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name val="Calibri"/>
      <b val="1"/>
      <color rgb="00000000"/>
    </font>
    <font>
      <b val="1"/>
      <color rgb="00FFFFFF"/>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5">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0" borderId="0" pivotButton="0" quotePrefix="0" xfId="0"/>
    <xf numFmtId="0" fontId="24" fillId="0" borderId="2" pivotButton="0" quotePrefix="0" xfId="0"/>
    <xf numFmtId="0" fontId="25" fillId="16" borderId="0" pivotButton="0" quotePrefix="0" xfId="0"/>
    <xf numFmtId="0" fontId="0" fillId="0" borderId="0" applyAlignment="1" pivotButton="0" quotePrefix="0" xfId="0">
      <alignment horizontal="left"/>
    </xf>
    <xf numFmtId="0" fontId="0" fillId="0" borderId="0" applyAlignment="1" pivotButton="0" quotePrefix="0" xfId="0">
      <alignment horizontal="center"/>
    </xf>
    <xf numFmtId="0" fontId="0" fillId="8"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t>
        </is>
      </c>
      <c r="D428" s="0" t="inlineStr">
        <is>
          <t>GLOBAL, CRYPTO_EXIT, STOCKS_EXIT</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WT_MOMENTUM_EXIT_THRESHOLD</t>
        </is>
      </c>
      <c r="B3" s="26" t="inlineStr">
        <is>
          <t>2</t>
        </is>
      </c>
      <c r="C3" s="26" t="n"/>
      <c r="D3" s="26" t="n"/>
      <c r="E3" s="26">
        <f>IF(G23="",E22,IF(G23&gt;0,E22+G23,E22))</f>
        <v/>
      </c>
      <c r="F3" s="26" t="n"/>
      <c r="G3" s="26">
        <f>IFERROR(VLOOKUP($A23&amp;"_"&amp;$B23,Results_Deltas!$A$2:$P$15000,5,FALSE),"")</f>
        <v/>
      </c>
      <c r="H3" s="26">
        <f>IFERROR(VLOOKUP($A23,Results_30d_Deltas!$A$2:$H$5000,7,FALSE)-E22,"")</f>
        <v/>
      </c>
      <c r="I3" s="26">
        <f>IFERROR(VLOOKUP($A23,Results_30d_Deltas!$A$2:$H$5000,6,FALSE),"")</f>
        <v/>
      </c>
      <c r="J3" s="26" t="n"/>
      <c r="K3" s="26" t="n"/>
      <c r="L3" s="26" t="inlineStr">
        <is>
          <t>NO</t>
        </is>
      </c>
      <c r="M3" s="32" t="n">
        <v>-0.875726154817958</v>
      </c>
      <c r="N3" s="74" t="n">
        <v>4</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4" t="n"/>
      <c r="BX3" s="34" t="n"/>
      <c r="BY3" s="34" t="n"/>
      <c r="BZ3" s="34" t="n"/>
      <c r="CA3" s="34"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3" t="n"/>
      <c r="DQ3" s="33" t="n"/>
      <c r="DR3" s="33" t="n"/>
      <c r="DS3" s="33" t="n"/>
      <c r="DT3" s="33" t="n"/>
      <c r="DU3" s="34" t="n"/>
      <c r="DV3" s="34" t="n"/>
      <c r="DW3" s="34" t="n"/>
      <c r="DX3" s="34" t="n"/>
      <c r="DY3" s="34"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4" t="n"/>
      <c r="GC3" s="34" t="n"/>
      <c r="GD3" s="34" t="n"/>
      <c r="GE3" s="34" t="n"/>
      <c r="GF3" s="34"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ez_manage.py:6087 top()</t>
        </is>
      </c>
      <c r="IN3" s="26" t="inlineStr">
        <is>
          <t>v12_quick_engine.py:4293 x3</t>
        </is>
      </c>
      <c r="IO3" s="26" t="n"/>
    </row>
    <row r="4" ht="10.5" customHeight="1" s="67">
      <c r="A4" s="26" t="inlineStr">
        <is>
          <t>BB_SQUEEZE_WIDTH_PERCENTILE</t>
        </is>
      </c>
      <c r="B4" s="26" t="inlineStr">
        <is>
          <t>0.1</t>
        </is>
      </c>
      <c r="C4" s="26" t="n"/>
      <c r="D4" s="26" t="n"/>
      <c r="E4" s="26">
        <f>IF(G14="",E12,IF(G14&gt;0,E12+G14,E12))</f>
        <v/>
      </c>
      <c r="F4" s="26" t="n"/>
      <c r="G4" s="26">
        <f>IFERROR(VLOOKUP($A14&amp;"_"&amp;$B14,Results_Deltas!$A$2:$P$15000,5,FALSE),"")</f>
        <v/>
      </c>
      <c r="H4" s="26">
        <f>IFERROR(VLOOKUP($A14,Results_30d_Deltas!$A$2:$H$5000,7,FALSE)-E12,"")</f>
        <v/>
      </c>
      <c r="I4" s="26">
        <f>IFERROR(VLOOKUP($A14,Results_30d_Deltas!$A$2:$H$5000,6,FALSE),"")</f>
        <v/>
      </c>
      <c r="J4" s="26" t="n"/>
      <c r="K4" s="26" t="n"/>
      <c r="L4" s="26" t="inlineStr">
        <is>
          <t>NO</t>
        </is>
      </c>
      <c r="M4" s="32" t="n">
        <v>-0.8510649664412714</v>
      </c>
      <c r="N4" s="74" t="n">
        <v>4</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ez_manage.py:4375 top()</t>
        </is>
      </c>
      <c r="IN4" s="26" t="inlineStr">
        <is>
          <t>v12_quick_engine.py:1285 x7</t>
        </is>
      </c>
      <c r="IO4" s="26" t="n"/>
    </row>
    <row r="5" ht="10.5" customHeight="1" s="67">
      <c r="A5" s="26" t="inlineStr">
        <is>
          <t>BB_SQUEEZE_WIDTH_PERCENTILE</t>
        </is>
      </c>
      <c r="B5" s="26" t="inlineStr">
        <is>
          <t>0.25</t>
        </is>
      </c>
      <c r="C5" s="26" t="n"/>
      <c r="D5" s="26" t="n"/>
      <c r="E5" s="26">
        <f>IF(G17="",E16,IF(G17&gt;0,E16+G17,E16))</f>
        <v/>
      </c>
      <c r="F5" s="26" t="n"/>
      <c r="G5" s="26">
        <f>IFERROR(VLOOKUP($A17&amp;"_"&amp;$B17,Results_Deltas!$A$2:$P$15000,5,FALSE),"")</f>
        <v/>
      </c>
      <c r="H5" s="26">
        <f>IFERROR(VLOOKUP($A17,Results_30d_Deltas!$A$2:$H$5000,7,FALSE)-E16,"")</f>
        <v/>
      </c>
      <c r="I5" s="26">
        <f>IFERROR(VLOOKUP($A17,Results_30d_Deltas!$A$2:$H$5000,6,FALSE),"")</f>
        <v/>
      </c>
      <c r="J5" s="26" t="n"/>
      <c r="K5" s="26" t="n"/>
      <c r="L5" s="26" t="inlineStr">
        <is>
          <t>NO</t>
        </is>
      </c>
      <c r="M5" s="32" t="n">
        <v>-0.7643995090062438</v>
      </c>
      <c r="N5" s="74" t="n">
        <v>5</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ez_manage.py:4375 top()</t>
        </is>
      </c>
      <c r="IN5" s="26" t="inlineStr">
        <is>
          <t>v12_quick_engine.py:1285 x7</t>
        </is>
      </c>
      <c r="IO5" s="26" t="n"/>
    </row>
    <row r="6" ht="15.75" customHeight="1" s="67">
      <c r="A6" s="26" t="inlineStr">
        <is>
          <t>BB_SQUEEZE_WIDTH_PERCENTILE</t>
        </is>
      </c>
      <c r="B6" s="26" t="inlineStr">
        <is>
          <t>0.3</t>
        </is>
      </c>
      <c r="C6" s="26" t="n"/>
      <c r="D6" s="26" t="n"/>
      <c r="E6" s="26">
        <f>IF(G18="",E17,IF(G18&gt;0,E17+G18,E17))</f>
        <v/>
      </c>
      <c r="F6" s="26" t="n"/>
      <c r="G6" s="26">
        <f>IFERROR(VLOOKUP($A18&amp;"_"&amp;$B18,Results_Deltas!$A$2:$P$15000,5,FALSE),"")</f>
        <v/>
      </c>
      <c r="H6" s="26">
        <f>IFERROR(VLOOKUP($A18,Results_30d_Deltas!$A$2:$H$5000,7,FALSE)-E17,"")</f>
        <v/>
      </c>
      <c r="I6" s="26">
        <f>IFERROR(VLOOKUP($A18,Results_30d_Deltas!$A$2:$H$5000,6,FALSE),"")</f>
        <v/>
      </c>
      <c r="J6" s="26" t="n"/>
      <c r="K6" s="26" t="n"/>
      <c r="L6" s="26" t="inlineStr">
        <is>
          <t>NO</t>
        </is>
      </c>
      <c r="M6" s="32" t="n">
        <v>-0.732140966608897</v>
      </c>
      <c r="N6" s="74" t="n">
        <v>4</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ez_manage.py:4375 top()</t>
        </is>
      </c>
      <c r="IN6" s="26" t="inlineStr">
        <is>
          <t>v12_quick_engine.py:1285 x7</t>
        </is>
      </c>
      <c r="IO6" s="26" t="n"/>
    </row>
    <row r="7" ht="10.5" customHeight="1" s="67">
      <c r="A7" s="26" t="inlineStr">
        <is>
          <t>WT_MOMENTUM_EXIT_THRESHOLD</t>
        </is>
      </c>
      <c r="B7" s="26" t="inlineStr">
        <is>
          <t>0</t>
        </is>
      </c>
      <c r="C7" s="26" t="n"/>
      <c r="D7" s="26" t="n"/>
      <c r="E7" s="26">
        <f>IF(G21="",E20,IF(G21&gt;0,E20+G21,E20))</f>
        <v/>
      </c>
      <c r="F7" s="26" t="n"/>
      <c r="G7" s="26">
        <f>IFERROR(VLOOKUP($A21&amp;"_"&amp;$B21,Results_Deltas!$A$2:$P$15000,5,FALSE),"")</f>
        <v/>
      </c>
      <c r="H7" s="26">
        <f>IFERROR(VLOOKUP($A21,Results_30d_Deltas!$A$2:$H$5000,7,FALSE)-E20,"")</f>
        <v/>
      </c>
      <c r="I7" s="26">
        <f>IFERROR(VLOOKUP($A21,Results_30d_Deltas!$A$2:$H$5000,6,FALSE),"")</f>
        <v/>
      </c>
      <c r="J7" s="26" t="n"/>
      <c r="K7" s="26" t="n"/>
      <c r="L7" s="26" t="inlineStr">
        <is>
          <t>NO</t>
        </is>
      </c>
      <c r="M7" s="32" t="n">
        <v>-0.6839648601069492</v>
      </c>
      <c r="N7" s="74" t="n">
        <v>7</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4" t="n"/>
      <c r="BX7" s="34" t="n"/>
      <c r="BY7" s="34" t="n"/>
      <c r="BZ7" s="34" t="n"/>
      <c r="CA7" s="34"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3" t="n"/>
      <c r="DQ7" s="33" t="n"/>
      <c r="DR7" s="33" t="n"/>
      <c r="DS7" s="33" t="n"/>
      <c r="DT7" s="33" t="n"/>
      <c r="DU7" s="34" t="n"/>
      <c r="DV7" s="34" t="n"/>
      <c r="DW7" s="34" t="n"/>
      <c r="DX7" s="34" t="n"/>
      <c r="DY7" s="34"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n"/>
      <c r="GC7" s="34" t="n"/>
      <c r="GD7" s="34" t="n"/>
      <c r="GE7" s="34" t="n"/>
      <c r="GF7" s="34"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ez_manage.py:6087 top()</t>
        </is>
      </c>
      <c r="IN7" s="26" t="inlineStr">
        <is>
          <t>v12_quick_engine.py:4293 x3</t>
        </is>
      </c>
      <c r="IO7" s="26" t="n"/>
    </row>
    <row r="8" ht="10.5" customHeight="1" s="67">
      <c r="A8" s="26" t="inlineStr">
        <is>
          <t>BB_PULLBACK_GATE_TF</t>
        </is>
      </c>
      <c r="B8" s="26" t="inlineStr">
        <is>
          <t>1h</t>
        </is>
      </c>
      <c r="C8" s="26" t="n"/>
      <c r="D8" s="26" t="n"/>
      <c r="E8" s="26">
        <f>IF(G10="",E9,IF(G10&gt;0,E9+G10,E9))</f>
        <v/>
      </c>
      <c r="F8" s="26" t="n"/>
      <c r="G8" s="26">
        <f>IFERROR(VLOOKUP($A10&amp;"_"&amp;$B10,Results_Deltas!$A$2:$P$15000,5,FALSE),"")</f>
        <v/>
      </c>
      <c r="H8" s="26">
        <f>IFERROR(VLOOKUP($A10,Results_30d_Deltas!$A$2:$H$5000,7,FALSE)-E9,"")</f>
        <v/>
      </c>
      <c r="I8" s="26">
        <f>IFERROR(VLOOKUP($A10,Results_30d_Deltas!$A$2:$H$5000,6,FALSE),"")</f>
        <v/>
      </c>
      <c r="J8" s="26" t="n"/>
      <c r="K8" s="26" t="n"/>
      <c r="L8" s="26" t="inlineStr">
        <is>
          <t>NO</t>
        </is>
      </c>
      <c r="M8" s="32" t="n">
        <v>-0.6648032255480577</v>
      </c>
      <c r="N8" s="74" t="n">
        <v>8</v>
      </c>
      <c r="O8" s="33" t="n"/>
      <c r="P8" s="33" t="n"/>
      <c r="Q8" s="33" t="n"/>
      <c r="R8" s="33" t="n"/>
      <c r="S8" s="33" t="n"/>
      <c r="T8" s="33" t="n"/>
      <c r="U8" s="33" t="n"/>
      <c r="V8" s="33" t="n"/>
      <c r="W8" s="33" t="n"/>
      <c r="X8" s="33" t="n"/>
      <c r="Y8" s="34" t="n"/>
      <c r="Z8" s="34" t="n"/>
      <c r="AA8" s="34" t="n"/>
      <c r="AB8" s="34" t="n"/>
      <c r="AC8" s="34"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BB_PULLBACK_GATE_TF</t>
        </is>
      </c>
      <c r="B9" s="26" t="inlineStr">
        <is>
          <t>OFF</t>
        </is>
      </c>
      <c r="C9" s="26" t="n"/>
      <c r="D9" s="26" t="n"/>
      <c r="E9" s="26">
        <f>IF(G7="",E5,IF(G7&gt;0,E5+G7,E5))</f>
        <v/>
      </c>
      <c r="F9" s="26" t="n"/>
      <c r="G9" s="26">
        <f>IFERROR(VLOOKUP($A7&amp;"_"&amp;$B7,Results_Deltas!$A$2:$P$15000,5,FALSE),"")</f>
        <v/>
      </c>
      <c r="H9" s="26">
        <f>IFERROR(VLOOKUP($A7,Results_30d_Deltas!$A$2:$H$5000,7,FALSE)-E5,"")</f>
        <v/>
      </c>
      <c r="I9" s="26">
        <f>IFERROR(VLOOKUP($A7,Results_30d_Deltas!$A$2:$H$5000,6,FALSE),"")</f>
        <v/>
      </c>
      <c r="J9" s="26" t="n"/>
      <c r="K9" s="26" t="n"/>
      <c r="L9" s="26" t="inlineStr">
        <is>
          <t>NO</t>
        </is>
      </c>
      <c r="M9" s="32" t="n">
        <v>-0.4574153127673399</v>
      </c>
      <c r="N9" s="74" t="n">
        <v>9</v>
      </c>
      <c r="O9" s="33" t="n"/>
      <c r="P9" s="33" t="n"/>
      <c r="Q9" s="33" t="n"/>
      <c r="R9" s="33" t="n"/>
      <c r="S9" s="33" t="n"/>
      <c r="T9" s="33" t="n"/>
      <c r="U9" s="33" t="n"/>
      <c r="V9" s="33" t="n"/>
      <c r="W9" s="33" t="n"/>
      <c r="X9" s="33" t="n"/>
      <c r="Y9" s="34" t="n"/>
      <c r="Z9" s="34" t="n"/>
      <c r="AA9" s="34" t="n"/>
      <c r="AB9" s="34" t="n"/>
      <c r="AC9" s="34"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ez_manage.py:4361 top()</t>
        </is>
      </c>
      <c r="IN9" s="26" t="inlineStr">
        <is>
          <t>v12_quick_engine.py:288 x12</t>
        </is>
      </c>
      <c r="IO9" s="26" t="n"/>
    </row>
    <row r="10" ht="10.5" customHeight="1" s="67">
      <c r="A10" s="27" t="inlineStr">
        <is>
          <t>WT_15M_BOUNCE_OPEN_ENABLED</t>
        </is>
      </c>
      <c r="B10" s="69" t="b">
        <v>1</v>
      </c>
      <c r="C10" s="26" t="n"/>
      <c r="D10" s="26" t="n"/>
      <c r="E10" s="26">
        <f>TEMPLATE_BASELINE_METRICS!B2</f>
        <v/>
      </c>
      <c r="F10" s="26" t="n"/>
      <c r="G10" s="26">
        <f>IFERROR(VLOOKUP($A3&amp;"="&amp;$B3,Results_Deltas!$A$2:$P$15000,5,FALSE),"")</f>
        <v/>
      </c>
      <c r="H10" s="26">
        <f>IFERROR(VLOOKUP($A3,Results_30d_Deltas!$A$2:$H$5000,7,FALSE)-E3,"")</f>
        <v/>
      </c>
      <c r="I10" s="26">
        <f>IFERROR(VLOOKUP($A3,Results_30d_Deltas!$A$2:$H$5000,6,FALSE),"")</f>
        <v/>
      </c>
      <c r="J10" s="26" t="n"/>
      <c r="K10" s="26" t="n"/>
      <c r="L10" s="26" t="inlineStr">
        <is>
          <t>YES</t>
        </is>
      </c>
      <c r="M10" s="32" t="n">
        <v>-0.2189762998303985</v>
      </c>
      <c r="N10" s="74" t="n">
        <v>9</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4" t="n"/>
      <c r="EA10" s="34" t="n"/>
      <c r="EB10" s="34" t="n"/>
      <c r="EC10" s="34" t="n"/>
      <c r="ED10" s="34"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4" t="n"/>
      <c r="HL10" s="34" t="n"/>
      <c r="HM10" s="34" t="n"/>
      <c r="HN10" s="34" t="n"/>
      <c r="HO10" s="34" t="n"/>
      <c r="HP10" s="33" t="n"/>
      <c r="HQ10" s="33" t="n"/>
      <c r="HR10" s="33" t="n"/>
      <c r="HS10" s="33" t="n"/>
      <c r="HT10" s="33" t="n"/>
      <c r="HU10" s="33" t="n"/>
      <c r="HV10" s="33" t="n"/>
      <c r="HW10" s="33" t="n"/>
      <c r="HX10" s="33" t="n"/>
      <c r="HY10" s="33" t="n"/>
      <c r="HZ10" s="34" t="n"/>
      <c r="IA10" s="34" t="n"/>
      <c r="IB10" s="34" t="n"/>
      <c r="IC10" s="34" t="n"/>
      <c r="ID10" s="34" t="n"/>
      <c r="IE10" s="34" t="n"/>
      <c r="IF10" s="34" t="n"/>
      <c r="IG10" s="34" t="n"/>
      <c r="IH10" s="34" t="n"/>
      <c r="II10" s="34" t="n"/>
      <c r="IJ10" s="34" t="n"/>
      <c r="IK10" s="34" t="n"/>
      <c r="IL10" s="26" t="n"/>
      <c r="IM10" s="26" t="inlineStr">
        <is>
          <t>ez_manage.py:6076 top()</t>
        </is>
      </c>
      <c r="IN10" s="26" t="inlineStr">
        <is>
          <t>v12_quick_engine.py:4288 x7</t>
        </is>
      </c>
      <c r="IO10" s="26" t="n"/>
    </row>
    <row r="11" ht="10.5" customHeight="1" s="67">
      <c r="A11" s="26" t="inlineStr">
        <is>
          <t>WT_15M_BOUNCE_OPEN_ENABLED</t>
        </is>
      </c>
      <c r="B11" s="26" t="inlineStr">
        <is>
          <t>True</t>
        </is>
      </c>
      <c r="C11" s="26" t="n"/>
      <c r="D11" s="26" t="n"/>
      <c r="E11" s="26">
        <f>IF(G4="",E3,IF(G4&gt;0,E3+G4,E3))</f>
        <v/>
      </c>
      <c r="F11" s="26" t="n"/>
      <c r="G11" s="26">
        <f>IFERROR(VLOOKUP($A4&amp;"_"&amp;$B4,Results_Deltas!$A$2:$P$15000,5,FALSE),"")</f>
        <v/>
      </c>
      <c r="H11" s="26">
        <f>IFERROR(VLOOKUP($A4,Results_30d_Deltas!$A$2:$H$5000,7,FALSE)-E3,"")</f>
        <v/>
      </c>
      <c r="I11" s="26">
        <f>IFERROR(VLOOKUP($A4,Results_30d_Deltas!$A$2:$H$5000,6,FALSE),"")</f>
        <v/>
      </c>
      <c r="J11" s="26" t="n"/>
      <c r="K11" s="26" t="n"/>
      <c r="L11" s="26" t="inlineStr">
        <is>
          <t>NO</t>
        </is>
      </c>
      <c r="M11" s="32" t="n">
        <v>-0.2189762998303985</v>
      </c>
      <c r="N11" s="74" t="n">
        <v>9</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4" t="n"/>
      <c r="EA11" s="34" t="n"/>
      <c r="EB11" s="34" t="n"/>
      <c r="EC11" s="34" t="n"/>
      <c r="ED11" s="34"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4" t="n"/>
      <c r="HL11" s="34" t="n"/>
      <c r="HM11" s="34" t="n"/>
      <c r="HN11" s="34" t="n"/>
      <c r="HO11" s="34" t="n"/>
      <c r="HP11" s="33" t="n"/>
      <c r="HQ11" s="33" t="n"/>
      <c r="HR11" s="33" t="n"/>
      <c r="HS11" s="33" t="n"/>
      <c r="HT11" s="33" t="n"/>
      <c r="HU11" s="33" t="n"/>
      <c r="HV11" s="33" t="n"/>
      <c r="HW11" s="33" t="n"/>
      <c r="HX11" s="33" t="n"/>
      <c r="HY11" s="33" t="n"/>
      <c r="HZ11" s="34" t="n"/>
      <c r="IA11" s="34" t="n"/>
      <c r="IB11" s="34" t="n"/>
      <c r="IC11" s="34" t="n"/>
      <c r="ID11" s="34" t="n"/>
      <c r="IE11" s="34" t="n"/>
      <c r="IF11" s="34" t="n"/>
      <c r="IG11" s="34" t="n"/>
      <c r="IH11" s="34" t="n"/>
      <c r="II11" s="34" t="n"/>
      <c r="IJ11" s="34" t="n"/>
      <c r="IK11" s="34" t="n"/>
      <c r="IL11" s="26" t="n"/>
      <c r="IM11" s="26" t="inlineStr">
        <is>
          <t>ez_manage.py:6076 top()</t>
        </is>
      </c>
      <c r="IN11" s="26" t="inlineStr">
        <is>
          <t>v12_quick_engine.py:4288 x7</t>
        </is>
      </c>
      <c r="IO11" s="26" t="n"/>
    </row>
    <row r="12" ht="10.5" customHeight="1" s="67">
      <c r="A12" s="26" t="inlineStr">
        <is>
          <t>BB_SQUEEZE_WIDTH_PERCENTILE</t>
        </is>
      </c>
      <c r="B12" s="26" t="inlineStr">
        <is>
          <t>0.15</t>
        </is>
      </c>
      <c r="C12" s="26" t="n"/>
      <c r="D12" s="26" t="n"/>
      <c r="E12" s="26">
        <f>IF(G15="",E14,IF(G15&gt;0,E14+G15,E14))</f>
        <v/>
      </c>
      <c r="F12" s="26" t="n"/>
      <c r="G12" s="26">
        <f>IFERROR(VLOOKUP($A15&amp;"_"&amp;$B15,Results_Deltas!$A$2:$P$15000,5,FALSE),"")</f>
        <v/>
      </c>
      <c r="H12" s="26">
        <f>IFERROR(VLOOKUP($A15,Results_30d_Deltas!$A$2:$H$5000,7,FALSE)-E14,"")</f>
        <v/>
      </c>
      <c r="I12" s="26">
        <f>IFERROR(VLOOKUP($A15,Results_30d_Deltas!$A$2:$H$5000,6,FALSE),"")</f>
        <v/>
      </c>
      <c r="J12" s="26" t="n"/>
      <c r="K12" s="26" t="n"/>
      <c r="L12" s="26" t="inlineStr">
        <is>
          <t>NO</t>
        </is>
      </c>
      <c r="M12" s="32" t="n">
        <v>-0.08425945832477726</v>
      </c>
      <c r="N12" s="74" t="n">
        <v>5</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ez_manage.py:4375 top()</t>
        </is>
      </c>
      <c r="IN12" s="26" t="inlineStr">
        <is>
          <t>v12_quick_engine.py:1285 x7</t>
        </is>
      </c>
      <c r="IO12" s="26" t="n"/>
    </row>
    <row r="13" ht="10.5" customHeight="1" s="67">
      <c r="A13" s="26" t="inlineStr">
        <is>
          <t>BB_PULLBACK_GATE_TF</t>
        </is>
      </c>
      <c r="B13" s="26" t="inlineStr">
        <is>
          <t>D</t>
        </is>
      </c>
      <c r="C13" s="26" t="n"/>
      <c r="D13" s="26" t="n"/>
      <c r="E13" s="26">
        <f>IF(G8="",E7,IF(G8&gt;0,E7+G8,E7))</f>
        <v/>
      </c>
      <c r="F13" s="26" t="n"/>
      <c r="G13" s="26">
        <f>IFERROR(VLOOKUP($A8&amp;"_"&amp;$B8,Results_Deltas!$A$2:$P$15000,5,FALSE),"")</f>
        <v/>
      </c>
      <c r="H13" s="26">
        <f>IFERROR(VLOOKUP($A8,Results_30d_Deltas!$A$2:$H$5000,7,FALSE)-E7,"")</f>
        <v/>
      </c>
      <c r="I13" s="26">
        <f>IFERROR(VLOOKUP($A8,Results_30d_Deltas!$A$2:$H$5000,6,FALSE),"")</f>
        <v/>
      </c>
      <c r="J13" s="26" t="n"/>
      <c r="K13" s="26" t="n"/>
      <c r="L13" s="26" t="inlineStr">
        <is>
          <t>NO</t>
        </is>
      </c>
      <c r="M13" s="32" t="n">
        <v>-0.07523936165531755</v>
      </c>
      <c r="N13" s="74" t="n">
        <v>11</v>
      </c>
      <c r="O13" s="33" t="n"/>
      <c r="P13" s="33" t="n"/>
      <c r="Q13" s="33" t="n"/>
      <c r="R13" s="33" t="n"/>
      <c r="S13" s="33" t="n"/>
      <c r="T13" s="33" t="n"/>
      <c r="U13" s="33" t="n"/>
      <c r="V13" s="33" t="n"/>
      <c r="W13" s="33" t="n"/>
      <c r="X13" s="33" t="n"/>
      <c r="Y13" s="34" t="n"/>
      <c r="Z13" s="34" t="n"/>
      <c r="AA13" s="34" t="n"/>
      <c r="AB13" s="34" t="n"/>
      <c r="AC13" s="34"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ez_manage.py:4361 top()</t>
        </is>
      </c>
      <c r="IN13" s="26" t="inlineStr">
        <is>
          <t>v12_quick_engine.py:288 x12</t>
        </is>
      </c>
      <c r="IO13" s="26" t="n"/>
    </row>
    <row r="14" ht="10.5" customHeight="1" s="67">
      <c r="A14" s="26" t="inlineStr">
        <is>
          <t>WT_DIV_EXIT_ENABLED</t>
        </is>
      </c>
      <c r="B14" s="26" t="inlineStr">
        <is>
          <t>True</t>
        </is>
      </c>
      <c r="C14" s="26" t="n"/>
      <c r="D14" s="26" t="n"/>
      <c r="E14" s="26">
        <f>IF(G20="",E19,IF(G20&gt;0,E19+G20,E19))</f>
        <v/>
      </c>
      <c r="F14" s="26" t="n"/>
      <c r="G14" s="26">
        <f>IFERROR(VLOOKUP($A20&amp;"_"&amp;$B20,Results_Deltas!$A$2:$P$15000,5,FALSE),"")</f>
        <v/>
      </c>
      <c r="H14" s="26">
        <f>IFERROR(VLOOKUP($A20,Results_30d_Deltas!$A$2:$H$5000,7,FALSE)-E19,"")</f>
        <v/>
      </c>
      <c r="I14" s="26">
        <f>IFERROR(VLOOKUP($A20,Results_30d_Deltas!$A$2:$H$5000,6,FALSE),"")</f>
        <v/>
      </c>
      <c r="J14" s="26" t="n"/>
      <c r="K14" s="26" t="n"/>
      <c r="L14" s="26" t="inlineStr">
        <is>
          <t>NO</t>
        </is>
      </c>
      <c r="M14" s="32" t="n">
        <v>-0.06012968049057391</v>
      </c>
      <c r="N14" s="74" t="n">
        <v>0</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4"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4" t="n"/>
      <c r="IA14" s="34" t="n"/>
      <c r="IB14" s="34" t="n"/>
      <c r="IC14" s="34" t="n"/>
      <c r="ID14" s="34" t="n"/>
      <c r="IE14" s="34" t="n"/>
      <c r="IF14" s="34" t="n"/>
      <c r="IG14" s="34" t="n"/>
      <c r="IH14" s="34" t="n"/>
      <c r="II14" s="34" t="n"/>
      <c r="IJ14" s="34" t="n"/>
      <c r="IK14" s="34" t="n"/>
      <c r="IL14" s="26" t="n"/>
      <c r="IM14" s="26" t="inlineStr">
        <is>
          <t>ez_manage.py:6086 top()</t>
        </is>
      </c>
      <c r="IN14" s="26" t="inlineStr">
        <is>
          <t>v12_quick_engine.py:4292 x3</t>
        </is>
      </c>
      <c r="IO14" s="26" t="n"/>
    </row>
    <row r="15" ht="10.5" customHeight="1" s="67">
      <c r="A15" s="26" t="inlineStr">
        <is>
          <t>DELTA_GATE_BB_SQUEEZE</t>
        </is>
      </c>
      <c r="B15" s="26" t="inlineStr">
        <is>
          <t>False</t>
        </is>
      </c>
      <c r="C15" s="26" t="n"/>
      <c r="D15" s="26" t="n"/>
      <c r="E15" s="26" t="n"/>
      <c r="F15" s="26" t="n"/>
      <c r="G15" s="26" t="n"/>
      <c r="H15" s="26" t="n"/>
      <c r="I15" s="26" t="n"/>
      <c r="J15" s="26" t="n"/>
      <c r="K15" s="26" t="n"/>
      <c r="L15" s="26" t="inlineStr">
        <is>
          <t>NO</t>
        </is>
      </c>
      <c r="M15" s="32" t="n">
        <v>0.01101662937717032</v>
      </c>
      <c r="N15" s="74" t="n">
        <v>1</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2" t="n"/>
      <c r="CC15" s="32" t="n"/>
      <c r="CD15" s="32" t="n"/>
      <c r="CE15" s="32" t="n"/>
      <c r="CF15" s="32"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n"/>
      <c r="IN15" s="26" t="n"/>
      <c r="IO15" s="26" t="n"/>
    </row>
    <row r="16" ht="10.5" customHeight="1" s="67">
      <c r="A16" s="26" t="inlineStr">
        <is>
          <t>BB_SQUEEZE_ENTRY_ENABLED</t>
        </is>
      </c>
      <c r="B16" s="26" t="inlineStr">
        <is>
          <t>False</t>
        </is>
      </c>
      <c r="C16" s="26" t="n"/>
      <c r="D16" s="26" t="n"/>
      <c r="E16" s="26">
        <f>IF(G6="",E200,IF(G6&gt;0,E200+G6,E200))</f>
        <v/>
      </c>
      <c r="F16" s="26" t="n"/>
      <c r="G16" s="26">
        <f>IFERROR(VLOOKUP($A6&amp;"_"&amp;$B6,Results_Deltas!$A$2:$P$15000,5,FALSE),"")</f>
        <v/>
      </c>
      <c r="H16" s="26">
        <f>IFERROR(VLOOKUP(#REF!,Results_30d_Deltas!$A$2:$H$5000,7,FALSE)-E4,"")</f>
        <v/>
      </c>
      <c r="I16" s="26">
        <f>IFERROR(VLOOKUP(#REF!,Results_30d_Deltas!$A$2:$H$5000,6,FALSE),"")</f>
        <v/>
      </c>
      <c r="J16" s="26" t="n"/>
      <c r="K16" s="26" t="n"/>
      <c r="L16" s="26" t="inlineStr">
        <is>
          <t>NO</t>
        </is>
      </c>
      <c r="M16" s="32" t="n">
        <v>0.07374171428522321</v>
      </c>
      <c r="N16" s="74" t="n">
        <v>4</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6" t="n"/>
      <c r="FL16" s="36" t="n"/>
      <c r="FM16" s="36" t="n"/>
      <c r="FN16" s="36" t="n"/>
      <c r="FO16" s="36"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6" t="n"/>
      <c r="IA16" s="36" t="n"/>
      <c r="IB16" s="36" t="n"/>
      <c r="IC16" s="36" t="n"/>
      <c r="ID16" s="36" t="n"/>
      <c r="IE16" s="36" t="n"/>
      <c r="IF16" s="36" t="n"/>
      <c r="IG16" s="36" t="n"/>
      <c r="IH16" s="36" t="n"/>
      <c r="II16" s="36" t="n"/>
      <c r="IJ16" s="36" t="n"/>
      <c r="IK16" s="36" t="n"/>
      <c r="IL16" s="26" t="n"/>
      <c r="IM16" s="26" t="inlineStr">
        <is>
          <t>ez_manage.py:4371 top()</t>
        </is>
      </c>
      <c r="IN16" s="26" t="inlineStr">
        <is>
          <t>v12_quick_engine.py:889 x9</t>
        </is>
      </c>
      <c r="IO16" s="26" t="n"/>
    </row>
    <row r="17" ht="10.5" customHeight="1" s="67">
      <c r="A17" s="27" t="inlineStr">
        <is>
          <t>WT_DIV_EXIT_ENABLED</t>
        </is>
      </c>
      <c r="B17" s="27" t="inlineStr">
        <is>
          <t>False</t>
        </is>
      </c>
      <c r="C17" s="26" t="n"/>
      <c r="D17" s="26" t="n"/>
      <c r="E17" s="26">
        <f>IF(G19="",E18,IF(G19&gt;0,E18+G19,E18))</f>
        <v/>
      </c>
      <c r="F17" s="26" t="n"/>
      <c r="G17" s="26">
        <f>IFERROR(VLOOKUP($A19&amp;"_"&amp;$B19,Results_Deltas!$A$2:$P$15000,5,FALSE),"")</f>
        <v/>
      </c>
      <c r="H17" s="26">
        <f>IFERROR(VLOOKUP($A19,Results_30d_Deltas!$A$2:$H$5000,7,FALSE)-E18,"")</f>
        <v/>
      </c>
      <c r="I17" s="26">
        <f>IFERROR(VLOOKUP($A19,Results_30d_Deltas!$A$2:$H$5000,6,FALSE),"")</f>
        <v/>
      </c>
      <c r="J17" s="26" t="n"/>
      <c r="K17" s="26" t="n"/>
      <c r="L17" s="26" t="inlineStr">
        <is>
          <t>YES</t>
        </is>
      </c>
      <c r="M17" s="32" t="n">
        <v>0.07605118413868199</v>
      </c>
      <c r="N17" s="74" t="n">
        <v>4</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4" t="n"/>
      <c r="IA17" s="34" t="n"/>
      <c r="IB17" s="34" t="n"/>
      <c r="IC17" s="34" t="n"/>
      <c r="ID17" s="34" t="n"/>
      <c r="IE17" s="34" t="n"/>
      <c r="IF17" s="34" t="n"/>
      <c r="IG17" s="34" t="n"/>
      <c r="IH17" s="34" t="n"/>
      <c r="II17" s="34" t="n"/>
      <c r="IJ17" s="34" t="n"/>
      <c r="IK17" s="34" t="n"/>
      <c r="IL17" s="26" t="n"/>
      <c r="IM17" s="26" t="inlineStr">
        <is>
          <t>ez_manage.py:6086 top()</t>
        </is>
      </c>
      <c r="IN17" s="26" t="inlineStr">
        <is>
          <t>v12_quick_engine.py:4292 x3</t>
        </is>
      </c>
      <c r="IO17" s="26" t="n"/>
    </row>
    <row r="18" ht="10.5" customHeight="1" s="67">
      <c r="A18" s="26" t="inlineStr">
        <is>
          <t>WT_ACCEL_EXIT_ENABLED</t>
        </is>
      </c>
      <c r="B18" s="26" t="inlineStr">
        <is>
          <t>True</t>
        </is>
      </c>
      <c r="C18" s="26" t="n"/>
      <c r="D18" s="26" t="n"/>
      <c r="E18" s="26">
        <f>IF(G25="",E24,IF(G25&gt;0,E24+G25,E24))</f>
        <v/>
      </c>
      <c r="F18" s="26" t="n"/>
      <c r="G18" s="26">
        <f>IFERROR(VLOOKUP($A25&amp;"_"&amp;$B25,Results_Deltas!$A$2:$P$15000,5,FALSE),"")</f>
        <v/>
      </c>
      <c r="H18" s="26">
        <f>IFERROR(VLOOKUP($A25,Results_30d_Deltas!$A$2:$H$5000,7,FALSE)-E24,"")</f>
        <v/>
      </c>
      <c r="I18" s="26">
        <f>IFERROR(VLOOKUP($A25,Results_30d_Deltas!$A$2:$H$5000,6,FALSE),"")</f>
        <v/>
      </c>
      <c r="J18" s="26" t="n"/>
      <c r="K18" s="26" t="n"/>
      <c r="L18" s="26" t="inlineStr">
        <is>
          <t>NO</t>
        </is>
      </c>
      <c r="M18" s="32" t="n">
        <v>0.09350513799909597</v>
      </c>
      <c r="N18" s="74" t="n">
        <v>3</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4"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4" t="n"/>
      <c r="IA18" s="34" t="n"/>
      <c r="IB18" s="34" t="n"/>
      <c r="IC18" s="34" t="n"/>
      <c r="ID18" s="34" t="n"/>
      <c r="IE18" s="34" t="n"/>
      <c r="IF18" s="34" t="n"/>
      <c r="IG18" s="34" t="n"/>
      <c r="IH18" s="34" t="n"/>
      <c r="II18" s="34" t="n"/>
      <c r="IJ18" s="34" t="n"/>
      <c r="IK18" s="34" t="n"/>
      <c r="IL18" s="26" t="n"/>
      <c r="IM18" s="26" t="inlineStr">
        <is>
          <t>ez_manage.py:6083 top()</t>
        </is>
      </c>
      <c r="IN18" s="26" t="inlineStr">
        <is>
          <t>v12_quick_engine.py:4290 x3</t>
        </is>
      </c>
      <c r="IO18" s="26" t="n"/>
    </row>
    <row r="19" ht="10.5" customHeight="1" s="67">
      <c r="A19" s="27" t="inlineStr">
        <is>
          <t>DELTA_GATE_BB_SQUEEZE</t>
        </is>
      </c>
      <c r="B19" s="27" t="inlineStr">
        <is>
          <t>True</t>
        </is>
      </c>
      <c r="C19" s="26" t="n"/>
      <c r="D19" s="26" t="n"/>
      <c r="E19" s="26">
        <f>IF(G12="",E11,IF(G12&gt;0,E11+G12,E11))</f>
        <v/>
      </c>
      <c r="F19" s="26" t="n"/>
      <c r="G19" s="26">
        <f>IFERROR(VLOOKUP($A12&amp;"_"&amp;$B12,Results_Deltas!$A$2:$P$15000,5,FALSE),"")</f>
        <v/>
      </c>
      <c r="H19" s="26">
        <f>IFERROR(VLOOKUP($A12,Results_30d_Deltas!$A$2:$H$5000,7,FALSE)-E11,"")</f>
        <v/>
      </c>
      <c r="I19" s="26">
        <f>IFERROR(VLOOKUP($A12,Results_30d_Deltas!$A$2:$H$5000,6,FALSE),"")</f>
        <v/>
      </c>
      <c r="J19" s="26" t="n"/>
      <c r="K19" s="26" t="n"/>
      <c r="L19" s="26" t="inlineStr">
        <is>
          <t>YES</t>
        </is>
      </c>
      <c r="M19" s="32" t="n">
        <v>0.1088614515089483</v>
      </c>
      <c r="N19" s="74" t="n">
        <v>4</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4" t="n"/>
      <c r="CC19" s="34" t="n"/>
      <c r="CD19" s="34" t="n"/>
      <c r="CE19" s="34" t="n"/>
      <c r="CF19" s="34"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ez_manage.py:4603 top()</t>
        </is>
      </c>
      <c r="IN19" s="26" t="inlineStr">
        <is>
          <t>v12_quick_engine.py:969 x9</t>
        </is>
      </c>
      <c r="IO19" s="26" t="n"/>
    </row>
    <row r="20" ht="10.5" customHeight="1" s="67">
      <c r="A20" s="26" t="inlineStr">
        <is>
          <t>BB_PULLBACK_GATE_TF</t>
        </is>
      </c>
      <c r="B20" s="26" t="inlineStr">
        <is>
          <t>4h</t>
        </is>
      </c>
      <c r="C20" s="26" t="n"/>
      <c r="D20" s="26" t="n"/>
      <c r="E20" s="26">
        <f>IF(G9="",E8,IF(G9&gt;0,E8+G9,E8))</f>
        <v/>
      </c>
      <c r="F20" s="26" t="n"/>
      <c r="G20" s="26">
        <f>IFERROR(VLOOKUP($A9&amp;"_"&amp;$B9,Results_Deltas!$A$2:$P$15000,5,FALSE),"")</f>
        <v/>
      </c>
      <c r="H20" s="26">
        <f>IFERROR(VLOOKUP($A9,Results_30d_Deltas!$A$2:$H$5000,7,FALSE)-E8,"")</f>
        <v/>
      </c>
      <c r="I20" s="26">
        <f>IFERROR(VLOOKUP($A9,Results_30d_Deltas!$A$2:$H$5000,6,FALSE),"")</f>
        <v/>
      </c>
      <c r="J20" s="26" t="n"/>
      <c r="K20" s="26" t="n"/>
      <c r="L20" s="26" t="inlineStr">
        <is>
          <t>NO</t>
        </is>
      </c>
      <c r="M20" s="32" t="n">
        <v>0.1258844237422081</v>
      </c>
      <c r="N20" s="74" t="n">
        <v>10</v>
      </c>
      <c r="O20" s="33" t="n"/>
      <c r="P20" s="33" t="n"/>
      <c r="Q20" s="33" t="n"/>
      <c r="R20" s="33" t="n"/>
      <c r="S20" s="33" t="n"/>
      <c r="T20" s="33" t="n"/>
      <c r="U20" s="33" t="n"/>
      <c r="V20" s="33" t="n"/>
      <c r="W20" s="33" t="n"/>
      <c r="X20" s="33" t="n"/>
      <c r="Y20" s="34" t="n"/>
      <c r="Z20" s="34" t="n"/>
      <c r="AA20" s="34" t="n"/>
      <c r="AB20" s="34" t="n"/>
      <c r="AC20" s="34"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ez_manage.py:4361 top()</t>
        </is>
      </c>
      <c r="IN20" s="26" t="inlineStr">
        <is>
          <t>v12_quick_engine.py:288 x12</t>
        </is>
      </c>
      <c r="IO20" s="26" t="n"/>
    </row>
    <row r="21" ht="10.5" customHeight="1" s="67">
      <c r="A21" s="27" t="inlineStr">
        <is>
          <t>BB_SQUEEZE_WIDTH_PERCENTILE</t>
        </is>
      </c>
      <c r="B21" s="27" t="inlineStr">
        <is>
          <t>0.2</t>
        </is>
      </c>
      <c r="C21" s="26" t="n"/>
      <c r="D21" s="26" t="n"/>
      <c r="E21" s="26">
        <f>IF(G16="",E15,IF(G16&gt;0,E15+G16,E15))</f>
        <v/>
      </c>
      <c r="F21" s="26" t="n"/>
      <c r="G21" s="26">
        <f>IFERROR(VLOOKUP($A16&amp;"_"&amp;$B16,Results_Deltas!$A$2:$P$15000,5,FALSE),"")</f>
        <v/>
      </c>
      <c r="H21" s="26">
        <f>IFERROR(VLOOKUP($A16,Results_30d_Deltas!$A$2:$H$5000,7,FALSE)-E15,"")</f>
        <v/>
      </c>
      <c r="I21" s="26">
        <f>IFERROR(VLOOKUP($A16,Results_30d_Deltas!$A$2:$H$5000,6,FALSE),"")</f>
        <v/>
      </c>
      <c r="J21" s="26" t="n"/>
      <c r="K21" s="26" t="n"/>
      <c r="L21" s="26" t="inlineStr">
        <is>
          <t>YES</t>
        </is>
      </c>
      <c r="M21" s="32" t="n">
        <v>0.198789399041208</v>
      </c>
      <c r="N21" s="74" t="n">
        <v>5</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ez_manage.py:4375 top()</t>
        </is>
      </c>
      <c r="IN21" s="26" t="inlineStr">
        <is>
          <t>v12_quick_engine.py:1285 x7</t>
        </is>
      </c>
      <c r="IO21" s="26" t="n"/>
    </row>
    <row r="22" ht="10.5" customHeight="1" s="67">
      <c r="A22" s="27" t="inlineStr">
        <is>
          <t>WT_ACCEL_EXIT_ENABLED</t>
        </is>
      </c>
      <c r="B22" s="27" t="inlineStr">
        <is>
          <t>False</t>
        </is>
      </c>
      <c r="C22" s="26" t="n"/>
      <c r="D22" s="26" t="n"/>
      <c r="E22" s="26">
        <f>IF(G24="",E23,IF(G24&gt;0,E23+G24,E23))</f>
        <v/>
      </c>
      <c r="F22" s="26" t="n"/>
      <c r="G22" s="26">
        <f>IFERROR(VLOOKUP($A24&amp;"_"&amp;$B24,Results_Deltas!$A$2:$P$15000,5,FALSE),"")</f>
        <v/>
      </c>
      <c r="H22" s="26">
        <f>IFERROR(VLOOKUP($A24,Results_30d_Deltas!$A$2:$H$5000,7,FALSE)-E23,"")</f>
        <v/>
      </c>
      <c r="I22" s="26">
        <f>IFERROR(VLOOKUP($A24,Results_30d_Deltas!$A$2:$H$5000,6,FALSE),"")</f>
        <v/>
      </c>
      <c r="J22" s="26" t="n"/>
      <c r="K22" s="26" t="n"/>
      <c r="L22" s="26" t="inlineStr">
        <is>
          <t>YES</t>
        </is>
      </c>
      <c r="M22" s="32" t="n">
        <v>0.2947092453406226</v>
      </c>
      <c r="N22" s="74" t="n">
        <v>8</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4"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4" t="n"/>
      <c r="IA22" s="34" t="n"/>
      <c r="IB22" s="34" t="n"/>
      <c r="IC22" s="34" t="n"/>
      <c r="ID22" s="34" t="n"/>
      <c r="IE22" s="34" t="n"/>
      <c r="IF22" s="34" t="n"/>
      <c r="IG22" s="34" t="n"/>
      <c r="IH22" s="34" t="n"/>
      <c r="II22" s="34" t="n"/>
      <c r="IJ22" s="34" t="n"/>
      <c r="IK22" s="34" t="n"/>
      <c r="IL22" s="26" t="n"/>
      <c r="IM22" s="26" t="inlineStr">
        <is>
          <t>ez_manage.py:6083 top()</t>
        </is>
      </c>
      <c r="IN22" s="26" t="inlineStr">
        <is>
          <t>v12_quick_engine.py:4290 x3</t>
        </is>
      </c>
      <c r="IO22" s="26" t="n"/>
    </row>
    <row r="23" ht="10.5" customHeight="1" s="67">
      <c r="A23" s="27" t="inlineStr">
        <is>
          <t>BB_SQUEEZE_ENTRY_ENABLED</t>
        </is>
      </c>
      <c r="B23" s="27" t="inlineStr">
        <is>
          <t>True</t>
        </is>
      </c>
      <c r="C23" s="26" t="n"/>
      <c r="D23" s="26" t="n"/>
      <c r="E23" s="26">
        <f>IF(G5="",E4,IF(G5&gt;0,E4+G5,E4))</f>
        <v/>
      </c>
      <c r="F23" s="26" t="n"/>
      <c r="G23" s="26">
        <f>IFERROR(VLOOKUP($A5&amp;"_"&amp;$B5,Results_Deltas!$A$2:$P$15000,5,FALSE),"")</f>
        <v/>
      </c>
      <c r="H23" s="26">
        <f>IFERROR(VLOOKUP($A5,Results_30d_Deltas!$A$2:$H$5000,7,FALSE)-E4,"")</f>
        <v/>
      </c>
      <c r="I23" s="26">
        <f>IFERROR(VLOOKUP($A5,Results_30d_Deltas!$A$2:$H$5000,6,FALSE),"")</f>
        <v/>
      </c>
      <c r="J23" s="26" t="n"/>
      <c r="K23" s="26" t="n"/>
      <c r="L23" s="26" t="inlineStr">
        <is>
          <t>YES</t>
        </is>
      </c>
      <c r="M23" s="32" t="n">
        <v>0.3489589782038247</v>
      </c>
      <c r="N23" s="74" t="n">
        <v>10</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4" t="n"/>
      <c r="FL23" s="34" t="n"/>
      <c r="FM23" s="34" t="n"/>
      <c r="FN23" s="34" t="n"/>
      <c r="FO23" s="34"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4" t="n"/>
      <c r="IA23" s="34" t="n"/>
      <c r="IB23" s="34" t="n"/>
      <c r="IC23" s="34" t="n"/>
      <c r="ID23" s="34" t="n"/>
      <c r="IE23" s="34" t="n"/>
      <c r="IF23" s="34" t="n"/>
      <c r="IG23" s="34" t="n"/>
      <c r="IH23" s="34" t="n"/>
      <c r="II23" s="34" t="n"/>
      <c r="IJ23" s="34" t="n"/>
      <c r="IK23" s="34" t="n"/>
      <c r="IL23" s="26" t="n"/>
      <c r="IM23" s="26" t="inlineStr">
        <is>
          <t>ez_manage.py:4371 top()</t>
        </is>
      </c>
      <c r="IN23" s="26" t="inlineStr">
        <is>
          <t>v12_quick_engine.py:889 x9</t>
        </is>
      </c>
      <c r="IO23" s="26" t="n"/>
    </row>
    <row r="24" ht="10.5" customHeight="1" s="67">
      <c r="A24" s="27" t="inlineStr">
        <is>
          <t>BB_PULLBACK_GATE_TF</t>
        </is>
      </c>
      <c r="B24" s="27" t="inlineStr">
        <is>
          <t>15m</t>
        </is>
      </c>
      <c r="C24" s="26" t="n"/>
      <c r="D24" s="26" t="n"/>
      <c r="E24" s="26">
        <f>IF(G11="",E10,IF(G11&gt;0,E10+G11,E10))</f>
        <v/>
      </c>
      <c r="F24" s="26" t="n"/>
      <c r="G24" s="26">
        <f>IFERROR(VLOOKUP($A11&amp;"_"&amp;$B11,Results_Deltas!$A$2:$P$15000,5,FALSE),"")</f>
        <v/>
      </c>
      <c r="H24" s="26">
        <f>IFERROR(VLOOKUP($A11,Results_30d_Deltas!$A$2:$H$5000,7,FALSE)-E10,"")</f>
        <v/>
      </c>
      <c r="I24" s="26">
        <f>IFERROR(VLOOKUP($A11,Results_30d_Deltas!$A$2:$H$5000,6,FALSE),"")</f>
        <v/>
      </c>
      <c r="J24" s="26" t="n"/>
      <c r="K24" s="26" t="n"/>
      <c r="L24" s="26" t="inlineStr">
        <is>
          <t>YES</t>
        </is>
      </c>
      <c r="M24" s="32" t="n">
        <v>0.3596273387340994</v>
      </c>
      <c r="N24" s="74" t="n">
        <v>8</v>
      </c>
      <c r="O24" s="33" t="n"/>
      <c r="P24" s="33" t="n"/>
      <c r="Q24" s="33" t="n"/>
      <c r="R24" s="33" t="n"/>
      <c r="S24" s="33" t="n"/>
      <c r="T24" s="33" t="n"/>
      <c r="U24" s="33" t="n"/>
      <c r="V24" s="33" t="n"/>
      <c r="W24" s="33" t="n"/>
      <c r="X24" s="33" t="n"/>
      <c r="Y24" s="34" t="n"/>
      <c r="Z24" s="34" t="n"/>
      <c r="AA24" s="34" t="n"/>
      <c r="AB24" s="34" t="n"/>
      <c r="AC24" s="34"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ez_manage.py:4361 top()</t>
        </is>
      </c>
      <c r="IN24" s="26" t="inlineStr">
        <is>
          <t>v12_quick_engine.py:288 x12</t>
        </is>
      </c>
      <c r="IO24" s="26" t="n"/>
    </row>
    <row r="25" ht="10.5" customHeight="1" s="67">
      <c r="A25" s="27" t="inlineStr">
        <is>
          <t>WT_MOMENTUM_EXIT_THRESHOLD</t>
        </is>
      </c>
      <c r="B25" s="27" t="inlineStr">
        <is>
          <t>1</t>
        </is>
      </c>
      <c r="C25" s="26" t="n"/>
      <c r="D25" s="26" t="n"/>
      <c r="E25" s="26">
        <f>IF(G22="",E21,IF(G22&gt;0,E21+G22,E21))</f>
        <v/>
      </c>
      <c r="F25" s="26" t="n"/>
      <c r="G25" s="26">
        <f>IFERROR(VLOOKUP($A22&amp;"_"&amp;$B22,Results_Deltas!$A$2:$P$15000,5,FALSE),"")</f>
        <v/>
      </c>
      <c r="H25" s="26">
        <f>IFERROR(VLOOKUP($A22,Results_30d_Deltas!$A$2:$H$5000,7,FALSE)-E21,"")</f>
        <v/>
      </c>
      <c r="I25" s="26">
        <f>IFERROR(VLOOKUP($A22,Results_30d_Deltas!$A$2:$H$5000,6,FALSE),"")</f>
        <v/>
      </c>
      <c r="J25" s="26" t="n"/>
      <c r="K25" s="26" t="n"/>
      <c r="L25" s="26" t="inlineStr">
        <is>
          <t>YES</t>
        </is>
      </c>
      <c r="M25" s="32" t="n">
        <v>0.4702907243673048</v>
      </c>
      <c r="N25" s="74" t="n">
        <v>9</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4" t="n"/>
      <c r="BX25" s="34" t="n"/>
      <c r="BY25" s="34" t="n"/>
      <c r="BZ25" s="34" t="n"/>
      <c r="CA25" s="34"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3" t="n"/>
      <c r="DQ25" s="33" t="n"/>
      <c r="DR25" s="33" t="n"/>
      <c r="DS25" s="33" t="n"/>
      <c r="DT25" s="33" t="n"/>
      <c r="DU25" s="34" t="n"/>
      <c r="DV25" s="34" t="n"/>
      <c r="DW25" s="34" t="n"/>
      <c r="DX25" s="34" t="n"/>
      <c r="DY25" s="34"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4" t="n"/>
      <c r="GC25" s="34" t="n"/>
      <c r="GD25" s="34" t="n"/>
      <c r="GE25" s="34" t="n"/>
      <c r="GF25" s="34"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ez_manage.py:6087 top()</t>
        </is>
      </c>
      <c r="IN25" s="26" t="inlineStr">
        <is>
          <t>v12_quick_engine.py:4293 x3</t>
        </is>
      </c>
      <c r="IO25" s="26" t="n"/>
    </row>
    <row r="26" ht="15.75" customHeight="1" s="67">
      <c r="A26" s="0" t="inlineStr">
        <is>
          <t>BB_BOUNCE_ENTRY_TF</t>
        </is>
      </c>
      <c r="B26" s="0" t="inlineStr">
        <is>
          <t>OFF</t>
        </is>
      </c>
      <c r="D26" s="0" t="inlineStr">
        <is>
          <t>BOUNCE_BB</t>
        </is>
      </c>
      <c r="G26" s="0">
        <f>IFERROR(VLOOKUP($A201&amp;"_"&amp;$B201,Results_Deltas!$A$2:$P$15000,5,FALSE),"")</f>
        <v/>
      </c>
      <c r="L26" s="35" t="inlineStr">
        <is>
          <t>YES</t>
        </is>
      </c>
      <c r="M26" s="0" t="n">
        <v>0.158810717177216</v>
      </c>
      <c r="N26" s="74" t="n">
        <v>2</v>
      </c>
    </row>
    <row r="27" ht="15.75" customHeight="1" s="67">
      <c r="A27" s="0" t="inlineStr">
        <is>
          <t>BB_BOUNCE_ENTRY_TF</t>
        </is>
      </c>
      <c r="B27" s="0" t="inlineStr">
        <is>
          <t>15m</t>
        </is>
      </c>
      <c r="D27" s="0" t="inlineStr">
        <is>
          <t>BOUNCE_BB</t>
        </is>
      </c>
      <c r="G27" s="0">
        <f>IFERROR(VLOOKUP($A202&amp;"_"&amp;$B202,Results_Deltas!$A$2:$P$15000,5,FALSE),"")</f>
        <v/>
      </c>
      <c r="L27" s="0" t="inlineStr">
        <is>
          <t>NO</t>
        </is>
      </c>
      <c r="M27" s="0" t="n">
        <v>0.08924459945288946</v>
      </c>
      <c r="N27" s="74" t="n">
        <v>2</v>
      </c>
    </row>
    <row r="28" ht="15.75" customHeight="1" s="67">
      <c r="A28" s="0" t="inlineStr">
        <is>
          <t>BB_BOUNCE_ENTRY_TF</t>
        </is>
      </c>
      <c r="B28" s="0" t="inlineStr">
        <is>
          <t>1h</t>
        </is>
      </c>
      <c r="D28" s="0" t="inlineStr">
        <is>
          <t>BOUNCE_BB</t>
        </is>
      </c>
      <c r="G28" s="0">
        <f>IFERROR(VLOOKUP($A203&amp;"_"&amp;$B203,Results_Deltas!$A$2:$P$15000,5,FALSE),"")</f>
        <v/>
      </c>
      <c r="L28" s="0" t="inlineStr">
        <is>
          <t>NO</t>
        </is>
      </c>
      <c r="M28" s="0" t="n">
        <v>0.08924459945288946</v>
      </c>
      <c r="N28" s="74" t="n">
        <v>2</v>
      </c>
    </row>
    <row r="29" ht="15.75" customHeight="1" s="67">
      <c r="A29" s="0" t="inlineStr">
        <is>
          <t>BB_BOUNCE_ENTRY_TF</t>
        </is>
      </c>
      <c r="B29" s="0" t="inlineStr">
        <is>
          <t>4h</t>
        </is>
      </c>
      <c r="D29" s="0" t="inlineStr">
        <is>
          <t>BOUNCE_BB</t>
        </is>
      </c>
      <c r="G29" s="0">
        <f>IFERROR(VLOOKUP($A204&amp;"_"&amp;$B204,Results_Deltas!$A$2:$P$15000,5,FALSE),"")</f>
        <v/>
      </c>
      <c r="L29" s="0" t="inlineStr">
        <is>
          <t>NO</t>
        </is>
      </c>
      <c r="M29" s="0" t="n">
        <v>0.08924459945288946</v>
      </c>
      <c r="N29" s="74" t="n">
        <v>2</v>
      </c>
    </row>
    <row r="30" ht="15.75" customHeight="1" s="67">
      <c r="A30" s="0" t="inlineStr">
        <is>
          <t>BB_BOUNCE_ENTRY_TF</t>
        </is>
      </c>
      <c r="B30" s="0" t="inlineStr">
        <is>
          <t>D</t>
        </is>
      </c>
      <c r="D30" s="0" t="inlineStr">
        <is>
          <t>BOUNCE_BB</t>
        </is>
      </c>
      <c r="G30" s="0">
        <f>IFERROR(VLOOKUP($A205&amp;"_"&amp;$B205,Results_Deltas!$A$2:$P$15000,5,FALSE),"")</f>
        <v/>
      </c>
      <c r="L30" s="0" t="inlineStr">
        <is>
          <t>NO</t>
        </is>
      </c>
      <c r="M30" s="0" t="n">
        <v>0.08924459945288946</v>
      </c>
      <c r="N30" s="74" t="n">
        <v>2</v>
      </c>
    </row>
    <row r="31" ht="15.75" customHeight="1" s="67">
      <c r="A31" s="37" t="inlineStr">
        <is>
          <t>HA_WICK_QUALITY_TF</t>
        </is>
      </c>
      <c r="B31" s="38" t="inlineStr">
        <is>
          <t>D</t>
        </is>
      </c>
      <c r="C31" s="38" t="n"/>
      <c r="D31" s="38" t="inlineStr">
        <is>
          <t>ENTRY, GLOBAL_CHECK, STOCKS_EXIT</t>
        </is>
      </c>
      <c r="E31" s="38">
        <f>IF(G109="",E108,IF(G109&gt;0,E108+G109,E108))</f>
        <v/>
      </c>
      <c r="F31" s="26" t="n"/>
      <c r="G31" s="38">
        <f>IFERROR(VLOOKUP($A109&amp;"_"&amp;$B109,Results_Deltas!$A$2:$P$15000,5,FALSE),"")</f>
        <v/>
      </c>
      <c r="H31" s="38" t="inlineStr">
        <is>
          <t>Blanket (page end)</t>
        </is>
      </c>
      <c r="I31" s="26" t="n"/>
      <c r="J31" s="26" t="n"/>
      <c r="K31" s="26" t="n"/>
      <c r="L31" s="26" t="inlineStr">
        <is>
          <t>NO</t>
        </is>
      </c>
      <c r="M31" s="26" t="n">
        <v>-0.8714454608383666</v>
      </c>
      <c r="N31" s="74" t="n">
        <v>5</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HLR_SMA_BAND_PCT</t>
        </is>
      </c>
      <c r="B32" s="38" t="inlineStr">
        <is>
          <t>0.5</t>
        </is>
      </c>
      <c r="C32" s="38" t="n"/>
      <c r="D32" s="38" t="inlineStr">
        <is>
          <t>ENTRY, GLOBAL_CHECK, STOCKS_EXIT</t>
        </is>
      </c>
      <c r="E32" s="38">
        <f>IF(G116="",E115,IF(G116&gt;0,E115+G116,E115))</f>
        <v/>
      </c>
      <c r="F32" s="26" t="n"/>
      <c r="G32" s="38">
        <f>IFERROR(VLOOKUP($A116&amp;"_"&amp;$B116,Results_Deltas!$A$2:$P$15000,5,FALSE),"")</f>
        <v/>
      </c>
      <c r="H32" s="38" t="inlineStr">
        <is>
          <t>Blanket (page end)</t>
        </is>
      </c>
      <c r="I32" s="26" t="n"/>
      <c r="J32" s="26" t="n"/>
      <c r="K32" s="26" t="n"/>
      <c r="L32" s="26" t="inlineStr">
        <is>
          <t>NO</t>
        </is>
      </c>
      <c r="M32" s="26" t="n">
        <v>-0.8568887649969552</v>
      </c>
      <c r="N32" s="74" t="n">
        <v>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FG_FEAR_THRESHOLD</t>
        </is>
      </c>
      <c r="B33" s="38" t="inlineStr">
        <is>
          <t>31.25</t>
        </is>
      </c>
      <c r="C33" s="38" t="n"/>
      <c r="D33" s="38" t="inlineStr">
        <is>
          <t>GLOBAL_CHECK, STOCKS_EXIT</t>
        </is>
      </c>
      <c r="E33" s="38">
        <f>IF(G77="",E76,IF(G77&gt;0,E76+G77,E76))</f>
        <v/>
      </c>
      <c r="F33" s="26" t="n"/>
      <c r="G33" s="38">
        <f>IFERROR(VLOOKUP($A77&amp;"_"&amp;$B77,Results_Deltas!$A$2:$P$15000,5,FALSE),"")</f>
        <v/>
      </c>
      <c r="H33" s="38" t="inlineStr">
        <is>
          <t>Blanket (page end)</t>
        </is>
      </c>
      <c r="I33" s="26" t="n"/>
      <c r="J33" s="26" t="n"/>
      <c r="K33" s="26" t="n"/>
      <c r="L33" s="26" t="inlineStr">
        <is>
          <t>NO</t>
        </is>
      </c>
      <c r="M33" s="26" t="n">
        <v>-0.8331856168173486</v>
      </c>
      <c r="N33" s="74" t="n">
        <v>4</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D</t>
        </is>
      </c>
      <c r="C34" s="38" t="n"/>
      <c r="D34" s="38" t="inlineStr">
        <is>
          <t>GLOBAL_CHECK</t>
        </is>
      </c>
      <c r="E34" s="38">
        <f>IF(G60="",E59,IF(G60&gt;0,E59+G60,E59))</f>
        <v/>
      </c>
      <c r="F34" s="26" t="n"/>
      <c r="G34" s="38">
        <f>IFERROR(VLOOKUP($A60&amp;"_"&amp;$B60,Results_Deltas!$A$2:$P$15000,5,FALSE),"")</f>
        <v/>
      </c>
      <c r="H34" s="38" t="inlineStr">
        <is>
          <t>Blanket (page end)</t>
        </is>
      </c>
      <c r="I34" s="26" t="n"/>
      <c r="J34" s="26" t="n"/>
      <c r="K34" s="26" t="n"/>
      <c r="L34" s="26" t="inlineStr">
        <is>
          <t>NO</t>
        </is>
      </c>
      <c r="M34" s="26" t="n">
        <v>-0.8325088314846597</v>
      </c>
      <c r="N34" s="74" t="n">
        <v>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COOLDOWN_LOCKS_FILTER_TF</t>
        </is>
      </c>
      <c r="B35" s="38" t="inlineStr">
        <is>
          <t>D</t>
        </is>
      </c>
      <c r="C35" s="38" t="n"/>
      <c r="D35" s="38" t="inlineStr">
        <is>
          <t>GLOBAL_CHECK</t>
        </is>
      </c>
      <c r="E35" s="38">
        <f>IF(G43="",E42,IF(G43&gt;0,E42+G43,E42))</f>
        <v/>
      </c>
      <c r="F35" s="26" t="n"/>
      <c r="G35" s="38">
        <f>IFERROR(VLOOKUP($A43&amp;"_"&amp;$B43,Results_Deltas!$A$2:$P$15000,5,FALSE),"")</f>
        <v/>
      </c>
      <c r="H35" s="38" t="inlineStr">
        <is>
          <t>Blanket (page end)</t>
        </is>
      </c>
      <c r="I35" s="26" t="n"/>
      <c r="J35" s="26" t="n"/>
      <c r="K35" s="26" t="n"/>
      <c r="L35" s="26" t="inlineStr">
        <is>
          <t>NO</t>
        </is>
      </c>
      <c r="M35" s="26" t="n">
        <v>-0.829884231620993</v>
      </c>
      <c r="N35" s="74" t="n">
        <v>4</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FUNDING_GATE_FILTER_TF</t>
        </is>
      </c>
      <c r="B36" s="38" t="inlineStr">
        <is>
          <t>1h</t>
        </is>
      </c>
      <c r="C36" s="38" t="n"/>
      <c r="D36" s="38" t="inlineStr">
        <is>
          <t>GLOBAL_CHECK</t>
        </is>
      </c>
      <c r="E36" s="38">
        <f>IF(G87="",E86,IF(G87&gt;0,E86+G87,E86))</f>
        <v/>
      </c>
      <c r="F36" s="26" t="n"/>
      <c r="G36" s="38">
        <f>IFERROR(VLOOKUP($A87&amp;"_"&amp;$B87,Results_Deltas!$A$2:$P$15000,5,FALSE),"")</f>
        <v/>
      </c>
      <c r="H36" s="38" t="inlineStr">
        <is>
          <t>Blanket (page end)</t>
        </is>
      </c>
      <c r="I36" s="26" t="n"/>
      <c r="J36" s="26" t="n"/>
      <c r="K36" s="26" t="n"/>
      <c r="L36" s="26" t="inlineStr">
        <is>
          <t>NO</t>
        </is>
      </c>
      <c r="M36" s="26" t="n">
        <v>-0.8245157946278303</v>
      </c>
      <c r="N36" s="74" t="n">
        <v>5</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HA_WICK_QUALITY_SCORE</t>
        </is>
      </c>
      <c r="B37" s="38" t="inlineStr">
        <is>
          <t>15_ALT</t>
        </is>
      </c>
      <c r="C37" s="38" t="n"/>
      <c r="D37" s="38" t="inlineStr">
        <is>
          <t>ENTRY, GLOBAL_CHECK, STOCKS_EXIT</t>
        </is>
      </c>
      <c r="E37" s="38">
        <f>IF(G107="",E106,IF(G107&gt;0,E106+G107,E106))</f>
        <v/>
      </c>
      <c r="F37" s="26" t="n"/>
      <c r="G37" s="38">
        <f>IFERROR(VLOOKUP($A107&amp;"_"&amp;$B107,Results_Deltas!$A$2:$P$15000,5,FALSE),"")</f>
        <v/>
      </c>
      <c r="H37" s="38" t="inlineStr">
        <is>
          <t>Blanket (page end)</t>
        </is>
      </c>
      <c r="I37" s="26" t="n"/>
      <c r="J37" s="26" t="n"/>
      <c r="K37" s="26" t="n"/>
      <c r="L37" s="26" t="inlineStr">
        <is>
          <t>NO</t>
        </is>
      </c>
      <c r="M37" s="26" t="n">
        <v>-0.8238284328001435</v>
      </c>
      <c r="N37" s="74" t="n">
        <v>4</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COOLDOWN_LOCKS_FILTER_TF</t>
        </is>
      </c>
      <c r="B38" s="38" t="inlineStr">
        <is>
          <t>4h</t>
        </is>
      </c>
      <c r="C38" s="38" t="n"/>
      <c r="D38" s="38" t="inlineStr">
        <is>
          <t>GLOBAL_CHECK</t>
        </is>
      </c>
      <c r="E38" s="38">
        <f>IF(G44="",E43,IF(G44&gt;0,E43+G44,E43))</f>
        <v/>
      </c>
      <c r="F38" s="26" t="n"/>
      <c r="G38" s="38">
        <f>IFERROR(VLOOKUP($A44&amp;"_"&amp;$B44,Results_Deltas!$A$2:$P$15000,5,FALSE),"")</f>
        <v/>
      </c>
      <c r="H38" s="38" t="inlineStr">
        <is>
          <t>Blanket (page end)</t>
        </is>
      </c>
      <c r="I38" s="26" t="n"/>
      <c r="J38" s="26" t="n"/>
      <c r="K38" s="26" t="n"/>
      <c r="L38" s="26" t="inlineStr">
        <is>
          <t>NO</t>
        </is>
      </c>
      <c r="M38" s="26" t="n">
        <v>-0.8221086211868235</v>
      </c>
      <c r="N38" s="74" t="n">
        <v>4</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FUNDING_GATE_FILTER_TF</t>
        </is>
      </c>
      <c r="B39" s="38" t="inlineStr">
        <is>
          <t>D</t>
        </is>
      </c>
      <c r="C39" s="38" t="n"/>
      <c r="D39" s="38" t="inlineStr">
        <is>
          <t>GLOBAL_CHECK</t>
        </is>
      </c>
      <c r="E39" s="38">
        <f>IF(G85="",E84,IF(G85&gt;0,E84+G85,E84))</f>
        <v/>
      </c>
      <c r="F39" s="26" t="n"/>
      <c r="G39" s="38">
        <f>IFERROR(VLOOKUP($A85&amp;"_"&amp;$B85,Results_Deltas!$A$2:$P$15000,5,FALSE),"")</f>
        <v/>
      </c>
      <c r="H39" s="38" t="inlineStr">
        <is>
          <t>Blanket (page end)</t>
        </is>
      </c>
      <c r="I39" s="26" t="n"/>
      <c r="J39" s="26" t="n"/>
      <c r="K39" s="26" t="n"/>
      <c r="L39" s="26" t="inlineStr">
        <is>
          <t>NO</t>
        </is>
      </c>
      <c r="M39" s="26" t="n">
        <v>-0.822017409822404</v>
      </c>
      <c r="N39" s="74" t="n">
        <v>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COOLDOWN_LOCKS_FILTER_TF</t>
        </is>
      </c>
      <c r="B40" s="38" t="inlineStr">
        <is>
          <t>1h</t>
        </is>
      </c>
      <c r="C40" s="38" t="n"/>
      <c r="D40" s="38" t="inlineStr">
        <is>
          <t>GLOBAL_CHECK</t>
        </is>
      </c>
      <c r="E40" s="38">
        <f>IF(G45="",E44,IF(G45&gt;0,E44+G45,E44))</f>
        <v/>
      </c>
      <c r="F40" s="26" t="n"/>
      <c r="G40" s="38">
        <f>IFERROR(VLOOKUP($A45&amp;"_"&amp;$B45,Results_Deltas!$A$2:$P$15000,5,FALSE),"")</f>
        <v/>
      </c>
      <c r="H40" s="38" t="inlineStr">
        <is>
          <t>Blanket (page end)</t>
        </is>
      </c>
      <c r="I40" s="26" t="n"/>
      <c r="J40" s="26" t="n"/>
      <c r="K40" s="26" t="n"/>
      <c r="L40" s="26" t="inlineStr">
        <is>
          <t>NO</t>
        </is>
      </c>
      <c r="M40" s="26" t="n">
        <v>-0.8207079360158208</v>
      </c>
      <c r="N40" s="74" t="n">
        <v>5</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FUNDING_GATE_FILTER_TF</t>
        </is>
      </c>
      <c r="B41" s="38" t="inlineStr">
        <is>
          <t>4h</t>
        </is>
      </c>
      <c r="C41" s="38" t="n"/>
      <c r="D41" s="38" t="inlineStr">
        <is>
          <t>GLOBAL_CHECK</t>
        </is>
      </c>
      <c r="E41" s="38">
        <f>IF(G86="",E85,IF(G86&gt;0,E85+G86,E85))</f>
        <v/>
      </c>
      <c r="F41" s="26" t="n"/>
      <c r="G41" s="38">
        <f>IFERROR(VLOOKUP($A86&amp;"_"&amp;$B86,Results_Deltas!$A$2:$P$15000,5,FALSE),"")</f>
        <v/>
      </c>
      <c r="H41" s="38" t="inlineStr">
        <is>
          <t>Blanket (page end)</t>
        </is>
      </c>
      <c r="I41" s="26" t="n"/>
      <c r="J41" s="26" t="n"/>
      <c r="K41" s="26" t="n"/>
      <c r="L41" s="26" t="inlineStr">
        <is>
          <t>NO</t>
        </is>
      </c>
      <c r="M41" s="26" t="n">
        <v>-0.8203047063231373</v>
      </c>
      <c r="N41" s="74" t="n">
        <v>4</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MARKET_QUALITY_SCORE_ENABLED</t>
        </is>
      </c>
      <c r="B42" s="38" t="inlineStr">
        <is>
          <t>True</t>
        </is>
      </c>
      <c r="C42" s="38" t="n"/>
      <c r="D42" s="38" t="inlineStr">
        <is>
          <t>ENTRY, GLOBAL_CHECK, STOCKS_EXIT</t>
        </is>
      </c>
      <c r="E42" s="38">
        <f>IF(G160="",E159,IF(G160&gt;0,E159+G160,E159))</f>
        <v/>
      </c>
      <c r="F42" s="26" t="n"/>
      <c r="G42" s="38">
        <f>IFERROR(VLOOKUP($A160&amp;"_"&amp;$B160,Results_Deltas!$A$2:$P$15000,5,FALSE),"")</f>
        <v/>
      </c>
      <c r="H42" s="38" t="inlineStr">
        <is>
          <t>Blanket (page end)</t>
        </is>
      </c>
      <c r="I42" s="26" t="n"/>
      <c r="J42" s="26" t="n"/>
      <c r="K42" s="26" t="n"/>
      <c r="L42" s="26" t="inlineStr">
        <is>
          <t>NO</t>
        </is>
      </c>
      <c r="M42" s="26" t="n">
        <v>-0.8116255241190848</v>
      </c>
      <c r="N42" s="74" t="n">
        <v>5</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FUNDING_GATE_FILTER_TF</t>
        </is>
      </c>
      <c r="B43" s="38" t="inlineStr">
        <is>
          <t>OFF</t>
        </is>
      </c>
      <c r="C43" s="38" t="n"/>
      <c r="D43" s="38" t="inlineStr">
        <is>
          <t>GLOBAL_CHECK</t>
        </is>
      </c>
      <c r="E43" s="38">
        <f>IF(G84="",E83,IF(G84&gt;0,E83+G84,E83))</f>
        <v/>
      </c>
      <c r="F43" s="26" t="n"/>
      <c r="G43" s="38">
        <f>IFERROR(VLOOKUP($A84&amp;"_"&amp;$B84,Results_Deltas!$A$2:$P$15000,5,FALSE),"")</f>
        <v/>
      </c>
      <c r="H43" s="38" t="inlineStr">
        <is>
          <t>Blanket (page end)</t>
        </is>
      </c>
      <c r="I43" s="26" t="n"/>
      <c r="J43" s="26" t="n"/>
      <c r="K43" s="26" t="n"/>
      <c r="L43" s="26" t="inlineStr">
        <is>
          <t>NO</t>
        </is>
      </c>
      <c r="M43" s="26" t="n">
        <v>-0.7988215634023756</v>
      </c>
      <c r="N43" s="74" t="n">
        <v>5</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ADX_RANGING_THRESHOLD</t>
        </is>
      </c>
      <c r="B44" s="38" t="inlineStr">
        <is>
          <t>25</t>
        </is>
      </c>
      <c r="C44" s="38" t="n"/>
      <c r="D44" s="38" t="inlineStr">
        <is>
          <t>ENTRY, GLOBAL_CHECK, STOCKS_EXIT</t>
        </is>
      </c>
      <c r="E44" s="38">
        <f>IF(G27="",E26,IF(G27&gt;0,E26+G27,E26))</f>
        <v/>
      </c>
      <c r="F44" s="26" t="n"/>
      <c r="G44" s="38">
        <f>IFERROR(VLOOKUP($A27&amp;"_"&amp;$B27,Results_Deltas!$A$2:$P$15000,5,FALSE),"")</f>
        <v/>
      </c>
      <c r="H44" s="38" t="inlineStr">
        <is>
          <t>Blanket (page end)</t>
        </is>
      </c>
      <c r="I44" s="26" t="n"/>
      <c r="J44" s="26" t="n"/>
      <c r="K44" s="26" t="n"/>
      <c r="L44" s="26" t="inlineStr">
        <is>
          <t>NO</t>
        </is>
      </c>
      <c r="M44" s="26" t="n">
        <v>-0.7971819141272241</v>
      </c>
      <c r="N44" s="74" t="n">
        <v>4</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OFF</t>
        </is>
      </c>
      <c r="C45" s="38" t="n"/>
      <c r="D45" s="38" t="inlineStr">
        <is>
          <t>GLOBAL_CHECK</t>
        </is>
      </c>
      <c r="E45" s="38">
        <f>IF(G59="",E58,IF(G59&gt;0,E58+G59,E58))</f>
        <v/>
      </c>
      <c r="F45" s="26" t="n"/>
      <c r="G45" s="38">
        <f>IFERROR(VLOOKUP($A59&amp;"_"&amp;$B59,Results_Deltas!$A$2:$P$15000,5,FALSE),"")</f>
        <v/>
      </c>
      <c r="H45" s="38" t="inlineStr">
        <is>
          <t>Blanket (page end)</t>
        </is>
      </c>
      <c r="I45" s="26" t="n"/>
      <c r="J45" s="26" t="n"/>
      <c r="K45" s="26" t="n"/>
      <c r="L45" s="26" t="inlineStr">
        <is>
          <t>NO</t>
        </is>
      </c>
      <c r="M45" s="26" t="n">
        <v>-0.7948134036864899</v>
      </c>
      <c r="N45" s="74" t="n">
        <v>4</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HLR_SMA_BAND_PCT</t>
        </is>
      </c>
      <c r="B46" s="38" t="inlineStr">
        <is>
          <t>1.0</t>
        </is>
      </c>
      <c r="C46" s="38" t="n"/>
      <c r="D46" s="38" t="inlineStr">
        <is>
          <t>ENTRY, GLOBAL_CHECK, STOCKS_EXIT</t>
        </is>
      </c>
      <c r="E46" s="38">
        <f>IF(G115="",E114,IF(G115&gt;0,E114+G115,E114))</f>
        <v/>
      </c>
      <c r="F46" s="26" t="n"/>
      <c r="G46" s="38">
        <f>IFERROR(VLOOKUP($A115&amp;"_"&amp;$B115,Results_Deltas!$A$2:$P$15000,5,FALSE),"")</f>
        <v/>
      </c>
      <c r="H46" s="38" t="inlineStr">
        <is>
          <t>Blanket (page end)</t>
        </is>
      </c>
      <c r="I46" s="26" t="n"/>
      <c r="J46" s="26" t="n"/>
      <c r="K46" s="26" t="n"/>
      <c r="L46" s="26" t="inlineStr">
        <is>
          <t>NO</t>
        </is>
      </c>
      <c r="M46" s="26" t="n">
        <v>-0.7918907872238259</v>
      </c>
      <c r="N46" s="74" t="n">
        <v>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BANDAID_OFF_LOSER_RECOVER_PCT</t>
        </is>
      </c>
      <c r="B47" s="38" t="inlineStr">
        <is>
          <t>1.0</t>
        </is>
      </c>
      <c r="C47" s="38" t="n"/>
      <c r="D47" s="38" t="inlineStr">
        <is>
          <t>AUGMENT, ENTRY, EXIT, GLOBAL_CHECK, REDUCE, STOCKS_EXIT</t>
        </is>
      </c>
      <c r="E47" s="38">
        <f>IF(G32="",E31,IF(G32&gt;0,E31+G32,E31))</f>
        <v/>
      </c>
      <c r="F47" s="26" t="n"/>
      <c r="G47" s="38">
        <f>IFERROR(VLOOKUP($A32&amp;"_"&amp;$B32,Results_Deltas!$A$2:$P$15000,5,FALSE),"")</f>
        <v/>
      </c>
      <c r="H47" s="38" t="inlineStr">
        <is>
          <t>Blanket (page end)</t>
        </is>
      </c>
      <c r="I47" s="26" t="n"/>
      <c r="J47" s="26" t="n"/>
      <c r="K47" s="26" t="n"/>
      <c r="L47" s="26" t="inlineStr">
        <is>
          <t>NO</t>
        </is>
      </c>
      <c r="M47" s="26" t="n">
        <v>-0.7906461061503186</v>
      </c>
      <c r="N47" s="74" t="n">
        <v>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DC_MOMENT_STRONG_THRESHOLD</t>
        </is>
      </c>
      <c r="B48" s="38" t="inlineStr">
        <is>
          <t>50</t>
        </is>
      </c>
      <c r="C48" s="38" t="n"/>
      <c r="D48" s="38" t="inlineStr">
        <is>
          <t>ENTRY, GLOBAL_CHECK, STOCKS_EXIT</t>
        </is>
      </c>
      <c r="E48" s="38">
        <f>IF(G52="",E51,IF(G52&gt;0,E51+G52,E51))</f>
        <v/>
      </c>
      <c r="F48" s="26" t="n"/>
      <c r="G48" s="38">
        <f>IFERROR(VLOOKUP($A52&amp;"_"&amp;$B52,Results_Deltas!$A$2:$P$15000,5,FALSE),"")</f>
        <v/>
      </c>
      <c r="H48" s="38" t="inlineStr">
        <is>
          <t>Blanket (page end)</t>
        </is>
      </c>
      <c r="I48" s="26" t="n"/>
      <c r="J48" s="26" t="n"/>
      <c r="K48" s="26" t="n"/>
      <c r="L48" s="26" t="inlineStr">
        <is>
          <t>NO</t>
        </is>
      </c>
      <c r="M48" s="26" t="n">
        <v>-0.7905406283759855</v>
      </c>
      <c r="N48" s="74" t="n">
        <v>4</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OI_CONFIRM_MIN_PRICE_PCT</t>
        </is>
      </c>
      <c r="B49" s="38" t="inlineStr">
        <is>
          <t>1.0</t>
        </is>
      </c>
      <c r="C49" s="38" t="n"/>
      <c r="D49" s="38" t="inlineStr">
        <is>
          <t>ENTRY, GLOBAL_CHECK, STOCKS_EXIT</t>
        </is>
      </c>
      <c r="E49" s="38">
        <f>IF(G199="",E198,IF(G199&gt;0,E198+G199,E198))</f>
        <v/>
      </c>
      <c r="F49" s="26" t="n"/>
      <c r="G49" s="38">
        <f>IFERROR(VLOOKUP($A199&amp;"_"&amp;$B199,Results_Deltas!$A$2:$P$15000,5,FALSE),"")</f>
        <v/>
      </c>
      <c r="H49" s="38" t="inlineStr">
        <is>
          <t>Blanket (page end)</t>
        </is>
      </c>
      <c r="I49" s="26" t="n"/>
      <c r="J49" s="26" t="n"/>
      <c r="K49" s="26" t="n"/>
      <c r="L49" s="26" t="inlineStr">
        <is>
          <t>NO</t>
        </is>
      </c>
      <c r="M49" s="26" t="n">
        <v>-0.7886022259889836</v>
      </c>
      <c r="N49" s="74" t="n">
        <v>4</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HA_WICK_QUALITY_TF</t>
        </is>
      </c>
      <c r="B50" s="38" t="inlineStr">
        <is>
          <t>4h</t>
        </is>
      </c>
      <c r="C50" s="38" t="n"/>
      <c r="D50" s="38" t="inlineStr">
        <is>
          <t>ENTRY, GLOBAL_CHECK, STOCKS_EXIT</t>
        </is>
      </c>
      <c r="E50" s="38">
        <f>IF(G110="",E109,IF(G110&gt;0,E109+G110,E109))</f>
        <v/>
      </c>
      <c r="F50" s="26" t="n"/>
      <c r="G50" s="38">
        <f>IFERROR(VLOOKUP($A110&amp;"_"&amp;$B110,Results_Deltas!$A$2:$P$15000,5,FALSE),"")</f>
        <v/>
      </c>
      <c r="H50" s="38" t="inlineStr">
        <is>
          <t>Blanket (page end)</t>
        </is>
      </c>
      <c r="I50" s="26" t="n"/>
      <c r="J50" s="26" t="n"/>
      <c r="K50" s="26" t="n"/>
      <c r="L50" s="26" t="inlineStr">
        <is>
          <t>NO</t>
        </is>
      </c>
      <c r="M50" s="26" t="n">
        <v>-0.7872280065055857</v>
      </c>
      <c r="N50" s="74" t="n">
        <v>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DELTA_HTF_GATE</t>
        </is>
      </c>
      <c r="B51" s="38" t="inlineStr">
        <is>
          <t>4h</t>
        </is>
      </c>
      <c r="C51" s="38" t="n"/>
      <c r="D51" s="38" t="inlineStr">
        <is>
          <t>ENTRY, GLOBAL_CHECK, STOCKS_EXIT</t>
        </is>
      </c>
      <c r="E51" s="38">
        <f>IF(G55="",E54,IF(G55&gt;0,E54+G55,E54))</f>
        <v/>
      </c>
      <c r="F51" s="26" t="n"/>
      <c r="G51" s="38">
        <f>IFERROR(VLOOKUP($A55&amp;"_"&amp;$B55,Results_Deltas!$A$2:$P$15000,5,FALSE),"")</f>
        <v/>
      </c>
      <c r="H51" s="38" t="inlineStr">
        <is>
          <t>Blanket (page end)</t>
        </is>
      </c>
      <c r="I51" s="26" t="n"/>
      <c r="J51" s="26" t="n"/>
      <c r="K51" s="26" t="n"/>
      <c r="L51" s="26" t="inlineStr">
        <is>
          <t>NO</t>
        </is>
      </c>
      <c r="M51" s="26" t="n">
        <v>-0.7842903062671578</v>
      </c>
      <c r="N51" s="74" t="n">
        <v>4</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DELTA_HTF_GATE</t>
        </is>
      </c>
      <c r="B52" s="38" t="inlineStr">
        <is>
          <t>4h_ALT</t>
        </is>
      </c>
      <c r="C52" s="38" t="n"/>
      <c r="D52" s="38" t="inlineStr">
        <is>
          <t>ENTRY, GLOBAL_CHECK, STOCKS_EXIT</t>
        </is>
      </c>
      <c r="E52" s="38">
        <f>IF(G56="",E55,IF(G56&gt;0,E55+G56,E55))</f>
        <v/>
      </c>
      <c r="F52" s="26" t="n"/>
      <c r="G52" s="38">
        <f>IFERROR(VLOOKUP($A56&amp;"_"&amp;$B56,Results_Deltas!$A$2:$P$15000,5,FALSE),"")</f>
        <v/>
      </c>
      <c r="H52" s="38" t="inlineStr">
        <is>
          <t>Blanket (page end)</t>
        </is>
      </c>
      <c r="I52" s="26" t="n"/>
      <c r="J52" s="26" t="n"/>
      <c r="K52" s="26" t="n"/>
      <c r="L52" s="26" t="inlineStr">
        <is>
          <t>NO</t>
        </is>
      </c>
      <c r="M52" s="26" t="n">
        <v>-0.7842903062671578</v>
      </c>
      <c r="N52" s="74" t="n">
        <v>4</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BANDAID_OFF_LOSER_RECOVER_PCT</t>
        </is>
      </c>
      <c r="B53" s="38" t="inlineStr">
        <is>
          <t>0.5</t>
        </is>
      </c>
      <c r="C53" s="38" t="n"/>
      <c r="D53" s="38" t="inlineStr">
        <is>
          <t>AUGMENT, ENTRY, EXIT, GLOBAL_CHECK, REDUCE, STOCKS_EXIT</t>
        </is>
      </c>
      <c r="E53" s="38">
        <f>IF(G33="",E32,IF(G33&gt;0,E32+G33,E32))</f>
        <v/>
      </c>
      <c r="F53" s="26" t="n"/>
      <c r="G53" s="38">
        <f>IFERROR(VLOOKUP($A33&amp;"_"&amp;$B33,Results_Deltas!$A$2:$P$15000,5,FALSE),"")</f>
        <v/>
      </c>
      <c r="H53" s="38" t="inlineStr">
        <is>
          <t>Blanket (page end)</t>
        </is>
      </c>
      <c r="I53" s="26" t="n"/>
      <c r="J53" s="26" t="n"/>
      <c r="K53" s="26" t="n"/>
      <c r="L53" s="26" t="inlineStr">
        <is>
          <t>NO</t>
        </is>
      </c>
      <c r="M53" s="26" t="n">
        <v>-0.7820382239846599</v>
      </c>
      <c r="N53" s="74" t="n">
        <v>4</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DUP_GUARD_FILTER_TF</t>
        </is>
      </c>
      <c r="B54" s="38" t="inlineStr">
        <is>
          <t>1h</t>
        </is>
      </c>
      <c r="C54" s="38" t="n"/>
      <c r="D54" s="38" t="inlineStr">
        <is>
          <t>GLOBAL_CHECK</t>
        </is>
      </c>
      <c r="E54" s="38">
        <f>IF(G62="",E61,IF(G62&gt;0,E61+G62,E61))</f>
        <v/>
      </c>
      <c r="F54" s="26" t="n"/>
      <c r="G54" s="38">
        <f>IFERROR(VLOOKUP($A62&amp;"_"&amp;$B62,Results_Deltas!$A$2:$P$15000,5,FALSE),"")</f>
        <v/>
      </c>
      <c r="H54" s="38" t="inlineStr">
        <is>
          <t>Blanket (page end)</t>
        </is>
      </c>
      <c r="I54" s="26" t="n"/>
      <c r="J54" s="26" t="n"/>
      <c r="K54" s="26" t="n"/>
      <c r="L54" s="26" t="inlineStr">
        <is>
          <t>NO</t>
        </is>
      </c>
      <c r="M54" s="26" t="n">
        <v>-0.7798942380525244</v>
      </c>
      <c r="N54" s="74" t="n">
        <v>5</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DC_MOMENT_STRONG_THRESHOLD</t>
        </is>
      </c>
      <c r="B55" s="38" t="inlineStr">
        <is>
          <t>30</t>
        </is>
      </c>
      <c r="C55" s="38" t="n"/>
      <c r="D55" s="38" t="inlineStr">
        <is>
          <t>ENTRY, GLOBAL_CHECK, STOCKS_EXIT</t>
        </is>
      </c>
      <c r="E55" s="38">
        <f>IF(G53="",E52,IF(G53&gt;0,E52+G53,E52))</f>
        <v/>
      </c>
      <c r="F55" s="26" t="n"/>
      <c r="G55" s="38">
        <f>IFERROR(VLOOKUP($A53&amp;"_"&amp;$B53,Results_Deltas!$A$2:$P$15000,5,FALSE),"")</f>
        <v/>
      </c>
      <c r="H55" s="38" t="inlineStr">
        <is>
          <t>Blanket (page end)</t>
        </is>
      </c>
      <c r="I55" s="26" t="n"/>
      <c r="J55" s="26" t="n"/>
      <c r="K55" s="26" t="n"/>
      <c r="L55" s="26" t="inlineStr">
        <is>
          <t>NO</t>
        </is>
      </c>
      <c r="M55" s="26" t="n">
        <v>-0.778978027136501</v>
      </c>
      <c r="N55" s="74" t="n">
        <v>4</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DUP_GUARD_FILTER_TF</t>
        </is>
      </c>
      <c r="B56" s="38" t="inlineStr">
        <is>
          <t>4h</t>
        </is>
      </c>
      <c r="C56" s="38" t="n"/>
      <c r="D56" s="38" t="inlineStr">
        <is>
          <t>GLOBAL_CHECK</t>
        </is>
      </c>
      <c r="E56" s="38">
        <f>IF(G61="",E60,IF(G61&gt;0,E60+G61,E60))</f>
        <v/>
      </c>
      <c r="F56" s="26" t="n"/>
      <c r="G56" s="38">
        <f>IFERROR(VLOOKUP($A61&amp;"_"&amp;$B61,Results_Deltas!$A$2:$P$15000,5,FALSE),"")</f>
        <v/>
      </c>
      <c r="H56" s="38" t="inlineStr">
        <is>
          <t>Blanket (page end)</t>
        </is>
      </c>
      <c r="I56" s="26" t="n"/>
      <c r="J56" s="26" t="n"/>
      <c r="K56" s="26" t="n"/>
      <c r="L56" s="26" t="inlineStr">
        <is>
          <t>NO</t>
        </is>
      </c>
      <c r="M56" s="26" t="n">
        <v>-0.7774506780683749</v>
      </c>
      <c r="N56" s="74" t="n">
        <v>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COOLDOWN_LOCKS_FILTER_TF</t>
        </is>
      </c>
      <c r="B57" s="38" t="inlineStr">
        <is>
          <t>OFF</t>
        </is>
      </c>
      <c r="C57" s="38" t="n"/>
      <c r="D57" s="38" t="inlineStr">
        <is>
          <t>GLOBAL_CHECK</t>
        </is>
      </c>
      <c r="E57" s="38">
        <f>IF(G42="",E41,IF(G42&gt;0,E41+G42,E41))</f>
        <v/>
      </c>
      <c r="F57" s="26" t="n"/>
      <c r="G57" s="38">
        <f>IFERROR(VLOOKUP($A42&amp;"_"&amp;$B42,Results_Deltas!$A$2:$P$15000,5,FALSE),"")</f>
        <v/>
      </c>
      <c r="H57" s="38" t="inlineStr">
        <is>
          <t>Blanket (page end)</t>
        </is>
      </c>
      <c r="I57" s="26" t="n"/>
      <c r="J57" s="26" t="n"/>
      <c r="K57" s="26" t="n"/>
      <c r="L57" s="26" t="inlineStr">
        <is>
          <t>NO</t>
        </is>
      </c>
      <c r="M57" s="26" t="n">
        <v>-0.7765714624650178</v>
      </c>
      <c r="N57" s="74" t="n">
        <v>5</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OI_CONFIRM_MIN_PRICE_PCT</t>
        </is>
      </c>
      <c r="B58" s="38" t="inlineStr">
        <is>
          <t>0.5</t>
        </is>
      </c>
      <c r="C58" s="38" t="n"/>
      <c r="D58" s="38" t="inlineStr">
        <is>
          <t>ENTRY, GLOBAL_CHECK, STOCKS_EXIT</t>
        </is>
      </c>
      <c r="E58" s="38">
        <f>IF(G200="",E199,IF(G200&gt;0,E199+G200,E199))</f>
        <v/>
      </c>
      <c r="F58" s="26" t="n"/>
      <c r="G58" s="38">
        <f>IFERROR(VLOOKUP($A200&amp;"_"&amp;$B200,Results_Deltas!$A$2:$P$15000,5,FALSE),"")</f>
        <v/>
      </c>
      <c r="H58" s="38" t="inlineStr">
        <is>
          <t>Blanket (page end)</t>
        </is>
      </c>
      <c r="I58" s="26" t="n"/>
      <c r="J58" s="26" t="n"/>
      <c r="K58" s="26" t="n"/>
      <c r="L58" s="26" t="inlineStr">
        <is>
          <t>NO</t>
        </is>
      </c>
      <c r="M58" s="26" t="n">
        <v>-0.7737044365448185</v>
      </c>
      <c r="N58" s="74" t="n">
        <v>4</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f>IF(G82="",E81,IF(G82&gt;0,E81+G82,E81))</f>
        <v/>
      </c>
      <c r="F59" s="26" t="n"/>
      <c r="G59" s="38">
        <f>IFERROR(VLOOKUP($A82&amp;"_"&amp;$B82,Results_Deltas!$A$2:$P$15000,5,FALSE),"")</f>
        <v/>
      </c>
      <c r="H59" s="38" t="inlineStr">
        <is>
          <t>Blanket (page end)</t>
        </is>
      </c>
      <c r="I59" s="26" t="n"/>
      <c r="J59" s="26" t="n"/>
      <c r="K59" s="26" t="n"/>
      <c r="L59" s="26" t="inlineStr">
        <is>
          <t>NO</t>
        </is>
      </c>
      <c r="M59" s="26" t="n">
        <v>-0.7709150875194162</v>
      </c>
      <c r="N59" s="74" t="n">
        <v>4</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f>IF(G81="",E80,IF(G81&gt;0,E80+G81,E80))</f>
        <v/>
      </c>
      <c r="F60" s="26" t="n"/>
      <c r="G60" s="38">
        <f>IFERROR(VLOOKUP($A81&amp;"_"&amp;$B81,Results_Deltas!$A$2:$P$15000,5,FALSE),"")</f>
        <v/>
      </c>
      <c r="H60" s="38" t="inlineStr">
        <is>
          <t>Blanket (page end)</t>
        </is>
      </c>
      <c r="I60" s="26" t="n"/>
      <c r="J60" s="26" t="n"/>
      <c r="K60" s="26" t="n"/>
      <c r="L60" s="26" t="inlineStr">
        <is>
          <t>NO</t>
        </is>
      </c>
      <c r="M60" s="26" t="n">
        <v>-0.7701635372966503</v>
      </c>
      <c r="N60" s="74" t="n">
        <v>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2.0</t>
        </is>
      </c>
      <c r="C61" s="38" t="n"/>
      <c r="D61" s="38" t="inlineStr">
        <is>
          <t>ENTRY, GLOBAL_CHECK, STOCKS_EXIT</t>
        </is>
      </c>
      <c r="E61" s="38">
        <f>IF(G194="",E193,IF(G194&gt;0,E193+G194,E193))</f>
        <v/>
      </c>
      <c r="F61" s="26" t="n"/>
      <c r="G61" s="38">
        <f>IFERROR(VLOOKUP($A194&amp;"_"&amp;$B194,Results_Deltas!$A$2:$P$15000,5,FALSE),"")</f>
        <v/>
      </c>
      <c r="H61" s="38" t="inlineStr">
        <is>
          <t>Blanket (page end)</t>
        </is>
      </c>
      <c r="I61" s="26" t="n"/>
      <c r="J61" s="26" t="n"/>
      <c r="K61" s="26" t="n"/>
      <c r="L61" s="26" t="inlineStr">
        <is>
          <t>NO</t>
        </is>
      </c>
      <c r="M61" s="26" t="n">
        <v>-0.7692607450235537</v>
      </c>
      <c r="N61" s="74" t="n">
        <v>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LR_BAND_LADDER_STOCH_EXTREME</t>
        </is>
      </c>
      <c r="B62" s="40" t="inlineStr">
        <is>
          <t>30.0</t>
        </is>
      </c>
      <c r="C62" s="38" t="n"/>
      <c r="D62" s="38" t="inlineStr">
        <is>
          <t>GLOBAL_CHECK, STOCKS_EXIT</t>
        </is>
      </c>
      <c r="E62" s="38">
        <f>IF(G144="",E143,IF(G144&gt;0,E143+G144,E143))</f>
        <v/>
      </c>
      <c r="F62" s="26" t="n"/>
      <c r="G62" s="38">
        <f>IFERROR(VLOOKUP($A144&amp;"_"&amp;$B144,Results_Deltas!$A$2:$P$15000,5,FALSE),"")</f>
        <v/>
      </c>
      <c r="H62" s="38" t="inlineStr">
        <is>
          <t>Blanket (page end)</t>
        </is>
      </c>
      <c r="I62" s="26" t="n"/>
      <c r="J62" s="26" t="n"/>
      <c r="K62" s="26" t="n"/>
      <c r="L62" s="26" t="inlineStr">
        <is>
          <t>YES</t>
        </is>
      </c>
      <c r="M62" s="26" t="n">
        <v>-0.7650601236476251</v>
      </c>
      <c r="N62" s="74" t="n">
        <v>5</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LR_BAND_LADDER_STOCH_EXTREME</t>
        </is>
      </c>
      <c r="B63" s="38" t="inlineStr">
        <is>
          <t>30.0_ALT</t>
        </is>
      </c>
      <c r="C63" s="38" t="n"/>
      <c r="D63" s="38" t="inlineStr">
        <is>
          <t>GLOBAL_CHECK, STOCKS_EXIT</t>
        </is>
      </c>
      <c r="E63" s="38">
        <f>IF(G145="",E144,IF(G145&gt;0,E144+G145,E144))</f>
        <v/>
      </c>
      <c r="F63" s="26" t="n"/>
      <c r="G63" s="38">
        <f>IFERROR(VLOOKUP($A145&amp;"_"&amp;$B145,Results_Deltas!$A$2:$P$15000,5,FALSE),"")</f>
        <v/>
      </c>
      <c r="H63" s="38" t="inlineStr">
        <is>
          <t>Blanket (page end)</t>
        </is>
      </c>
      <c r="I63" s="26" t="n"/>
      <c r="J63" s="26" t="n"/>
      <c r="K63" s="26" t="n"/>
      <c r="L63" s="26" t="inlineStr">
        <is>
          <t>NO</t>
        </is>
      </c>
      <c r="M63" s="26" t="n">
        <v>-0.7650601236476251</v>
      </c>
      <c r="N63" s="74" t="n">
        <v>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FG_FEAR_THRESHOLD</t>
        </is>
      </c>
      <c r="B64" s="38" t="inlineStr">
        <is>
          <t>18.75</t>
        </is>
      </c>
      <c r="C64" s="38" t="n"/>
      <c r="D64" s="38" t="inlineStr">
        <is>
          <t>GLOBAL_CHECK, STOCKS_EXIT</t>
        </is>
      </c>
      <c r="E64" s="38">
        <f>IF(G78="",E77,IF(G78&gt;0,E77+G78,E77))</f>
        <v/>
      </c>
      <c r="F64" s="26" t="n"/>
      <c r="G64" s="38">
        <f>IFERROR(VLOOKUP($A78&amp;"_"&amp;$B78,Results_Deltas!$A$2:$P$15000,5,FALSE),"")</f>
        <v/>
      </c>
      <c r="H64" s="38" t="inlineStr">
        <is>
          <t>Blanket (page end)</t>
        </is>
      </c>
      <c r="I64" s="26" t="n"/>
      <c r="J64" s="26" t="n"/>
      <c r="K64" s="26" t="n"/>
      <c r="L64" s="26" t="inlineStr">
        <is>
          <t>NO</t>
        </is>
      </c>
      <c r="M64" s="26" t="n">
        <v>-0.7636087018693425</v>
      </c>
      <c r="N64" s="74" t="n">
        <v>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CRYPTO_SPIKE_FADE_THRESHOLD_PCT</t>
        </is>
      </c>
      <c r="B65" s="38" t="inlineStr">
        <is>
          <t>12.5</t>
        </is>
      </c>
      <c r="C65" s="38" t="n"/>
      <c r="D65" s="38" t="inlineStr">
        <is>
          <t>GLOBAL_CHECK, STOCKS_EXIT</t>
        </is>
      </c>
      <c r="E65" s="38">
        <f>IF(G48="",E47,IF(G48&gt;0,E47+G48,E47))</f>
        <v/>
      </c>
      <c r="F65" s="26" t="n"/>
      <c r="G65" s="38">
        <f>IFERROR(VLOOKUP($A48&amp;"_"&amp;$B48,Results_Deltas!$A$2:$P$15000,5,FALSE),"")</f>
        <v/>
      </c>
      <c r="H65" s="38" t="inlineStr">
        <is>
          <t>Blanket (page end)</t>
        </is>
      </c>
      <c r="I65" s="26" t="n"/>
      <c r="J65" s="26" t="n"/>
      <c r="K65" s="26" t="n"/>
      <c r="L65" s="26" t="inlineStr">
        <is>
          <t>NO</t>
        </is>
      </c>
      <c r="M65" s="26" t="n">
        <v>-0.7590605369412852</v>
      </c>
      <c r="N65" s="74" t="n">
        <v>5</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MTS_BOTTOM_STRONG_THRESHOLD</t>
        </is>
      </c>
      <c r="B66" s="38" t="inlineStr">
        <is>
          <t>30</t>
        </is>
      </c>
      <c r="C66" s="38" t="n"/>
      <c r="D66" s="38" t="inlineStr">
        <is>
          <t>ENTRY, GLOBAL_CHECK, STOCKS_EXIT</t>
        </is>
      </c>
      <c r="E66" s="38">
        <f>IF(G177="",E176,IF(G177&gt;0,E176+G177,E176))</f>
        <v/>
      </c>
      <c r="F66" s="26" t="n"/>
      <c r="G66" s="38">
        <f>IFERROR(VLOOKUP($A177&amp;"_"&amp;$B177,Results_Deltas!$A$2:$P$15000,5,FALSE),"")</f>
        <v/>
      </c>
      <c r="H66" s="38" t="inlineStr">
        <is>
          <t>Blanket (page end)</t>
        </is>
      </c>
      <c r="I66" s="26" t="n"/>
      <c r="J66" s="26" t="n"/>
      <c r="K66" s="26" t="n"/>
      <c r="L66" s="26" t="inlineStr">
        <is>
          <t>NO</t>
        </is>
      </c>
      <c r="M66" s="26" t="n">
        <v>-0.7587209077432804</v>
      </c>
      <c r="N66" s="74" t="n">
        <v>5</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f>IF(G103="",E102,IF(G103&gt;0,E102+G103,E102))</f>
        <v/>
      </c>
      <c r="F67" s="26" t="n"/>
      <c r="G67" s="38">
        <f>IFERROR(VLOOKUP($A103&amp;"_"&amp;$B103,Results_Deltas!$A$2:$P$15000,5,FALSE),"")</f>
        <v/>
      </c>
      <c r="H67" s="38" t="inlineStr">
        <is>
          <t>Blanket (page end)</t>
        </is>
      </c>
      <c r="I67" s="26" t="n"/>
      <c r="J67" s="26" t="n"/>
      <c r="K67" s="26" t="n"/>
      <c r="L67" s="26" t="inlineStr">
        <is>
          <t>NO</t>
        </is>
      </c>
      <c r="M67" s="26" t="n">
        <v>-0.7560894111570278</v>
      </c>
      <c r="N67" s="74" t="n">
        <v>5</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MTS_BOTTOM_STRONG_THRESHOLD</t>
        </is>
      </c>
      <c r="B68" s="38" t="inlineStr">
        <is>
          <t>50</t>
        </is>
      </c>
      <c r="C68" s="38" t="n"/>
      <c r="D68" s="38" t="inlineStr">
        <is>
          <t>ENTRY, GLOBAL_CHECK, STOCKS_EXIT</t>
        </is>
      </c>
      <c r="E68" s="38">
        <f>IF(G176="",E175,IF(G176&gt;0,E175+G176,E175))</f>
        <v/>
      </c>
      <c r="F68" s="26" t="n"/>
      <c r="G68" s="38">
        <f>IFERROR(VLOOKUP($A176&amp;"_"&amp;$B176,Results_Deltas!$A$2:$P$15000,5,FALSE),"")</f>
        <v/>
      </c>
      <c r="H68" s="38" t="inlineStr">
        <is>
          <t>Blanket (page end)</t>
        </is>
      </c>
      <c r="I68" s="26" t="n"/>
      <c r="J68" s="26" t="n"/>
      <c r="K68" s="26" t="n"/>
      <c r="L68" s="26" t="inlineStr">
        <is>
          <t>NO</t>
        </is>
      </c>
      <c r="M68" s="26" t="n">
        <v>-0.7497906395813538</v>
      </c>
      <c r="N68" s="74" t="n">
        <v>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CRYPTO_SPIKE_FADE_THRESHOLD_PCT</t>
        </is>
      </c>
      <c r="B69" s="38" t="inlineStr">
        <is>
          <t>7.5</t>
        </is>
      </c>
      <c r="C69" s="38" t="n"/>
      <c r="D69" s="38" t="inlineStr">
        <is>
          <t>GLOBAL_CHECK, STOCKS_EXIT</t>
        </is>
      </c>
      <c r="E69" s="38">
        <f>IF(G49="",E48,IF(G49&gt;0,E48+G49,E48))</f>
        <v/>
      </c>
      <c r="F69" s="26" t="n"/>
      <c r="G69" s="38">
        <f>IFERROR(VLOOKUP($A49&amp;"_"&amp;$B49,Results_Deltas!$A$2:$P$15000,5,FALSE),"")</f>
        <v/>
      </c>
      <c r="H69" s="38" t="inlineStr">
        <is>
          <t>Blanket (page end)</t>
        </is>
      </c>
      <c r="I69" s="26" t="n"/>
      <c r="J69" s="26" t="n"/>
      <c r="K69" s="26" t="n"/>
      <c r="L69" s="26" t="inlineStr">
        <is>
          <t>NO</t>
        </is>
      </c>
      <c r="M69" s="26" t="n">
        <v>-0.7473249858405802</v>
      </c>
      <c r="N69" s="74" t="n">
        <v>5</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BAND_ARROW_ENABLED</t>
        </is>
      </c>
      <c r="B70" s="38" t="inlineStr">
        <is>
          <t>True</t>
        </is>
      </c>
      <c r="C70" s="38" t="n"/>
      <c r="D70" s="38" t="inlineStr">
        <is>
          <t>GLOBAL_CHECK, STOCKS_EXIT</t>
        </is>
      </c>
      <c r="E70" s="38">
        <f>IF(G35="",E34,IF(G35&gt;0,E34+G35,E34))</f>
        <v/>
      </c>
      <c r="F70" s="26" t="n"/>
      <c r="G70" s="38">
        <f>IFERROR(VLOOKUP($A35&amp;"_"&amp;$B35,Results_Deltas!$A$2:$P$15000,5,FALSE),"")</f>
        <v/>
      </c>
      <c r="H70" s="38" t="inlineStr">
        <is>
          <t>Blanket (page end)</t>
        </is>
      </c>
      <c r="I70" s="26" t="n"/>
      <c r="J70" s="26" t="n"/>
      <c r="K70" s="26" t="n"/>
      <c r="L70" s="26" t="inlineStr">
        <is>
          <t>NO</t>
        </is>
      </c>
      <c r="M70" s="26" t="n">
        <v>-0.7465209460735803</v>
      </c>
      <c r="N70" s="74" t="n">
        <v>4</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EMA_9_21_FILTER_MIN_TFS</t>
        </is>
      </c>
      <c r="B71" s="38" t="inlineStr">
        <is>
          <t>2</t>
        </is>
      </c>
      <c r="C71" s="38" t="n"/>
      <c r="D71" s="38" t="inlineStr">
        <is>
          <t>GLOBAL_CHECK</t>
        </is>
      </c>
      <c r="E71" s="38">
        <f>IF(G65="",E64,IF(G65&gt;0,E64+G65,E64))</f>
        <v/>
      </c>
      <c r="F71" s="26" t="n"/>
      <c r="G71" s="38">
        <f>IFERROR(VLOOKUP($A65&amp;"_"&amp;$B65,Results_Deltas!$A$2:$P$15000,5,FALSE),"")</f>
        <v/>
      </c>
      <c r="H71" s="38" t="inlineStr">
        <is>
          <t>Blanket (page end)</t>
        </is>
      </c>
      <c r="I71" s="26" t="n"/>
      <c r="J71" s="26" t="n"/>
      <c r="K71" s="26" t="n"/>
      <c r="L71" s="26" t="inlineStr">
        <is>
          <t>NO</t>
        </is>
      </c>
      <c r="M71" s="26" t="n">
        <v>-0.7428669746747625</v>
      </c>
      <c r="N71" s="74" t="n">
        <v>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MTS_BOTTOM_BONUS_THRESHOLD</t>
        </is>
      </c>
      <c r="B72" s="38" t="inlineStr">
        <is>
          <t>31.25</t>
        </is>
      </c>
      <c r="C72" s="38" t="n"/>
      <c r="D72" s="38" t="inlineStr">
        <is>
          <t>ENTRY, GLOBAL_CHECK, STOCKS_EXIT</t>
        </is>
      </c>
      <c r="E72" s="38">
        <f>IF(G172="",E171,IF(G172&gt;0,E171+G172,E171))</f>
        <v/>
      </c>
      <c r="F72" s="26" t="n"/>
      <c r="G72" s="38">
        <f>IFERROR(VLOOKUP($A172&amp;"_"&amp;$B172,Results_Deltas!$A$2:$P$15000,5,FALSE),"")</f>
        <v/>
      </c>
      <c r="H72" s="38" t="inlineStr">
        <is>
          <t>Blanket (page end)</t>
        </is>
      </c>
      <c r="I72" s="26" t="n"/>
      <c r="J72" s="26" t="n"/>
      <c r="K72" s="26" t="n"/>
      <c r="L72" s="26" t="inlineStr">
        <is>
          <t>NO</t>
        </is>
      </c>
      <c r="M72" s="26" t="n">
        <v>-0.7405234023436099</v>
      </c>
      <c r="N72" s="74" t="n">
        <v>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MTF_GR_MIN_IND</t>
        </is>
      </c>
      <c r="B73" s="38" t="inlineStr">
        <is>
          <t>5</t>
        </is>
      </c>
      <c r="C73" s="38" t="n"/>
      <c r="D73" s="38" t="inlineStr">
        <is>
          <t>GLOBAL_CHECK, STOCKS_EXIT</t>
        </is>
      </c>
      <c r="E73" s="38">
        <f>IF(G169="",E168,IF(G169&gt;0,E168+G169,E168))</f>
        <v/>
      </c>
      <c r="F73" s="26" t="n"/>
      <c r="G73" s="38">
        <f>IFERROR(VLOOKUP($A169&amp;"_"&amp;$B169,Results_Deltas!$A$2:$P$15000,5,FALSE),"")</f>
        <v/>
      </c>
      <c r="H73" s="38" t="inlineStr">
        <is>
          <t>Blanket (page end)</t>
        </is>
      </c>
      <c r="I73" s="26" t="n"/>
      <c r="J73" s="26" t="n"/>
      <c r="K73" s="26" t="n"/>
      <c r="L73" s="26" t="inlineStr">
        <is>
          <t>NO</t>
        </is>
      </c>
      <c r="M73" s="26" t="n">
        <v>-0.7268292497302122</v>
      </c>
      <c r="N73" s="74" t="n">
        <v>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MTF_GR_MIN_IND</t>
        </is>
      </c>
      <c r="B74" s="38" t="inlineStr">
        <is>
          <t>5_ALT</t>
        </is>
      </c>
      <c r="C74" s="38" t="n"/>
      <c r="D74" s="38" t="inlineStr">
        <is>
          <t>GLOBAL_CHECK, STOCKS_EXIT</t>
        </is>
      </c>
      <c r="E74" s="38">
        <f>IF(G170="",E169,IF(G170&gt;0,E169+G170,E169))</f>
        <v/>
      </c>
      <c r="F74" s="26" t="n"/>
      <c r="G74" s="38">
        <f>IFERROR(VLOOKUP($A170&amp;"_"&amp;$B170,Results_Deltas!$A$2:$P$15000,5,FALSE),"")</f>
        <v/>
      </c>
      <c r="H74" s="38" t="inlineStr">
        <is>
          <t>Blanket (page end)</t>
        </is>
      </c>
      <c r="I74" s="26" t="n"/>
      <c r="J74" s="26" t="n"/>
      <c r="K74" s="26" t="n"/>
      <c r="L74" s="26" t="inlineStr">
        <is>
          <t>NO</t>
        </is>
      </c>
      <c r="M74" s="26" t="n">
        <v>-0.7268292497302122</v>
      </c>
      <c r="N74" s="74" t="n">
        <v>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MTS_BOTTOM_BONUS_THRESHOLD</t>
        </is>
      </c>
      <c r="B75" s="38" t="inlineStr">
        <is>
          <t>18.75</t>
        </is>
      </c>
      <c r="C75" s="38" t="n"/>
      <c r="D75" s="38" t="inlineStr">
        <is>
          <t>ENTRY, GLOBAL_CHECK, STOCKS_EXIT</t>
        </is>
      </c>
      <c r="E75" s="38">
        <f>IF(G173="",E172,IF(G173&gt;0,E172+G173,E172))</f>
        <v/>
      </c>
      <c r="F75" s="26" t="n"/>
      <c r="G75" s="38">
        <f>IFERROR(VLOOKUP($A173&amp;"_"&amp;$B173,Results_Deltas!$A$2:$P$15000,5,FALSE),"")</f>
        <v/>
      </c>
      <c r="H75" s="38" t="inlineStr">
        <is>
          <t>Blanket (page end)</t>
        </is>
      </c>
      <c r="I75" s="26" t="n"/>
      <c r="J75" s="26" t="n"/>
      <c r="K75" s="26" t="n"/>
      <c r="L75" s="26" t="inlineStr">
        <is>
          <t>NO</t>
        </is>
      </c>
      <c r="M75" s="26" t="n">
        <v>-0.7252485271904597</v>
      </c>
      <c r="N75" s="74" t="n">
        <v>5</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LR_BAND_LADDER_TF_TOP</t>
        </is>
      </c>
      <c r="B76" s="38" t="inlineStr">
        <is>
          <t>1</t>
        </is>
      </c>
      <c r="C76" s="38" t="n"/>
      <c r="D76" s="38" t="inlineStr">
        <is>
          <t>GLOBAL_CHECK, STOCKS_EXIT</t>
        </is>
      </c>
      <c r="E76" s="38">
        <f>IF(G149="",E148,IF(G149&gt;0,E148+G149,E148))</f>
        <v/>
      </c>
      <c r="F76" s="26" t="n"/>
      <c r="G76" s="38">
        <f>IFERROR(VLOOKUP($A149&amp;"_"&amp;$B149,Results_Deltas!$A$2:$P$15000,5,FALSE),"")</f>
        <v/>
      </c>
      <c r="H76" s="38" t="inlineStr">
        <is>
          <t>Blanket (page end)</t>
        </is>
      </c>
      <c r="I76" s="26" t="n"/>
      <c r="J76" s="26" t="n"/>
      <c r="K76" s="26" t="n"/>
      <c r="L76" s="26" t="inlineStr">
        <is>
          <t>NO</t>
        </is>
      </c>
      <c r="M76" s="26" t="n">
        <v>-0.723826574055271</v>
      </c>
      <c r="N76" s="74" t="n">
        <v>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EMA_BLANKET_FILTER_ENABLED</t>
        </is>
      </c>
      <c r="B77" s="38" t="inlineStr">
        <is>
          <t>False</t>
        </is>
      </c>
      <c r="C77" s="38" t="n"/>
      <c r="D77" s="38" t="inlineStr">
        <is>
          <t>GLOBAL_CHECK</t>
        </is>
      </c>
      <c r="E77" s="38">
        <f>IF(G67="",E66,IF(G67&gt;0,E66+G67,E66))</f>
        <v/>
      </c>
      <c r="F77" s="26" t="n"/>
      <c r="G77" s="38">
        <f>IFERROR(VLOOKUP($A67&amp;"_"&amp;$B67,Results_Deltas!$A$2:$P$15000,5,FALSE),"")</f>
        <v/>
      </c>
      <c r="H77" s="38" t="inlineStr">
        <is>
          <t>Blanket (page end)</t>
        </is>
      </c>
      <c r="I77" s="26" t="n"/>
      <c r="J77" s="26" t="n"/>
      <c r="K77" s="26" t="n"/>
      <c r="L77" s="26" t="inlineStr">
        <is>
          <t>NO</t>
        </is>
      </c>
      <c r="M77" s="26" t="n">
        <v>-0.722344461892475</v>
      </c>
      <c r="N77" s="74" t="n">
        <v>5</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LIVE_VEC_EMERGENCY_BRAKE_ENABLED</t>
        </is>
      </c>
      <c r="B78" s="38" t="inlineStr">
        <is>
          <t>True</t>
        </is>
      </c>
      <c r="C78" s="38" t="n"/>
      <c r="D78" s="38" t="inlineStr">
        <is>
          <t>GLOBAL_CHECK, STOCKS_EXIT</t>
        </is>
      </c>
      <c r="E78" s="38">
        <f>IF(G143="",E142,IF(G143&gt;0,E142+G143,E142))</f>
        <v/>
      </c>
      <c r="F78" s="26" t="n"/>
      <c r="G78" s="38">
        <f>IFERROR(VLOOKUP($A143&amp;"_"&amp;$B143,Results_Deltas!$A$2:$P$15000,5,FALSE),"")</f>
        <v/>
      </c>
      <c r="H78" s="38" t="inlineStr">
        <is>
          <t>Blanket (page end)</t>
        </is>
      </c>
      <c r="I78" s="26" t="n"/>
      <c r="J78" s="26" t="n"/>
      <c r="K78" s="26" t="n"/>
      <c r="L78" s="26" t="inlineStr">
        <is>
          <t>NO</t>
        </is>
      </c>
      <c r="M78" s="26" t="n">
        <v>-0.7161251230573714</v>
      </c>
      <c r="N78" s="74" t="n">
        <v>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EMA_9_21_FILTER_MIN_TFS</t>
        </is>
      </c>
      <c r="B79" s="38" t="inlineStr">
        <is>
          <t>0</t>
        </is>
      </c>
      <c r="C79" s="38" t="n"/>
      <c r="D79" s="38" t="inlineStr">
        <is>
          <t>GLOBAL_CHECK</t>
        </is>
      </c>
      <c r="E79" s="38">
        <f>IF(G64="",E63,IF(G64&gt;0,E63+G64,E63))</f>
        <v/>
      </c>
      <c r="F79" s="26" t="n"/>
      <c r="G79" s="38">
        <f>IFERROR(VLOOKUP($A64&amp;"_"&amp;$B64,Results_Deltas!$A$2:$P$15000,5,FALSE),"")</f>
        <v/>
      </c>
      <c r="H79" s="38" t="inlineStr">
        <is>
          <t>Blanket (page end)</t>
        </is>
      </c>
      <c r="I79" s="26" t="n"/>
      <c r="J79" s="26" t="n"/>
      <c r="K79" s="26" t="n"/>
      <c r="L79" s="26" t="inlineStr">
        <is>
          <t>NO</t>
        </is>
      </c>
      <c r="M79" s="26" t="n">
        <v>-0.7124962076278819</v>
      </c>
      <c r="N79" s="74" t="n">
        <v>5</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EMA_BLANKET_FILTER_MIN_TFS</t>
        </is>
      </c>
      <c r="B80" s="38" t="inlineStr">
        <is>
          <t>2</t>
        </is>
      </c>
      <c r="C80" s="38" t="n"/>
      <c r="D80" s="38" t="inlineStr">
        <is>
          <t>GLOBAL_CHECK</t>
        </is>
      </c>
      <c r="E80" s="38">
        <f>IF(G70="",E69,IF(G70&gt;0,E69+G70,E69))</f>
        <v/>
      </c>
      <c r="F80" s="26" t="n"/>
      <c r="G80" s="38">
        <f>IFERROR(VLOOKUP($A70&amp;"_"&amp;$B70,Results_Deltas!$A$2:$P$15000,5,FALSE),"")</f>
        <v/>
      </c>
      <c r="H80" s="38" t="inlineStr">
        <is>
          <t>Blanket (page end)</t>
        </is>
      </c>
      <c r="I80" s="26" t="n"/>
      <c r="J80" s="26" t="n"/>
      <c r="K80" s="26" t="n"/>
      <c r="L80" s="26" t="inlineStr">
        <is>
          <t>NO</t>
        </is>
      </c>
      <c r="M80" s="26" t="n">
        <v>-0.6978972004558412</v>
      </c>
      <c r="N80" s="74" t="n">
        <v>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LR_BAND_LADDER_TF_BOTTOM</t>
        </is>
      </c>
      <c r="B81" s="38" t="inlineStr">
        <is>
          <t>1</t>
        </is>
      </c>
      <c r="C81" s="38" t="n"/>
      <c r="D81" s="38" t="inlineStr">
        <is>
          <t>GLOBAL_CHECK, STOCKS_EXIT</t>
        </is>
      </c>
      <c r="E81" s="38">
        <f>IF(G147="",E146,IF(G147&gt;0,E146+G147,E146))</f>
        <v/>
      </c>
      <c r="F81" s="26" t="n"/>
      <c r="G81" s="38">
        <f>IFERROR(VLOOKUP($A147&amp;"_"&amp;$B147,Results_Deltas!$A$2:$P$15000,5,FALSE),"")</f>
        <v/>
      </c>
      <c r="H81" s="38" t="inlineStr">
        <is>
          <t>Blanket (page end)</t>
        </is>
      </c>
      <c r="I81" s="26" t="n"/>
      <c r="J81" s="26" t="n"/>
      <c r="K81" s="26" t="n"/>
      <c r="L81" s="26" t="inlineStr">
        <is>
          <t>NO</t>
        </is>
      </c>
      <c r="M81" s="26" t="n">
        <v>-0.691343643893253</v>
      </c>
      <c r="N81" s="74" t="n">
        <v>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EMA_BLANKET_FILTER_MIN_TFS</t>
        </is>
      </c>
      <c r="B82" s="38" t="inlineStr">
        <is>
          <t>0</t>
        </is>
      </c>
      <c r="C82" s="38" t="n"/>
      <c r="D82" s="38" t="inlineStr">
        <is>
          <t>GLOBAL_CHECK</t>
        </is>
      </c>
      <c r="E82" s="38">
        <f>IF(G69="",E68,IF(G69&gt;0,E68+G69,E68))</f>
        <v/>
      </c>
      <c r="F82" s="26" t="n"/>
      <c r="G82" s="38">
        <f>IFERROR(VLOOKUP($A69&amp;"_"&amp;$B69,Results_Deltas!$A$2:$P$15000,5,FALSE),"")</f>
        <v/>
      </c>
      <c r="H82" s="38" t="inlineStr">
        <is>
          <t>Blanket (page end)</t>
        </is>
      </c>
      <c r="I82" s="26" t="n"/>
      <c r="J82" s="26" t="n"/>
      <c r="K82" s="26" t="n"/>
      <c r="L82" s="26" t="inlineStr">
        <is>
          <t>NO</t>
        </is>
      </c>
      <c r="M82" s="26" t="n">
        <v>-0.679397526864966</v>
      </c>
      <c r="N82" s="74" t="n">
        <v>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DELTA_REENTRY_FILTER_ENABLED</t>
        </is>
      </c>
      <c r="B83" s="38" t="inlineStr">
        <is>
          <t>True</t>
        </is>
      </c>
      <c r="C83" s="38" t="n"/>
      <c r="D83" s="38" t="inlineStr">
        <is>
          <t>ENTRY, GLOBAL_CHECK, STOCKS_EXIT</t>
        </is>
      </c>
      <c r="E83" s="38">
        <f>IF(G58="",E57,IF(G58&gt;0,E57+G58,E57))</f>
        <v/>
      </c>
      <c r="F83" s="26" t="n"/>
      <c r="G83" s="38">
        <f>IFERROR(VLOOKUP($A58&amp;"_"&amp;$B58,Results_Deltas!$A$2:$P$15000,5,FALSE),"")</f>
        <v/>
      </c>
      <c r="H83" s="38" t="inlineStr">
        <is>
          <t>Blanket (page end)</t>
        </is>
      </c>
      <c r="I83" s="26" t="n"/>
      <c r="J83" s="26" t="n"/>
      <c r="K83" s="26" t="n"/>
      <c r="L83" s="26" t="inlineStr">
        <is>
          <t>NO</t>
        </is>
      </c>
      <c r="M83" s="26" t="n">
        <v>-0.6770641983935148</v>
      </c>
      <c r="N83" s="74" t="n">
        <v>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GR_FILTER_VEC_ENABLED</t>
        </is>
      </c>
      <c r="B84" s="38" t="inlineStr">
        <is>
          <t>True</t>
        </is>
      </c>
      <c r="C84" s="38" t="n"/>
      <c r="D84" s="38" t="inlineStr">
        <is>
          <t>GLOBAL_CHECK</t>
        </is>
      </c>
      <c r="E84" s="38">
        <f>IF(G100="",E99,IF(G100&gt;0,E99+G100,E99))</f>
        <v/>
      </c>
      <c r="F84" s="26" t="n"/>
      <c r="G84" s="38">
        <f>IFERROR(VLOOKUP($A100&amp;"_"&amp;$B100,Results_Deltas!$A$2:$P$15000,5,FALSE),"")</f>
        <v/>
      </c>
      <c r="H84" s="38" t="inlineStr">
        <is>
          <t>Blanket (page end)</t>
        </is>
      </c>
      <c r="I84" s="26" t="n"/>
      <c r="J84" s="26" t="n"/>
      <c r="K84" s="26" t="n"/>
      <c r="L84" s="26" t="inlineStr">
        <is>
          <t>NO</t>
        </is>
      </c>
      <c r="M84" s="26" t="n">
        <v>-0.6744095146132588</v>
      </c>
      <c r="N84" s="74" t="n">
        <v>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NEW_POSITION_MAX_LOSS_THRESHOLD</t>
        </is>
      </c>
      <c r="B85" s="38" t="inlineStr">
        <is>
          <t>2.0</t>
        </is>
      </c>
      <c r="C85" s="38" t="n"/>
      <c r="D85" s="38" t="inlineStr">
        <is>
          <t>AUGMENT, EXIT, GLOBAL_CHECK, REDUCE, STOCKS_EXIT</t>
        </is>
      </c>
      <c r="E85" s="38">
        <f>IF(G188="",E187,IF(G188&gt;0,E187+G188,E187))</f>
        <v/>
      </c>
      <c r="F85" s="26" t="n"/>
      <c r="G85" s="38">
        <f>IFERROR(VLOOKUP($A188&amp;"_"&amp;$B188,Results_Deltas!$A$2:$P$15000,5,FALSE),"")</f>
        <v/>
      </c>
      <c r="H85" s="38" t="inlineStr">
        <is>
          <t>Blanket (page end)</t>
        </is>
      </c>
      <c r="I85" s="26" t="n"/>
      <c r="J85" s="26" t="n"/>
      <c r="K85" s="26" t="n"/>
      <c r="L85" s="26" t="inlineStr">
        <is>
          <t>NO</t>
        </is>
      </c>
      <c r="M85" s="26" t="n">
        <v>-0.6532010780832379</v>
      </c>
      <c r="N85" s="74" t="n">
        <v>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MANDATORY_REENTRY_WT_FILTER_VELOCITY_RATIO</t>
        </is>
      </c>
      <c r="B86" s="38" t="inlineStr">
        <is>
          <t>0.90_ALT</t>
        </is>
      </c>
      <c r="C86" s="38" t="n"/>
      <c r="D86" s="38" t="inlineStr">
        <is>
          <t>GLOBAL_CHECK, STOCKS_EXIT</t>
        </is>
      </c>
      <c r="E86" s="38">
        <f>IF(G158="",E157,IF(G158&gt;0,E157+G158,E157))</f>
        <v/>
      </c>
      <c r="F86" s="26" t="n"/>
      <c r="G86" s="38">
        <f>IFERROR(VLOOKUP($A158&amp;"_"&amp;$B158,Results_Deltas!$A$2:$P$15000,5,FALSE),"")</f>
        <v/>
      </c>
      <c r="H86" s="38" t="inlineStr">
        <is>
          <t>Blanket (page end)</t>
        </is>
      </c>
      <c r="I86" s="26" t="n"/>
      <c r="J86" s="26" t="n"/>
      <c r="K86" s="26" t="n"/>
      <c r="L86" s="26" t="inlineStr">
        <is>
          <t>NO</t>
        </is>
      </c>
      <c r="M86" s="26" t="n">
        <v>-0.6501306808053814</v>
      </c>
      <c r="N86" s="74" t="n">
        <v>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NEWBORN_LOSS_KILL_GAIN_THRESHOLD_PCT</t>
        </is>
      </c>
      <c r="B87" s="38" t="inlineStr">
        <is>
          <t>0.5</t>
        </is>
      </c>
      <c r="C87" s="38" t="n"/>
      <c r="D87" s="38" t="inlineStr">
        <is>
          <t>AUGMENT, EXIT, GLOBAL_CHECK, REDUCE, STOCKS_EXIT</t>
        </is>
      </c>
      <c r="E87" s="38">
        <f>IF(G184="",E183,IF(G184&gt;0,E183+G184,E183))</f>
        <v/>
      </c>
      <c r="F87" s="26" t="n"/>
      <c r="G87" s="38">
        <f>IFERROR(VLOOKUP($A184&amp;"_"&amp;$B184,Results_Deltas!$A$2:$P$15000,5,FALSE),"")</f>
        <v/>
      </c>
      <c r="H87" s="38" t="inlineStr">
        <is>
          <t>Blanket (page end)</t>
        </is>
      </c>
      <c r="I87" s="26" t="n"/>
      <c r="J87" s="26" t="n"/>
      <c r="K87" s="26" t="n"/>
      <c r="L87" s="26" t="inlineStr">
        <is>
          <t>NO</t>
        </is>
      </c>
      <c r="M87" s="26" t="n">
        <v>-0.648267749525966</v>
      </c>
      <c r="N87" s="74" t="n">
        <v>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NEWBORN_LOSS_KILL_GAIN_THRESHOLD_PCT</t>
        </is>
      </c>
      <c r="B88" s="38" t="inlineStr">
        <is>
          <t>1.0</t>
        </is>
      </c>
      <c r="C88" s="38" t="n"/>
      <c r="D88" s="38" t="inlineStr">
        <is>
          <t>AUGMENT, EXIT, GLOBAL_CHECK, REDUCE, STOCKS_EXIT</t>
        </is>
      </c>
      <c r="E88" s="38">
        <f>IF(G183="",E182,IF(G183&gt;0,E182+G183,E182))</f>
        <v/>
      </c>
      <c r="F88" s="26" t="n"/>
      <c r="G88" s="38">
        <f>IFERROR(VLOOKUP($A183&amp;"_"&amp;$B183,Results_Deltas!$A$2:$P$15000,5,FALSE),"")</f>
        <v/>
      </c>
      <c r="H88" s="38" t="inlineStr">
        <is>
          <t>Blanket (page end)</t>
        </is>
      </c>
      <c r="I88" s="26" t="n"/>
      <c r="J88" s="26" t="n"/>
      <c r="K88" s="26" t="n"/>
      <c r="L88" s="26" t="inlineStr">
        <is>
          <t>NO</t>
        </is>
      </c>
      <c r="M88" s="26" t="n">
        <v>-0.6468234377897794</v>
      </c>
      <c r="N88" s="74" t="n">
        <v>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MANDATORY_REENTRY_WT_FILTER_MIN_TFS</t>
        </is>
      </c>
      <c r="B89" s="38" t="inlineStr">
        <is>
          <t>2</t>
        </is>
      </c>
      <c r="C89" s="38" t="n"/>
      <c r="D89" s="38" t="inlineStr">
        <is>
          <t>GLOBAL_CHECK, STOCKS_EXIT</t>
        </is>
      </c>
      <c r="E89" s="38">
        <f>IF(G152="",E151,IF(G152&gt;0,E151+G152,E151))</f>
        <v/>
      </c>
      <c r="F89" s="26" t="n"/>
      <c r="G89" s="38">
        <f>IFERROR(VLOOKUP($A152&amp;"_"&amp;$B152,Results_Deltas!$A$2:$P$15000,5,FALSE),"")</f>
        <v/>
      </c>
      <c r="H89" s="38" t="inlineStr">
        <is>
          <t>Blanket (page end)</t>
        </is>
      </c>
      <c r="I89" s="26" t="n"/>
      <c r="J89" s="26" t="n"/>
      <c r="K89" s="26" t="n"/>
      <c r="L89" s="26" t="inlineStr">
        <is>
          <t>NO</t>
        </is>
      </c>
      <c r="M89" s="26" t="n">
        <v>-0.639606114150062</v>
      </c>
      <c r="N89" s="74" t="n">
        <v>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LH_HL_FILTER_MODE</t>
        </is>
      </c>
      <c r="B90" s="40" t="inlineStr">
        <is>
          <t>STRICT_2BAR</t>
        </is>
      </c>
      <c r="C90" s="38" t="n"/>
      <c r="D90" s="38" t="inlineStr">
        <is>
          <t>ENTRY, GLOBAL_CHECK, STOCKS_EXIT</t>
        </is>
      </c>
      <c r="E90" s="38">
        <f>IF(G138="",E137,IF(G138&gt;0,E137+G138,E137))</f>
        <v/>
      </c>
      <c r="F90" s="26" t="n"/>
      <c r="G90" s="38">
        <f>IFERROR(VLOOKUP($A138&amp;"_"&amp;$B138,Results_Deltas!$A$2:$P$15000,5,FALSE),"")</f>
        <v/>
      </c>
      <c r="H90" s="38" t="inlineStr">
        <is>
          <t>Blanket (page end)</t>
        </is>
      </c>
      <c r="I90" s="26" t="n"/>
      <c r="J90" s="26" t="n"/>
      <c r="K90" s="26" t="n"/>
      <c r="L90" s="26" t="inlineStr">
        <is>
          <t>YES</t>
        </is>
      </c>
      <c r="M90" s="26" t="n">
        <v>-0.3435367589075922</v>
      </c>
      <c r="N90" s="74" t="n">
        <v>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LH_HL_FILTER_MODE</t>
        </is>
      </c>
      <c r="B91" s="38" t="inlineStr">
        <is>
          <t>STRICT_2BAR_ALT</t>
        </is>
      </c>
      <c r="C91" s="38" t="n"/>
      <c r="D91" s="38" t="inlineStr">
        <is>
          <t>ENTRY, GLOBAL_CHECK, STOCKS_EXIT</t>
        </is>
      </c>
      <c r="E91" s="38">
        <f>IF(G139="",E138,IF(G139&gt;0,E138+G139,E138))</f>
        <v/>
      </c>
      <c r="F91" s="26" t="n"/>
      <c r="G91" s="38">
        <f>IFERROR(VLOOKUP($A139&amp;"_"&amp;$B139,Results_Deltas!$A$2:$P$15000,5,FALSE),"")</f>
        <v/>
      </c>
      <c r="H91" s="38" t="inlineStr">
        <is>
          <t>Blanket (page end)</t>
        </is>
      </c>
      <c r="I91" s="26" t="n"/>
      <c r="J91" s="26" t="n"/>
      <c r="K91" s="26" t="n"/>
      <c r="L91" s="26" t="inlineStr">
        <is>
          <t>NO</t>
        </is>
      </c>
      <c r="M91" s="26" t="n">
        <v>-0.3435367589075922</v>
      </c>
      <c r="N91" s="74" t="n">
        <v>5</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DC_MOMENT_STRONG_THRESHOLD</t>
        </is>
      </c>
      <c r="B92" s="70" t="n">
        <v>0</v>
      </c>
      <c r="C92" s="38" t="n"/>
      <c r="D92" s="38" t="inlineStr">
        <is>
          <t>ENTRY, GLOBAL_CHECK, STOCKS_EXIT</t>
        </is>
      </c>
      <c r="E92" s="38">
        <f>IF(G51="",E50,IF(G51&gt;0,E50+G51,E50))</f>
        <v/>
      </c>
      <c r="F92" s="26" t="n"/>
      <c r="G92" s="38">
        <f>IFERROR(VLOOKUP($A51&amp;"_"&amp;$B51,Results_Deltas!$A$2:$P$15000,5,FALSE),"")</f>
        <v/>
      </c>
      <c r="H92" s="38" t="inlineStr">
        <is>
          <t>Blanket (page end)</t>
        </is>
      </c>
      <c r="I92" s="26" t="n"/>
      <c r="J92" s="26" t="n"/>
      <c r="K92" s="26" t="n"/>
      <c r="L92" s="26" t="inlineStr">
        <is>
          <t>YES</t>
        </is>
      </c>
      <c r="M92" s="26" t="n">
        <v>-0.0807514529813875</v>
      </c>
      <c r="N92" s="74"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FG_FEAR_THRESHOLD</t>
        </is>
      </c>
      <c r="B93" s="70" t="n">
        <v>0</v>
      </c>
      <c r="C93" s="38" t="n"/>
      <c r="D93" s="38" t="inlineStr">
        <is>
          <t>GLOBAL_CHECK, STOCKS_EXIT</t>
        </is>
      </c>
      <c r="E93" s="38">
        <f>IF(G76="",E75,IF(G76&gt;0,E75+G76,E75))</f>
        <v/>
      </c>
      <c r="F93" s="26" t="n"/>
      <c r="G93" s="38">
        <f>IFERROR(VLOOKUP($A76&amp;"_"&amp;$B76,Results_Deltas!$A$2:$P$15000,5,FALSE),"")</f>
        <v/>
      </c>
      <c r="H93" s="38" t="inlineStr">
        <is>
          <t>Blanket (page end)</t>
        </is>
      </c>
      <c r="I93" s="26" t="n"/>
      <c r="J93" s="26" t="n"/>
      <c r="K93" s="26" t="n"/>
      <c r="L93" s="26" t="inlineStr">
        <is>
          <t>YES</t>
        </is>
      </c>
      <c r="M93" s="26" t="n">
        <v>-0.0807514529813875</v>
      </c>
      <c r="N93" s="74"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FG_GREED_THRESHOLD</t>
        </is>
      </c>
      <c r="B94" s="70" t="n">
        <v>0</v>
      </c>
      <c r="C94" s="38" t="n"/>
      <c r="D94" s="38" t="inlineStr">
        <is>
          <t>GLOBAL_CHECK, STOCKS_EXIT</t>
        </is>
      </c>
      <c r="E94" s="38">
        <f>IF(G80="",E79,IF(G80&gt;0,E79+G80,E79))</f>
        <v/>
      </c>
      <c r="F94" s="26" t="n"/>
      <c r="G94" s="38">
        <f>IFERROR(VLOOKUP($A80&amp;"_"&amp;$B80,Results_Deltas!$A$2:$P$15000,5,FALSE),"")</f>
        <v/>
      </c>
      <c r="H94" s="38" t="inlineStr">
        <is>
          <t>Blanket (page end)</t>
        </is>
      </c>
      <c r="I94" s="26" t="n"/>
      <c r="J94" s="26" t="n"/>
      <c r="K94" s="26" t="n"/>
      <c r="L94" s="26" t="inlineStr">
        <is>
          <t>YES</t>
        </is>
      </c>
      <c r="M94" s="26" t="n">
        <v>-0.0807514529813875</v>
      </c>
      <c r="N94" s="74"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HA_WICK_QUALITY_SCORE</t>
        </is>
      </c>
      <c r="B95" s="70" t="n">
        <v>0</v>
      </c>
      <c r="C95" s="38" t="n"/>
      <c r="D95" s="38" t="inlineStr">
        <is>
          <t>ENTRY, GLOBAL_CHECK, STOCKS_EXIT</t>
        </is>
      </c>
      <c r="E95" s="38">
        <f>IF(G106="",E105,IF(G106&gt;0,E105+G106,E105))</f>
        <v/>
      </c>
      <c r="F95" s="26" t="n"/>
      <c r="G95" s="38">
        <f>IFERROR(VLOOKUP($A106&amp;"_"&amp;$B106,Results_Deltas!$A$2:$P$15000,5,FALSE),"")</f>
        <v/>
      </c>
      <c r="H95" s="38" t="inlineStr">
        <is>
          <t>Blanket (page end)</t>
        </is>
      </c>
      <c r="I95" s="26" t="n"/>
      <c r="J95" s="26" t="n"/>
      <c r="K95" s="26" t="n"/>
      <c r="L95" s="26" t="inlineStr">
        <is>
          <t>YES</t>
        </is>
      </c>
      <c r="M95" s="26" t="n">
        <v>-0.0807514529813875</v>
      </c>
      <c r="N95" s="74"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MOVER_THRESHOLD</t>
        </is>
      </c>
      <c r="B96" s="70" t="n">
        <v>0</v>
      </c>
      <c r="C96" s="38" t="n"/>
      <c r="D96" s="38" t="inlineStr">
        <is>
          <t>ENTRY, GLOBAL_CHECK, STOCKS_EXIT</t>
        </is>
      </c>
      <c r="E96" s="38">
        <f>IF(G163="",E162,IF(G163&gt;0,E162+G163,E162))</f>
        <v/>
      </c>
      <c r="F96" s="26" t="n"/>
      <c r="G96" s="38">
        <f>IFERROR(VLOOKUP($A163&amp;"_"&amp;$B163,Results_Deltas!$A$2:$P$15000,5,FALSE),"")</f>
        <v/>
      </c>
      <c r="H96" s="38" t="inlineStr">
        <is>
          <t>Blanket (page end)</t>
        </is>
      </c>
      <c r="I96" s="26" t="n"/>
      <c r="J96" s="26" t="n"/>
      <c r="K96" s="26" t="n"/>
      <c r="L96" s="26" t="inlineStr">
        <is>
          <t>YES</t>
        </is>
      </c>
      <c r="M96" s="26" t="n">
        <v>-0.0807514529813875</v>
      </c>
      <c r="N96" s="74"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CRYPTO_SPIKE_FADE_THRESHOLD_PCT</t>
        </is>
      </c>
      <c r="B97" s="70" t="n">
        <v>0</v>
      </c>
      <c r="C97" s="38" t="n"/>
      <c r="D97" s="38" t="inlineStr">
        <is>
          <t>GLOBAL_CHECK, STOCKS_EXIT</t>
        </is>
      </c>
      <c r="E97" s="38">
        <f>IF(G47="",E46,IF(G47&gt;0,E46+G47,E46))</f>
        <v/>
      </c>
      <c r="F97" s="26" t="n"/>
      <c r="G97" s="38">
        <f>IFERROR(VLOOKUP($A47&amp;"_"&amp;$B47,Results_Deltas!$A$2:$P$15000,5,FALSE),"")</f>
        <v/>
      </c>
      <c r="H97" s="38" t="inlineStr">
        <is>
          <t>Blanket (page end)</t>
        </is>
      </c>
      <c r="I97" s="26" t="n"/>
      <c r="J97" s="26" t="n"/>
      <c r="K97" s="26" t="n"/>
      <c r="L97" s="26" t="inlineStr">
        <is>
          <t>YES</t>
        </is>
      </c>
      <c r="M97" s="26" t="n">
        <v>-0.08066592220989686</v>
      </c>
      <c r="N97" s="74"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MANDATORY_REENTRY_WT_FILTER_MIN_TFS</t>
        </is>
      </c>
      <c r="B98" s="70" t="n">
        <v>0</v>
      </c>
      <c r="C98" s="38" t="n"/>
      <c r="D98" s="38" t="inlineStr">
        <is>
          <t>GLOBAL_CHECK, STOCKS_EXIT</t>
        </is>
      </c>
      <c r="E98" s="38">
        <f>IF(G150="",E149,IF(G150&gt;0,E149+G150,E149))</f>
        <v/>
      </c>
      <c r="F98" s="26" t="n"/>
      <c r="G98" s="38">
        <f>IFERROR(VLOOKUP($A150&amp;"_"&amp;$B150,Results_Deltas!$A$2:$P$15000,5,FALSE),"")</f>
        <v/>
      </c>
      <c r="H98" s="38" t="inlineStr">
        <is>
          <t>Blanket (page end)</t>
        </is>
      </c>
      <c r="I98" s="26" t="n"/>
      <c r="J98" s="26" t="n"/>
      <c r="K98" s="26" t="n"/>
      <c r="L98" s="26" t="inlineStr">
        <is>
          <t>YES</t>
        </is>
      </c>
      <c r="M98" s="26" t="n">
        <v>-0.07648923283366182</v>
      </c>
      <c r="N98" s="74"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MANDATORY_REENTRY_WT_FILTER_REQUIRE_FLIP</t>
        </is>
      </c>
      <c r="B99" s="70" t="n">
        <v>0</v>
      </c>
      <c r="C99" s="38" t="n"/>
      <c r="D99" s="38" t="inlineStr">
        <is>
          <t>GLOBAL_CHECK, STOCKS_EXIT</t>
        </is>
      </c>
      <c r="E99" s="38">
        <f>IF(G155="",E154,IF(G155&gt;0,E154+G155,E154))</f>
        <v/>
      </c>
      <c r="F99" s="26" t="n"/>
      <c r="G99" s="38">
        <f>IFERROR(VLOOKUP($A155&amp;"_"&amp;$B155,Results_Deltas!$A$2:$P$15000,5,FALSE),"")</f>
        <v/>
      </c>
      <c r="H99" s="38" t="inlineStr">
        <is>
          <t>Blanket (page end)</t>
        </is>
      </c>
      <c r="I99" s="26" t="n"/>
      <c r="J99" s="26" t="n"/>
      <c r="K99" s="26" t="n"/>
      <c r="L99" s="26" t="inlineStr">
        <is>
          <t>YES</t>
        </is>
      </c>
      <c r="M99" s="26" t="n">
        <v>-0.07648923283366182</v>
      </c>
      <c r="N99" s="74"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9" t="inlineStr">
        <is>
          <t>MANDATORY_REENTRY_WT_FILTER_VELOCITY_RATIO</t>
        </is>
      </c>
      <c r="B100" s="70" t="n">
        <v>0</v>
      </c>
      <c r="C100" s="38" t="n"/>
      <c r="D100" s="38" t="inlineStr">
        <is>
          <t>GLOBAL_CHECK, STOCKS_EXIT</t>
        </is>
      </c>
      <c r="E100" s="38">
        <f>IF(G157="",E156,IF(G157&gt;0,E156+G157,E156))</f>
        <v/>
      </c>
      <c r="F100" s="26" t="n"/>
      <c r="G100" s="38">
        <f>IFERROR(VLOOKUP($A157&amp;"_"&amp;$B157,Results_Deltas!$A$2:$P$15000,5,FALSE),"")</f>
        <v/>
      </c>
      <c r="H100" s="38" t="inlineStr">
        <is>
          <t>Blanket (page end)</t>
        </is>
      </c>
      <c r="I100" s="26" t="n"/>
      <c r="J100" s="26" t="n"/>
      <c r="K100" s="26" t="n"/>
      <c r="L100" s="26" t="inlineStr">
        <is>
          <t>YES</t>
        </is>
      </c>
      <c r="M100" s="26" t="n">
        <v>-0.07648923283366182</v>
      </c>
      <c r="N100" s="74"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MOVER_THRESHOLD</t>
        </is>
      </c>
      <c r="B101" s="38" t="inlineStr">
        <is>
          <t>2.5</t>
        </is>
      </c>
      <c r="C101" s="38" t="n"/>
      <c r="D101" s="38" t="inlineStr">
        <is>
          <t>ENTRY, GLOBAL_CHECK, STOCKS_EXIT</t>
        </is>
      </c>
      <c r="E101" s="38">
        <f>IF(G166="",E165,IF(G166&gt;0,E165+G166,E165))</f>
        <v/>
      </c>
      <c r="F101" s="26" t="n"/>
      <c r="G101" s="38">
        <f>IFERROR(VLOOKUP($A166&amp;"_"&amp;$B166,Results_Deltas!$A$2:$P$15000,5,FALSE),"")</f>
        <v/>
      </c>
      <c r="H101" s="38" t="inlineStr">
        <is>
          <t>Blanket (page end)</t>
        </is>
      </c>
      <c r="I101" s="26" t="n"/>
      <c r="J101" s="26" t="n"/>
      <c r="K101" s="26" t="n"/>
      <c r="L101" s="26" t="inlineStr">
        <is>
          <t>NO</t>
        </is>
      </c>
      <c r="M101" s="26" t="n">
        <v>-0.02383222529226954</v>
      </c>
      <c r="N101" s="74" t="n">
        <v>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BANDAID_OFF_LOSER_RECOVER_PCT</t>
        </is>
      </c>
      <c r="B102" s="38" t="inlineStr">
        <is>
          <t>2.0</t>
        </is>
      </c>
      <c r="C102" s="38" t="n"/>
      <c r="D102" s="38" t="inlineStr">
        <is>
          <t>AUGMENT, ENTRY, EXIT, GLOBAL_CHECK, REDUCE, STOCKS_EXIT</t>
        </is>
      </c>
      <c r="E102" s="38">
        <f>IF(G31="",E30,IF(G31&gt;0,E30+G31,E30))</f>
        <v/>
      </c>
      <c r="F102" s="26" t="n"/>
      <c r="G102" s="38">
        <f>IFERROR(VLOOKUP($A31&amp;"_"&amp;$B31,Results_Deltas!$A$2:$P$15000,5,FALSE),"")</f>
        <v/>
      </c>
      <c r="H102" s="38" t="inlineStr">
        <is>
          <t>Blanket (page end)</t>
        </is>
      </c>
      <c r="I102" s="26" t="n"/>
      <c r="J102" s="26" t="n"/>
      <c r="K102" s="26" t="n"/>
      <c r="L102" s="26" t="inlineStr">
        <is>
          <t>NO</t>
        </is>
      </c>
      <c r="M102" s="26" t="n">
        <v>-0.01935712109420329</v>
      </c>
      <c r="N102" s="74" t="n">
        <v>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ADX_RANGING_THRESHOLD</t>
        </is>
      </c>
      <c r="B103" s="38" t="inlineStr">
        <is>
          <t>15</t>
        </is>
      </c>
      <c r="C103" s="38" t="n"/>
      <c r="D103" s="38" t="inlineStr">
        <is>
          <t>ENTRY, GLOBAL_CHECK, STOCKS_EXIT</t>
        </is>
      </c>
      <c r="E103" s="38">
        <f>IF(G28="",E27,IF(G28&gt;0,E27+G28,E27))</f>
        <v/>
      </c>
      <c r="F103" s="26" t="n"/>
      <c r="G103" s="38">
        <f>IFERROR(VLOOKUP($A28&amp;"_"&amp;$B28,Results_Deltas!$A$2:$P$15000,5,FALSE),"")</f>
        <v/>
      </c>
      <c r="H103" s="38" t="inlineStr">
        <is>
          <t>Blanket (page end)</t>
        </is>
      </c>
      <c r="I103" s="26" t="n"/>
      <c r="J103" s="26" t="n"/>
      <c r="K103" s="26" t="n"/>
      <c r="L103" s="26" t="inlineStr">
        <is>
          <t>NO</t>
        </is>
      </c>
      <c r="M103" s="26" t="n">
        <v>-0.0173692729252937</v>
      </c>
      <c r="N103" s="74" t="n">
        <v>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MOVER_THRESHOLD</t>
        </is>
      </c>
      <c r="B104" s="38" t="inlineStr">
        <is>
          <t>6.25</t>
        </is>
      </c>
      <c r="C104" s="38" t="n"/>
      <c r="D104" s="38" t="inlineStr">
        <is>
          <t>ENTRY, GLOBAL_CHECK, STOCKS_EXIT</t>
        </is>
      </c>
      <c r="E104" s="38">
        <f>IF(G164="",E163,IF(G164&gt;0,E163+G164,E163))</f>
        <v/>
      </c>
      <c r="F104" s="26" t="n"/>
      <c r="G104" s="38">
        <f>IFERROR(VLOOKUP($A164&amp;"_"&amp;$B164,Results_Deltas!$A$2:$P$15000,5,FALSE),"")</f>
        <v/>
      </c>
      <c r="H104" s="38" t="inlineStr">
        <is>
          <t>Blanket (page end)</t>
        </is>
      </c>
      <c r="I104" s="26" t="n"/>
      <c r="J104" s="26" t="n"/>
      <c r="K104" s="26" t="n"/>
      <c r="L104" s="26" t="inlineStr">
        <is>
          <t>NO</t>
        </is>
      </c>
      <c r="M104" s="26" t="n">
        <v>-0.01637921333329482</v>
      </c>
      <c r="N104" s="74" t="n">
        <v>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MOVER_THRESHOLD</t>
        </is>
      </c>
      <c r="B105" s="38" t="inlineStr">
        <is>
          <t>3.75</t>
        </is>
      </c>
      <c r="C105" s="38" t="n"/>
      <c r="D105" s="38" t="inlineStr">
        <is>
          <t>ENTRY, GLOBAL_CHECK, STOCKS_EXIT</t>
        </is>
      </c>
      <c r="E105" s="38">
        <f>IF(G165="",E164,IF(G165&gt;0,E164+G165,E164))</f>
        <v/>
      </c>
      <c r="F105" s="26" t="n"/>
      <c r="G105" s="38">
        <f>IFERROR(VLOOKUP($A165&amp;"_"&amp;$B165,Results_Deltas!$A$2:$P$15000,5,FALSE),"")</f>
        <v/>
      </c>
      <c r="H105" s="38" t="inlineStr">
        <is>
          <t>Blanket (page end)</t>
        </is>
      </c>
      <c r="I105" s="26" t="n"/>
      <c r="J105" s="26" t="n"/>
      <c r="K105" s="26" t="n"/>
      <c r="L105" s="26" t="inlineStr">
        <is>
          <t>NO</t>
        </is>
      </c>
      <c r="M105" s="26" t="n">
        <v>-0.011889972455018</v>
      </c>
      <c r="N105" s="74" t="n">
        <v>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HLR_SMA_BAND_PCT</t>
        </is>
      </c>
      <c r="B106" s="38" t="inlineStr">
        <is>
          <t>2.0</t>
        </is>
      </c>
      <c r="C106" s="38" t="n"/>
      <c r="D106" s="38" t="inlineStr">
        <is>
          <t>ENTRY, GLOBAL_CHECK, STOCKS_EXIT</t>
        </is>
      </c>
      <c r="E106" s="38">
        <f>IF(G114="",E113,IF(G114&gt;0,E113+G114,E113))</f>
        <v/>
      </c>
      <c r="F106" s="26" t="n"/>
      <c r="G106" s="38">
        <f>IFERROR(VLOOKUP($A114&amp;"_"&amp;$B114,Results_Deltas!$A$2:$P$15000,5,FALSE),"")</f>
        <v/>
      </c>
      <c r="H106" s="38" t="inlineStr">
        <is>
          <t>Blanket (page end)</t>
        </is>
      </c>
      <c r="I106" s="26" t="n"/>
      <c r="J106" s="26" t="n"/>
      <c r="K106" s="26" t="n"/>
      <c r="L106" s="26" t="inlineStr">
        <is>
          <t>NO</t>
        </is>
      </c>
      <c r="M106" s="26" t="n">
        <v>-0.008882899048653888</v>
      </c>
      <c r="N106" s="74" t="n">
        <v>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MTS_BOTTOM_BONUS_THRESHOLD</t>
        </is>
      </c>
      <c r="B107" s="70" t="n">
        <v>0</v>
      </c>
      <c r="C107" s="38" t="n"/>
      <c r="D107" s="38" t="inlineStr">
        <is>
          <t>ENTRY, GLOBAL_CHECK, STOCKS_EXIT</t>
        </is>
      </c>
      <c r="E107" s="38">
        <f>IF(G171="",E170,IF(G171&gt;0,E170+G171,E170))</f>
        <v/>
      </c>
      <c r="F107" s="26" t="n"/>
      <c r="G107" s="38">
        <f>IFERROR(VLOOKUP($A171&amp;"_"&amp;$B171,Results_Deltas!$A$2:$P$15000,5,FALSE),"")</f>
        <v/>
      </c>
      <c r="H107" s="38" t="inlineStr">
        <is>
          <t>Blanket (page end)</t>
        </is>
      </c>
      <c r="I107" s="26" t="n"/>
      <c r="J107" s="26" t="n"/>
      <c r="K107" s="26" t="n"/>
      <c r="L107" s="26" t="inlineStr">
        <is>
          <t>YES</t>
        </is>
      </c>
      <c r="M107" s="26" t="n">
        <v>0</v>
      </c>
      <c r="N107" s="74"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MTS_BOTTOM_STRONG_THRESHOLD</t>
        </is>
      </c>
      <c r="B108" s="70" t="n">
        <v>0</v>
      </c>
      <c r="C108" s="38" t="n"/>
      <c r="D108" s="38" t="inlineStr">
        <is>
          <t>ENTRY, GLOBAL_CHECK, STOCKS_EXIT</t>
        </is>
      </c>
      <c r="E108" s="38">
        <f>IF(G175="",E174,IF(G175&gt;0,E174+G175,E174))</f>
        <v/>
      </c>
      <c r="F108" s="26" t="n"/>
      <c r="G108" s="38">
        <f>IFERROR(VLOOKUP($A175&amp;"_"&amp;$B175,Results_Deltas!$A$2:$P$15000,5,FALSE),"")</f>
        <v/>
      </c>
      <c r="H108" s="38" t="inlineStr">
        <is>
          <t>Blanket (page end)</t>
        </is>
      </c>
      <c r="I108" s="26" t="n"/>
      <c r="J108" s="26" t="n"/>
      <c r="K108" s="26" t="n"/>
      <c r="L108" s="26" t="inlineStr">
        <is>
          <t>YES</t>
        </is>
      </c>
      <c r="M108" s="26" t="n">
        <v>0</v>
      </c>
      <c r="N108" s="74"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HA_WICK_QUALITY_TF</t>
        </is>
      </c>
      <c r="B109" s="70" t="inlineStr">
        <is>
          <t>15m</t>
        </is>
      </c>
      <c r="C109" s="38" t="n"/>
      <c r="D109" s="38" t="inlineStr">
        <is>
          <t>ENTRY, GLOBAL_CHECK, STOCKS_EXIT</t>
        </is>
      </c>
      <c r="E109" s="38">
        <f>IF(G111="",E110,IF(G111&gt;0,E110+G111,E110))</f>
        <v/>
      </c>
      <c r="F109" s="26" t="n"/>
      <c r="G109" s="38">
        <f>IFERROR(VLOOKUP($A111&amp;"_"&amp;$B111,Results_Deltas!$A$2:$P$15000,5,FALSE),"")</f>
        <v/>
      </c>
      <c r="H109" s="38" t="inlineStr">
        <is>
          <t>Blanket (page end)</t>
        </is>
      </c>
      <c r="I109" s="26" t="n"/>
      <c r="J109" s="26" t="n"/>
      <c r="K109" s="26" t="n"/>
      <c r="L109" s="26" t="inlineStr">
        <is>
          <t>YES</t>
        </is>
      </c>
      <c r="M109" s="26" t="n">
        <v>0.02953500117293109</v>
      </c>
      <c r="N109" s="74" t="n">
        <v>4</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HA_WICK_QUALITY_TF</t>
        </is>
      </c>
      <c r="B110" s="38" t="inlineStr">
        <is>
          <t>15m</t>
        </is>
      </c>
      <c r="C110" s="38" t="n"/>
      <c r="D110" s="38" t="inlineStr">
        <is>
          <t>ENTRY, GLOBAL_CHECK, STOCKS_EXIT</t>
        </is>
      </c>
      <c r="E110" s="38">
        <f>IF(G112="",E111,IF(G112&gt;0,E111+G112,E111))</f>
        <v/>
      </c>
      <c r="F110" s="26" t="n"/>
      <c r="G110" s="38">
        <f>IFERROR(VLOOKUP($A112&amp;"_"&amp;$B112,Results_Deltas!$A$2:$P$15000,5,FALSE),"")</f>
        <v/>
      </c>
      <c r="H110" s="38" t="inlineStr">
        <is>
          <t>Blanket (page end)</t>
        </is>
      </c>
      <c r="I110" s="26" t="n"/>
      <c r="J110" s="26" t="n"/>
      <c r="K110" s="26" t="n"/>
      <c r="L110" s="26" t="inlineStr">
        <is>
          <t>NO</t>
        </is>
      </c>
      <c r="M110" s="26" t="n">
        <v>0.02953500117293109</v>
      </c>
      <c r="N110" s="74" t="n">
        <v>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HA_WICK_QUALITY_ENABLED</t>
        </is>
      </c>
      <c r="B111" s="38" t="inlineStr">
        <is>
          <t>True</t>
        </is>
      </c>
      <c r="C111" s="38" t="n"/>
      <c r="D111" s="38" t="inlineStr">
        <is>
          <t>ENTRY, GLOBAL_CHECK, STOCKS_EXIT</t>
        </is>
      </c>
      <c r="E111" s="38">
        <f>IF(G105="",E104,IF(G105&gt;0,E104+G105,E104))</f>
        <v/>
      </c>
      <c r="F111" s="26" t="n"/>
      <c r="G111" s="38">
        <f>IFERROR(VLOOKUP($A105&amp;"_"&amp;$B105,Results_Deltas!$A$2:$P$15000,5,FALSE),"")</f>
        <v/>
      </c>
      <c r="H111" s="38" t="inlineStr">
        <is>
          <t>Blanket (page end)</t>
        </is>
      </c>
      <c r="I111" s="26" t="n"/>
      <c r="J111" s="26" t="n"/>
      <c r="K111" s="26" t="n"/>
      <c r="L111" s="26" t="inlineStr">
        <is>
          <t>NO</t>
        </is>
      </c>
      <c r="M111" s="26" t="n">
        <v>0.03113239673175191</v>
      </c>
      <c r="N111" s="74" t="n">
        <v>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HTF_DIRECTION_GATE_ENABLED</t>
        </is>
      </c>
      <c r="B112" s="38" t="inlineStr">
        <is>
          <t>True</t>
        </is>
      </c>
      <c r="C112" s="38" t="n"/>
      <c r="D112" s="38" t="inlineStr">
        <is>
          <t>ENTRY, GLOBAL_CHECK, STOCKS_EXIT</t>
        </is>
      </c>
      <c r="E112" s="38">
        <f>IF(G123="",E122,IF(G123&gt;0,E122+G123,E122))</f>
        <v/>
      </c>
      <c r="F112" s="26" t="n"/>
      <c r="G112" s="38">
        <f>IFERROR(VLOOKUP($A123&amp;"_"&amp;$B123,Results_Deltas!$A$2:$P$15000,5,FALSE),"")</f>
        <v/>
      </c>
      <c r="H112" s="38" t="inlineStr">
        <is>
          <t>Blanket (page end)</t>
        </is>
      </c>
      <c r="I112" s="26" t="n"/>
      <c r="J112" s="26" t="n"/>
      <c r="K112" s="26" t="n"/>
      <c r="L112" s="26" t="inlineStr">
        <is>
          <t>NO</t>
        </is>
      </c>
      <c r="M112" s="26" t="n">
        <v>0.03735534301764538</v>
      </c>
      <c r="N112" s="74" t="n">
        <v>5</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FG_FEAR_THRESHOLD</t>
        </is>
      </c>
      <c r="B113" s="38" t="inlineStr">
        <is>
          <t>12.5</t>
        </is>
      </c>
      <c r="C113" s="38" t="n"/>
      <c r="D113" s="38" t="inlineStr">
        <is>
          <t>GLOBAL_CHECK, STOCKS_EXIT</t>
        </is>
      </c>
      <c r="E113" s="38">
        <f>IF(G79="",E78,IF(G79&gt;0,E78+G79,E78))</f>
        <v/>
      </c>
      <c r="F113" s="26" t="n"/>
      <c r="G113" s="38">
        <f>IFERROR(VLOOKUP($A79&amp;"_"&amp;$B79,Results_Deltas!$A$2:$P$15000,5,FALSE),"")</f>
        <v/>
      </c>
      <c r="H113" s="38" t="inlineStr">
        <is>
          <t>Blanket (page end)</t>
        </is>
      </c>
      <c r="I113" s="26" t="n"/>
      <c r="J113" s="26" t="n"/>
      <c r="K113" s="26" t="n"/>
      <c r="L113" s="26" t="inlineStr">
        <is>
          <t>NO</t>
        </is>
      </c>
      <c r="M113" s="26" t="n">
        <v>0.04028483491575796</v>
      </c>
      <c r="N113" s="74" t="n">
        <v>5</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HLR_TOP_MIN_TFS</t>
        </is>
      </c>
      <c r="B114" s="38" t="inlineStr">
        <is>
          <t>1</t>
        </is>
      </c>
      <c r="C114" s="38" t="n"/>
      <c r="D114" s="38" t="inlineStr">
        <is>
          <t>GLOBAL_CHECK, REENTRY, STOCKS_EXIT</t>
        </is>
      </c>
      <c r="E114" s="38">
        <f>IF(G119="",E118,IF(G119&gt;0,E118+G119,E118))</f>
        <v/>
      </c>
      <c r="F114" s="26" t="n"/>
      <c r="G114" s="38">
        <f>IFERROR(VLOOKUP($A119&amp;"_"&amp;$B119,Results_Deltas!$A$2:$P$15000,5,FALSE),"")</f>
        <v/>
      </c>
      <c r="H114" s="38" t="inlineStr">
        <is>
          <t>Blanket (page end)</t>
        </is>
      </c>
      <c r="I114" s="26" t="n"/>
      <c r="J114" s="26" t="n"/>
      <c r="K114" s="26" t="n"/>
      <c r="L114" s="26" t="inlineStr">
        <is>
          <t>NO</t>
        </is>
      </c>
      <c r="M114" s="26" t="n">
        <v>0.0421189413365789</v>
      </c>
      <c r="N114" s="74" t="n">
        <v>6</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MANDATORY_REENTRY_WT_FILTER_MIN_TFS</t>
        </is>
      </c>
      <c r="B115" s="38" t="inlineStr">
        <is>
          <t>3</t>
        </is>
      </c>
      <c r="C115" s="38" t="n"/>
      <c r="D115" s="38" t="inlineStr">
        <is>
          <t>GLOBAL_CHECK, STOCKS_EXIT</t>
        </is>
      </c>
      <c r="E115" s="38">
        <f>IF(G151="",E150,IF(G151&gt;0,E150+G151,E150))</f>
        <v/>
      </c>
      <c r="F115" s="26" t="n"/>
      <c r="G115" s="38">
        <f>IFERROR(VLOOKUP($A151&amp;"_"&amp;$B151,Results_Deltas!$A$2:$P$15000,5,FALSE),"")</f>
        <v/>
      </c>
      <c r="H115" s="38" t="inlineStr">
        <is>
          <t>Blanket (page end)</t>
        </is>
      </c>
      <c r="I115" s="26" t="n"/>
      <c r="J115" s="26" t="n"/>
      <c r="K115" s="26" t="n"/>
      <c r="L115" s="26" t="inlineStr">
        <is>
          <t>NO</t>
        </is>
      </c>
      <c r="M115" s="26" t="n">
        <v>0.05013912810148093</v>
      </c>
      <c r="N115" s="74" t="n">
        <v>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HA_WICK_QUALITY_TF</t>
        </is>
      </c>
      <c r="B116" s="38" t="inlineStr">
        <is>
          <t>OFF</t>
        </is>
      </c>
      <c r="C116" s="38" t="n"/>
      <c r="D116" s="38" t="inlineStr">
        <is>
          <t>ENTRY, GLOBAL_CHECK, STOCKS_EXIT</t>
        </is>
      </c>
      <c r="E116" s="38">
        <f>IF(G108="",E107,IF(G108&gt;0,E107+G108,E107))</f>
        <v/>
      </c>
      <c r="F116" s="26" t="n"/>
      <c r="G116" s="38">
        <f>IFERROR(VLOOKUP($A108&amp;"_"&amp;$B108,Results_Deltas!$A$2:$P$15000,5,FALSE),"")</f>
        <v/>
      </c>
      <c r="H116" s="38" t="inlineStr">
        <is>
          <t>Blanket (page end)</t>
        </is>
      </c>
      <c r="I116" s="26" t="n"/>
      <c r="J116" s="26" t="n"/>
      <c r="K116" s="26" t="n"/>
      <c r="L116" s="26" t="inlineStr">
        <is>
          <t>NO</t>
        </is>
      </c>
      <c r="M116" s="26" t="n">
        <v>0.05066408105712086</v>
      </c>
      <c r="N116" s="74" t="n">
        <v>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MTS_BOTTOM_BONUS_THRESHOLD</t>
        </is>
      </c>
      <c r="B117" s="38" t="inlineStr">
        <is>
          <t>12.5</t>
        </is>
      </c>
      <c r="C117" s="38" t="n"/>
      <c r="D117" s="38" t="inlineStr">
        <is>
          <t>ENTRY, GLOBAL_CHECK, STOCKS_EXIT</t>
        </is>
      </c>
      <c r="E117" s="38">
        <f>IF(G174="",E173,IF(G174&gt;0,E173+G174,E173))</f>
        <v/>
      </c>
      <c r="F117" s="26" t="n"/>
      <c r="G117" s="38">
        <f>IFERROR(VLOOKUP($A174&amp;"_"&amp;$B174,Results_Deltas!$A$2:$P$15000,5,FALSE),"")</f>
        <v/>
      </c>
      <c r="H117" s="38" t="inlineStr">
        <is>
          <t>Blanket (page end)</t>
        </is>
      </c>
      <c r="I117" s="26" t="n"/>
      <c r="J117" s="26" t="n"/>
      <c r="K117" s="26" t="n"/>
      <c r="L117" s="26" t="inlineStr">
        <is>
          <t>NO</t>
        </is>
      </c>
      <c r="M117" s="26" t="n">
        <v>0.05320331910055384</v>
      </c>
      <c r="N117" s="74" t="n">
        <v>5</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HTF_TREND_VETO_BYPASS_ENABLED</t>
        </is>
      </c>
      <c r="B118" s="38" t="inlineStr">
        <is>
          <t>False</t>
        </is>
      </c>
      <c r="C118" s="38" t="n"/>
      <c r="D118" s="38" t="inlineStr">
        <is>
          <t>GLOBAL_CHECK, STOCKS_EXIT</t>
        </is>
      </c>
      <c r="E118" s="38">
        <f>IF(G130="",E129,IF(G130&gt;0,E129+G130,E129))</f>
        <v/>
      </c>
      <c r="F118" s="26" t="n"/>
      <c r="G118" s="38">
        <f>IFERROR(VLOOKUP($A130&amp;"_"&amp;$B130,Results_Deltas!$A$2:$P$15000,5,FALSE),"")</f>
        <v/>
      </c>
      <c r="H118" s="38" t="inlineStr">
        <is>
          <t>Blanket (page end)</t>
        </is>
      </c>
      <c r="I118" s="26" t="n"/>
      <c r="J118" s="26" t="n"/>
      <c r="K118" s="26" t="n"/>
      <c r="L118" s="26" t="inlineStr">
        <is>
          <t>NO</t>
        </is>
      </c>
      <c r="M118" s="26" t="n">
        <v>0.06830400774884014</v>
      </c>
      <c r="N118" s="74" t="n">
        <v>5</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HTF_TREND_VETO_BYPASS_ENABLED</t>
        </is>
      </c>
      <c r="B119" s="70" t="b">
        <v>0</v>
      </c>
      <c r="C119" s="38" t="n"/>
      <c r="D119" s="38" t="inlineStr">
        <is>
          <t>GLOBAL_CHECK, STOCKS_EXIT</t>
        </is>
      </c>
      <c r="E119" s="38">
        <f>IF(G131="",E130,IF(G131&gt;0,E130+G131,E130))</f>
        <v/>
      </c>
      <c r="F119" s="26" t="n"/>
      <c r="G119" s="38">
        <f>IFERROR(VLOOKUP($A131&amp;"_"&amp;$B131,Results_Deltas!$A$2:$P$15000,5,FALSE),"")</f>
        <v/>
      </c>
      <c r="H119" s="38" t="inlineStr">
        <is>
          <t>Blanket (page end)</t>
        </is>
      </c>
      <c r="I119" s="26" t="n"/>
      <c r="J119" s="26" t="n"/>
      <c r="K119" s="26" t="n"/>
      <c r="L119" s="26" t="inlineStr">
        <is>
          <t>YES</t>
        </is>
      </c>
      <c r="M119" s="26" t="n">
        <v>0.06830400774884014</v>
      </c>
      <c r="N119" s="74" t="n">
        <v>5</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ADX_RANGING_THRESHOLD</t>
        </is>
      </c>
      <c r="B120" s="38" t="inlineStr">
        <is>
          <t>20</t>
        </is>
      </c>
      <c r="C120" s="38" t="n"/>
      <c r="D120" s="38" t="inlineStr">
        <is>
          <t>ENTRY, GLOBAL_CHECK, STOCKS_EXIT</t>
        </is>
      </c>
      <c r="E120" s="38">
        <f>IF(G26="",E25,IF(G26&gt;0,E25+G26,E25))</f>
        <v/>
      </c>
      <c r="F120" s="26" t="n"/>
      <c r="G120" s="38">
        <f>IFERROR(VLOOKUP($A26&amp;"_"&amp;$B26,Results_Deltas!$A$2:$P$15000,5,FALSE),"")</f>
        <v/>
      </c>
      <c r="H120" s="38" t="inlineStr">
        <is>
          <t>Blanket (page end)</t>
        </is>
      </c>
      <c r="I120" s="26" t="n"/>
      <c r="J120" s="26" t="n"/>
      <c r="K120" s="26" t="n"/>
      <c r="L120" s="26" t="inlineStr">
        <is>
          <t>NO</t>
        </is>
      </c>
      <c r="M120" s="26" t="n">
        <v>0.06908952838198072</v>
      </c>
      <c r="N120" s="74" t="n">
        <v>5</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ADX_RANGING_THRESHOLD</t>
        </is>
      </c>
      <c r="B121" s="70" t="n">
        <v>20</v>
      </c>
      <c r="C121" s="38" t="n"/>
      <c r="D121" s="38" t="inlineStr">
        <is>
          <t>ENTRY, GLOBAL_CHECK, STOCKS_EXIT</t>
        </is>
      </c>
      <c r="E121" s="38">
        <f>IF(G29="",E28,IF(G29&gt;0,E28+G29,E28))</f>
        <v/>
      </c>
      <c r="F121" s="26" t="n"/>
      <c r="G121" s="38">
        <f>IFERROR(VLOOKUP($A29&amp;"_"&amp;$B29,Results_Deltas!$A$2:$P$15000,5,FALSE),"")</f>
        <v/>
      </c>
      <c r="H121" s="38" t="inlineStr">
        <is>
          <t>Blanket (page end)</t>
        </is>
      </c>
      <c r="I121" s="26" t="n"/>
      <c r="J121" s="26" t="n"/>
      <c r="K121" s="26" t="n"/>
      <c r="L121" s="26" t="inlineStr">
        <is>
          <t>YES</t>
        </is>
      </c>
      <c r="M121" s="26" t="n">
        <v>0.06908952838198072</v>
      </c>
      <c r="N121" s="74" t="n">
        <v>5</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0</t>
        </is>
      </c>
      <c r="C122" s="38" t="n"/>
      <c r="D122" s="38" t="inlineStr">
        <is>
          <t>GLOBAL_CHECK, STOCKS_EXIT</t>
        </is>
      </c>
      <c r="E122" s="38">
        <f>IF(G148="",E147,IF(G148&gt;0,E147+G148,E147))</f>
        <v/>
      </c>
      <c r="F122" s="26" t="n"/>
      <c r="G122" s="38">
        <f>IFERROR(VLOOKUP($A148&amp;"_"&amp;$B148,Results_Deltas!$A$2:$P$15000,5,FALSE),"")</f>
        <v/>
      </c>
      <c r="H122" s="38" t="inlineStr">
        <is>
          <t>Blanket (page end)</t>
        </is>
      </c>
      <c r="I122" s="26" t="n"/>
      <c r="J122" s="26" t="n"/>
      <c r="K122" s="26" t="n"/>
      <c r="L122" s="26" t="inlineStr">
        <is>
          <t>NO</t>
        </is>
      </c>
      <c r="M122" s="26" t="n">
        <v>0.07276197657102651</v>
      </c>
      <c r="N122" s="74" t="n">
        <v>5</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HLR_TOP_MIN_TFS</t>
        </is>
      </c>
      <c r="B123" s="38" t="inlineStr">
        <is>
          <t>0</t>
        </is>
      </c>
      <c r="C123" s="38" t="n"/>
      <c r="D123" s="38" t="inlineStr">
        <is>
          <t>GLOBAL_CHECK, REENTRY, STOCKS_EXIT</t>
        </is>
      </c>
      <c r="E123" s="38">
        <f>IF(G117="",E116,IF(G117&gt;0,E116+G117,E116))</f>
        <v/>
      </c>
      <c r="F123" s="26" t="n"/>
      <c r="G123" s="38">
        <f>IFERROR(VLOOKUP($A117&amp;"_"&amp;$B117,Results_Deltas!$A$2:$P$15000,5,FALSE),"")</f>
        <v/>
      </c>
      <c r="H123" s="38" t="inlineStr">
        <is>
          <t>Blanket (page end)</t>
        </is>
      </c>
      <c r="I123" s="26" t="n"/>
      <c r="J123" s="26" t="n"/>
      <c r="K123" s="26" t="n"/>
      <c r="L123" s="26" t="inlineStr">
        <is>
          <t>NO</t>
        </is>
      </c>
      <c r="M123" s="26" t="n">
        <v>0.0758573294680745</v>
      </c>
      <c r="N123" s="74" t="n">
        <v>5</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HLR_TOP_MIN_TFS</t>
        </is>
      </c>
      <c r="B124" s="70" t="n">
        <v>0</v>
      </c>
      <c r="C124" s="38" t="n"/>
      <c r="D124" s="38" t="inlineStr">
        <is>
          <t>GLOBAL_CHECK, REENTRY, STOCKS_EXIT</t>
        </is>
      </c>
      <c r="E124" s="38">
        <f>IF(G118="",E117,IF(G118&gt;0,E117+G118,E117))</f>
        <v/>
      </c>
      <c r="F124" s="26" t="n"/>
      <c r="G124" s="38">
        <f>IFERROR(VLOOKUP($A118&amp;"_"&amp;$B118,Results_Deltas!$A$2:$P$15000,5,FALSE),"")</f>
        <v/>
      </c>
      <c r="H124" s="38" t="inlineStr">
        <is>
          <t>Blanket (page end)</t>
        </is>
      </c>
      <c r="I124" s="26" t="n"/>
      <c r="J124" s="26" t="n"/>
      <c r="K124" s="26" t="n"/>
      <c r="L124" s="26" t="inlineStr">
        <is>
          <t>YES</t>
        </is>
      </c>
      <c r="M124" s="26" t="n">
        <v>0.0758573294680745</v>
      </c>
      <c r="N124" s="74" t="n">
        <v>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CRYPTO_SPIKE_FADE_THRESHOLD_PCT</t>
        </is>
      </c>
      <c r="B125" s="38" t="inlineStr">
        <is>
          <t>5</t>
        </is>
      </c>
      <c r="C125" s="38" t="n"/>
      <c r="D125" s="38" t="inlineStr">
        <is>
          <t>GLOBAL_CHECK, STOCKS_EXIT</t>
        </is>
      </c>
      <c r="E125" s="38">
        <f>IF(G50="",E49,IF(G50&gt;0,E49+G50,E49))</f>
        <v/>
      </c>
      <c r="F125" s="26" t="n"/>
      <c r="G125" s="38">
        <f>IFERROR(VLOOKUP($A50&amp;"_"&amp;$B50,Results_Deltas!$A$2:$P$15000,5,FALSE),"")</f>
        <v/>
      </c>
      <c r="H125" s="38" t="inlineStr">
        <is>
          <t>Blanket (page end)</t>
        </is>
      </c>
      <c r="I125" s="26" t="n"/>
      <c r="J125" s="26" t="n"/>
      <c r="K125" s="26" t="n"/>
      <c r="L125" s="26" t="inlineStr">
        <is>
          <t>NO</t>
        </is>
      </c>
      <c r="M125" s="26" t="n">
        <v>0.07842922039329658</v>
      </c>
      <c r="N125" s="74" t="n">
        <v>5</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OI_CONFIRM_MIN_CHANGE_PCT</t>
        </is>
      </c>
      <c r="B126" s="40" t="inlineStr">
        <is>
          <t>0.5</t>
        </is>
      </c>
      <c r="C126" s="38" t="n"/>
      <c r="D126" s="38" t="inlineStr">
        <is>
          <t>ENTRY, GLOBAL_CHECK, STOCKS_EXIT</t>
        </is>
      </c>
      <c r="E126" s="38">
        <f>IF(G196="",E195,IF(G196&gt;0,E195+G196,E195))</f>
        <v/>
      </c>
      <c r="F126" s="26" t="n"/>
      <c r="G126" s="38">
        <f>IFERROR(VLOOKUP($A196&amp;"_"&amp;$B196,Results_Deltas!$A$2:$P$15000,5,FALSE),"")</f>
        <v/>
      </c>
      <c r="H126" s="38" t="inlineStr">
        <is>
          <t>Blanket (page end)</t>
        </is>
      </c>
      <c r="I126" s="26" t="n"/>
      <c r="J126" s="26" t="n"/>
      <c r="K126" s="26" t="n"/>
      <c r="L126" s="26" t="inlineStr">
        <is>
          <t>YES</t>
        </is>
      </c>
      <c r="M126" s="26" t="n">
        <v>0.07938451640992539</v>
      </c>
      <c r="N126" s="74" t="n">
        <v>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LH_HL_FILTER_ENABLED</t>
        </is>
      </c>
      <c r="B127" s="38" t="inlineStr">
        <is>
          <t>True</t>
        </is>
      </c>
      <c r="C127" s="38" t="n"/>
      <c r="D127" s="38" t="inlineStr">
        <is>
          <t>ENTRY, GLOBAL_CHECK, STOCKS_EXIT</t>
        </is>
      </c>
      <c r="E127" s="38">
        <f>IF(G137="",E136,IF(G137&gt;0,E136+G137,E136))</f>
        <v/>
      </c>
      <c r="F127" s="26" t="n"/>
      <c r="G127" s="38">
        <f>IFERROR(VLOOKUP($A137&amp;"_"&amp;$B137,Results_Deltas!$A$2:$P$15000,5,FALSE),"")</f>
        <v/>
      </c>
      <c r="H127" s="38" t="inlineStr">
        <is>
          <t>Blanket (page end)</t>
        </is>
      </c>
      <c r="I127" s="26" t="n"/>
      <c r="J127" s="26" t="n"/>
      <c r="K127" s="26" t="n"/>
      <c r="L127" s="26" t="inlineStr">
        <is>
          <t>NO</t>
        </is>
      </c>
      <c r="M127" s="26" t="n">
        <v>0.08169909656461506</v>
      </c>
      <c r="N127" s="74" t="n">
        <v>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EMA_BLANKET_FILTER_MIN_TFS</t>
        </is>
      </c>
      <c r="B128" s="38" t="inlineStr">
        <is>
          <t>1</t>
        </is>
      </c>
      <c r="C128" s="38" t="n"/>
      <c r="D128" s="38" t="inlineStr">
        <is>
          <t>GLOBAL_CHECK</t>
        </is>
      </c>
      <c r="E128" s="38">
        <f>IF(G71="",E70,IF(G71&gt;0,E70+G71,E70))</f>
        <v/>
      </c>
      <c r="F128" s="26" t="n"/>
      <c r="G128" s="38">
        <f>IFERROR(VLOOKUP($A71&amp;"_"&amp;$B71,Results_Deltas!$A$2:$P$15000,5,FALSE),"")</f>
        <v/>
      </c>
      <c r="H128" s="38" t="inlineStr">
        <is>
          <t>Blanket (page end)</t>
        </is>
      </c>
      <c r="I128" s="26" t="n"/>
      <c r="J128" s="26" t="n"/>
      <c r="K128" s="26" t="n"/>
      <c r="L128" s="26" t="inlineStr">
        <is>
          <t>NO</t>
        </is>
      </c>
      <c r="M128" s="26" t="n">
        <v>0.08714399589599386</v>
      </c>
      <c r="N128" s="74" t="n">
        <v>5</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GR_FILTER_VEC_MIN_TFS</t>
        </is>
      </c>
      <c r="B129" s="38" t="inlineStr">
        <is>
          <t>0</t>
        </is>
      </c>
      <c r="C129" s="38" t="n"/>
      <c r="D129" s="38" t="inlineStr">
        <is>
          <t>GLOBAL_CHECK</t>
        </is>
      </c>
      <c r="E129" s="38">
        <f>IF(G101="",E100,IF(G101&gt;0,E100+G101,E100))</f>
        <v/>
      </c>
      <c r="F129" s="26" t="n"/>
      <c r="G129" s="38">
        <f>IFERROR(VLOOKUP($A101&amp;"_"&amp;$B101,Results_Deltas!$A$2:$P$15000,5,FALSE),"")</f>
        <v/>
      </c>
      <c r="H129" s="38" t="inlineStr">
        <is>
          <t>Blanket (page end)</t>
        </is>
      </c>
      <c r="I129" s="26" t="n"/>
      <c r="J129" s="26" t="n"/>
      <c r="K129" s="26" t="n"/>
      <c r="L129" s="26" t="inlineStr">
        <is>
          <t>NO</t>
        </is>
      </c>
      <c r="M129" s="26" t="n">
        <v>0.08917723518222599</v>
      </c>
      <c r="N129" s="74" t="n">
        <v>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GR_FILTER_VEC_MIN_TFS</t>
        </is>
      </c>
      <c r="B130" s="70" t="n">
        <v>0</v>
      </c>
      <c r="C130" s="38" t="n"/>
      <c r="D130" s="38" t="inlineStr">
        <is>
          <t>GLOBAL_CHECK</t>
        </is>
      </c>
      <c r="E130" s="38">
        <f>IF(G102="",E101,IF(G102&gt;0,E101+G102,E101))</f>
        <v/>
      </c>
      <c r="F130" s="26" t="n"/>
      <c r="G130" s="38">
        <f>IFERROR(VLOOKUP($A102&amp;"_"&amp;$B102,Results_Deltas!$A$2:$P$15000,5,FALSE),"")</f>
        <v/>
      </c>
      <c r="H130" s="38" t="inlineStr">
        <is>
          <t>Blanket (page end)</t>
        </is>
      </c>
      <c r="I130" s="26" t="n"/>
      <c r="J130" s="26" t="n"/>
      <c r="K130" s="26" t="n"/>
      <c r="L130" s="26" t="inlineStr">
        <is>
          <t>YES</t>
        </is>
      </c>
      <c r="M130" s="26" t="n">
        <v>0.08917723518222599</v>
      </c>
      <c r="N130" s="74" t="n">
        <v>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0</t>
        </is>
      </c>
      <c r="C131" s="38" t="n"/>
      <c r="D131" s="38" t="inlineStr">
        <is>
          <t>GLOBAL_CHECK, STOCKS_EXIT</t>
        </is>
      </c>
      <c r="E131" s="38">
        <f>IF(G146="",E145,IF(G146&gt;0,E145+G146,E145))</f>
        <v/>
      </c>
      <c r="F131" s="26" t="n"/>
      <c r="G131" s="38">
        <f>IFERROR(VLOOKUP($A146&amp;"_"&amp;$B146,Results_Deltas!$A$2:$P$15000,5,FALSE),"")</f>
        <v/>
      </c>
      <c r="H131" s="38" t="inlineStr">
        <is>
          <t>Blanket (page end)</t>
        </is>
      </c>
      <c r="I131" s="26" t="n"/>
      <c r="J131" s="26" t="n"/>
      <c r="K131" s="26" t="n"/>
      <c r="L131" s="26" t="inlineStr">
        <is>
          <t>NO</t>
        </is>
      </c>
      <c r="M131" s="26" t="n">
        <v>0.1011821042471502</v>
      </c>
      <c r="N131" s="74" t="n">
        <v>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MTS_GATE_ENABLED</t>
        </is>
      </c>
      <c r="B132" s="38" t="inlineStr">
        <is>
          <t>False</t>
        </is>
      </c>
      <c r="C132" s="38" t="n"/>
      <c r="D132" s="38" t="inlineStr">
        <is>
          <t>ENTRY, GLOBAL_CHECK, STOCKS_EXIT</t>
        </is>
      </c>
      <c r="E132" s="38">
        <f>IF(G179="",E178,IF(G179&gt;0,E178+G179,E178))</f>
        <v/>
      </c>
      <c r="F132" s="26" t="n"/>
      <c r="G132" s="38">
        <f>IFERROR(VLOOKUP($A179&amp;"_"&amp;$B179,Results_Deltas!$A$2:$P$15000,5,FALSE),"")</f>
        <v/>
      </c>
      <c r="H132" s="38" t="inlineStr">
        <is>
          <t>Blanket (page end)</t>
        </is>
      </c>
      <c r="I132" s="26" t="n"/>
      <c r="J132" s="26" t="n"/>
      <c r="K132" s="26" t="n"/>
      <c r="L132" s="26" t="inlineStr">
        <is>
          <t>NO</t>
        </is>
      </c>
      <c r="M132" s="26" t="n">
        <v>0.1042295907957883</v>
      </c>
      <c r="N132" s="74" t="n">
        <v>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MTS_GATE_ENABLED</t>
        </is>
      </c>
      <c r="B133" s="70" t="b">
        <v>0</v>
      </c>
      <c r="C133" s="38" t="n"/>
      <c r="D133" s="38" t="inlineStr">
        <is>
          <t>ENTRY, GLOBAL_CHECK, STOCKS_EXIT</t>
        </is>
      </c>
      <c r="E133" s="38">
        <f>IF(G180="",E179,IF(G180&gt;0,E179+G180,E179))</f>
        <v/>
      </c>
      <c r="F133" s="26" t="n"/>
      <c r="G133" s="38">
        <f>IFERROR(VLOOKUP($A180&amp;"_"&amp;$B180,Results_Deltas!$A$2:$P$15000,5,FALSE),"")</f>
        <v/>
      </c>
      <c r="H133" s="38" t="inlineStr">
        <is>
          <t>Blanket (page end)</t>
        </is>
      </c>
      <c r="I133" s="26" t="n"/>
      <c r="J133" s="26" t="n"/>
      <c r="K133" s="26" t="n"/>
      <c r="L133" s="26" t="inlineStr">
        <is>
          <t>YES</t>
        </is>
      </c>
      <c r="M133" s="26" t="n">
        <v>0.1042295907957883</v>
      </c>
      <c r="N133" s="74" t="n">
        <v>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OI_CONFIRM_ENABLED</t>
        </is>
      </c>
      <c r="B134" s="38" t="inlineStr">
        <is>
          <t>False</t>
        </is>
      </c>
      <c r="C134" s="38" t="n"/>
      <c r="D134" s="38" t="inlineStr">
        <is>
          <t>ENTRY, GLOBAL_CHECK, STOCKS_EXIT</t>
        </is>
      </c>
      <c r="E134" s="38">
        <f>IF(G191="",E190,IF(G191&gt;0,E190+G191,E190))</f>
        <v/>
      </c>
      <c r="F134" s="26" t="n"/>
      <c r="G134" s="38">
        <f>IFERROR(VLOOKUP($A191&amp;"_"&amp;$B191,Results_Deltas!$A$2:$P$15000,5,FALSE),"")</f>
        <v/>
      </c>
      <c r="H134" s="38" t="inlineStr">
        <is>
          <t>Blanket (page end)</t>
        </is>
      </c>
      <c r="I134" s="26" t="n"/>
      <c r="J134" s="26" t="n"/>
      <c r="K134" s="26" t="n"/>
      <c r="L134" s="26" t="inlineStr">
        <is>
          <t>NO</t>
        </is>
      </c>
      <c r="M134" s="26" t="n">
        <v>0.1042295907957883</v>
      </c>
      <c r="N134" s="74" t="n">
        <v>4</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OI_CONFIRM_ENABLED</t>
        </is>
      </c>
      <c r="B135" s="70" t="b">
        <v>0</v>
      </c>
      <c r="C135" s="38" t="n"/>
      <c r="D135" s="38" t="inlineStr">
        <is>
          <t>ENTRY, GLOBAL_CHECK, STOCKS_EXIT</t>
        </is>
      </c>
      <c r="E135" s="38">
        <f>IF(G192="",E191,IF(G192&gt;0,E191+G192,E191))</f>
        <v/>
      </c>
      <c r="F135" s="26" t="n"/>
      <c r="G135" s="38">
        <f>IFERROR(VLOOKUP($A192&amp;"_"&amp;$B192,Results_Deltas!$A$2:$P$15000,5,FALSE),"")</f>
        <v/>
      </c>
      <c r="H135" s="38" t="inlineStr">
        <is>
          <t>Blanket (page end)</t>
        </is>
      </c>
      <c r="I135" s="26" t="n"/>
      <c r="J135" s="26" t="n"/>
      <c r="K135" s="26" t="n"/>
      <c r="L135" s="26" t="inlineStr">
        <is>
          <t>YES</t>
        </is>
      </c>
      <c r="M135" s="26" t="n">
        <v>0.1042295907957883</v>
      </c>
      <c r="N135" s="74" t="n">
        <v>4</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MTS_BOTTOM_STRONG_THRESHOLD</t>
        </is>
      </c>
      <c r="B136" s="38" t="inlineStr">
        <is>
          <t>20</t>
        </is>
      </c>
      <c r="C136" s="38" t="n"/>
      <c r="D136" s="38" t="inlineStr">
        <is>
          <t>ENTRY, GLOBAL_CHECK, STOCKS_EXIT</t>
        </is>
      </c>
      <c r="E136" s="38">
        <f>IF(G178="",E177,IF(G178&gt;0,E177+G178,E177))</f>
        <v/>
      </c>
      <c r="F136" s="26" t="n"/>
      <c r="G136" s="38">
        <f>IFERROR(VLOOKUP($A178&amp;"_"&amp;$B178,Results_Deltas!$A$2:$P$15000,5,FALSE),"")</f>
        <v/>
      </c>
      <c r="H136" s="38" t="inlineStr">
        <is>
          <t>Blanket (page end)</t>
        </is>
      </c>
      <c r="I136" s="26" t="n"/>
      <c r="J136" s="26" t="n"/>
      <c r="K136" s="26" t="n"/>
      <c r="L136" s="26" t="inlineStr">
        <is>
          <t>NO</t>
        </is>
      </c>
      <c r="M136" s="26" t="n">
        <v>0.1053552082969531</v>
      </c>
      <c r="N136" s="74" t="n">
        <v>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BAND_ARROW_ENABLED</t>
        </is>
      </c>
      <c r="B137" s="40" t="inlineStr">
        <is>
          <t>False</t>
        </is>
      </c>
      <c r="C137" s="38" t="n"/>
      <c r="D137" s="38" t="inlineStr">
        <is>
          <t>GLOBAL_CHECK, STOCKS_EXIT</t>
        </is>
      </c>
      <c r="E137" s="38">
        <f>IF(G34="",E33,IF(G34&gt;0,E33+G34,E33))</f>
        <v/>
      </c>
      <c r="F137" s="26" t="n"/>
      <c r="G137" s="38">
        <f>IFERROR(VLOOKUP($A34&amp;"_"&amp;$B34,Results_Deltas!$A$2:$P$15000,5,FALSE),"")</f>
        <v/>
      </c>
      <c r="H137" s="38" t="inlineStr">
        <is>
          <t>Blanket (page end)</t>
        </is>
      </c>
      <c r="I137" s="26" t="n"/>
      <c r="J137" s="26" t="n"/>
      <c r="K137" s="26" t="n"/>
      <c r="L137" s="26" t="inlineStr">
        <is>
          <t>YES</t>
        </is>
      </c>
      <c r="M137" s="26" t="n">
        <v>0.1116541304926402</v>
      </c>
      <c r="N137" s="74" t="n">
        <v>4</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COOLDOWN_LOCKS_FILTER_TF</t>
        </is>
      </c>
      <c r="B138" s="40" t="inlineStr">
        <is>
          <t>15m</t>
        </is>
      </c>
      <c r="C138" s="38" t="n"/>
      <c r="D138" s="38" t="inlineStr">
        <is>
          <t>GLOBAL_CHECK</t>
        </is>
      </c>
      <c r="E138" s="38">
        <f>IF(G46="",E45,IF(G46&gt;0,E45+G46,E45))</f>
        <v/>
      </c>
      <c r="F138" s="26" t="n"/>
      <c r="G138" s="38">
        <f>IFERROR(VLOOKUP($A46&amp;"_"&amp;$B46,Results_Deltas!$A$2:$P$15000,5,FALSE),"")</f>
        <v/>
      </c>
      <c r="H138" s="38" t="inlineStr">
        <is>
          <t>Blanket (page end)</t>
        </is>
      </c>
      <c r="I138" s="26" t="n"/>
      <c r="J138" s="26" t="n"/>
      <c r="K138" s="26" t="n"/>
      <c r="L138" s="26" t="inlineStr">
        <is>
          <t>YES</t>
        </is>
      </c>
      <c r="M138" s="26" t="n">
        <v>0.1116541304926402</v>
      </c>
      <c r="N138" s="74" t="n">
        <v>4</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OI_CONFIRM_MIN_CHANGE_PCT</t>
        </is>
      </c>
      <c r="B139" s="38" t="inlineStr">
        <is>
          <t>1.0</t>
        </is>
      </c>
      <c r="C139" s="38" t="n"/>
      <c r="D139" s="38" t="inlineStr">
        <is>
          <t>ENTRY, GLOBAL_CHECK, STOCKS_EXIT</t>
        </is>
      </c>
      <c r="E139" s="38">
        <f>IF(G195="",E194,IF(G195&gt;0,E194+G195,E194))</f>
        <v/>
      </c>
      <c r="F139" s="26" t="n"/>
      <c r="G139" s="38">
        <f>IFERROR(VLOOKUP($A195&amp;"_"&amp;$B195,Results_Deltas!$A$2:$P$15000,5,FALSE),"")</f>
        <v/>
      </c>
      <c r="H139" s="38" t="inlineStr">
        <is>
          <t>Blanket (page end)</t>
        </is>
      </c>
      <c r="I139" s="26" t="n"/>
      <c r="J139" s="26" t="n"/>
      <c r="K139" s="26" t="n"/>
      <c r="L139" s="26" t="inlineStr">
        <is>
          <t>NO</t>
        </is>
      </c>
      <c r="M139" s="26" t="n">
        <v>0.1153617377061909</v>
      </c>
      <c r="N139" s="74" t="n">
        <v>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DUP_GUARD_FILTER_TF</t>
        </is>
      </c>
      <c r="B140" s="40" t="inlineStr">
        <is>
          <t>15m</t>
        </is>
      </c>
      <c r="C140" s="38" t="n"/>
      <c r="D140" s="38" t="inlineStr">
        <is>
          <t>GLOBAL_CHECK</t>
        </is>
      </c>
      <c r="E140" s="38">
        <f>IF(G63="",E62,IF(G63&gt;0,E62+G63,E62))</f>
        <v/>
      </c>
      <c r="F140" s="26" t="n"/>
      <c r="G140" s="38">
        <f>IFERROR(VLOOKUP($A63&amp;"_"&amp;$B63,Results_Deltas!$A$2:$P$15000,5,FALSE),"")</f>
        <v/>
      </c>
      <c r="H140" s="38" t="inlineStr">
        <is>
          <t>Blanket (page end)</t>
        </is>
      </c>
      <c r="I140" s="26" t="n"/>
      <c r="J140" s="26" t="n"/>
      <c r="K140" s="26" t="n"/>
      <c r="L140" s="26" t="inlineStr">
        <is>
          <t>YES</t>
        </is>
      </c>
      <c r="M140" s="26" t="n">
        <v>0.1209730226546707</v>
      </c>
      <c r="N140" s="74" t="n">
        <v>4</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FG_GREED_THRESHOLD</t>
        </is>
      </c>
      <c r="B141" s="38" t="inlineStr">
        <is>
          <t>37.5</t>
        </is>
      </c>
      <c r="C141" s="38" t="n"/>
      <c r="D141" s="38" t="inlineStr">
        <is>
          <t>GLOBAL_CHECK, STOCKS_EXIT</t>
        </is>
      </c>
      <c r="E141" s="38">
        <f>IF(G83="",E82,IF(G83&gt;0,E82+G83,E82))</f>
        <v/>
      </c>
      <c r="F141" s="26" t="n"/>
      <c r="G141" s="38">
        <f>IFERROR(VLOOKUP($A83&amp;"_"&amp;$B83,Results_Deltas!$A$2:$P$15000,5,FALSE),"")</f>
        <v/>
      </c>
      <c r="H141" s="38" t="inlineStr">
        <is>
          <t>Blanket (page end)</t>
        </is>
      </c>
      <c r="I141" s="26" t="n"/>
      <c r="J141" s="26" t="n"/>
      <c r="K141" s="26" t="n"/>
      <c r="L141" s="26" t="inlineStr">
        <is>
          <t>NO</t>
        </is>
      </c>
      <c r="M141" s="26" t="n">
        <v>0.1230624266814291</v>
      </c>
      <c r="N141" s="74" t="n">
        <v>7</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FUNDING_GATE_FILTER_TF</t>
        </is>
      </c>
      <c r="B142" s="40" t="inlineStr">
        <is>
          <t>15m</t>
        </is>
      </c>
      <c r="C142" s="38" t="n"/>
      <c r="D142" s="38" t="inlineStr">
        <is>
          <t>GLOBAL_CHECK</t>
        </is>
      </c>
      <c r="E142" s="38">
        <f>IF(G88="",E87,IF(G88&gt;0,E87+G88,E87))</f>
        <v/>
      </c>
      <c r="F142" s="26" t="n"/>
      <c r="G142" s="38">
        <f>IFERROR(VLOOKUP($A88&amp;"_"&amp;$B88,Results_Deltas!$A$2:$P$15000,5,FALSE),"")</f>
        <v/>
      </c>
      <c r="H142" s="38" t="inlineStr">
        <is>
          <t>Blanket (page end)</t>
        </is>
      </c>
      <c r="I142" s="26" t="n"/>
      <c r="J142" s="26" t="n"/>
      <c r="K142" s="26" t="n"/>
      <c r="L142" s="26" t="inlineStr">
        <is>
          <t>YES</t>
        </is>
      </c>
      <c r="M142" s="26" t="n">
        <v>0.1232029485368729</v>
      </c>
      <c r="N142" s="74" t="n">
        <v>4</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HA_WICK_QUALITY_ENABLED</t>
        </is>
      </c>
      <c r="B143" s="40" t="inlineStr">
        <is>
          <t>False</t>
        </is>
      </c>
      <c r="C143" s="38" t="n"/>
      <c r="D143" s="38" t="inlineStr">
        <is>
          <t>ENTRY, GLOBAL_CHECK, STOCKS_EXIT</t>
        </is>
      </c>
      <c r="E143" s="38">
        <f>IF(G104="",E103,IF(G104&gt;0,E103+G104,E103))</f>
        <v/>
      </c>
      <c r="F143" s="26" t="n"/>
      <c r="G143" s="38">
        <f>IFERROR(VLOOKUP($A104&amp;"_"&amp;$B104,Results_Deltas!$A$2:$P$15000,5,FALSE),"")</f>
        <v/>
      </c>
      <c r="H143" s="38" t="inlineStr">
        <is>
          <t>Blanket (page end)</t>
        </is>
      </c>
      <c r="I143" s="26" t="n"/>
      <c r="J143" s="26" t="n"/>
      <c r="K143" s="26" t="n"/>
      <c r="L143" s="26" t="inlineStr">
        <is>
          <t>YES</t>
        </is>
      </c>
      <c r="M143" s="26" t="n">
        <v>0.1232029485368729</v>
      </c>
      <c r="N143" s="74" t="n">
        <v>4</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HTF4_CONF</t>
        </is>
      </c>
      <c r="B144" s="38" t="inlineStr">
        <is>
          <t>False</t>
        </is>
      </c>
      <c r="C144" s="38" t="n"/>
      <c r="D144" s="38" t="inlineStr">
        <is>
          <t>GLOBAL_CHECK, STOCKS_EXIT</t>
        </is>
      </c>
      <c r="E144" s="38">
        <f>IF(G120="",E119,IF(G120&gt;0,E119+G120,E119))</f>
        <v/>
      </c>
      <c r="F144" s="26" t="n"/>
      <c r="G144" s="38">
        <f>IFERROR(VLOOKUP($A120&amp;"_"&amp;$B120,Results_Deltas!$A$2:$P$15000,5,FALSE),"")</f>
        <v/>
      </c>
      <c r="H144" s="38" t="inlineStr">
        <is>
          <t>Blanket (page end)</t>
        </is>
      </c>
      <c r="I144" s="26" t="n"/>
      <c r="J144" s="26" t="n"/>
      <c r="K144" s="26" t="n"/>
      <c r="L144" s="26" t="inlineStr">
        <is>
          <t>NO</t>
        </is>
      </c>
      <c r="M144" s="26" t="n">
        <v>0.1241699270217177</v>
      </c>
      <c r="N144" s="74" t="n">
        <v>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HTF_DIRECTION_GATE_ENABLED</t>
        </is>
      </c>
      <c r="B145" s="40" t="inlineStr">
        <is>
          <t>False</t>
        </is>
      </c>
      <c r="C145" s="38" t="n"/>
      <c r="D145" s="38" t="inlineStr">
        <is>
          <t>ENTRY, GLOBAL_CHECK, STOCKS_EXIT</t>
        </is>
      </c>
      <c r="E145" s="38">
        <f>IF(G122="",E121,IF(G122&gt;0,E121+G122,E121))</f>
        <v/>
      </c>
      <c r="F145" s="26" t="n"/>
      <c r="G145" s="38">
        <f>IFERROR(VLOOKUP($A122&amp;"_"&amp;$B122,Results_Deltas!$A$2:$P$15000,5,FALSE),"")</f>
        <v/>
      </c>
      <c r="H145" s="38" t="inlineStr">
        <is>
          <t>Blanket (page end)</t>
        </is>
      </c>
      <c r="I145" s="26" t="n"/>
      <c r="J145" s="26" t="n"/>
      <c r="K145" s="26" t="n"/>
      <c r="L145" s="26" t="inlineStr">
        <is>
          <t>YES</t>
        </is>
      </c>
      <c r="M145" s="26" t="n">
        <v>0.1241699270217177</v>
      </c>
      <c r="N145" s="74" t="n">
        <v>4</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LEADERBOARD_FILTER</t>
        </is>
      </c>
      <c r="B146" s="38" t="inlineStr">
        <is>
          <t>False</t>
        </is>
      </c>
      <c r="C146" s="38" t="n"/>
      <c r="D146" s="38" t="inlineStr">
        <is>
          <t>AUGMENT, ENTRY, EXIT, GLOBAL_CHECK, REDUCE, STOCKS_EXIT</t>
        </is>
      </c>
      <c r="E146" s="38">
        <f>IF(G134="",E133,IF(G134&gt;0,E133+G134,E133))</f>
        <v/>
      </c>
      <c r="F146" s="26" t="n"/>
      <c r="G146" s="38">
        <f>IFERROR(VLOOKUP($A134&amp;"_"&amp;$B134,Results_Deltas!$A$2:$P$15000,5,FALSE),"")</f>
        <v/>
      </c>
      <c r="H146" s="38" t="inlineStr">
        <is>
          <t>Blanket (page end)</t>
        </is>
      </c>
      <c r="I146" s="26" t="n"/>
      <c r="J146" s="26" t="n"/>
      <c r="K146" s="26" t="n"/>
      <c r="L146" s="26" t="inlineStr">
        <is>
          <t>NO</t>
        </is>
      </c>
      <c r="M146" s="26" t="n">
        <v>0.1241699270217177</v>
      </c>
      <c r="N146" s="74" t="n">
        <v>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LH_HL_FILTER_ENABLED</t>
        </is>
      </c>
      <c r="B147" s="40" t="inlineStr">
        <is>
          <t>False</t>
        </is>
      </c>
      <c r="C147" s="38" t="n"/>
      <c r="D147" s="38" t="inlineStr">
        <is>
          <t>ENTRY, GLOBAL_CHECK, STOCKS_EXIT</t>
        </is>
      </c>
      <c r="E147" s="38">
        <f>IF(G136="",E135,IF(G136&gt;0,E135+G136,E135))</f>
        <v/>
      </c>
      <c r="F147" s="26" t="n"/>
      <c r="G147" s="38">
        <f>IFERROR(VLOOKUP($A136&amp;"_"&amp;$B136,Results_Deltas!$A$2:$P$15000,5,FALSE),"")</f>
        <v/>
      </c>
      <c r="H147" s="38" t="inlineStr">
        <is>
          <t>Blanket (page end)</t>
        </is>
      </c>
      <c r="I147" s="26" t="n"/>
      <c r="J147" s="26" t="n"/>
      <c r="K147" s="26" t="n"/>
      <c r="L147" s="26" t="inlineStr">
        <is>
          <t>YES</t>
        </is>
      </c>
      <c r="M147" s="26" t="n">
        <v>0.1241699270217177</v>
      </c>
      <c r="N147" s="74" t="n">
        <v>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LH_HL_FILTER_REQUIRE_BOTH</t>
        </is>
      </c>
      <c r="B148" s="40" t="inlineStr">
        <is>
          <t>False</t>
        </is>
      </c>
      <c r="C148" s="38" t="n"/>
      <c r="D148" s="38" t="inlineStr">
        <is>
          <t>ENTRY, GLOBAL_CHECK, STOCKS_EXIT</t>
        </is>
      </c>
      <c r="E148" s="38">
        <f>IF(G140="",E139,IF(G140&gt;0,E139+G140,E139))</f>
        <v/>
      </c>
      <c r="F148" s="26" t="n"/>
      <c r="G148" s="38">
        <f>IFERROR(VLOOKUP($A140&amp;"_"&amp;$B140,Results_Deltas!$A$2:$P$15000,5,FALSE),"")</f>
        <v/>
      </c>
      <c r="H148" s="38" t="inlineStr">
        <is>
          <t>Blanket (page end)</t>
        </is>
      </c>
      <c r="I148" s="26" t="n"/>
      <c r="J148" s="26" t="n"/>
      <c r="K148" s="26" t="n"/>
      <c r="L148" s="26" t="inlineStr">
        <is>
          <t>YES</t>
        </is>
      </c>
      <c r="M148" s="26" t="n">
        <v>0.1241699270217177</v>
      </c>
      <c r="N148" s="74" t="n">
        <v>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MARKET_QUALITY_SCORE_ENABLED</t>
        </is>
      </c>
      <c r="B149" s="40" t="inlineStr">
        <is>
          <t>False</t>
        </is>
      </c>
      <c r="C149" s="38" t="n"/>
      <c r="D149" s="38" t="inlineStr">
        <is>
          <t>ENTRY, GLOBAL_CHECK, STOCKS_EXIT</t>
        </is>
      </c>
      <c r="E149" s="38">
        <f>IF(G159="",E158,IF(G159&gt;0,E158+G159,E158))</f>
        <v/>
      </c>
      <c r="F149" s="26" t="n"/>
      <c r="G149" s="38">
        <f>IFERROR(VLOOKUP($A159&amp;"_"&amp;$B159,Results_Deltas!$A$2:$P$15000,5,FALSE),"")</f>
        <v/>
      </c>
      <c r="H149" s="38" t="inlineStr">
        <is>
          <t>Blanket (page end)</t>
        </is>
      </c>
      <c r="I149" s="26" t="n"/>
      <c r="J149" s="26" t="n"/>
      <c r="K149" s="26" t="n"/>
      <c r="L149" s="26" t="inlineStr">
        <is>
          <t>YES</t>
        </is>
      </c>
      <c r="M149" s="26" t="n">
        <v>0.1241699270217177</v>
      </c>
      <c r="N149" s="74" t="n">
        <v>4</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DC_MOMENT_STRONG_THRESHOLD</t>
        </is>
      </c>
      <c r="B150" s="38" t="inlineStr">
        <is>
          <t>20</t>
        </is>
      </c>
      <c r="C150" s="38" t="n"/>
      <c r="D150" s="38" t="inlineStr">
        <is>
          <t>ENTRY, GLOBAL_CHECK, STOCKS_EXIT</t>
        </is>
      </c>
      <c r="E150" s="38">
        <f>IF(G54="",E53,IF(G54&gt;0,E53+G54,E53))</f>
        <v/>
      </c>
      <c r="F150" s="26" t="n"/>
      <c r="G150" s="38">
        <f>IFERROR(VLOOKUP($A54&amp;"_"&amp;$B54,Results_Deltas!$A$2:$P$15000,5,FALSE),"")</f>
        <v/>
      </c>
      <c r="H150" s="38" t="inlineStr">
        <is>
          <t>Blanket (page end)</t>
        </is>
      </c>
      <c r="I150" s="26" t="n"/>
      <c r="J150" s="26" t="n"/>
      <c r="K150" s="26" t="n"/>
      <c r="L150" s="26" t="inlineStr">
        <is>
          <t>NO</t>
        </is>
      </c>
      <c r="M150" s="26" t="n">
        <v>0.1280755336058004</v>
      </c>
      <c r="N150" s="74" t="n">
        <v>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EMA_9_21_FILTER_MIN_TFS</t>
        </is>
      </c>
      <c r="B151" s="38" t="inlineStr">
        <is>
          <t>1</t>
        </is>
      </c>
      <c r="C151" s="38" t="n"/>
      <c r="D151" s="38" t="inlineStr">
        <is>
          <t>GLOBAL_CHECK</t>
        </is>
      </c>
      <c r="E151" s="38">
        <f>IF(G66="",E65,IF(G66&gt;0,E65+G66,E65))</f>
        <v/>
      </c>
      <c r="F151" s="26" t="n"/>
      <c r="G151" s="38">
        <f>IFERROR(VLOOKUP($A66&amp;"_"&amp;$B66,Results_Deltas!$A$2:$P$15000,5,FALSE),"")</f>
        <v/>
      </c>
      <c r="H151" s="38" t="inlineStr">
        <is>
          <t>Blanket (page end)</t>
        </is>
      </c>
      <c r="I151" s="26" t="n"/>
      <c r="J151" s="26" t="n"/>
      <c r="K151" s="26" t="n"/>
      <c r="L151" s="26" t="inlineStr">
        <is>
          <t>NO</t>
        </is>
      </c>
      <c r="M151" s="26" t="n">
        <v>0.13593152238099</v>
      </c>
      <c r="N151" s="74" t="n">
        <v>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OI_CONFIRM_MIN_PRICE_PCT</t>
        </is>
      </c>
      <c r="B152" s="38" t="inlineStr">
        <is>
          <t>2.0</t>
        </is>
      </c>
      <c r="C152" s="38" t="n"/>
      <c r="D152" s="38" t="inlineStr">
        <is>
          <t>ENTRY, GLOBAL_CHECK, STOCKS_EXIT</t>
        </is>
      </c>
      <c r="E152" s="38">
        <f>IF(G198="",E197,IF(G198&gt;0,E197+G198,E197))</f>
        <v/>
      </c>
      <c r="F152" s="26" t="n"/>
      <c r="G152" s="38">
        <f>IFERROR(VLOOKUP($A198&amp;"_"&amp;$B198,Results_Deltas!$A$2:$P$15000,5,FALSE),"")</f>
        <v/>
      </c>
      <c r="H152" s="38" t="inlineStr">
        <is>
          <t>Blanket (page end)</t>
        </is>
      </c>
      <c r="I152" s="26" t="n"/>
      <c r="J152" s="26" t="n"/>
      <c r="K152" s="26" t="n"/>
      <c r="L152" s="26" t="inlineStr">
        <is>
          <t>NO</t>
        </is>
      </c>
      <c r="M152" s="26" t="n">
        <v>0.145563534455621</v>
      </c>
      <c r="N152" s="74" t="n">
        <v>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GR_FILTER_VEC_ENABLED</t>
        </is>
      </c>
      <c r="B153" s="40" t="inlineStr">
        <is>
          <t>False</t>
        </is>
      </c>
      <c r="C153" s="38" t="n"/>
      <c r="D153" s="38" t="inlineStr">
        <is>
          <t>GLOBAL_CHECK</t>
        </is>
      </c>
      <c r="E153" s="38">
        <f>IF(G99="",E98,IF(G99&gt;0,E98+G99,E98))</f>
        <v/>
      </c>
      <c r="F153" s="26" t="n"/>
      <c r="G153" s="38">
        <f>IFERROR(VLOOKUP($A99&amp;"_"&amp;$B99,Results_Deltas!$A$2:$P$15000,5,FALSE),"")</f>
        <v/>
      </c>
      <c r="H153" s="38" t="inlineStr">
        <is>
          <t>Blanket (page end)</t>
        </is>
      </c>
      <c r="I153" s="26" t="n"/>
      <c r="J153" s="26" t="n"/>
      <c r="K153" s="26" t="n"/>
      <c r="L153" s="26" t="inlineStr">
        <is>
          <t>YES</t>
        </is>
      </c>
      <c r="M153" s="26" t="n">
        <v>0.1472901680976521</v>
      </c>
      <c r="N153" s="74" t="n">
        <v>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DELTA_REENTRY_FILTER_ENABLED</t>
        </is>
      </c>
      <c r="B154" s="40" t="inlineStr">
        <is>
          <t>False</t>
        </is>
      </c>
      <c r="C154" s="38" t="n"/>
      <c r="D154" s="38" t="inlineStr">
        <is>
          <t>ENTRY, GLOBAL_CHECK, STOCKS_EXIT</t>
        </is>
      </c>
      <c r="E154" s="38">
        <f>IF(G57="",E56,IF(G57&gt;0,E56+G57,E56))</f>
        <v/>
      </c>
      <c r="F154" s="26" t="n"/>
      <c r="G154" s="38">
        <f>IFERROR(VLOOKUP($A57&amp;"_"&amp;$B57,Results_Deltas!$A$2:$P$15000,5,FALSE),"")</f>
        <v/>
      </c>
      <c r="H154" s="38" t="inlineStr">
        <is>
          <t>Blanket (page end)</t>
        </is>
      </c>
      <c r="I154" s="26" t="n"/>
      <c r="J154" s="26" t="n"/>
      <c r="K154" s="26" t="n"/>
      <c r="L154" s="26" t="inlineStr">
        <is>
          <t>YES</t>
        </is>
      </c>
      <c r="M154" s="26" t="n">
        <v>0.1701535093523274</v>
      </c>
      <c r="N154" s="74" t="n">
        <v>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EMA_BLANKET_FILTER_ENABLED</t>
        </is>
      </c>
      <c r="B155" s="40" t="inlineStr">
        <is>
          <t>True</t>
        </is>
      </c>
      <c r="C155" s="38" t="n"/>
      <c r="D155" s="38" t="inlineStr">
        <is>
          <t>GLOBAL_CHECK</t>
        </is>
      </c>
      <c r="E155" s="38">
        <f>IF(G68="",E67,IF(G68&gt;0,E67+G68,E67))</f>
        <v/>
      </c>
      <c r="F155" s="26" t="n"/>
      <c r="G155" s="38">
        <f>IFERROR(VLOOKUP($A68&amp;"_"&amp;$B68,Results_Deltas!$A$2:$P$15000,5,FALSE),"")</f>
        <v/>
      </c>
      <c r="H155" s="38" t="inlineStr">
        <is>
          <t>Blanket (page end)</t>
        </is>
      </c>
      <c r="I155" s="26" t="n"/>
      <c r="J155" s="26" t="n"/>
      <c r="K155" s="26" t="n"/>
      <c r="L155" s="26" t="inlineStr">
        <is>
          <t>YES</t>
        </is>
      </c>
      <c r="M155" s="26" t="n">
        <v>0.1777046924042617</v>
      </c>
      <c r="N155" s="74" t="n">
        <v>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2.0</t>
        </is>
      </c>
      <c r="C156" s="38" t="n"/>
      <c r="D156" s="38" t="inlineStr">
        <is>
          <t>AUGMENT, EXIT, GLOBAL_CHECK, REDUCE, STOCKS_EXIT</t>
        </is>
      </c>
      <c r="E156" s="38">
        <f>IF(G182="",E181,IF(G182&gt;0,E181+G182,E181))</f>
        <v/>
      </c>
      <c r="F156" s="26" t="n"/>
      <c r="G156" s="38">
        <f>IFERROR(VLOOKUP($A182&amp;"_"&amp;$B182,Results_Deltas!$A$2:$P$15000,5,FALSE),"")</f>
        <v/>
      </c>
      <c r="H156" s="38" t="inlineStr">
        <is>
          <t>Blanket (page end)</t>
        </is>
      </c>
      <c r="I156" s="26" t="n"/>
      <c r="J156" s="26" t="n"/>
      <c r="K156" s="26" t="n"/>
      <c r="L156" s="26" t="inlineStr">
        <is>
          <t>NO</t>
        </is>
      </c>
      <c r="M156" s="26" t="n">
        <v>0.1933930344971666</v>
      </c>
      <c r="N156" s="74" t="n">
        <v>6</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BANDAID_OFF_LOSER_RECOVER_PCT</t>
        </is>
      </c>
      <c r="B157" s="38" t="inlineStr">
        <is>
          <t>0</t>
        </is>
      </c>
      <c r="C157" s="38" t="n"/>
      <c r="D157" s="38" t="inlineStr">
        <is>
          <t>AUGMENT, ENTRY, EXIT, GLOBAL_CHECK, REDUCE, STOCKS_EXIT</t>
        </is>
      </c>
      <c r="E157" s="38">
        <f>IF(G30="",E29,IF(G30&gt;0,E29+G30,E29))</f>
        <v/>
      </c>
      <c r="F157" s="26" t="n"/>
      <c r="G157" s="38">
        <f>IFERROR(VLOOKUP($A30&amp;"_"&amp;$B30,Results_Deltas!$A$2:$P$15000,5,FALSE),"")</f>
        <v/>
      </c>
      <c r="H157" s="38" t="inlineStr">
        <is>
          <t>Blanket (page end)</t>
        </is>
      </c>
      <c r="I157" s="26" t="n"/>
      <c r="J157" s="26" t="n"/>
      <c r="K157" s="26" t="n"/>
      <c r="L157" s="26" t="inlineStr">
        <is>
          <t>NO</t>
        </is>
      </c>
      <c r="M157" s="26" t="n">
        <v>0.1963517317316907</v>
      </c>
      <c r="N157" s="74" t="n">
        <v>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BTC_ACCEL_RAMP_REQUIRE_POSITIVE</t>
        </is>
      </c>
      <c r="B158" s="38" t="inlineStr">
        <is>
          <t>0.0</t>
        </is>
      </c>
      <c r="C158" s="38" t="n"/>
      <c r="D158" s="38" t="inlineStr">
        <is>
          <t>UNIVERSAL (ex-BTC) — ENTRY/EXIT/REENTRY</t>
        </is>
      </c>
      <c r="E158" s="38">
        <f>IF(G36="",E35,IF(G36&gt;0,E35+G36,E35))</f>
        <v/>
      </c>
      <c r="F158" s="26" t="n"/>
      <c r="G158" s="38">
        <f>IFERROR(VLOOKUP($A36&amp;"_"&amp;$B36,Results_Deltas!$A$2:$P$15000,5,FALSE),"")</f>
        <v/>
      </c>
      <c r="H158" s="38" t="inlineStr">
        <is>
          <t>Blanket (page end)</t>
        </is>
      </c>
      <c r="I158" s="26" t="n"/>
      <c r="J158" s="26" t="n"/>
      <c r="K158" s="26" t="n"/>
      <c r="L158" s="26" t="inlineStr">
        <is>
          <t>NO</t>
        </is>
      </c>
      <c r="M158" s="26" t="n">
        <v>0.1963517317316907</v>
      </c>
      <c r="N158" s="74" t="n">
        <v>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BTC_ACCEL_RAMP_REQUIRE_POSITIVE</t>
        </is>
      </c>
      <c r="B159" s="38" t="inlineStr">
        <is>
          <t>0.0_ALT</t>
        </is>
      </c>
      <c r="C159" s="38" t="n"/>
      <c r="D159" s="38" t="inlineStr">
        <is>
          <t>UNIVERSAL (ex-BTC) — ENTRY/EXIT/REENTRY</t>
        </is>
      </c>
      <c r="E159" s="38">
        <f>IF(G37="",E36,IF(G37&gt;0,E36+G37,E36))</f>
        <v/>
      </c>
      <c r="F159" s="26" t="n"/>
      <c r="G159" s="38">
        <f>IFERROR(VLOOKUP($A37&amp;"_"&amp;$B37,Results_Deltas!$A$2:$P$15000,5,FALSE),"")</f>
        <v/>
      </c>
      <c r="H159" s="38" t="inlineStr">
        <is>
          <t>Blanket (page end)</t>
        </is>
      </c>
      <c r="I159" s="26" t="n"/>
      <c r="J159" s="26" t="n"/>
      <c r="K159" s="26" t="n"/>
      <c r="L159" s="26" t="inlineStr">
        <is>
          <t>NO</t>
        </is>
      </c>
      <c r="M159" s="26" t="n">
        <v>0.1963517317316907</v>
      </c>
      <c r="N159" s="74" t="n">
        <v>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BTC_HARD_BLOCK_OTHER_ACCOUNTS</t>
        </is>
      </c>
      <c r="B160" s="38" t="inlineStr">
        <is>
          <t>0.0</t>
        </is>
      </c>
      <c r="C160" s="38" t="n"/>
      <c r="D160" s="38" t="inlineStr">
        <is>
          <t>UNIVERSAL (ex-BTC) — ENTRY/EXIT/REENTRY</t>
        </is>
      </c>
      <c r="E160" s="38">
        <f>IF(G38="",E37,IF(G38&gt;0,E37+G38,E37))</f>
        <v/>
      </c>
      <c r="F160" s="26" t="n"/>
      <c r="G160" s="38">
        <f>IFERROR(VLOOKUP($A38&amp;"_"&amp;$B38,Results_Deltas!$A$2:$P$15000,5,FALSE),"")</f>
        <v/>
      </c>
      <c r="H160" s="38" t="inlineStr">
        <is>
          <t>Blanket (page end)</t>
        </is>
      </c>
      <c r="I160" s="26" t="n"/>
      <c r="J160" s="26" t="n"/>
      <c r="K160" s="26" t="n"/>
      <c r="L160" s="26" t="inlineStr">
        <is>
          <t>NO</t>
        </is>
      </c>
      <c r="M160" s="26" t="n">
        <v>0.1963517317316907</v>
      </c>
      <c r="N160" s="74" t="n">
        <v>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BTC_HARD_BLOCK_OTHER_ACCOUNTS</t>
        </is>
      </c>
      <c r="B161" s="38" t="inlineStr">
        <is>
          <t>0.0_ALT</t>
        </is>
      </c>
      <c r="C161" s="38" t="n"/>
      <c r="D161" s="38" t="inlineStr">
        <is>
          <t>UNIVERSAL (ex-BTC) — ENTRY/EXIT/REENTRY</t>
        </is>
      </c>
      <c r="E161" s="38">
        <f>IF(G39="",E38,IF(G39&gt;0,E38+G39,E38))</f>
        <v/>
      </c>
      <c r="F161" s="26" t="n"/>
      <c r="G161" s="38">
        <f>IFERROR(VLOOKUP($A39&amp;"_"&amp;$B39,Results_Deltas!$A$2:$P$15000,5,FALSE),"")</f>
        <v/>
      </c>
      <c r="H161" s="38" t="inlineStr">
        <is>
          <t>Blanket (page end)</t>
        </is>
      </c>
      <c r="I161" s="26" t="n"/>
      <c r="J161" s="26" t="n"/>
      <c r="K161" s="26" t="n"/>
      <c r="L161" s="26" t="inlineStr">
        <is>
          <t>NO</t>
        </is>
      </c>
      <c r="M161" s="26" t="n">
        <v>0.1963517317316907</v>
      </c>
      <c r="N161" s="74" t="n">
        <v>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BTC_ROUND_BANDS_EACH_SIDE</t>
        </is>
      </c>
      <c r="B162" s="38" t="inlineStr">
        <is>
          <t>0.0</t>
        </is>
      </c>
      <c r="C162" s="38" t="n"/>
      <c r="D162" s="38" t="inlineStr">
        <is>
          <t>UNIVERSAL (ex-BTC) — ENTRY/EXIT/REENTRY</t>
        </is>
      </c>
      <c r="E162" s="38">
        <f>IF(G40="",E39,IF(G40&gt;0,E39+G40,E39))</f>
        <v/>
      </c>
      <c r="F162" s="26" t="n"/>
      <c r="G162" s="38">
        <f>IFERROR(VLOOKUP($A40&amp;"_"&amp;$B40,Results_Deltas!$A$2:$P$15000,5,FALSE),"")</f>
        <v/>
      </c>
      <c r="H162" s="38" t="inlineStr">
        <is>
          <t>Blanket (page end)</t>
        </is>
      </c>
      <c r="I162" s="26" t="n"/>
      <c r="J162" s="26" t="n"/>
      <c r="K162" s="26" t="n"/>
      <c r="L162" s="26" t="inlineStr">
        <is>
          <t>NO</t>
        </is>
      </c>
      <c r="M162" s="26" t="n">
        <v>0.1963517317316907</v>
      </c>
      <c r="N162" s="74" t="n">
        <v>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BTC_ROUND_BANDS_EACH_SIDE</t>
        </is>
      </c>
      <c r="B163" s="38" t="inlineStr">
        <is>
          <t>0.0_ALT</t>
        </is>
      </c>
      <c r="C163" s="38" t="n"/>
      <c r="D163" s="38" t="inlineStr">
        <is>
          <t>UNIVERSAL (ex-BTC) — ENTRY/EXIT/REENTRY</t>
        </is>
      </c>
      <c r="E163" s="38">
        <f>IF(G41="",E40,IF(G41&gt;0,E40+G41,E40))</f>
        <v/>
      </c>
      <c r="F163" s="26" t="n"/>
      <c r="G163" s="38">
        <f>IFERROR(VLOOKUP($A41&amp;"_"&amp;$B41,Results_Deltas!$A$2:$P$15000,5,FALSE),"")</f>
        <v/>
      </c>
      <c r="H163" s="38" t="inlineStr">
        <is>
          <t>Blanket (page end)</t>
        </is>
      </c>
      <c r="I163" s="26" t="n"/>
      <c r="J163" s="26" t="n"/>
      <c r="K163" s="26" t="n"/>
      <c r="L163" s="26" t="inlineStr">
        <is>
          <t>NO</t>
        </is>
      </c>
      <c r="M163" s="26" t="n">
        <v>0.1963517317316907</v>
      </c>
      <c r="N163" s="74" t="n">
        <v>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LIVE_VEC_EMERGENCY_BRAKE_ENABLED</t>
        </is>
      </c>
      <c r="B164" s="40" t="inlineStr">
        <is>
          <t>False</t>
        </is>
      </c>
      <c r="C164" s="38" t="n"/>
      <c r="D164" s="38" t="inlineStr">
        <is>
          <t>GLOBAL_CHECK, STOCKS_EXIT</t>
        </is>
      </c>
      <c r="E164" s="38">
        <f>IF(G142="",E141,IF(G142&gt;0,E141+G142,E141))</f>
        <v/>
      </c>
      <c r="F164" s="26" t="n"/>
      <c r="G164" s="38">
        <f>IFERROR(VLOOKUP($A142&amp;"_"&amp;$B142,Results_Deltas!$A$2:$P$15000,5,FALSE),"")</f>
        <v/>
      </c>
      <c r="H164" s="38" t="inlineStr">
        <is>
          <t>Blanket (page end)</t>
        </is>
      </c>
      <c r="I164" s="26" t="n"/>
      <c r="J164" s="26" t="n"/>
      <c r="K164" s="26" t="n"/>
      <c r="L164" s="26" t="inlineStr">
        <is>
          <t>YES</t>
        </is>
      </c>
      <c r="M164" s="26" t="n">
        <v>0.1966314644115675</v>
      </c>
      <c r="N164" s="74" t="n">
        <v>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EZ_MANAGE_THROTTLER_RATE</t>
        </is>
      </c>
      <c r="B165" s="38" t="inlineStr">
        <is>
          <t>0.0</t>
        </is>
      </c>
      <c r="C165" s="38" t="n"/>
      <c r="D165" s="38" t="inlineStr">
        <is>
          <t>GLOBAL_CHECK, STOCKS_EXIT</t>
        </is>
      </c>
      <c r="E165" s="38">
        <f>IF(G74="",E73,IF(G74&gt;0,E73+G74,E73))</f>
        <v/>
      </c>
      <c r="F165" s="26" t="n"/>
      <c r="G165" s="38">
        <f>IFERROR(VLOOKUP($A74&amp;"_"&amp;$B74,Results_Deltas!$A$2:$P$15000,5,FALSE),"")</f>
        <v/>
      </c>
      <c r="H165" s="38" t="inlineStr">
        <is>
          <t>Blanket (page end)</t>
        </is>
      </c>
      <c r="I165" s="26" t="n"/>
      <c r="J165" s="26" t="n"/>
      <c r="K165" s="26" t="n"/>
      <c r="L165" s="26" t="inlineStr">
        <is>
          <t>NO</t>
        </is>
      </c>
      <c r="M165" s="26" t="n">
        <v>0.2079005497759235</v>
      </c>
      <c r="N165" s="74" t="n">
        <v>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EZ_MANAGE_THROTTLER_RATE</t>
        </is>
      </c>
      <c r="B166" s="38" t="inlineStr">
        <is>
          <t>0.0_ALT</t>
        </is>
      </c>
      <c r="C166" s="38" t="n"/>
      <c r="D166" s="38" t="inlineStr">
        <is>
          <t>GLOBAL_CHECK, STOCKS_EXIT</t>
        </is>
      </c>
      <c r="E166" s="38">
        <f>IF(G75="",E74,IF(G75&gt;0,E74+G75,E74))</f>
        <v/>
      </c>
      <c r="F166" s="26" t="n"/>
      <c r="G166" s="38">
        <f>IFERROR(VLOOKUP($A75&amp;"_"&amp;$B75,Results_Deltas!$A$2:$P$15000,5,FALSE),"")</f>
        <v/>
      </c>
      <c r="H166" s="38" t="inlineStr">
        <is>
          <t>Blanket (page end)</t>
        </is>
      </c>
      <c r="I166" s="26" t="n"/>
      <c r="J166" s="26" t="n"/>
      <c r="K166" s="26" t="n"/>
      <c r="L166" s="26" t="inlineStr">
        <is>
          <t>NO</t>
        </is>
      </c>
      <c r="M166" s="26" t="n">
        <v>0.2079005497759235</v>
      </c>
      <c r="N166" s="74" t="n">
        <v>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FUNDING_GATE_LONG_MAX</t>
        </is>
      </c>
      <c r="B167" s="38" t="inlineStr">
        <is>
          <t>0.0</t>
        </is>
      </c>
      <c r="C167" s="38" t="n"/>
      <c r="D167" s="38" t="inlineStr">
        <is>
          <t>ENTRY, GLOBAL_CHECK, STOCKS_EXIT</t>
        </is>
      </c>
      <c r="E167" s="38">
        <f>IF(G89="",E88,IF(G89&gt;0,E88+G89,E88))</f>
        <v/>
      </c>
      <c r="F167" s="26" t="n"/>
      <c r="G167" s="38">
        <f>IFERROR(VLOOKUP($A89&amp;"_"&amp;$B89,Results_Deltas!$A$2:$P$15000,5,FALSE),"")</f>
        <v/>
      </c>
      <c r="H167" s="38" t="inlineStr">
        <is>
          <t>Blanket (page end)</t>
        </is>
      </c>
      <c r="I167" s="26" t="n"/>
      <c r="J167" s="26" t="n"/>
      <c r="K167" s="26" t="n"/>
      <c r="L167" s="26" t="inlineStr">
        <is>
          <t>NO</t>
        </is>
      </c>
      <c r="M167" s="26" t="n">
        <v>0.2079005497759235</v>
      </c>
      <c r="N167" s="74" t="n">
        <v>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FUNDING_GATE_LONG_MAX</t>
        </is>
      </c>
      <c r="B168" s="38" t="inlineStr">
        <is>
          <t>0.0_ALT</t>
        </is>
      </c>
      <c r="C168" s="38" t="n"/>
      <c r="D168" s="38" t="inlineStr">
        <is>
          <t>ENTRY, GLOBAL_CHECK, STOCKS_EXIT</t>
        </is>
      </c>
      <c r="E168" s="38">
        <f>IF(G90="",E89,IF(G90&gt;0,E89+G90,E89))</f>
        <v/>
      </c>
      <c r="F168" s="26" t="n"/>
      <c r="G168" s="38">
        <f>IFERROR(VLOOKUP($A90&amp;"_"&amp;$B90,Results_Deltas!$A$2:$P$15000,5,FALSE),"")</f>
        <v/>
      </c>
      <c r="H168" s="38" t="inlineStr">
        <is>
          <t>Blanket (page end)</t>
        </is>
      </c>
      <c r="I168" s="26" t="n"/>
      <c r="J168" s="26" t="n"/>
      <c r="K168" s="26" t="n"/>
      <c r="L168" s="26" t="inlineStr">
        <is>
          <t>NO</t>
        </is>
      </c>
      <c r="M168" s="26" t="n">
        <v>0.2079005497759235</v>
      </c>
      <c r="N168" s="74" t="n">
        <v>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FUNDING_GATE_MTF_REQUIRED</t>
        </is>
      </c>
      <c r="B169" s="38" t="inlineStr">
        <is>
          <t>0.0</t>
        </is>
      </c>
      <c r="C169" s="38" t="n"/>
      <c r="D169" s="38" t="inlineStr">
        <is>
          <t>ENTRY, GLOBAL_CHECK, STOCKS_EXIT</t>
        </is>
      </c>
      <c r="E169" s="38">
        <f>IF(G91="",E90,IF(G91&gt;0,E90+G91,E90))</f>
        <v/>
      </c>
      <c r="F169" s="26" t="n"/>
      <c r="G169" s="38">
        <f>IFERROR(VLOOKUP($A91&amp;"_"&amp;$B91,Results_Deltas!$A$2:$P$15000,5,FALSE),"")</f>
        <v/>
      </c>
      <c r="H169" s="38" t="inlineStr">
        <is>
          <t>Blanket (page end)</t>
        </is>
      </c>
      <c r="I169" s="26" t="n"/>
      <c r="J169" s="26" t="n"/>
      <c r="K169" s="26" t="n"/>
      <c r="L169" s="26" t="inlineStr">
        <is>
          <t>NO</t>
        </is>
      </c>
      <c r="M169" s="26" t="n">
        <v>0.2079005497759235</v>
      </c>
      <c r="N169" s="74" t="n">
        <v>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FUNDING_GATE_MTF_REQUIRED</t>
        </is>
      </c>
      <c r="B170" s="38" t="inlineStr">
        <is>
          <t>0.0_ALT</t>
        </is>
      </c>
      <c r="C170" s="38" t="n"/>
      <c r="D170" s="38" t="inlineStr">
        <is>
          <t>ENTRY, GLOBAL_CHECK, STOCKS_EXIT</t>
        </is>
      </c>
      <c r="E170" s="38">
        <f>IF(G92="",E91,IF(G92&gt;0,E91+G92,E91))</f>
        <v/>
      </c>
      <c r="F170" s="26" t="n"/>
      <c r="G170" s="38">
        <f>IFERROR(VLOOKUP($A92&amp;"_"&amp;$B92,Results_Deltas!$A$2:$P$15000,5,FALSE),"")</f>
        <v/>
      </c>
      <c r="H170" s="38" t="inlineStr">
        <is>
          <t>Blanket (page end)</t>
        </is>
      </c>
      <c r="I170" s="26" t="n"/>
      <c r="J170" s="26" t="n"/>
      <c r="K170" s="26" t="n"/>
      <c r="L170" s="26" t="inlineStr">
        <is>
          <t>NO</t>
        </is>
      </c>
      <c r="M170" s="26" t="n">
        <v>0.2079005497759235</v>
      </c>
      <c r="N170" s="74" t="n">
        <v>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FUNDING_GATE_SHORT_MIN</t>
        </is>
      </c>
      <c r="B171" s="38" t="inlineStr">
        <is>
          <t>0.0</t>
        </is>
      </c>
      <c r="C171" s="38" t="n"/>
      <c r="D171" s="38" t="inlineStr">
        <is>
          <t>ENTRY, GLOBAL_CHECK, STOCKS_EXIT</t>
        </is>
      </c>
      <c r="E171" s="38">
        <f>IF(G93="",E92,IF(G93&gt;0,E92+G93,E92))</f>
        <v/>
      </c>
      <c r="F171" s="26" t="n"/>
      <c r="G171" s="38">
        <f>IFERROR(VLOOKUP($A93&amp;"_"&amp;$B93,Results_Deltas!$A$2:$P$15000,5,FALSE),"")</f>
        <v/>
      </c>
      <c r="H171" s="38" t="inlineStr">
        <is>
          <t>Blanket (page end)</t>
        </is>
      </c>
      <c r="I171" s="26" t="n"/>
      <c r="J171" s="26" t="n"/>
      <c r="K171" s="26" t="n"/>
      <c r="L171" s="26" t="inlineStr">
        <is>
          <t>NO</t>
        </is>
      </c>
      <c r="M171" s="26" t="n">
        <v>0.2079005497759235</v>
      </c>
      <c r="N171" s="74" t="n">
        <v>5</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FUNDING_GATE_SHORT_MIN</t>
        </is>
      </c>
      <c r="B172" s="38" t="inlineStr">
        <is>
          <t>0.0_ALT</t>
        </is>
      </c>
      <c r="C172" s="38" t="n"/>
      <c r="D172" s="38" t="inlineStr">
        <is>
          <t>ENTRY, GLOBAL_CHECK, STOCKS_EXIT</t>
        </is>
      </c>
      <c r="E172" s="38">
        <f>IF(G94="",E93,IF(G94&gt;0,E93+G94,E93))</f>
        <v/>
      </c>
      <c r="F172" s="26" t="n"/>
      <c r="G172" s="38">
        <f>IFERROR(VLOOKUP($A94&amp;"_"&amp;$B94,Results_Deltas!$A$2:$P$15000,5,FALSE),"")</f>
        <v/>
      </c>
      <c r="H172" s="38" t="inlineStr">
        <is>
          <t>Blanket (page end)</t>
        </is>
      </c>
      <c r="I172" s="26" t="n"/>
      <c r="J172" s="26" t="n"/>
      <c r="K172" s="26" t="n"/>
      <c r="L172" s="26" t="inlineStr">
        <is>
          <t>NO</t>
        </is>
      </c>
      <c r="M172" s="26" t="n">
        <v>0.2079005497759235</v>
      </c>
      <c r="N172" s="74" t="n">
        <v>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HLR_SMA_BAND_PCT</t>
        </is>
      </c>
      <c r="B173" s="38" t="inlineStr">
        <is>
          <t>0</t>
        </is>
      </c>
      <c r="C173" s="38" t="n"/>
      <c r="D173" s="38" t="inlineStr">
        <is>
          <t>ENTRY, GLOBAL_CHECK, STOCKS_EXIT</t>
        </is>
      </c>
      <c r="E173" s="38">
        <f>IF(G113="",E112,IF(G113&gt;0,E112+G113,E112))</f>
        <v/>
      </c>
      <c r="F173" s="26" t="n"/>
      <c r="G173" s="38">
        <f>IFERROR(VLOOKUP($A113&amp;"_"&amp;$B113,Results_Deltas!$A$2:$P$15000,5,FALSE),"")</f>
        <v/>
      </c>
      <c r="H173" s="38" t="inlineStr">
        <is>
          <t>Blanket (page end)</t>
        </is>
      </c>
      <c r="I173" s="26" t="n"/>
      <c r="J173" s="26" t="n"/>
      <c r="K173" s="26" t="n"/>
      <c r="L173" s="26" t="inlineStr">
        <is>
          <t>NO</t>
        </is>
      </c>
      <c r="M173" s="26" t="n">
        <v>0.2088675282607683</v>
      </c>
      <c r="N173" s="74" t="n">
        <v>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HTF4_CONF</t>
        </is>
      </c>
      <c r="B174" s="38" t="inlineStr">
        <is>
          <t>False_ALT</t>
        </is>
      </c>
      <c r="C174" s="38" t="n"/>
      <c r="D174" s="38" t="inlineStr">
        <is>
          <t>GLOBAL_CHECK, STOCKS_EXIT</t>
        </is>
      </c>
      <c r="E174" s="38">
        <f>IF(G121="",E120,IF(G121&gt;0,E120+G121,E120))</f>
        <v/>
      </c>
      <c r="F174" s="26" t="n"/>
      <c r="G174" s="38">
        <f>IFERROR(VLOOKUP($A121&amp;"_"&amp;$B121,Results_Deltas!$A$2:$P$15000,5,FALSE),"")</f>
        <v/>
      </c>
      <c r="H174" s="38" t="inlineStr">
        <is>
          <t>Blanket (page end)</t>
        </is>
      </c>
      <c r="I174" s="26" t="n"/>
      <c r="J174" s="26" t="n"/>
      <c r="K174" s="26" t="n"/>
      <c r="L174" s="26" t="inlineStr">
        <is>
          <t>NO</t>
        </is>
      </c>
      <c r="M174" s="26" t="n">
        <v>0.2088675282607683</v>
      </c>
      <c r="N174" s="74" t="n">
        <v>5</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HTF_GATE_MIN_CONFIRMATIONS</t>
        </is>
      </c>
      <c r="B175" s="38" t="inlineStr">
        <is>
          <t>0.0</t>
        </is>
      </c>
      <c r="C175" s="38" t="n"/>
      <c r="D175" s="38" t="inlineStr">
        <is>
          <t>ENTRY, GLOBAL_CHECK, STOCKS_EXIT</t>
        </is>
      </c>
      <c r="E175" s="38">
        <f>IF(G128="",E127,IF(G128&gt;0,E127+G128,E127))</f>
        <v/>
      </c>
      <c r="F175" s="26" t="n"/>
      <c r="G175" s="38">
        <f>IFERROR(VLOOKUP($A128&amp;"_"&amp;$B128,Results_Deltas!$A$2:$P$15000,5,FALSE),"")</f>
        <v/>
      </c>
      <c r="H175" s="38" t="inlineStr">
        <is>
          <t>Blanket (page end)</t>
        </is>
      </c>
      <c r="I175" s="26" t="n"/>
      <c r="J175" s="26" t="n"/>
      <c r="K175" s="26" t="n"/>
      <c r="L175" s="26" t="inlineStr">
        <is>
          <t>NO</t>
        </is>
      </c>
      <c r="M175" s="26" t="n">
        <v>0.2088675282607683</v>
      </c>
      <c r="N175" s="74" t="n">
        <v>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HTF_GATE_MIN_CONFIRMATIONS</t>
        </is>
      </c>
      <c r="B176" s="38" t="inlineStr">
        <is>
          <t>0.0_ALT</t>
        </is>
      </c>
      <c r="C176" s="38" t="n"/>
      <c r="D176" s="38" t="inlineStr">
        <is>
          <t>ENTRY, GLOBAL_CHECK, STOCKS_EXIT</t>
        </is>
      </c>
      <c r="E176" s="38">
        <f>IF(G129="",E128,IF(G129&gt;0,E128+G129,E128))</f>
        <v/>
      </c>
      <c r="F176" s="26" t="n"/>
      <c r="G176" s="38">
        <f>IFERROR(VLOOKUP($A129&amp;"_"&amp;$B129,Results_Deltas!$A$2:$P$15000,5,FALSE),"")</f>
        <v/>
      </c>
      <c r="H176" s="38" t="inlineStr">
        <is>
          <t>Blanket (page end)</t>
        </is>
      </c>
      <c r="I176" s="26" t="n"/>
      <c r="J176" s="26" t="n"/>
      <c r="K176" s="26" t="n"/>
      <c r="L176" s="26" t="inlineStr">
        <is>
          <t>NO</t>
        </is>
      </c>
      <c r="M176" s="26" t="n">
        <v>0.2088675282607683</v>
      </c>
      <c r="N176" s="74" t="n">
        <v>5</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LEADERBOARD_FILTER</t>
        </is>
      </c>
      <c r="B177" s="38" t="inlineStr">
        <is>
          <t>False_ALT</t>
        </is>
      </c>
      <c r="C177" s="38" t="n"/>
      <c r="D177" s="38" t="inlineStr">
        <is>
          <t>AUGMENT, ENTRY, EXIT, GLOBAL_CHECK, REDUCE, STOCKS_EXIT</t>
        </is>
      </c>
      <c r="E177" s="38">
        <f>IF(G135="",E134,IF(G135&gt;0,E134+G135,E134))</f>
        <v/>
      </c>
      <c r="F177" s="26" t="n"/>
      <c r="G177" s="38">
        <f>IFERROR(VLOOKUP($A135&amp;"_"&amp;$B135,Results_Deltas!$A$2:$P$15000,5,FALSE),"")</f>
        <v/>
      </c>
      <c r="H177" s="38" t="inlineStr">
        <is>
          <t>Blanket (page end)</t>
        </is>
      </c>
      <c r="I177" s="26" t="n"/>
      <c r="J177" s="26" t="n"/>
      <c r="K177" s="26" t="n"/>
      <c r="L177" s="26" t="inlineStr">
        <is>
          <t>NO</t>
        </is>
      </c>
      <c r="M177" s="26" t="n">
        <v>0.2088675282607683</v>
      </c>
      <c r="N177" s="74" t="n">
        <v>5</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LH_HL_FILTER_REQUIRE_BOTH</t>
        </is>
      </c>
      <c r="B178" s="38" t="inlineStr">
        <is>
          <t>False_ALT</t>
        </is>
      </c>
      <c r="C178" s="38" t="n"/>
      <c r="D178" s="38" t="inlineStr">
        <is>
          <t>ENTRY, GLOBAL_CHECK, STOCKS_EXIT</t>
        </is>
      </c>
      <c r="E178" s="38">
        <f>IF(G141="",E140,IF(G141&gt;0,E140+G141,E140))</f>
        <v/>
      </c>
      <c r="F178" s="26" t="n"/>
      <c r="G178" s="38">
        <f>IFERROR(VLOOKUP($A141&amp;"_"&amp;$B141,Results_Deltas!$A$2:$P$15000,5,FALSE),"")</f>
        <v/>
      </c>
      <c r="H178" s="38" t="inlineStr">
        <is>
          <t>Blanket (page end)</t>
        </is>
      </c>
      <c r="I178" s="26" t="n"/>
      <c r="J178" s="26" t="n"/>
      <c r="K178" s="26" t="n"/>
      <c r="L178" s="26" t="inlineStr">
        <is>
          <t>NO</t>
        </is>
      </c>
      <c r="M178" s="26" t="n">
        <v>0.2088675282607683</v>
      </c>
      <c r="N178" s="74" t="n">
        <v>5</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MI_TF_AGREE_MIN</t>
        </is>
      </c>
      <c r="B179" s="38" t="inlineStr">
        <is>
          <t>0.0</t>
        </is>
      </c>
      <c r="C179" s="38" t="n"/>
      <c r="D179" s="38" t="inlineStr">
        <is>
          <t>ENTRY, GLOBAL_CHECK, STOCKS_EXIT</t>
        </is>
      </c>
      <c r="E179" s="38">
        <f>IF(G161="",E160,IF(G161&gt;0,E160+G161,E160))</f>
        <v/>
      </c>
      <c r="F179" s="26" t="n"/>
      <c r="G179" s="38">
        <f>IFERROR(VLOOKUP($A161&amp;"_"&amp;$B161,Results_Deltas!$A$2:$P$15000,5,FALSE),"")</f>
        <v/>
      </c>
      <c r="H179" s="38" t="inlineStr">
        <is>
          <t>Blanket (page end)</t>
        </is>
      </c>
      <c r="I179" s="26" t="n"/>
      <c r="J179" s="26" t="n"/>
      <c r="K179" s="26" t="n"/>
      <c r="L179" s="26" t="inlineStr">
        <is>
          <t>NO</t>
        </is>
      </c>
      <c r="M179" s="26" t="n">
        <v>0.2088675282607683</v>
      </c>
      <c r="N179" s="74" t="n">
        <v>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MI_TF_AGREE_MIN</t>
        </is>
      </c>
      <c r="B180" s="38" t="inlineStr">
        <is>
          <t>0.0_ALT</t>
        </is>
      </c>
      <c r="C180" s="38" t="n"/>
      <c r="D180" s="38" t="inlineStr">
        <is>
          <t>ENTRY, GLOBAL_CHECK, STOCKS_EXIT</t>
        </is>
      </c>
      <c r="E180" s="38">
        <f>IF(G162="",E161,IF(G162&gt;0,E161+G162,E161))</f>
        <v/>
      </c>
      <c r="F180" s="26" t="n"/>
      <c r="G180" s="38">
        <f>IFERROR(VLOOKUP($A162&amp;"_"&amp;$B162,Results_Deltas!$A$2:$P$15000,5,FALSE),"")</f>
        <v/>
      </c>
      <c r="H180" s="38" t="inlineStr">
        <is>
          <t>Blanket (page end)</t>
        </is>
      </c>
      <c r="I180" s="26" t="n"/>
      <c r="J180" s="26" t="n"/>
      <c r="K180" s="26" t="n"/>
      <c r="L180" s="26" t="inlineStr">
        <is>
          <t>NO</t>
        </is>
      </c>
      <c r="M180" s="26" t="n">
        <v>0.2088675282607683</v>
      </c>
      <c r="N180" s="74" t="n">
        <v>5</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EXECUTE_NOW_SINGLE_GATE_ENFORCE</t>
        </is>
      </c>
      <c r="B181" s="38" t="inlineStr">
        <is>
          <t>0.0</t>
        </is>
      </c>
      <c r="C181" s="38" t="n"/>
      <c r="D181" s="38" t="inlineStr">
        <is>
          <t>ENTRY, GLOBAL_CHECK, STOCKS_EXIT</t>
        </is>
      </c>
      <c r="E181" s="38">
        <f>IF(G72="",E71,IF(G72&gt;0,E71+G72,E71))</f>
        <v/>
      </c>
      <c r="F181" s="26" t="n"/>
      <c r="G181" s="38">
        <f>IFERROR(VLOOKUP($A72&amp;"_"&amp;$B72,Results_Deltas!$A$2:$P$15000,5,FALSE),"")</f>
        <v/>
      </c>
      <c r="H181" s="38" t="inlineStr">
        <is>
          <t>Blanket (page end)</t>
        </is>
      </c>
      <c r="I181" s="26" t="n"/>
      <c r="J181" s="26" t="n"/>
      <c r="K181" s="26" t="n"/>
      <c r="L181" s="26" t="inlineStr">
        <is>
          <t>NO</t>
        </is>
      </c>
      <c r="M181" s="26" t="n">
        <v>0.2293200383308915</v>
      </c>
      <c r="N181" s="74" t="n">
        <v>6</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EXECUTE_NOW_SINGLE_GATE_ENFORCE</t>
        </is>
      </c>
      <c r="B182" s="38" t="inlineStr">
        <is>
          <t>0.0_ALT</t>
        </is>
      </c>
      <c r="C182" s="38" t="n"/>
      <c r="D182" s="38" t="inlineStr">
        <is>
          <t>ENTRY, GLOBAL_CHECK, STOCKS_EXIT</t>
        </is>
      </c>
      <c r="E182" s="38">
        <f>IF(G73="",E72,IF(G73&gt;0,E72+G73,E72))</f>
        <v/>
      </c>
      <c r="F182" s="26" t="n"/>
      <c r="G182" s="38">
        <f>IFERROR(VLOOKUP($A73&amp;"_"&amp;$B73,Results_Deltas!$A$2:$P$15000,5,FALSE),"")</f>
        <v/>
      </c>
      <c r="H182" s="38" t="inlineStr">
        <is>
          <t>Blanket (page end)</t>
        </is>
      </c>
      <c r="I182" s="26" t="n"/>
      <c r="J182" s="26" t="n"/>
      <c r="K182" s="26" t="n"/>
      <c r="L182" s="26" t="inlineStr">
        <is>
          <t>NO</t>
        </is>
      </c>
      <c r="M182" s="26" t="n">
        <v>0.2293200383308915</v>
      </c>
      <c r="N182" s="74" t="n">
        <v>6</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GOLDEN_RULE_BASE_USD</t>
        </is>
      </c>
      <c r="B183" s="38" t="inlineStr">
        <is>
          <t>0.0</t>
        </is>
      </c>
      <c r="C183" s="38" t="n"/>
      <c r="D183" s="38" t="inlineStr">
        <is>
          <t>GLOBAL_CHECK, STOCKS_EXIT</t>
        </is>
      </c>
      <c r="E183" s="38">
        <f>IF(G95="",E94,IF(G95&gt;0,E94+G95,E94))</f>
        <v/>
      </c>
      <c r="F183" s="26" t="n"/>
      <c r="G183" s="38">
        <f>IFERROR(VLOOKUP($A95&amp;"_"&amp;$B95,Results_Deltas!$A$2:$P$15000,5,FALSE),"")</f>
        <v/>
      </c>
      <c r="H183" s="38" t="inlineStr">
        <is>
          <t>Blanket (page end)</t>
        </is>
      </c>
      <c r="I183" s="26" t="n"/>
      <c r="J183" s="26" t="n"/>
      <c r="K183" s="26" t="n"/>
      <c r="L183" s="26" t="inlineStr">
        <is>
          <t>NO</t>
        </is>
      </c>
      <c r="M183" s="26" t="n">
        <v>0.2308244253359568</v>
      </c>
      <c r="N183" s="74" t="n">
        <v>6</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GOLDEN_RULE_BASE_USD</t>
        </is>
      </c>
      <c r="B184" s="38" t="inlineStr">
        <is>
          <t>0.0_ALT</t>
        </is>
      </c>
      <c r="C184" s="38" t="n"/>
      <c r="D184" s="38" t="inlineStr">
        <is>
          <t>GLOBAL_CHECK, STOCKS_EXIT</t>
        </is>
      </c>
      <c r="E184" s="38">
        <f>IF(G96="",E95,IF(G96&gt;0,E95+G96,E95))</f>
        <v/>
      </c>
      <c r="F184" s="26" t="n"/>
      <c r="G184" s="38">
        <f>IFERROR(VLOOKUP($A96&amp;"_"&amp;$B96,Results_Deltas!$A$2:$P$15000,5,FALSE),"")</f>
        <v/>
      </c>
      <c r="H184" s="38" t="inlineStr">
        <is>
          <t>Blanket (page end)</t>
        </is>
      </c>
      <c r="I184" s="26" t="n"/>
      <c r="J184" s="26" t="n"/>
      <c r="K184" s="26" t="n"/>
      <c r="L184" s="26" t="inlineStr">
        <is>
          <t>NO</t>
        </is>
      </c>
      <c r="M184" s="26" t="n">
        <v>0.2308244253359568</v>
      </c>
      <c r="N184" s="74" t="n">
        <v>6</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NEW_POSITION_MAX_LOSS_THRESHOLD</t>
        </is>
      </c>
      <c r="B185" s="38" t="inlineStr">
        <is>
          <t>1.0</t>
        </is>
      </c>
      <c r="C185" s="38" t="n"/>
      <c r="D185" s="38" t="inlineStr">
        <is>
          <t>AUGMENT, EXIT, GLOBAL_CHECK, REDUCE, STOCKS_EXIT</t>
        </is>
      </c>
      <c r="E185" s="38">
        <f>IF(G189="",E188,IF(G189&gt;0,E188+G189,E188))</f>
        <v/>
      </c>
      <c r="F185" s="26" t="n"/>
      <c r="G185" s="38">
        <f>IFERROR(VLOOKUP($A189&amp;"_"&amp;$B189,Results_Deltas!$A$2:$P$15000,5,FALSE),"")</f>
        <v/>
      </c>
      <c r="H185" s="38" t="inlineStr">
        <is>
          <t>Blanket (page end)</t>
        </is>
      </c>
      <c r="I185" s="26" t="n"/>
      <c r="J185" s="26" t="n"/>
      <c r="K185" s="26" t="n"/>
      <c r="L185" s="26" t="inlineStr">
        <is>
          <t>NO</t>
        </is>
      </c>
      <c r="M185" s="26" t="n">
        <v>0.2337427728453759</v>
      </c>
      <c r="N185" s="74" t="n">
        <v>6</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NEW_POSITION_MAX_LOSS_THRESHOLD</t>
        </is>
      </c>
      <c r="B186" s="38" t="inlineStr">
        <is>
          <t>0.5</t>
        </is>
      </c>
      <c r="C186" s="38" t="n"/>
      <c r="D186" s="38" t="inlineStr">
        <is>
          <t>AUGMENT, EXIT, GLOBAL_CHECK, REDUCE, STOCKS_EXIT</t>
        </is>
      </c>
      <c r="E186" s="38">
        <f>IF(G190="",E189,IF(G190&gt;0,E189+G190,E189))</f>
        <v/>
      </c>
      <c r="F186" s="26" t="n"/>
      <c r="G186" s="38">
        <f>IFERROR(VLOOKUP($A190&amp;"_"&amp;$B190,Results_Deltas!$A$2:$P$15000,5,FALSE),"")</f>
        <v/>
      </c>
      <c r="H186" s="38" t="inlineStr">
        <is>
          <t>Blanket (page end)</t>
        </is>
      </c>
      <c r="I186" s="26" t="n"/>
      <c r="J186" s="26" t="n"/>
      <c r="K186" s="26" t="n"/>
      <c r="L186" s="26" t="inlineStr">
        <is>
          <t>NO</t>
        </is>
      </c>
      <c r="M186" s="26" t="n">
        <v>0.2560533301049449</v>
      </c>
      <c r="N186" s="74" t="n">
        <v>7</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HTF_GATE_D_MANDATORY</t>
        </is>
      </c>
      <c r="B187" s="38" t="inlineStr">
        <is>
          <t>0.0</t>
        </is>
      </c>
      <c r="C187" s="38" t="n"/>
      <c r="D187" s="38" t="inlineStr">
        <is>
          <t>ENTRY, GLOBAL_CHECK, STOCKS_EXIT</t>
        </is>
      </c>
      <c r="E187" s="38">
        <f>IF(G126="",E125,IF(G126&gt;0,E125+G126,E125))</f>
        <v/>
      </c>
      <c r="F187" s="26" t="n"/>
      <c r="G187" s="38">
        <f>IFERROR(VLOOKUP($A126&amp;"_"&amp;$B126,Results_Deltas!$A$2:$P$15000,5,FALSE),"")</f>
        <v/>
      </c>
      <c r="H187" s="38" t="inlineStr">
        <is>
          <t>Blanket (page end)</t>
        </is>
      </c>
      <c r="I187" s="26" t="n"/>
      <c r="J187" s="26" t="n"/>
      <c r="K187" s="26" t="n"/>
      <c r="L187" s="26" t="inlineStr">
        <is>
          <t>NO</t>
        </is>
      </c>
      <c r="M187" s="26" t="n">
        <v>0.2578051280735024</v>
      </c>
      <c r="N187" s="74" t="n">
        <v>6</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HTF_GATE_D_MANDATORY</t>
        </is>
      </c>
      <c r="B188" s="38" t="inlineStr">
        <is>
          <t>0.0_ALT</t>
        </is>
      </c>
      <c r="C188" s="38" t="n"/>
      <c r="D188" s="38" t="inlineStr">
        <is>
          <t>ENTRY, GLOBAL_CHECK, STOCKS_EXIT</t>
        </is>
      </c>
      <c r="E188" s="38">
        <f>IF(G127="",E126,IF(G127&gt;0,E126+G127,E126))</f>
        <v/>
      </c>
      <c r="F188" s="26" t="n"/>
      <c r="G188" s="38">
        <f>IFERROR(VLOOKUP($A127&amp;"_"&amp;$B127,Results_Deltas!$A$2:$P$15000,5,FALSE),"")</f>
        <v/>
      </c>
      <c r="H188" s="38" t="inlineStr">
        <is>
          <t>Blanket (page end)</t>
        </is>
      </c>
      <c r="I188" s="26" t="n"/>
      <c r="J188" s="26" t="n"/>
      <c r="K188" s="26" t="n"/>
      <c r="L188" s="26" t="inlineStr">
        <is>
          <t>NO</t>
        </is>
      </c>
      <c r="M188" s="26" t="n">
        <v>0.2578051280735024</v>
      </c>
      <c r="N188" s="74" t="n">
        <v>6</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9" t="inlineStr">
        <is>
          <t>MANDATORY_REENTRY_WT_FILTER_MIN_VELOCITY</t>
        </is>
      </c>
      <c r="B189" s="40" t="inlineStr">
        <is>
          <t>0.0</t>
        </is>
      </c>
      <c r="C189" s="38" t="n"/>
      <c r="D189" s="38" t="inlineStr">
        <is>
          <t>GLOBAL_CHECK, STOCKS_EXIT</t>
        </is>
      </c>
      <c r="E189" s="38">
        <f>IF(G153="",E152,IF(G153&gt;0,E152+G153,E152))</f>
        <v/>
      </c>
      <c r="F189" s="26" t="n"/>
      <c r="G189" s="38">
        <f>IFERROR(VLOOKUP($A153&amp;"_"&amp;$B153,Results_Deltas!$A$2:$P$15000,5,FALSE),"")</f>
        <v/>
      </c>
      <c r="H189" s="38" t="inlineStr">
        <is>
          <t>Blanket (page end)</t>
        </is>
      </c>
      <c r="I189" s="26" t="n"/>
      <c r="J189" s="26" t="n"/>
      <c r="K189" s="26" t="n"/>
      <c r="L189" s="26" t="inlineStr">
        <is>
          <t>YES</t>
        </is>
      </c>
      <c r="M189" s="26" t="n">
        <v>0.2578051280735024</v>
      </c>
      <c r="N189" s="74" t="n">
        <v>6</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MANDATORY_REENTRY_WT_FILTER_MIN_VELOCITY</t>
        </is>
      </c>
      <c r="B190" s="38" t="inlineStr">
        <is>
          <t>0.0_ALT</t>
        </is>
      </c>
      <c r="C190" s="38" t="n"/>
      <c r="D190" s="38" t="inlineStr">
        <is>
          <t>GLOBAL_CHECK, STOCKS_EXIT</t>
        </is>
      </c>
      <c r="E190" s="38">
        <f>IF(G154="",E153,IF(G154&gt;0,E153+G154,E153))</f>
        <v/>
      </c>
      <c r="F190" s="26" t="n"/>
      <c r="G190" s="38">
        <f>IFERROR(VLOOKUP($A154&amp;"_"&amp;$B154,Results_Deltas!$A$2:$P$15000,5,FALSE),"")</f>
        <v/>
      </c>
      <c r="H190" s="38" t="inlineStr">
        <is>
          <t>Blanket (page end)</t>
        </is>
      </c>
      <c r="I190" s="26" t="n"/>
      <c r="J190" s="26" t="n"/>
      <c r="K190" s="26" t="n"/>
      <c r="L190" s="26" t="inlineStr">
        <is>
          <t>NO</t>
        </is>
      </c>
      <c r="M190" s="26" t="n">
        <v>0.2578051280735024</v>
      </c>
      <c r="N190" s="74" t="n">
        <v>6</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MANDATORY_REENTRY_WT_FILTER_REQUIRE_FLIP</t>
        </is>
      </c>
      <c r="B191" s="38" t="inlineStr">
        <is>
          <t>False_ALT</t>
        </is>
      </c>
      <c r="C191" s="38" t="n"/>
      <c r="D191" s="38" t="inlineStr">
        <is>
          <t>GLOBAL_CHECK, STOCKS_EXIT</t>
        </is>
      </c>
      <c r="E191" s="38">
        <f>IF(G156="",E155,IF(G156&gt;0,E155+G156,E155))</f>
        <v/>
      </c>
      <c r="F191" s="26" t="n"/>
      <c r="G191" s="38">
        <f>IFERROR(VLOOKUP($A156&amp;"_"&amp;$B156,Results_Deltas!$A$2:$P$15000,5,FALSE),"")</f>
        <v/>
      </c>
      <c r="H191" s="38" t="inlineStr">
        <is>
          <t>Blanket (page end)</t>
        </is>
      </c>
      <c r="I191" s="26" t="n"/>
      <c r="J191" s="26" t="n"/>
      <c r="K191" s="26" t="n"/>
      <c r="L191" s="26" t="inlineStr">
        <is>
          <t>NO</t>
        </is>
      </c>
      <c r="M191" s="26" t="n">
        <v>0.2578051280735024</v>
      </c>
      <c r="N191" s="74" t="n">
        <v>6</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OI_CONFIRM_MIN_CHANGE_PCT</t>
        </is>
      </c>
      <c r="B192" s="38" t="inlineStr">
        <is>
          <t>0</t>
        </is>
      </c>
      <c r="C192" s="38" t="n"/>
      <c r="D192" s="38" t="inlineStr">
        <is>
          <t>ENTRY, GLOBAL_CHECK, STOCKS_EXIT</t>
        </is>
      </c>
      <c r="E192" s="38">
        <f>IF(G193="",E192,IF(G193&gt;0,E192+G193,E192))</f>
        <v/>
      </c>
      <c r="F192" s="26" t="n"/>
      <c r="G192" s="38">
        <f>IFERROR(VLOOKUP($A193&amp;"_"&amp;$B193,Results_Deltas!$A$2:$P$15000,5,FALSE),"")</f>
        <v/>
      </c>
      <c r="H192" s="38" t="inlineStr">
        <is>
          <t>Blanket (page end)</t>
        </is>
      </c>
      <c r="I192" s="26" t="n"/>
      <c r="J192" s="26" t="n"/>
      <c r="K192" s="26" t="n"/>
      <c r="L192" s="26" t="inlineStr">
        <is>
          <t>NO</t>
        </is>
      </c>
      <c r="M192" s="26" t="n">
        <v>0.2670708080686989</v>
      </c>
      <c r="N192" s="74" t="n">
        <v>7</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HTF_GATE_BYPASS_RZ</t>
        </is>
      </c>
      <c r="B193" s="38" t="inlineStr">
        <is>
          <t>0.0</t>
        </is>
      </c>
      <c r="C193" s="38" t="n"/>
      <c r="D193" s="38" t="inlineStr">
        <is>
          <t>ENTRY, GLOBAL_CHECK, STOCKS_EXIT</t>
        </is>
      </c>
      <c r="E193" s="38">
        <f>IF(G124="",E123,IF(G124&gt;0,E123+G124,E123))</f>
        <v/>
      </c>
      <c r="F193" s="26" t="n"/>
      <c r="G193" s="38">
        <f>IFERROR(VLOOKUP($A124&amp;"_"&amp;$B124,Results_Deltas!$A$2:$P$15000,5,FALSE),"")</f>
        <v/>
      </c>
      <c r="H193" s="38" t="inlineStr">
        <is>
          <t>Blanket (page end)</t>
        </is>
      </c>
      <c r="I193" s="26" t="n"/>
      <c r="J193" s="26" t="n"/>
      <c r="K193" s="26" t="n"/>
      <c r="L193" s="26" t="inlineStr">
        <is>
          <t>NO</t>
        </is>
      </c>
      <c r="M193" s="26" t="n">
        <v>0.271989426968544</v>
      </c>
      <c r="N193" s="74" t="n">
        <v>6</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HTF_GATE_BYPASS_RZ</t>
        </is>
      </c>
      <c r="B194" s="38" t="inlineStr">
        <is>
          <t>0.0_ALT</t>
        </is>
      </c>
      <c r="C194" s="38" t="n"/>
      <c r="D194" s="38" t="inlineStr">
        <is>
          <t>ENTRY, GLOBAL_CHECK, STOCKS_EXIT</t>
        </is>
      </c>
      <c r="E194" s="38">
        <f>IF(G125="",E124,IF(G125&gt;0,E124+G125,E124))</f>
        <v/>
      </c>
      <c r="F194" s="26" t="n"/>
      <c r="G194" s="38">
        <f>IFERROR(VLOOKUP($A125&amp;"_"&amp;$B125,Results_Deltas!$A$2:$P$15000,5,FALSE),"")</f>
        <v/>
      </c>
      <c r="H194" s="38" t="inlineStr">
        <is>
          <t>Blanket (page end)</t>
        </is>
      </c>
      <c r="I194" s="26" t="n"/>
      <c r="J194" s="26" t="n"/>
      <c r="K194" s="26" t="n"/>
      <c r="L194" s="26" t="inlineStr">
        <is>
          <t>NO</t>
        </is>
      </c>
      <c r="M194" s="26" t="n">
        <v>0.271989426968544</v>
      </c>
      <c r="N194" s="74" t="n">
        <v>6</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HTF_TREND_VETO_BYPASS_REASONS</t>
        </is>
      </c>
      <c r="B195" s="38" t="inlineStr">
        <is>
          <t>0.0</t>
        </is>
      </c>
      <c r="C195" s="38" t="n"/>
      <c r="D195" s="38" t="inlineStr">
        <is>
          <t>GLOBAL_CHECK, STOCKS_EXIT</t>
        </is>
      </c>
      <c r="E195" s="38">
        <f>IF(G132="",E131,IF(G132&gt;0,E131+G132,E131))</f>
        <v/>
      </c>
      <c r="F195" s="26" t="n"/>
      <c r="G195" s="38">
        <f>IFERROR(VLOOKUP($A132&amp;"_"&amp;$B132,Results_Deltas!$A$2:$P$15000,5,FALSE),"")</f>
        <v/>
      </c>
      <c r="H195" s="38" t="inlineStr">
        <is>
          <t>Blanket (page end)</t>
        </is>
      </c>
      <c r="I195" s="26" t="n"/>
      <c r="J195" s="26" t="n"/>
      <c r="K195" s="26" t="n"/>
      <c r="L195" s="26" t="inlineStr">
        <is>
          <t>NO</t>
        </is>
      </c>
      <c r="M195" s="26" t="n">
        <v>0.271989426968544</v>
      </c>
      <c r="N195" s="74" t="n">
        <v>6</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HTF_TREND_VETO_BYPASS_REASONS</t>
        </is>
      </c>
      <c r="B196" s="38" t="inlineStr">
        <is>
          <t>0.0_ALT</t>
        </is>
      </c>
      <c r="C196" s="38" t="n"/>
      <c r="D196" s="38" t="inlineStr">
        <is>
          <t>GLOBAL_CHECK, STOCKS_EXIT</t>
        </is>
      </c>
      <c r="E196" s="38">
        <f>IF(G133="",E132,IF(G133&gt;0,E132+G133,E132))</f>
        <v/>
      </c>
      <c r="F196" s="26" t="n"/>
      <c r="G196" s="38">
        <f>IFERROR(VLOOKUP($A133&amp;"_"&amp;$B133,Results_Deltas!$A$2:$P$15000,5,FALSE),"")</f>
        <v/>
      </c>
      <c r="H196" s="38" t="inlineStr">
        <is>
          <t>Blanket (page end)</t>
        </is>
      </c>
      <c r="I196" s="26" t="n"/>
      <c r="J196" s="26" t="n"/>
      <c r="K196" s="26" t="n"/>
      <c r="L196" s="26" t="inlineStr">
        <is>
          <t>NO</t>
        </is>
      </c>
      <c r="M196" s="26" t="n">
        <v>0.271989426968544</v>
      </c>
      <c r="N196" s="74" t="n">
        <v>6</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OI_CONFIRM_MIN_PRICE_PCT</t>
        </is>
      </c>
      <c r="B197" s="38" t="inlineStr">
        <is>
          <t>0</t>
        </is>
      </c>
      <c r="C197" s="38" t="n"/>
      <c r="D197" s="38" t="inlineStr">
        <is>
          <t>ENTRY, GLOBAL_CHECK, STOCKS_EXIT</t>
        </is>
      </c>
      <c r="E197" s="38">
        <f>IF(G197="",E196,IF(G197&gt;0,E196+G197,E196))</f>
        <v/>
      </c>
      <c r="F197" s="26" t="n"/>
      <c r="G197" s="38">
        <f>IFERROR(VLOOKUP($A197&amp;"_"&amp;$B197,Results_Deltas!$A$2:$P$15000,5,FALSE),"")</f>
        <v/>
      </c>
      <c r="H197" s="38" t="inlineStr">
        <is>
          <t>Blanket (page end)</t>
        </is>
      </c>
      <c r="I197" s="26" t="n"/>
      <c r="J197" s="26" t="n"/>
      <c r="K197" s="26" t="n"/>
      <c r="L197" s="26" t="inlineStr">
        <is>
          <t>NO</t>
        </is>
      </c>
      <c r="M197" s="26" t="n">
        <v>0.2985097479495317</v>
      </c>
      <c r="N197" s="74" t="n">
        <v>6</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NEWBORN_LOSS_KILL_REQUIRE_VEL_AGAINST</t>
        </is>
      </c>
      <c r="B198" s="38" t="inlineStr">
        <is>
          <t>0.0</t>
        </is>
      </c>
      <c r="C198" s="38" t="n"/>
      <c r="D198" s="38" t="inlineStr">
        <is>
          <t>AUGMENT, EXIT, GLOBAL_CHECK, REDUCE, STOCKS_EXIT</t>
        </is>
      </c>
      <c r="E198" s="38">
        <f>IF(G185="",E184,IF(G185&gt;0,E184+G185,E184))</f>
        <v/>
      </c>
      <c r="F198" s="26" t="n"/>
      <c r="G198" s="38">
        <f>IFERROR(VLOOKUP($A185&amp;"_"&amp;$B185,Results_Deltas!$A$2:$P$15000,5,FALSE),"")</f>
        <v/>
      </c>
      <c r="H198" s="38" t="inlineStr">
        <is>
          <t>Blanket (page end)</t>
        </is>
      </c>
      <c r="I198" s="26" t="n"/>
      <c r="J198" s="26" t="n"/>
      <c r="K198" s="26" t="n"/>
      <c r="L198" s="26" t="inlineStr">
        <is>
          <t>NO</t>
        </is>
      </c>
      <c r="M198" s="26" t="n">
        <v>0.3063577843664473</v>
      </c>
      <c r="N198" s="74" t="n">
        <v>6</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NEWBORN_LOSS_KILL_REQUIRE_VEL_AGAINST</t>
        </is>
      </c>
      <c r="B199" s="38" t="inlineStr">
        <is>
          <t>0.0_ALT</t>
        </is>
      </c>
      <c r="C199" s="38" t="n"/>
      <c r="D199" s="38" t="inlineStr">
        <is>
          <t>AUGMENT, EXIT, GLOBAL_CHECK, REDUCE, STOCKS_EXIT</t>
        </is>
      </c>
      <c r="E199" s="38">
        <f>IF(G186="",E185,IF(G186&gt;0,E185+G186,E185))</f>
        <v/>
      </c>
      <c r="F199" s="26" t="n"/>
      <c r="G199" s="38">
        <f>IFERROR(VLOOKUP($A186&amp;"_"&amp;$B186,Results_Deltas!$A$2:$P$15000,5,FALSE),"")</f>
        <v/>
      </c>
      <c r="H199" s="38" t="inlineStr">
        <is>
          <t>Blanket (page end)</t>
        </is>
      </c>
      <c r="I199" s="26" t="n"/>
      <c r="J199" s="26" t="n"/>
      <c r="K199" s="26" t="n"/>
      <c r="L199" s="26" t="inlineStr">
        <is>
          <t>NO</t>
        </is>
      </c>
      <c r="M199" s="26" t="n">
        <v>0.3063577843664473</v>
      </c>
      <c r="N199" s="74" t="n">
        <v>6</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NEW_POSITION_MAX_LOSS_THRESHOLD</t>
        </is>
      </c>
      <c r="B200" s="38" t="inlineStr">
        <is>
          <t>0</t>
        </is>
      </c>
      <c r="C200" s="38" t="n"/>
      <c r="D200" s="38" t="inlineStr">
        <is>
          <t>AUGMENT, EXIT, GLOBAL_CHECK, REDUCE, STOCKS_EXIT</t>
        </is>
      </c>
      <c r="E200" s="38">
        <f>IF(G187="",E186,IF(G187&gt;0,E186+G187,E186))</f>
        <v/>
      </c>
      <c r="F200" s="26" t="n"/>
      <c r="G200" s="38">
        <f>IFERROR(VLOOKUP($A187&amp;"_"&amp;$B187,Results_Deltas!$A$2:$P$15000,5,FALSE),"")</f>
        <v/>
      </c>
      <c r="H200" s="38" t="inlineStr">
        <is>
          <t>Blanket (page end)</t>
        </is>
      </c>
      <c r="I200" s="26" t="n"/>
      <c r="J200" s="26" t="n"/>
      <c r="K200" s="26" t="n"/>
      <c r="L200" s="26" t="inlineStr">
        <is>
          <t>NO</t>
        </is>
      </c>
      <c r="M200" s="26" t="n">
        <v>0.3063577843664473</v>
      </c>
      <c r="N200" s="74" t="n">
        <v>6</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c r="A201" s="37" t="inlineStr">
        <is>
          <t>GR_FILTER_ALL_ENTRIES</t>
        </is>
      </c>
      <c r="B201" s="38" t="inlineStr">
        <is>
          <t>0.0</t>
        </is>
      </c>
      <c r="C201" s="38" t="n"/>
      <c r="D201" s="38" t="inlineStr">
        <is>
          <t>GLOBAL_CHECK, STOCKS_EXIT</t>
        </is>
      </c>
      <c r="E201" s="38">
        <f>IF(G97="",E96,IF(G97&gt;0,E96+G97,E96))</f>
        <v/>
      </c>
      <c r="F201" s="26" t="n"/>
      <c r="G201" s="38">
        <f>IFERROR(VLOOKUP($A97&amp;"_"&amp;$B97,Results_Deltas!$A$2:$P$15000,5,FALSE),"")</f>
        <v/>
      </c>
      <c r="H201" s="38" t="inlineStr">
        <is>
          <t>Blanket (page end)</t>
        </is>
      </c>
      <c r="I201" s="26" t="n"/>
      <c r="J201" s="26" t="n"/>
      <c r="K201" s="26" t="n"/>
      <c r="L201" s="26" t="inlineStr">
        <is>
          <t>NO</t>
        </is>
      </c>
      <c r="M201" s="26" t="n">
        <v>0.3310010697675469</v>
      </c>
      <c r="N201" s="74" t="n">
        <v>6</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c r="A202" s="37" t="inlineStr">
        <is>
          <t>GR_FILTER_ALL_ENTRIES</t>
        </is>
      </c>
      <c r="B202" s="38" t="inlineStr">
        <is>
          <t>0.0_ALT</t>
        </is>
      </c>
      <c r="C202" s="38" t="n"/>
      <c r="D202" s="38" t="inlineStr">
        <is>
          <t>GLOBAL_CHECK, STOCKS_EXIT</t>
        </is>
      </c>
      <c r="E202" s="38">
        <f>IF(G98="",E97,IF(G98&gt;0,E97+G98,E97))</f>
        <v/>
      </c>
      <c r="F202" s="26" t="n"/>
      <c r="G202" s="38">
        <f>IFERROR(VLOOKUP($A98&amp;"_"&amp;$B98,Results_Deltas!$A$2:$P$15000,5,FALSE),"")</f>
        <v/>
      </c>
      <c r="H202" s="38" t="inlineStr">
        <is>
          <t>Blanket (page end)</t>
        </is>
      </c>
      <c r="I202" s="26" t="n"/>
      <c r="J202" s="26" t="n"/>
      <c r="K202" s="26" t="n"/>
      <c r="L202" s="26" t="inlineStr">
        <is>
          <t>NO</t>
        </is>
      </c>
      <c r="M202" s="26" t="n">
        <v>0.3310010697675469</v>
      </c>
      <c r="N202" s="74" t="n">
        <v>6</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c r="A203" s="37" t="inlineStr">
        <is>
          <t>MTF_FILTER_STRONG_BUY_QUICK_BYPASS</t>
        </is>
      </c>
      <c r="B203" s="38" t="inlineStr">
        <is>
          <t>0.0</t>
        </is>
      </c>
      <c r="C203" s="38" t="n"/>
      <c r="D203" s="38" t="inlineStr">
        <is>
          <t>GLOBAL_CHECK, STOCKS_EXIT</t>
        </is>
      </c>
      <c r="E203" s="38">
        <f>IF(G167="",E166,IF(G167&gt;0,E166+G167,E166))</f>
        <v/>
      </c>
      <c r="F203" s="26" t="n"/>
      <c r="G203" s="38">
        <f>IFERROR(VLOOKUP($A167&amp;"_"&amp;$B167,Results_Deltas!$A$2:$P$15000,5,FALSE),"")</f>
        <v/>
      </c>
      <c r="H203" s="38" t="inlineStr">
        <is>
          <t>Blanket (page end)</t>
        </is>
      </c>
      <c r="I203" s="26" t="n"/>
      <c r="J203" s="26" t="n"/>
      <c r="K203" s="26" t="n"/>
      <c r="L203" s="26" t="inlineStr">
        <is>
          <t>NO</t>
        </is>
      </c>
      <c r="M203" s="26" t="n">
        <v>0.3405728527883525</v>
      </c>
      <c r="N203" s="74" t="n">
        <v>7</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c r="A204" s="37" t="inlineStr">
        <is>
          <t>MTF_FILTER_STRONG_BUY_QUICK_BYPASS</t>
        </is>
      </c>
      <c r="B204" s="38" t="inlineStr">
        <is>
          <t>0.0_ALT</t>
        </is>
      </c>
      <c r="C204" s="38" t="n"/>
      <c r="D204" s="38" t="inlineStr">
        <is>
          <t>GLOBAL_CHECK, STOCKS_EXIT</t>
        </is>
      </c>
      <c r="E204" s="38">
        <f>IF(G168="",E167,IF(G168&gt;0,E167+G168,E167))</f>
        <v/>
      </c>
      <c r="F204" s="26" t="n"/>
      <c r="G204" s="38">
        <f>IFERROR(VLOOKUP($A168&amp;"_"&amp;$B168,Results_Deltas!$A$2:$P$15000,5,FALSE),"")</f>
        <v/>
      </c>
      <c r="H204" s="38" t="inlineStr">
        <is>
          <t>Blanket (page end)</t>
        </is>
      </c>
      <c r="I204" s="26" t="n"/>
      <c r="J204" s="26" t="n"/>
      <c r="K204" s="26" t="n"/>
      <c r="L204" s="26" t="inlineStr">
        <is>
          <t>NO</t>
        </is>
      </c>
      <c r="M204" s="26" t="n">
        <v>0.3405728527883525</v>
      </c>
      <c r="N204" s="74" t="n">
        <v>7</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c r="A205" s="39" t="inlineStr">
        <is>
          <t>NEWBORN_LOSS_KILL_GAIN_THRESHOLD_PCT</t>
        </is>
      </c>
      <c r="B205" s="40" t="inlineStr">
        <is>
          <t>0</t>
        </is>
      </c>
      <c r="C205" s="38" t="n"/>
      <c r="D205" s="38" t="inlineStr">
        <is>
          <t>AUGMENT, EXIT, GLOBAL_CHECK, REDUCE, STOCKS_EXIT</t>
        </is>
      </c>
      <c r="E205" s="38">
        <f>IF(G181="",E180,IF(G181&gt;0,E180+G181,E180))</f>
        <v/>
      </c>
      <c r="F205" s="26" t="n"/>
      <c r="G205" s="38">
        <f>IFERROR(VLOOKUP($A181&amp;"_"&amp;$B181,Results_Deltas!$A$2:$P$15000,5,FALSE),"")</f>
        <v/>
      </c>
      <c r="H205" s="38" t="inlineStr">
        <is>
          <t>Blanket (page end)</t>
        </is>
      </c>
      <c r="I205" s="26" t="n"/>
      <c r="J205" s="26" t="n"/>
      <c r="K205" s="26" t="n"/>
      <c r="L205" s="26" t="inlineStr">
        <is>
          <t>YES</t>
        </is>
      </c>
      <c r="M205" s="26" t="n">
        <v>0.3430677074276377</v>
      </c>
      <c r="N205" s="74" t="n">
        <v>7</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31" t="inlineStr">
        <is>
          <t>AVG DELTA</t>
        </is>
      </c>
      <c r="N2" s="31" t="inlineStr">
        <is>
          <t>pos_syms</t>
        </is>
      </c>
    </row>
    <row r="3">
      <c r="A3" s="35" t="inlineStr">
        <is>
          <t>STDEV_SLOPE_SIZING_D_MAX</t>
        </is>
      </c>
      <c r="B3" s="35" t="n">
        <v>1</v>
      </c>
      <c r="D3" s="35" t="inlineStr">
        <is>
          <t>STDEV_LADDER</t>
        </is>
      </c>
      <c r="E3" s="35">
        <f>IF(G21="",E20,IF(G21&gt;0,E20+G21,E20))</f>
        <v/>
      </c>
      <c r="F3" s="35">
        <f>IFERROR(VLOOKUP($A21&amp;"="&amp;$B21,Results_Deltas!$A$2:$P$15000,5,FALSE),"")</f>
        <v/>
      </c>
      <c r="G3" s="35">
        <f>IFERROR(VLOOKUP($A21,Results_30d_Deltas!$A$2:$H$5000,7,FALSE)-E21,"")</f>
        <v/>
      </c>
      <c r="H3" s="35">
        <f>IFERROR(VLOOKUP($A21,Results_30d_Deltas!$A$2:$H$5000,6,FALSE),"")</f>
        <v/>
      </c>
      <c r="L3" s="35" t="inlineStr">
        <is>
          <t>NO</t>
        </is>
      </c>
      <c r="M3" s="74" t="n">
        <v>-1.190185771009771</v>
      </c>
      <c r="N3" s="74" t="n">
        <v>1</v>
      </c>
    </row>
    <row r="4">
      <c r="A4" s="35" t="inlineStr">
        <is>
          <t>STDEV_SLOPE_SIZING_4H_MAX</t>
        </is>
      </c>
      <c r="B4" s="35" t="n">
        <v>1</v>
      </c>
      <c r="D4" s="35" t="inlineStr">
        <is>
          <t>STDEV_LADDER</t>
        </is>
      </c>
      <c r="E4" s="35">
        <f>IF(G22="",E21,IF(G22&gt;0,E21+G22,E21))</f>
        <v/>
      </c>
      <c r="F4" s="35">
        <f>IFERROR(VLOOKUP($A22&amp;"="&amp;$B22,Results_Deltas!$A$2:$P$15000,5,FALSE),"")</f>
        <v/>
      </c>
      <c r="G4" s="35">
        <f>IFERROR(VLOOKUP($A22,Results_30d_Deltas!$A$2:$H$5000,7,FALSE)-E22,"")</f>
        <v/>
      </c>
      <c r="H4" s="35">
        <f>IFERROR(VLOOKUP($A22,Results_30d_Deltas!$A$2:$H$5000,6,FALSE),"")</f>
        <v/>
      </c>
      <c r="L4" s="35" t="inlineStr">
        <is>
          <t>NO</t>
        </is>
      </c>
      <c r="M4" s="74" t="n">
        <v>-1.153750662868324</v>
      </c>
      <c r="N4" s="74" t="n">
        <v>3</v>
      </c>
    </row>
    <row r="5">
      <c r="A5" s="27" t="inlineStr">
        <is>
          <t>STDEV_SLOPE_SIZING_D_MAX</t>
        </is>
      </c>
      <c r="B5" s="27" t="n">
        <v>10</v>
      </c>
      <c r="C5" s="26" t="n"/>
      <c r="D5" s="26" t="inlineStr">
        <is>
          <t>STDEV_LADDER</t>
        </is>
      </c>
      <c r="E5" s="26">
        <f>IF(G5="",E4,IF(G5&gt;0,E4+G5,E4))</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c r="M5" s="74" t="n">
        <v>-0.9759925679462998</v>
      </c>
      <c r="N5" s="74" t="n">
        <v>3</v>
      </c>
    </row>
    <row r="6">
      <c r="A6" s="27" t="inlineStr">
        <is>
          <t>STDEV_SLOPE_SIZING_1H_MAX</t>
        </is>
      </c>
      <c r="B6" s="27" t="n">
        <v>2</v>
      </c>
      <c r="C6" s="26" t="n"/>
      <c r="D6" s="26" t="inlineStr">
        <is>
          <t>STDEV_LADDER</t>
        </is>
      </c>
      <c r="E6" s="26">
        <f>IF(G7="",E6,IF(G7&gt;0,E6+G7,E6))</f>
        <v/>
      </c>
      <c r="F6" s="26" t="n"/>
      <c r="G6" s="26">
        <f>IFERROR(VLOOKUP($A7&amp;"_"&amp;$B7,Results_Deltas!$A$2:$P$15000,5,FALSE),"")</f>
        <v/>
      </c>
      <c r="H6" s="26">
        <f>IFERROR(VLOOKUP($A3,Results_30d_Deltas!$A$2:$H$5000,7,FALSE)-E3,"")</f>
        <v/>
      </c>
      <c r="I6" s="26">
        <f>IFERROR(VLOOKUP($A3,Results_30d_Deltas!$A$2:$H$5000,6,FALSE),"")</f>
        <v/>
      </c>
      <c r="J6" s="26" t="n"/>
      <c r="K6" s="26" t="n"/>
      <c r="L6" s="26" t="inlineStr">
        <is>
          <t>YES</t>
        </is>
      </c>
      <c r="M6" s="74" t="n">
        <v>-0.9759925679462998</v>
      </c>
      <c r="N6" s="74" t="n">
        <v>3</v>
      </c>
    </row>
    <row r="7">
      <c r="A7" s="27" t="inlineStr">
        <is>
          <t>STDEV_SLOPE_SIZING_4H_MAX</t>
        </is>
      </c>
      <c r="B7" s="27" t="n">
        <v>4</v>
      </c>
      <c r="C7" s="26" t="n"/>
      <c r="D7" s="26" t="inlineStr">
        <is>
          <t>STDEV_LADDER</t>
        </is>
      </c>
      <c r="E7" s="26">
        <f>IF(G6="",E5,IF(G6&gt;0,E5+G6,E5))</f>
        <v/>
      </c>
      <c r="F7" s="26" t="n"/>
      <c r="G7" s="26">
        <f>IFERROR(VLOOKUP($A6&amp;"_"&amp;$B6,Results_Deltas!$A$2:$P$15000,5,FALSE),"")</f>
        <v/>
      </c>
      <c r="H7" s="26">
        <f>IFERROR(VLOOKUP($A3,Results_30d_Deltas!$A$2:$H$5000,7,FALSE)-E3,"")</f>
        <v/>
      </c>
      <c r="I7" s="26">
        <f>IFERROR(VLOOKUP($A3,Results_30d_Deltas!$A$2:$H$5000,6,FALSE),"")</f>
        <v/>
      </c>
      <c r="J7" s="26" t="n"/>
      <c r="K7" s="26" t="n"/>
      <c r="L7" s="26" t="inlineStr">
        <is>
          <t>YES</t>
        </is>
      </c>
      <c r="M7" s="74" t="n">
        <v>-0.6750492349841106</v>
      </c>
      <c r="N7" s="74" t="n">
        <v>7</v>
      </c>
    </row>
    <row r="8">
      <c r="A8" s="26" t="inlineStr">
        <is>
          <t>BAND_SLOPE_SIZING_V2_TF</t>
        </is>
      </c>
      <c r="B8" s="26" t="inlineStr">
        <is>
          <t>D</t>
        </is>
      </c>
      <c r="C8" s="26" t="n"/>
      <c r="D8" s="26" t="inlineStr">
        <is>
          <t>STDEV_LADDER</t>
        </is>
      </c>
      <c r="E8" s="26">
        <f>IF(G14="",E13,IF(G14&gt;0,E13+G14,E13))</f>
        <v/>
      </c>
      <c r="F8" s="26" t="n"/>
      <c r="G8" s="26">
        <f>IFERROR(VLOOKUP($A14&amp;"_"&amp;$B14,Results_Deltas!$A$2:$P$15000,5,FALSE),"")</f>
        <v/>
      </c>
      <c r="H8" s="26">
        <f>IFERROR(VLOOKUP($A3,Results_30d_Deltas!$A$2:$H$5000,7,FALSE)-E3,"")</f>
        <v/>
      </c>
      <c r="I8" s="26">
        <f>IFERROR(VLOOKUP($A3,Results_30d_Deltas!$A$2:$H$5000,6,FALSE),"")</f>
        <v/>
      </c>
      <c r="J8" s="26" t="n"/>
      <c r="K8" s="26" t="n"/>
      <c r="L8" s="26" t="inlineStr">
        <is>
          <t>NO</t>
        </is>
      </c>
      <c r="M8" s="74" t="n">
        <v>-0.6671446271068064</v>
      </c>
      <c r="N8" s="74" t="n">
        <v>5</v>
      </c>
    </row>
    <row r="9">
      <c r="A9" s="26" t="inlineStr">
        <is>
          <t>BAND_SLOPE_SIZING_V2_MIN</t>
        </is>
      </c>
      <c r="B9" s="26" t="n">
        <v>0.5</v>
      </c>
      <c r="C9" s="26" t="n"/>
      <c r="D9" s="26" t="inlineStr">
        <is>
          <t>STDEV_LADDER</t>
        </is>
      </c>
      <c r="E9" s="26">
        <f>IF(G16="",E15,IF(G16&gt;0,E15+G16,E15))</f>
        <v/>
      </c>
      <c r="F9" s="26" t="n"/>
      <c r="G9" s="26">
        <f>IFERROR(VLOOKUP($A16&amp;"_"&amp;$B16,Results_Deltas!$A$2:$P$15000,5,FALSE),"")</f>
        <v/>
      </c>
      <c r="H9" s="26">
        <f>IFERROR(VLOOKUP($A3,Results_30d_Deltas!$A$2:$H$5000,7,FALSE)-E3,"")</f>
        <v/>
      </c>
      <c r="I9" s="26">
        <f>IFERROR(VLOOKUP($A3,Results_30d_Deltas!$A$2:$H$5000,6,FALSE),"")</f>
        <v/>
      </c>
      <c r="J9" s="26" t="n"/>
      <c r="K9" s="26" t="n"/>
      <c r="L9" s="26" t="inlineStr">
        <is>
          <t>NO</t>
        </is>
      </c>
      <c r="M9" s="74" t="n">
        <v>-0.5452628693934222</v>
      </c>
      <c r="N9" s="74" t="n">
        <v>2</v>
      </c>
    </row>
    <row r="10">
      <c r="A10" s="26" t="inlineStr">
        <is>
          <t>BAND_SLOPE_SIZING_V2_MAX</t>
        </is>
      </c>
      <c r="B10" s="26" t="n">
        <v>2.5</v>
      </c>
      <c r="C10" s="26" t="n"/>
      <c r="D10" s="26" t="inlineStr">
        <is>
          <t>STDEV_LADDER</t>
        </is>
      </c>
      <c r="E10" s="26">
        <f>IF(G17="",E16,IF(G17&gt;0,E16+G17,E16))</f>
        <v/>
      </c>
      <c r="F10" s="26" t="n"/>
      <c r="G10" s="26">
        <f>IFERROR(VLOOKUP($A17&amp;"_"&amp;$B17,Results_Deltas!$A$2:$P$15000,5,FALSE),"")</f>
        <v/>
      </c>
      <c r="H10" s="26">
        <f>IFERROR(VLOOKUP($A3,Results_30d_Deltas!$A$2:$H$5000,7,FALSE)-E3,"")</f>
        <v/>
      </c>
      <c r="I10" s="26">
        <f>IFERROR(VLOOKUP($A3,Results_30d_Deltas!$A$2:$H$5000,6,FALSE),"")</f>
        <v/>
      </c>
      <c r="J10" s="26" t="n"/>
      <c r="K10" s="26" t="n"/>
      <c r="L10" s="26" t="inlineStr">
        <is>
          <t>NO</t>
        </is>
      </c>
      <c r="M10" s="74" t="n">
        <v>-0.5414874648152592</v>
      </c>
      <c r="N10" s="74" t="n">
        <v>2</v>
      </c>
    </row>
    <row r="11">
      <c r="A11" s="35" t="inlineStr">
        <is>
          <t>BAND_SLOPE_SIZING_V2_ENABLED</t>
        </is>
      </c>
      <c r="B11" s="35" t="b">
        <v>0</v>
      </c>
      <c r="D11" s="35" t="inlineStr">
        <is>
          <t>STDEV_LADDER</t>
        </is>
      </c>
      <c r="E11" s="35">
        <f>IF(G26="",E25,IF(G26&gt;0,E25+G26,E25))</f>
        <v/>
      </c>
      <c r="F11" s="35">
        <f>IFERROR(VLOOKUP($A26&amp;"="&amp;$B26,Results_Deltas!$A$2:$P$15000,5,FALSE),"")</f>
        <v/>
      </c>
      <c r="G11" s="35">
        <f>IFERROR(VLOOKUP($A26,Results_30d_Deltas!$A$2:$H$5000,7,FALSE)-E26,"")</f>
        <v/>
      </c>
      <c r="H11" s="35">
        <f>IFERROR(VLOOKUP($A26,Results_30d_Deltas!$A$2:$H$5000,6,FALSE),"")</f>
        <v/>
      </c>
      <c r="L11" s="35" t="inlineStr">
        <is>
          <t>NO</t>
        </is>
      </c>
      <c r="M11" s="74" t="n">
        <v>-0.0807514529813875</v>
      </c>
      <c r="N11" s="74" t="n">
        <v>0</v>
      </c>
    </row>
    <row r="12">
      <c r="A12" s="35" t="inlineStr">
        <is>
          <t>BAND_SLOPE_SIZING_V2_MIN</t>
        </is>
      </c>
      <c r="B12" s="35" t="n">
        <v>0.25</v>
      </c>
      <c r="D12" s="35" t="inlineStr">
        <is>
          <t>STDEV_LADDER</t>
        </is>
      </c>
      <c r="E12" s="35">
        <f>IF(G29="",E28,IF(G29&gt;0,E28+G29,E28))</f>
        <v/>
      </c>
      <c r="F12" s="35">
        <f>IFERROR(VLOOKUP($A29&amp;"="&amp;$B29,Results_Deltas!$A$2:$P$15000,5,FALSE),"")</f>
        <v/>
      </c>
      <c r="G12" s="35">
        <f>IFERROR(VLOOKUP($A29,Results_30d_Deltas!$A$2:$H$5000,7,FALSE)-E29,"")</f>
        <v/>
      </c>
      <c r="H12" s="35">
        <f>IFERROR(VLOOKUP($A29,Results_30d_Deltas!$A$2:$H$5000,6,FALSE),"")</f>
        <v/>
      </c>
      <c r="L12" s="35" t="inlineStr">
        <is>
          <t>NO</t>
        </is>
      </c>
      <c r="M12" s="74" t="n">
        <v>-0.0807514529813875</v>
      </c>
      <c r="N12" s="74" t="n">
        <v>0</v>
      </c>
    </row>
    <row r="13">
      <c r="A13" s="35" t="inlineStr">
        <is>
          <t>BAND_SLOPE_SIZING_V2_MAX</t>
        </is>
      </c>
      <c r="B13" s="35" t="n">
        <v>1</v>
      </c>
      <c r="D13" s="35" t="inlineStr">
        <is>
          <t>STDEV_LADDER</t>
        </is>
      </c>
      <c r="E13" s="35">
        <f>IF(G28="",E27,IF(G28&gt;0,E27+G28,E27))</f>
        <v/>
      </c>
      <c r="F13" s="35">
        <f>IFERROR(VLOOKUP($A28&amp;"="&amp;$B28,Results_Deltas!$A$2:$P$15000,5,FALSE),"")</f>
        <v/>
      </c>
      <c r="G13" s="35">
        <f>IFERROR(VLOOKUP($A28,Results_30d_Deltas!$A$2:$H$5000,7,FALSE)-E28,"")</f>
        <v/>
      </c>
      <c r="H13" s="35">
        <f>IFERROR(VLOOKUP($A28,Results_30d_Deltas!$A$2:$H$5000,6,FALSE),"")</f>
        <v/>
      </c>
      <c r="L13" s="35" t="inlineStr">
        <is>
          <t>NO</t>
        </is>
      </c>
      <c r="M13" s="74" t="n">
        <v>-0.08063738287871283</v>
      </c>
      <c r="N13" s="74" t="n">
        <v>0</v>
      </c>
    </row>
    <row r="14">
      <c r="A14" s="35" t="inlineStr">
        <is>
          <t>STDEV_BAND_MULTIPLIER</t>
        </is>
      </c>
      <c r="B14" s="35" t="n">
        <v>1.5</v>
      </c>
      <c r="D14" s="35" t="inlineStr">
        <is>
          <t>STDEV_LADDER</t>
        </is>
      </c>
      <c r="E14" s="35">
        <f>IF(G30="",E29,IF(G30&gt;0,E29+G30,E29))</f>
        <v/>
      </c>
      <c r="F14" s="35">
        <f>IFERROR(VLOOKUP($A30&amp;"="&amp;$B30,Results_Deltas!$A$2:$P$15000,5,FALSE),"")</f>
        <v/>
      </c>
      <c r="G14" s="35">
        <f>IFERROR(VLOOKUP($A30,Results_30d_Deltas!$A$2:$H$5000,7,FALSE)-E30,"")</f>
        <v/>
      </c>
      <c r="H14" s="35">
        <f>IFERROR(VLOOKUP($A30,Results_30d_Deltas!$A$2:$H$5000,6,FALSE),"")</f>
        <v/>
      </c>
      <c r="L14" s="35" t="inlineStr">
        <is>
          <t>NO</t>
        </is>
      </c>
      <c r="M14" s="74" t="n">
        <v>-0.08063738287871283</v>
      </c>
      <c r="N14" s="74" t="n">
        <v>0</v>
      </c>
    </row>
    <row r="15">
      <c r="A15" s="35" t="inlineStr">
        <is>
          <t>STDEV_SLOPE_SIZING_ENABLED</t>
        </is>
      </c>
      <c r="B15" s="35" t="b">
        <v>0</v>
      </c>
      <c r="D15" s="35" t="inlineStr">
        <is>
          <t>STDEV_LADDER</t>
        </is>
      </c>
      <c r="E15" s="35">
        <f>IF(G20="",E19,IF(G20&gt;0,E19+G20,E19))</f>
        <v/>
      </c>
      <c r="F15" s="35">
        <f>IFERROR(VLOOKUP($A20&amp;"="&amp;$B20,Results_Deltas!$A$2:$P$15000,5,FALSE),"")</f>
        <v/>
      </c>
      <c r="G15" s="35">
        <f>IFERROR(VLOOKUP($A20,Results_30d_Deltas!$A$2:$H$5000,7,FALSE)-E20,"")</f>
        <v/>
      </c>
      <c r="H15" s="35">
        <f>IFERROR(VLOOKUP($A20,Results_30d_Deltas!$A$2:$H$5000,6,FALSE),"")</f>
        <v/>
      </c>
      <c r="L15" s="35" t="inlineStr">
        <is>
          <t>NO</t>
        </is>
      </c>
      <c r="M15" s="74" t="n">
        <v>-0.0114995378872624</v>
      </c>
      <c r="N15" s="74" t="n">
        <v>3</v>
      </c>
    </row>
    <row r="16">
      <c r="A16" s="35" t="inlineStr">
        <is>
          <t>STDEV_SLOPE_SIZING_1H_MAX</t>
        </is>
      </c>
      <c r="B16" s="35" t="n">
        <v>1</v>
      </c>
      <c r="D16" s="35" t="inlineStr">
        <is>
          <t>STDEV_LADDER</t>
        </is>
      </c>
      <c r="E16" s="35">
        <f>IF(G23="",E22,IF(G23&gt;0,E22+G23,E22))</f>
        <v/>
      </c>
      <c r="F16" s="35">
        <f>IFERROR(VLOOKUP($A23&amp;"="&amp;$B23,Results_Deltas!$A$2:$P$15000,5,FALSE),"")</f>
        <v/>
      </c>
      <c r="G16" s="35">
        <f>IFERROR(VLOOKUP($A23,Results_30d_Deltas!$A$2:$H$5000,7,FALSE)-E23,"")</f>
        <v/>
      </c>
      <c r="H16" s="35">
        <f>IFERROR(VLOOKUP($A23,Results_30d_Deltas!$A$2:$H$5000,6,FALSE),"")</f>
        <v/>
      </c>
      <c r="L16" s="35" t="inlineStr">
        <is>
          <t>NO</t>
        </is>
      </c>
      <c r="M16" s="74" t="n">
        <v>-0.002469632718346256</v>
      </c>
      <c r="N16" s="74" t="n">
        <v>0</v>
      </c>
    </row>
    <row r="17">
      <c r="A17" s="35" t="inlineStr">
        <is>
          <t>STDEV_SLOPE_SIZING_15M_MAX</t>
        </is>
      </c>
      <c r="B17" s="35" t="n">
        <v>1</v>
      </c>
      <c r="D17" s="35" t="inlineStr">
        <is>
          <t>STDEV_LADDER</t>
        </is>
      </c>
      <c r="E17" s="35">
        <f>IF(G24="",E23,IF(G24&gt;0,E23+G24,E23))</f>
        <v/>
      </c>
      <c r="F17" s="35">
        <f>IFERROR(VLOOKUP($A24&amp;"="&amp;$B24,Results_Deltas!$A$2:$P$15000,5,FALSE),"")</f>
        <v/>
      </c>
      <c r="G17" s="35">
        <f>IFERROR(VLOOKUP($A24,Results_30d_Deltas!$A$2:$H$5000,7,FALSE)-E24,"")</f>
        <v/>
      </c>
      <c r="H17" s="35">
        <f>IFERROR(VLOOKUP($A24,Results_30d_Deltas!$A$2:$H$5000,6,FALSE),"")</f>
        <v/>
      </c>
      <c r="L17" s="35" t="inlineStr">
        <is>
          <t>NO</t>
        </is>
      </c>
      <c r="M17" s="74" t="n">
        <v>0</v>
      </c>
      <c r="N17" s="74" t="n">
        <v>0</v>
      </c>
    </row>
    <row r="18">
      <c r="A18" s="27" t="inlineStr">
        <is>
          <t>STDEV_BAND_MULTIPLIER</t>
        </is>
      </c>
      <c r="B18" s="27" t="n">
        <v>2.5</v>
      </c>
      <c r="C18" s="26" t="n"/>
      <c r="D18" s="26" t="inlineStr">
        <is>
          <t>STDEV_LADDER</t>
        </is>
      </c>
      <c r="E18" s="26">
        <f>IF(G4="",E3,IF(G4&gt;0,E3+G4,E3))</f>
        <v/>
      </c>
      <c r="F18" s="26" t="n"/>
      <c r="G18" s="26">
        <f>IFERROR(VLOOKUP($A4&amp;"_"&amp;$B4,Results_Deltas!$A$2:$P$15000,5,FALSE),"")</f>
        <v/>
      </c>
      <c r="H18" s="26">
        <f>IFERROR(VLOOKUP($A3,Results_30d_Deltas!$A$2:$H$5000,7,FALSE)-E3,"")</f>
        <v/>
      </c>
      <c r="I18" s="26">
        <f>IFERROR(VLOOKUP($A3,Results_30d_Deltas!$A$2:$H$5000,6,FALSE),"")</f>
        <v/>
      </c>
      <c r="J18" s="26" t="n"/>
      <c r="K18" s="26" t="n"/>
      <c r="L18" s="26" t="inlineStr">
        <is>
          <t>YES</t>
        </is>
      </c>
      <c r="M18" s="74" t="n">
        <v>0.04718765384413852</v>
      </c>
      <c r="N18" s="74" t="n">
        <v>3</v>
      </c>
    </row>
    <row r="19">
      <c r="A19" s="27" t="inlineStr">
        <is>
          <t>STDEV_SLOPE_SIZING_15M_MAX</t>
        </is>
      </c>
      <c r="B19" s="27" t="n">
        <v>1.5</v>
      </c>
      <c r="C19" s="26" t="n"/>
      <c r="D19" s="26" t="inlineStr">
        <is>
          <t>STDEV_LADDER</t>
        </is>
      </c>
      <c r="E19" s="26">
        <f>IF(G8="",E7,IF(G8&gt;0,E7+G8,E7))</f>
        <v/>
      </c>
      <c r="F19" s="26" t="n"/>
      <c r="G19" s="26">
        <f>IFERROR(VLOOKUP($A8&amp;"_"&amp;$B8,Results_Deltas!$A$2:$P$15000,5,FALSE),"")</f>
        <v/>
      </c>
      <c r="H19" s="26">
        <f>IFERROR(VLOOKUP($A3,Results_30d_Deltas!$A$2:$H$5000,7,FALSE)-E3,"")</f>
        <v/>
      </c>
      <c r="I19" s="26">
        <f>IFERROR(VLOOKUP($A3,Results_30d_Deltas!$A$2:$H$5000,6,FALSE),"")</f>
        <v/>
      </c>
      <c r="J19" s="26" t="n"/>
      <c r="K19" s="26" t="n"/>
      <c r="L19" s="26" t="inlineStr">
        <is>
          <t>YES</t>
        </is>
      </c>
      <c r="M19" s="74" t="n">
        <v>0.04718765384413852</v>
      </c>
      <c r="N19" s="74" t="n">
        <v>3</v>
      </c>
    </row>
    <row r="20">
      <c r="A20" s="27" t="inlineStr">
        <is>
          <t>STDEV_SLOPE_LOOKBACK_D</t>
        </is>
      </c>
      <c r="B20" s="27" t="n">
        <v>180</v>
      </c>
      <c r="C20" s="26" t="n"/>
      <c r="D20" s="26" t="inlineStr">
        <is>
          <t>STDEV_LADDER</t>
        </is>
      </c>
      <c r="E20" s="26">
        <f>IF(G9="",E8,IF(G9&gt;0,E8+G9,E8))</f>
        <v/>
      </c>
      <c r="F20" s="26" t="n"/>
      <c r="G20" s="26">
        <f>IFERROR(VLOOKUP($A9&amp;"_"&amp;$B9,Results_Deltas!$A$2:$P$15000,5,FALSE),"")</f>
        <v/>
      </c>
      <c r="H20" s="26">
        <f>IFERROR(VLOOKUP($A3,Results_30d_Deltas!$A$2:$H$5000,7,FALSE)-E3,"")</f>
        <v/>
      </c>
      <c r="I20" s="26">
        <f>IFERROR(VLOOKUP($A3,Results_30d_Deltas!$A$2:$H$5000,6,FALSE),"")</f>
        <v/>
      </c>
      <c r="J20" s="26" t="n"/>
      <c r="K20" s="26" t="n"/>
      <c r="L20" s="26" t="inlineStr">
        <is>
          <t>YES</t>
        </is>
      </c>
      <c r="M20" s="74" t="n">
        <v>0.04718765384413852</v>
      </c>
      <c r="N20" s="74" t="n">
        <v>3</v>
      </c>
    </row>
    <row r="21" ht="15.75" customHeight="1" s="67">
      <c r="A21" s="27" t="inlineStr">
        <is>
          <t>STDEV_SLOPE_LOOKBACK_4H</t>
        </is>
      </c>
      <c r="B21" s="27" t="n">
        <v>180</v>
      </c>
      <c r="C21" s="26" t="n"/>
      <c r="D21" s="26" t="inlineStr">
        <is>
          <t>STDEV_LADDER</t>
        </is>
      </c>
      <c r="E21" s="26">
        <f>IF(G10="",E9,IF(G10&gt;0,E9+G10,E9))</f>
        <v/>
      </c>
      <c r="F21" s="26" t="n"/>
      <c r="G21" s="26">
        <f>IFERROR(VLOOKUP($A10&amp;"_"&amp;$B10,Results_Deltas!$A$2:$P$15000,5,FALSE),"")</f>
        <v/>
      </c>
      <c r="H21" s="26">
        <f>IFERROR(VLOOKUP($A3,Results_30d_Deltas!$A$2:$H$5000,7,FALSE)-E3,"")</f>
        <v/>
      </c>
      <c r="I21" s="26">
        <f>IFERROR(VLOOKUP($A3,Results_30d_Deltas!$A$2:$H$5000,6,FALSE),"")</f>
        <v/>
      </c>
      <c r="J21" s="26" t="n"/>
      <c r="K21" s="26" t="n"/>
      <c r="L21" s="26" t="inlineStr">
        <is>
          <t>YES</t>
        </is>
      </c>
      <c r="M21" s="74" t="n">
        <v>0.04718765384413852</v>
      </c>
      <c r="N21" s="74" t="n">
        <v>3</v>
      </c>
    </row>
    <row r="22" ht="15.75" customHeight="1" s="67">
      <c r="A22" s="27" t="inlineStr">
        <is>
          <t>STDEV_SLOPE_LOOKBACK_1H</t>
        </is>
      </c>
      <c r="B22" s="27" t="n">
        <v>168</v>
      </c>
      <c r="C22" s="26" t="n"/>
      <c r="D22" s="26" t="inlineStr">
        <is>
          <t>STDEV_LADDER</t>
        </is>
      </c>
      <c r="E22" s="26">
        <f>IF(G11="",E10,IF(G11&gt;0,E10+G11,E10))</f>
        <v/>
      </c>
      <c r="F22" s="26" t="n"/>
      <c r="G22" s="26">
        <f>IFERROR(VLOOKUP($A11&amp;"_"&amp;$B11,Results_Deltas!$A$2:$P$15000,5,FALSE),"")</f>
        <v/>
      </c>
      <c r="H22" s="26">
        <f>IFERROR(VLOOKUP($A3,Results_30d_Deltas!$A$2:$H$5000,7,FALSE)-E3,"")</f>
        <v/>
      </c>
      <c r="I22" s="26">
        <f>IFERROR(VLOOKUP($A3,Results_30d_Deltas!$A$2:$H$5000,6,FALSE),"")</f>
        <v/>
      </c>
      <c r="J22" s="26" t="n"/>
      <c r="K22" s="26" t="n"/>
      <c r="L22" s="26" t="inlineStr">
        <is>
          <t>YES</t>
        </is>
      </c>
      <c r="M22" s="74" t="n">
        <v>0.04718765384413852</v>
      </c>
      <c r="N22" s="74" t="n">
        <v>3</v>
      </c>
    </row>
    <row r="23" ht="15.75" customHeight="1" s="67">
      <c r="A23" s="27" t="inlineStr">
        <is>
          <t>STDEV_SLOPE_LOOKBACK_15M</t>
        </is>
      </c>
      <c r="B23" s="27" t="n">
        <v>96</v>
      </c>
      <c r="C23" s="26" t="n"/>
      <c r="D23" s="26" t="inlineStr">
        <is>
          <t>STDEV_LADDER</t>
        </is>
      </c>
      <c r="E23" s="26">
        <f>IF(G12="",E11,IF(G12&gt;0,E11+G12,E11))</f>
        <v/>
      </c>
      <c r="F23" s="26" t="n"/>
      <c r="G23" s="26">
        <f>IFERROR(VLOOKUP($A12&amp;"_"&amp;$B12,Results_Deltas!$A$2:$P$15000,5,FALSE),"")</f>
        <v/>
      </c>
      <c r="H23" s="26">
        <f>IFERROR(VLOOKUP($A3,Results_30d_Deltas!$A$2:$H$5000,7,FALSE)-E3,"")</f>
        <v/>
      </c>
      <c r="I23" s="26">
        <f>IFERROR(VLOOKUP($A3,Results_30d_Deltas!$A$2:$H$5000,6,FALSE),"")</f>
        <v/>
      </c>
      <c r="J23" s="26" t="n"/>
      <c r="K23" s="26" t="n"/>
      <c r="L23" s="26" t="inlineStr">
        <is>
          <t>YES</t>
        </is>
      </c>
      <c r="M23" s="74" t="n">
        <v>0.04718765384413852</v>
      </c>
      <c r="N23" s="74" t="n">
        <v>3</v>
      </c>
    </row>
    <row r="24" ht="15.75" customHeight="1" s="67">
      <c r="A24" s="27" t="inlineStr">
        <is>
          <t>BAND_SLOPE_SIZING_V2_ENABLED</t>
        </is>
      </c>
      <c r="B24" s="27" t="b">
        <v>1</v>
      </c>
      <c r="C24" s="26" t="n"/>
      <c r="D24" s="26" t="inlineStr">
        <is>
          <t>STDEV_LADDER</t>
        </is>
      </c>
      <c r="E24" s="26">
        <f>IF(G13="",E12,IF(G13&gt;0,E12+G13,E12))</f>
        <v/>
      </c>
      <c r="F24" s="26" t="n"/>
      <c r="G24" s="26">
        <f>IFERROR(VLOOKUP($A13&amp;"_"&amp;$B13,Results_Deltas!$A$2:$P$15000,5,FALSE),"")</f>
        <v/>
      </c>
      <c r="H24" s="26">
        <f>IFERROR(VLOOKUP($A3,Results_30d_Deltas!$A$2:$H$5000,7,FALSE)-E3,"")</f>
        <v/>
      </c>
      <c r="I24" s="26">
        <f>IFERROR(VLOOKUP($A3,Results_30d_Deltas!$A$2:$H$5000,6,FALSE),"")</f>
        <v/>
      </c>
      <c r="J24" s="26" t="n"/>
      <c r="K24" s="26" t="n"/>
      <c r="L24" s="26" t="inlineStr">
        <is>
          <t>YES</t>
        </is>
      </c>
      <c r="M24" s="74" t="n">
        <v>0.04718765384413852</v>
      </c>
      <c r="N24" s="74" t="n">
        <v>3</v>
      </c>
    </row>
    <row r="25" ht="15.75" customHeight="1" s="67">
      <c r="A25" s="35" t="inlineStr">
        <is>
          <t>STDEV_SLOPE_SIZING_MODE</t>
        </is>
      </c>
      <c r="B25" s="35" t="inlineStr">
        <is>
          <t>bottom_to_top</t>
        </is>
      </c>
      <c r="D25" s="35" t="inlineStr">
        <is>
          <t>STDEV_LADDER</t>
        </is>
      </c>
      <c r="E25" s="35">
        <f>IF(G25="",E24,IF(G25&gt;0,E24+G25,E24))</f>
        <v/>
      </c>
      <c r="F25" s="35">
        <f>IFERROR(VLOOKUP($A25&amp;"="&amp;$B25,Results_Deltas!$A$2:$P$15000,5,FALSE),"")</f>
        <v/>
      </c>
      <c r="G25" s="35">
        <f>IFERROR(VLOOKUP($A25,Results_30d_Deltas!$A$2:$H$5000,7,FALSE)-E25,"")</f>
        <v/>
      </c>
      <c r="H25" s="35">
        <f>IFERROR(VLOOKUP($A25,Results_30d_Deltas!$A$2:$H$5000,6,FALSE),"")</f>
        <v/>
      </c>
      <c r="L25" s="35" t="inlineStr">
        <is>
          <t>NO</t>
        </is>
      </c>
      <c r="M25" s="74" t="n">
        <v>0.05429617626018365</v>
      </c>
      <c r="N25" s="74" t="n">
        <v>4</v>
      </c>
    </row>
    <row r="26" ht="15.75" customHeight="1" s="67">
      <c r="A26" s="27" t="inlineStr">
        <is>
          <t>BAND_SLOPE_SIZING_V2_SLOPE_NORM_PCT_DAY</t>
        </is>
      </c>
      <c r="B26" s="27" t="n">
        <v>1</v>
      </c>
      <c r="C26" s="26" t="n"/>
      <c r="D26" s="26" t="inlineStr">
        <is>
          <t>STDEV_LADDER</t>
        </is>
      </c>
      <c r="E26" s="26">
        <f>IF(G19="",E18,IF(G19&gt;0,E18+G19,E18))</f>
        <v/>
      </c>
      <c r="F26" s="26" t="n"/>
      <c r="G26" s="26">
        <f>IFERROR(VLOOKUP($A19&amp;"_"&amp;$B19,Results_Deltas!$A$2:$P$15000,5,FALSE),"")</f>
        <v/>
      </c>
      <c r="H26" s="26">
        <f>IFERROR(VLOOKUP($A3,Results_30d_Deltas!$A$2:$H$5000,7,FALSE)-E3,"")</f>
        <v/>
      </c>
      <c r="I26" s="26" t="n"/>
      <c r="J26" s="26" t="n"/>
      <c r="K26" s="26" t="n"/>
      <c r="L26" s="26" t="inlineStr">
        <is>
          <t>YES</t>
        </is>
      </c>
      <c r="M26" s="74" t="n">
        <v>0.06366983235432465</v>
      </c>
      <c r="N26" s="74" t="n">
        <v>4</v>
      </c>
    </row>
    <row r="27" ht="15.75" customHeight="1" s="67">
      <c r="A27" s="35" t="inlineStr">
        <is>
          <t>BAND_SLOPE_SIZING_V2_TF</t>
        </is>
      </c>
      <c r="B27" s="35" t="inlineStr">
        <is>
          <t>4h</t>
        </is>
      </c>
      <c r="D27" s="35" t="inlineStr">
        <is>
          <t>STDEV_LADDER</t>
        </is>
      </c>
      <c r="E27" s="35">
        <f>IF(G27="",E26,IF(G27&gt;0,E26+G27,E26))</f>
        <v/>
      </c>
      <c r="F27" s="35">
        <f>IFERROR(VLOOKUP($A27&amp;"="&amp;$B27,Results_Deltas!$A$2:$P$15000,5,FALSE),"")</f>
        <v/>
      </c>
      <c r="G27" s="35">
        <f>IFERROR(VLOOKUP($A27,Results_30d_Deltas!$A$2:$H$5000,7,FALSE)-E27,"")</f>
        <v/>
      </c>
      <c r="H27" s="35">
        <f>IFERROR(VLOOKUP($A27,Results_30d_Deltas!$A$2:$H$5000,6,FALSE),"")</f>
        <v/>
      </c>
      <c r="L27" s="35" t="inlineStr">
        <is>
          <t>NO</t>
        </is>
      </c>
      <c r="M27" s="74" t="n">
        <v>0.203158938387878</v>
      </c>
      <c r="N27" s="74" t="n">
        <v>4</v>
      </c>
    </row>
    <row r="28" ht="15.75" customHeight="1" s="67">
      <c r="A28" s="27" t="inlineStr">
        <is>
          <t>BAND_SLOPE_SIZING_V2_DEPTH_GAIN</t>
        </is>
      </c>
      <c r="B28" s="27" t="n">
        <v>1</v>
      </c>
      <c r="C28" s="26" t="n"/>
      <c r="D28" s="26" t="inlineStr">
        <is>
          <t>STDEV_LADDER</t>
        </is>
      </c>
      <c r="E28" s="26">
        <f>IF(G15="",E14,IF(G15&gt;0,E14+G15,E14))</f>
        <v/>
      </c>
      <c r="F28" s="26" t="n"/>
      <c r="G28" s="26">
        <f>IFERROR(VLOOKUP($A15&amp;"_"&amp;$B15,Results_Deltas!$A$2:$P$15000,5,FALSE),"")</f>
        <v/>
      </c>
      <c r="H28" s="26">
        <f>IFERROR(VLOOKUP($A3,Results_30d_Deltas!$A$2:$H$5000,7,FALSE)-E3,"")</f>
        <v/>
      </c>
      <c r="I28" s="26">
        <f>IFERROR(VLOOKUP($A3,Results_30d_Deltas!$A$2:$H$5000,6,FALSE),"")</f>
        <v/>
      </c>
      <c r="J28" s="26" t="n"/>
      <c r="K28" s="26" t="n"/>
      <c r="L28" s="26" t="inlineStr">
        <is>
          <t>YES</t>
        </is>
      </c>
      <c r="M28" s="74" t="n">
        <v>0.2313818095052272</v>
      </c>
      <c r="N28" s="74" t="n">
        <v>7</v>
      </c>
    </row>
    <row r="29" ht="15.75" customHeight="1" s="67">
      <c r="A29" s="26" t="inlineStr">
        <is>
          <t>STDEV_SLOPE_SIZING_ENABLED</t>
        </is>
      </c>
      <c r="B29" s="26" t="b">
        <v>1</v>
      </c>
      <c r="C29" s="26" t="n"/>
      <c r="D29" s="26" t="inlineStr">
        <is>
          <t>STDEV_LADDER</t>
        </is>
      </c>
      <c r="E29" s="26">
        <f>MAX(ENTRY_REVERSAL_BOUNCE!E:E)</f>
        <v/>
      </c>
      <c r="F29" s="26" t="n"/>
      <c r="G29" s="26">
        <f>IFERROR(VLOOKUP($A3&amp;"="&amp;$B3,Results_Deltas!$A$2:$P$15000,5,FALSE),"")</f>
        <v/>
      </c>
      <c r="H29" s="26">
        <f>IFERROR(VLOOKUP($A3,Results_30d_Deltas!$A$2:$H$5000,7,FALSE)-E3,"")</f>
        <v/>
      </c>
      <c r="I29" s="26">
        <f>IFERROR(VLOOKUP($A3,Results_30d_Deltas!$A$2:$H$5000,6,FALSE),"")</f>
        <v/>
      </c>
      <c r="J29" s="26" t="n"/>
      <c r="K29" s="26" t="n"/>
      <c r="L29" s="26" t="inlineStr">
        <is>
          <t>NO</t>
        </is>
      </c>
      <c r="M29" s="74" t="n">
        <v>0.2848578073333295</v>
      </c>
      <c r="N29" s="74" t="n">
        <v>7</v>
      </c>
    </row>
    <row r="30" ht="15.75" customHeight="1" s="67">
      <c r="A30" s="27" t="inlineStr">
        <is>
          <t>STDEV_SLOPE_SIZING_MODE</t>
        </is>
      </c>
      <c r="B30" s="27" t="inlineStr">
        <is>
          <t>slope_to_top</t>
        </is>
      </c>
      <c r="C30" s="26" t="n"/>
      <c r="D30" s="26" t="inlineStr">
        <is>
          <t>STDEV_LADDER</t>
        </is>
      </c>
      <c r="E30" s="26">
        <f>IF(G18="",E17,IF(G18&gt;0,E17+G18,E17))</f>
        <v/>
      </c>
      <c r="F30" s="26" t="n"/>
      <c r="G30" s="26">
        <f>IFERROR(VLOOKUP($A18&amp;"_"&amp;$B18,Results_Deltas!$A$2:$P$15000,5,FALSE),"")</f>
        <v/>
      </c>
      <c r="H30" s="26">
        <f>IFERROR(VLOOKUP($A3,Results_30d_Deltas!$A$2:$H$5000,7,FALSE)-E3,"")</f>
        <v/>
      </c>
      <c r="I30" s="26" t="n"/>
      <c r="J30" s="26" t="n"/>
      <c r="K30" s="26" t="n"/>
      <c r="L30" s="26" t="inlineStr">
        <is>
          <t>YES</t>
        </is>
      </c>
      <c r="M30" s="74" t="n">
        <v>0.3328650107005935</v>
      </c>
      <c r="N30" s="74" t="n">
        <v>7</v>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4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0" t="inlineStr">
        <is>
          <t>WT_DC_TF_HTF</t>
        </is>
      </c>
      <c r="B3" s="0" t="inlineStr">
        <is>
          <t>D</t>
        </is>
      </c>
      <c r="M3" s="74" t="n">
        <v>-1.337464590356841</v>
      </c>
      <c r="N3" s="74" t="n">
        <v>0</v>
      </c>
    </row>
    <row r="4" ht="10.5" customHeight="1" s="67">
      <c r="A4" s="0" t="inlineStr">
        <is>
          <t>WT_DC_DC_POS_THRESHOLD_LONG</t>
        </is>
      </c>
      <c r="B4" s="0" t="n">
        <v>0.3</v>
      </c>
      <c r="M4" s="74" t="n">
        <v>-1.337464590356841</v>
      </c>
      <c r="N4" s="74" t="n">
        <v>0</v>
      </c>
    </row>
    <row r="5" ht="10.5" customHeight="1" s="67">
      <c r="A5" s="0" t="inlineStr">
        <is>
          <t>WT_DC_TF_HTF2</t>
        </is>
      </c>
      <c r="B5" s="0" t="inlineStr">
        <is>
          <t>1h</t>
        </is>
      </c>
      <c r="M5" s="74" t="n">
        <v>-1.33696477558473</v>
      </c>
      <c r="N5" s="74" t="n">
        <v>0</v>
      </c>
    </row>
    <row r="6" ht="10.5" customHeight="1" s="67">
      <c r="A6" s="0" t="inlineStr">
        <is>
          <t>WT_DC_TF_HTF2</t>
        </is>
      </c>
      <c r="B6" s="0" t="inlineStr">
        <is>
          <t>none</t>
        </is>
      </c>
      <c r="M6" s="74" t="n">
        <v>-1.319082088299881</v>
      </c>
      <c r="N6" s="74" t="n">
        <v>0</v>
      </c>
    </row>
    <row r="7" ht="10.5" customHeight="1" s="67">
      <c r="A7" s="0" t="inlineStr">
        <is>
          <t>WT_DC_TF_HTF</t>
        </is>
      </c>
      <c r="B7" s="0" t="inlineStr">
        <is>
          <t>W</t>
        </is>
      </c>
      <c r="M7" s="74" t="n">
        <v>-1.310959556694191</v>
      </c>
      <c r="N7" s="74" t="n">
        <v>0</v>
      </c>
    </row>
    <row r="8" ht="10.5" customHeight="1" s="67">
      <c r="A8" s="0" t="inlineStr">
        <is>
          <t>WT_DC_TF_HTF2</t>
        </is>
      </c>
      <c r="B8" s="0" t="inlineStr">
        <is>
          <t>4h</t>
        </is>
      </c>
      <c r="M8" s="74" t="n">
        <v>-1.310959556694191</v>
      </c>
      <c r="N8" s="74" t="n">
        <v>0</v>
      </c>
    </row>
    <row r="9" ht="10.5" customHeight="1" s="67">
      <c r="A9" s="0" t="inlineStr">
        <is>
          <t>WT_DC_DC_POS_THRESHOLD_SHORT</t>
        </is>
      </c>
      <c r="B9" s="0" t="n">
        <v>0.3</v>
      </c>
      <c r="M9" s="74" t="n">
        <v>-1.310959556694191</v>
      </c>
      <c r="N9" s="74" t="n">
        <v>0</v>
      </c>
    </row>
    <row r="10" ht="10.5" customHeight="1" s="67">
      <c r="A10" s="0" t="inlineStr">
        <is>
          <t>WT_DC_DC_POS_THRESHOLD_SHORT</t>
        </is>
      </c>
      <c r="B10" s="0" t="n">
        <v>0.7</v>
      </c>
      <c r="M10" s="74" t="n">
        <v>-1.304042885144534</v>
      </c>
      <c r="N10" s="74" t="n">
        <v>0</v>
      </c>
    </row>
    <row r="11" ht="10.5" customHeight="1" s="67">
      <c r="A11" s="0" t="inlineStr">
        <is>
          <t>WT_DC_DC_TF</t>
        </is>
      </c>
      <c r="B11" s="0" t="inlineStr">
        <is>
          <t>15m</t>
        </is>
      </c>
      <c r="M11" s="74" t="n">
        <v>-1.298255903625543</v>
      </c>
      <c r="N11" s="74" t="n">
        <v>0</v>
      </c>
    </row>
    <row r="12" ht="10.5" customHeight="1" s="67">
      <c r="A12" s="0" t="inlineStr">
        <is>
          <t>WT_DC_DC_TF</t>
        </is>
      </c>
      <c r="B12" s="0" t="inlineStr">
        <is>
          <t>D</t>
        </is>
      </c>
      <c r="M12" s="74" t="n">
        <v>-1.298255903625543</v>
      </c>
      <c r="N12" s="74" t="n">
        <v>0</v>
      </c>
    </row>
    <row r="13" ht="10.5" customHeight="1" s="67">
      <c r="A13" s="0" t="inlineStr">
        <is>
          <t>WT_DC_STOCH_TF</t>
        </is>
      </c>
      <c r="B13" s="0" t="inlineStr">
        <is>
          <t>15m</t>
        </is>
      </c>
      <c r="M13" s="74" t="n">
        <v>-1.298255903625543</v>
      </c>
      <c r="N13" s="74" t="n">
        <v>0</v>
      </c>
    </row>
    <row r="14" ht="10.5" customHeight="1" s="67">
      <c r="A14" s="0" t="inlineStr">
        <is>
          <t>WT_DC_STOCH_TF</t>
        </is>
      </c>
      <c r="B14" s="0" t="inlineStr">
        <is>
          <t>1h</t>
        </is>
      </c>
      <c r="M14" s="74" t="n">
        <v>-1.298255903625543</v>
      </c>
      <c r="N14" s="74" t="n">
        <v>0</v>
      </c>
    </row>
    <row r="15" ht="10.5" customHeight="1" s="67">
      <c r="A15" s="0" t="inlineStr">
        <is>
          <t>WT_DC_STOCH_TF</t>
        </is>
      </c>
      <c r="B15" s="0" t="inlineStr">
        <is>
          <t>4h</t>
        </is>
      </c>
      <c r="M15" s="74" t="n">
        <v>-1.298255903625543</v>
      </c>
      <c r="N15" s="74" t="n">
        <v>0</v>
      </c>
    </row>
    <row r="16" ht="10.5" customHeight="1" s="67">
      <c r="A16" s="0" t="inlineStr">
        <is>
          <t>WT_DC_DC_POS_THRESHOLD_LONG</t>
        </is>
      </c>
      <c r="B16" s="0" t="n">
        <v>0.7</v>
      </c>
      <c r="M16" s="74" t="n">
        <v>-1.298255903625543</v>
      </c>
      <c r="N16" s="74" t="n">
        <v>0</v>
      </c>
    </row>
    <row r="17" ht="10.5" customHeight="1" s="67">
      <c r="A17" s="0" t="inlineStr">
        <is>
          <t>WT_DC_TF_COMBO</t>
        </is>
      </c>
      <c r="B17" s="0" t="inlineStr">
        <is>
          <t>15m_1h_4h_D</t>
        </is>
      </c>
      <c r="M17" s="74" t="n">
        <v>-1.297794732214315</v>
      </c>
      <c r="N17" s="74" t="n">
        <v>0</v>
      </c>
    </row>
    <row r="18" ht="10.5" customHeight="1" s="67">
      <c r="A18" s="0" t="inlineStr">
        <is>
          <t>WT_DC_HTF_GATE_MODE</t>
        </is>
      </c>
      <c r="B18" s="0" t="inlineStr">
        <is>
          <t>OR</t>
        </is>
      </c>
      <c r="M18" s="74" t="n">
        <v>-1.267610446933393</v>
      </c>
      <c r="N18" s="74" t="n">
        <v>0</v>
      </c>
    </row>
    <row r="19" ht="10.5" customHeight="1" s="67">
      <c r="A19" s="0" t="inlineStr">
        <is>
          <t>WT_DC_TF_HTF</t>
        </is>
      </c>
      <c r="B19" s="0" t="inlineStr">
        <is>
          <t>1h</t>
        </is>
      </c>
      <c r="M19" s="74" t="n">
        <v>-1.264877625020034</v>
      </c>
      <c r="N19" s="74" t="n">
        <v>0</v>
      </c>
    </row>
    <row r="20" ht="10.5" customHeight="1" s="67">
      <c r="A20" s="0" t="inlineStr">
        <is>
          <t>WT_DC_DIRECT_DC_TF</t>
        </is>
      </c>
      <c r="B20" s="0" t="inlineStr">
        <is>
          <t>15m</t>
        </is>
      </c>
      <c r="M20" s="74" t="n">
        <v>-1.264877625020034</v>
      </c>
      <c r="N20" s="74" t="n">
        <v>0</v>
      </c>
    </row>
    <row r="21" ht="10.5" customHeight="1" s="67">
      <c r="A21" s="0" t="inlineStr">
        <is>
          <t>WT_DC_DIRECT_DC_TF</t>
        </is>
      </c>
      <c r="B21" s="0" t="inlineStr">
        <is>
          <t>4h</t>
        </is>
      </c>
      <c r="M21" s="74" t="n">
        <v>-1.264877625020034</v>
      </c>
      <c r="N21" s="74" t="n">
        <v>0</v>
      </c>
    </row>
    <row r="22" ht="10.5" customHeight="1" s="67">
      <c r="A22" s="0" t="inlineStr">
        <is>
          <t>WT_DC_DIRECT_DC_TF</t>
        </is>
      </c>
      <c r="B22" s="0" t="inlineStr">
        <is>
          <t>D</t>
        </is>
      </c>
      <c r="M22" s="74" t="n">
        <v>-1.264877625020034</v>
      </c>
      <c r="N22" s="74" t="n">
        <v>0</v>
      </c>
    </row>
    <row r="23" ht="10.5" customHeight="1" s="67">
      <c r="A23" s="0" t="inlineStr">
        <is>
          <t>WT_DC_DIRECT_TF_ENTRY</t>
        </is>
      </c>
      <c r="B23" s="0" t="inlineStr">
        <is>
          <t>15m</t>
        </is>
      </c>
      <c r="M23" s="74" t="n">
        <v>-1.26142066552427</v>
      </c>
      <c r="N23" s="74" t="n">
        <v>0</v>
      </c>
    </row>
    <row r="24" ht="10.5" customHeight="1" s="67">
      <c r="A24" s="0" t="inlineStr">
        <is>
          <t>WT_DC_DIRECT_TF_ENTRY</t>
        </is>
      </c>
      <c r="B24" s="0" t="inlineStr">
        <is>
          <t>4h</t>
        </is>
      </c>
      <c r="M24" s="74" t="n">
        <v>-1.26142066552427</v>
      </c>
      <c r="N24" s="74" t="n">
        <v>0</v>
      </c>
    </row>
    <row r="25" ht="10.5" customHeight="1" s="67">
      <c r="A25" s="0" t="inlineStr">
        <is>
          <t>WT_DC_TF_ENTRY</t>
        </is>
      </c>
      <c r="B25" s="0" t="inlineStr">
        <is>
          <t>4h</t>
        </is>
      </c>
      <c r="M25" s="74" t="n">
        <v>-1.261031754657626</v>
      </c>
      <c r="N25" s="74" t="n">
        <v>0</v>
      </c>
    </row>
    <row r="26" ht="10.5" customHeight="1" s="67">
      <c r="A26" s="0" t="inlineStr">
        <is>
          <t>WT_DC_TF_HTF2</t>
        </is>
      </c>
      <c r="B26" s="0" t="inlineStr">
        <is>
          <t>W</t>
        </is>
      </c>
      <c r="M26" s="74" t="n">
        <v>-1.261031754657626</v>
      </c>
      <c r="N26" s="74" t="n">
        <v>0</v>
      </c>
    </row>
    <row r="27" ht="10.5" customHeight="1" s="67">
      <c r="A27" s="0" t="inlineStr">
        <is>
          <t>WT_DC_DC_TF</t>
        </is>
      </c>
      <c r="B27" s="0" t="inlineStr">
        <is>
          <t>4h</t>
        </is>
      </c>
      <c r="M27" s="74" t="n">
        <v>-1.261031754657626</v>
      </c>
      <c r="N27" s="74" t="n">
        <v>0</v>
      </c>
    </row>
    <row r="28" ht="10.5" customHeight="1" s="67">
      <c r="A28" s="0" t="inlineStr">
        <is>
          <t>WT_DC_TF_HTF</t>
        </is>
      </c>
      <c r="B28" s="0" t="inlineStr">
        <is>
          <t>15m</t>
        </is>
      </c>
      <c r="M28" s="74" t="n">
        <v>-1.1842691419963</v>
      </c>
      <c r="N28" s="74" t="n">
        <v>0</v>
      </c>
    </row>
    <row r="29" ht="10.5" customHeight="1" s="67">
      <c r="A29" s="0" t="inlineStr">
        <is>
          <t>WT_DC_TF_COMBO</t>
        </is>
      </c>
      <c r="B29" s="0" t="inlineStr">
        <is>
          <t>4h_D</t>
        </is>
      </c>
      <c r="M29" s="74" t="n">
        <v>-1.1842691419963</v>
      </c>
      <c r="N29" s="74" t="n">
        <v>0</v>
      </c>
    </row>
    <row r="30" ht="10.5" customHeight="1" s="67">
      <c r="A30" s="0" t="inlineStr">
        <is>
          <t>DC_BREAKOUT_TF_EXPANDED</t>
        </is>
      </c>
      <c r="B30" s="0" t="inlineStr">
        <is>
          <t>15m</t>
        </is>
      </c>
      <c r="M30" s="74" t="n">
        <v>-1.1842691419963</v>
      </c>
      <c r="N30" s="74" t="n">
        <v>0</v>
      </c>
    </row>
    <row r="31" ht="10.5" customHeight="1" s="67">
      <c r="A31" s="0" t="inlineStr">
        <is>
          <t>DC_BREAKOUT_TF_EXPANDED</t>
        </is>
      </c>
      <c r="B31" s="0" t="inlineStr">
        <is>
          <t>W</t>
        </is>
      </c>
      <c r="M31" s="74" t="n">
        <v>-1.1842691419963</v>
      </c>
      <c r="N31" s="74" t="n">
        <v>0</v>
      </c>
    </row>
    <row r="32" ht="10.5" customHeight="1" s="67">
      <c r="A32" s="26" t="inlineStr">
        <is>
          <t>RZ_BOT_BB_THRESHOLD</t>
        </is>
      </c>
      <c r="B32" s="26" t="n">
        <v>0.375</v>
      </c>
      <c r="C32" s="26" t="n"/>
      <c r="D32" s="26" t="n"/>
      <c r="E32" s="26" t="n"/>
      <c r="F32" s="26" t="n"/>
      <c r="G32" s="26">
        <f>IFERROR(VLOOKUP($A119&amp;"_"&amp;$B119,Results_Deltas!$A$2:$P$15000,5,FALSE),"")</f>
        <v/>
      </c>
      <c r="H32" s="26">
        <f>IFERROR(VLOOKUP($A119,Results_30d_Deltas!$A$2:$H$5000,7,FALSE)-E118,"")</f>
        <v/>
      </c>
      <c r="I32" s="26">
        <f>IFERROR(VLOOKUP($A119,Results_30d_Deltas!$A$2:$H$5000,6,FALSE),"")</f>
        <v/>
      </c>
      <c r="J32" s="26" t="n"/>
      <c r="K32" s="26" t="n"/>
      <c r="L32" s="26" t="inlineStr">
        <is>
          <t>NO</t>
        </is>
      </c>
      <c r="M32" s="74" t="n">
        <v>-1.112553201218292</v>
      </c>
      <c r="N32" s="74" t="n">
        <v>4</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ez_manage.py:3928 top()</t>
        </is>
      </c>
      <c r="IN32" s="26" t="inlineStr">
        <is>
          <t>v12_quick_engine.py:3020 x6</t>
        </is>
      </c>
      <c r="IO32" s="26" t="n"/>
    </row>
    <row r="33" ht="10.5" customHeight="1" s="67">
      <c r="A33" s="26" t="inlineStr">
        <is>
          <t>ATR_LONG_WINDOW</t>
        </is>
      </c>
      <c r="B33" s="26" t="inlineStr">
        <is>
          <t>75</t>
        </is>
      </c>
      <c r="C33" s="26" t="n"/>
      <c r="D33" s="26" t="n"/>
      <c r="E33" s="26" t="n"/>
      <c r="F33" s="26" t="n"/>
      <c r="G33" s="26">
        <f>IFERROR(VLOOKUP($A35&amp;"_"&amp;$B35,Results_Deltas!$A$2:$P$15000,5,FALSE),"")</f>
        <v/>
      </c>
      <c r="H33" s="26">
        <f>IFERROR(VLOOKUP($A35,Results_30d_Deltas!$A$2:$H$5000,7,FALSE)-E34,"")</f>
        <v/>
      </c>
      <c r="I33" s="26">
        <f>IFERROR(VLOOKUP($A35,Results_30d_Deltas!$A$2:$H$5000,6,FALSE),"")</f>
        <v/>
      </c>
      <c r="J33" s="26" t="n"/>
      <c r="K33" s="26" t="n"/>
      <c r="L33" s="26" t="inlineStr">
        <is>
          <t>NO</t>
        </is>
      </c>
      <c r="M33" s="74" t="n">
        <v>-1.024109363427681</v>
      </c>
      <c r="N33" s="74" t="n">
        <v>2</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ez_manage.py:4330 top()</t>
        </is>
      </c>
      <c r="IN33" s="26" t="inlineStr">
        <is>
          <t>v12_quick_engine.py:199 x5</t>
        </is>
      </c>
      <c r="IO33" s="26" t="n"/>
    </row>
    <row r="34" ht="10.5" customHeight="1" s="67">
      <c r="A34" s="26" t="inlineStr">
        <is>
          <t>RZ_BOT_BB_THRESHOLD</t>
        </is>
      </c>
      <c r="B34" s="26" t="inlineStr">
        <is>
          <t>0.1125</t>
        </is>
      </c>
      <c r="C34" s="26" t="n"/>
      <c r="D34" s="26" t="n"/>
      <c r="E34" s="26" t="n"/>
      <c r="F34" s="26" t="n"/>
      <c r="G34" s="26">
        <f>IFERROR(VLOOKUP($A118&amp;"_"&amp;$B118,Results_Deltas!$A$2:$P$15000,5,FALSE),"")</f>
        <v/>
      </c>
      <c r="H34" s="26">
        <f>IFERROR(VLOOKUP($A118,Results_30d_Deltas!$A$2:$H$5000,7,FALSE)-E117,"")</f>
        <v/>
      </c>
      <c r="I34" s="26">
        <f>IFERROR(VLOOKUP($A118,Results_30d_Deltas!$A$2:$H$5000,6,FALSE),"")</f>
        <v/>
      </c>
      <c r="J34" s="26" t="n"/>
      <c r="K34" s="26" t="n"/>
      <c r="L34" s="26" t="inlineStr">
        <is>
          <t>NO</t>
        </is>
      </c>
      <c r="M34" s="74" t="n">
        <v>-1.021148759773529</v>
      </c>
      <c r="N34" s="74" t="n">
        <v>4</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ez_manage.py:3928 top()</t>
        </is>
      </c>
      <c r="IN34" s="26" t="inlineStr">
        <is>
          <t>v12_quick_engine.py:3020 x6</t>
        </is>
      </c>
      <c r="IO34" s="26" t="n"/>
    </row>
    <row r="35" ht="10.5" customHeight="1" s="67">
      <c r="A35" s="26" t="inlineStr">
        <is>
          <t>RZ_BOT_BB_THRESHOLD</t>
        </is>
      </c>
      <c r="B35" s="26" t="inlineStr">
        <is>
          <t>0.225</t>
        </is>
      </c>
      <c r="C35" s="26" t="n"/>
      <c r="D35" s="26" t="n"/>
      <c r="E35" s="26" t="n"/>
      <c r="F35" s="26" t="n"/>
      <c r="G35" s="26">
        <f>IFERROR(VLOOKUP($A121&amp;"_"&amp;$B121,Results_Deltas!$A$2:$P$15000,5,FALSE),"")</f>
        <v/>
      </c>
      <c r="H35" s="26">
        <f>IFERROR(VLOOKUP($A121,Results_30d_Deltas!$A$2:$H$5000,7,FALSE)-E120,"")</f>
        <v/>
      </c>
      <c r="I35" s="26">
        <f>IFERROR(VLOOKUP($A121,Results_30d_Deltas!$A$2:$H$5000,6,FALSE),"")</f>
        <v/>
      </c>
      <c r="J35" s="26" t="n"/>
      <c r="K35" s="26" t="n"/>
      <c r="L35" s="26" t="inlineStr">
        <is>
          <t>NO</t>
        </is>
      </c>
      <c r="M35" s="74" t="n">
        <v>-0.9842132205997927</v>
      </c>
      <c r="N35" s="74" t="n">
        <v>4</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ez_manage.py:3928 top()</t>
        </is>
      </c>
      <c r="IN35" s="26" t="inlineStr">
        <is>
          <t>v12_quick_engine.py:3020 x6</t>
        </is>
      </c>
      <c r="IO35" s="26" t="n"/>
    </row>
    <row r="36" ht="10.5" customHeight="1" s="67">
      <c r="A36" s="26" t="inlineStr">
        <is>
          <t>ATR_ADAPTIVE_SIZING_TARGET_PCT</t>
        </is>
      </c>
      <c r="B36" s="26" t="inlineStr">
        <is>
          <t>1.5</t>
        </is>
      </c>
      <c r="C36" s="26" t="n"/>
      <c r="D36" s="26" t="n"/>
      <c r="E36" s="26" t="n"/>
      <c r="F36" s="26" t="n"/>
      <c r="G36" s="26">
        <f>IFERROR(VLOOKUP($A25&amp;"_"&amp;$B25,Results_Deltas!$A$2:$P$15000,5,FALSE),"")</f>
        <v/>
      </c>
      <c r="H36" s="26">
        <f>IFERROR(VLOOKUP($A25,Results_30d_Deltas!$A$2:$H$5000,7,FALSE)-E24,"")</f>
        <v/>
      </c>
      <c r="I36" s="26">
        <f>IFERROR(VLOOKUP($A25,Results_30d_Deltas!$A$2:$H$5000,6,FALSE),"")</f>
        <v/>
      </c>
      <c r="J36" s="26" t="n"/>
      <c r="K36" s="26" t="n"/>
      <c r="L36" s="26" t="inlineStr">
        <is>
          <t>NO</t>
        </is>
      </c>
      <c r="M36" s="74" t="n">
        <v>-0.964384078456515</v>
      </c>
      <c r="N36" s="74" t="n">
        <v>4</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ez_manage.py:4327 top()</t>
        </is>
      </c>
      <c r="IN36" s="26" t="inlineStr">
        <is>
          <t>v12_quick_engine.py:1209 x7</t>
        </is>
      </c>
      <c r="IO36" s="26" t="n"/>
    </row>
    <row r="37" ht="10.5" customHeight="1" s="67">
      <c r="A37" s="26" t="inlineStr">
        <is>
          <t>ATR_ADAPTIVE_SIZING_TARGET_PCT</t>
        </is>
      </c>
      <c r="B37" s="26" t="n">
        <v>1.5</v>
      </c>
      <c r="C37" s="26" t="n"/>
      <c r="D37" s="26" t="n"/>
      <c r="E37" s="26" t="n"/>
      <c r="F37" s="26" t="n"/>
      <c r="G37" s="26">
        <f>IFERROR(VLOOKUP($A26&amp;"_"&amp;$B26,Results_Deltas!$A$2:$P$15000,5,FALSE),"")</f>
        <v/>
      </c>
      <c r="H37" s="26">
        <f>IFERROR(VLOOKUP($A26,Results_30d_Deltas!$A$2:$H$5000,7,FALSE)-E25,"")</f>
        <v/>
      </c>
      <c r="I37" s="26">
        <f>IFERROR(VLOOKUP($A26,Results_30d_Deltas!$A$2:$H$5000,6,FALSE),"")</f>
        <v/>
      </c>
      <c r="J37" s="26" t="n"/>
      <c r="K37" s="26" t="n"/>
      <c r="L37" s="26" t="inlineStr">
        <is>
          <t>NO</t>
        </is>
      </c>
      <c r="M37" s="74" t="n">
        <v>-0.964384078456515</v>
      </c>
      <c r="N37" s="74" t="n">
        <v>4</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ez_manage.py:4327 top()</t>
        </is>
      </c>
      <c r="IN37" s="26" t="inlineStr">
        <is>
          <t>v12_quick_engine.py:1209 x7</t>
        </is>
      </c>
      <c r="IO37" s="26" t="n"/>
    </row>
    <row r="38" ht="10.5" customHeight="1" s="67">
      <c r="A38" s="26" t="inlineStr">
        <is>
          <t>BTC_RZ_WT_DC_MULTIFACTOR</t>
        </is>
      </c>
      <c r="B38" s="26" t="inlineStr">
        <is>
          <t>2.0</t>
        </is>
      </c>
      <c r="C38" s="26" t="n"/>
      <c r="D38" s="26" t="n"/>
      <c r="E38" s="26" t="n"/>
      <c r="F38" s="26" t="n"/>
      <c r="G38" s="26">
        <f>IFERROR(VLOOKUP($A42&amp;"_"&amp;$B42,Results_Deltas!$A$2:$P$15000,5,FALSE),"")</f>
        <v/>
      </c>
      <c r="H38" s="26">
        <f>IFERROR(VLOOKUP($A42,Results_30d_Deltas!$A$2:$H$5000,7,FALSE)-E41,"")</f>
        <v/>
      </c>
      <c r="I38" s="26">
        <f>IFERROR(VLOOKUP($A42,Results_30d_Deltas!$A$2:$H$5000,6,FALSE),"")</f>
        <v/>
      </c>
      <c r="J38" s="26" t="n"/>
      <c r="K38" s="26" t="n"/>
      <c r="L38" s="26" t="inlineStr">
        <is>
          <t>NO</t>
        </is>
      </c>
      <c r="M38" s="74" t="n">
        <v>-0.9560288694191387</v>
      </c>
      <c r="N38" s="74" t="n">
        <v>2</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ez_manage.py:5965 top()</t>
        </is>
      </c>
      <c r="IN38" s="26" t="inlineStr">
        <is>
          <t>v12_quick_engine.py:450 x8</t>
        </is>
      </c>
      <c r="IO38" s="26" t="n"/>
    </row>
    <row r="39" ht="10.5" customHeight="1" s="67">
      <c r="A39" s="26" t="inlineStr">
        <is>
          <t>RZ_BOT_BB_THRESHOLD</t>
        </is>
      </c>
      <c r="B39" s="26" t="inlineStr">
        <is>
          <t>0.075</t>
        </is>
      </c>
      <c r="C39" s="26" t="n"/>
      <c r="D39" s="26" t="n"/>
      <c r="E39" s="26" t="n"/>
      <c r="F39" s="26" t="n"/>
      <c r="G39" s="26">
        <f>IFERROR(VLOOKUP($A117&amp;"_"&amp;$B117,Results_Deltas!$A$2:$P$15000,5,FALSE),"")</f>
        <v/>
      </c>
      <c r="H39" s="26">
        <f>IFERROR(VLOOKUP($A117,Results_30d_Deltas!$A$2:$H$5000,7,FALSE)-E116,"")</f>
        <v/>
      </c>
      <c r="I39" s="26">
        <f>IFERROR(VLOOKUP($A117,Results_30d_Deltas!$A$2:$H$5000,6,FALSE),"")</f>
        <v/>
      </c>
      <c r="J39" s="26" t="n"/>
      <c r="K39" s="26" t="n"/>
      <c r="L39" s="26" t="inlineStr">
        <is>
          <t>NO</t>
        </is>
      </c>
      <c r="M39" s="74" t="n">
        <v>-0.9314155080812703</v>
      </c>
      <c r="N39" s="74" t="n">
        <v>4</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ez_manage.py:3928 top()</t>
        </is>
      </c>
      <c r="IN39" s="26" t="inlineStr">
        <is>
          <t>v12_quick_engine.py:3020 x6</t>
        </is>
      </c>
      <c r="IO39" s="26" t="n"/>
    </row>
    <row r="40" ht="10.5" customHeight="1" s="67">
      <c r="A40" s="26" t="inlineStr">
        <is>
          <t>RZ_BOT_BB_THRESHOLD</t>
        </is>
      </c>
      <c r="B40" s="26" t="inlineStr">
        <is>
          <t>0.1875</t>
        </is>
      </c>
      <c r="C40" s="26" t="n"/>
      <c r="D40" s="26" t="n"/>
      <c r="E40" s="26" t="n"/>
      <c r="F40" s="26" t="n"/>
      <c r="G40" s="26">
        <f>IFERROR(VLOOKUP($A120&amp;"_"&amp;$B120,Results_Deltas!$A$2:$P$15000,5,FALSE),"")</f>
        <v/>
      </c>
      <c r="H40" s="26">
        <f>IFERROR(VLOOKUP($A120,Results_30d_Deltas!$A$2:$H$5000,7,FALSE)-E119,"")</f>
        <v/>
      </c>
      <c r="I40" s="26">
        <f>IFERROR(VLOOKUP($A120,Results_30d_Deltas!$A$2:$H$5000,6,FALSE),"")</f>
        <v/>
      </c>
      <c r="J40" s="26" t="n"/>
      <c r="K40" s="26" t="n"/>
      <c r="L40" s="26" t="inlineStr">
        <is>
          <t>NO</t>
        </is>
      </c>
      <c r="M40" s="74" t="n">
        <v>-0.931373445338853</v>
      </c>
      <c r="N40" s="74" t="n">
        <v>5</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ez_manage.py:3928 top()</t>
        </is>
      </c>
      <c r="IN40" s="26" t="inlineStr">
        <is>
          <t>v12_quick_engine.py:3020 x6</t>
        </is>
      </c>
      <c r="IO40" s="26" t="n"/>
    </row>
    <row r="41" ht="10.5" customHeight="1" s="67">
      <c r="A41" s="26" t="inlineStr">
        <is>
          <t>ATR_LONG_WINDOW</t>
        </is>
      </c>
      <c r="B41" s="26" t="inlineStr">
        <is>
          <t>125</t>
        </is>
      </c>
      <c r="C41" s="26" t="n"/>
      <c r="D41" s="26" t="n"/>
      <c r="E41" s="26" t="n"/>
      <c r="F41" s="26" t="n"/>
      <c r="G41" s="26">
        <f>IFERROR(VLOOKUP($A37&amp;"_"&amp;$B37,Results_Deltas!$A$2:$P$15000,5,FALSE),"")</f>
        <v/>
      </c>
      <c r="H41" s="26">
        <f>IFERROR(VLOOKUP($A37,Results_30d_Deltas!$A$2:$H$5000,7,FALSE)-E36,"")</f>
        <v/>
      </c>
      <c r="I41" s="26">
        <f>IFERROR(VLOOKUP($A37,Results_30d_Deltas!$A$2:$H$5000,6,FALSE),"")</f>
        <v/>
      </c>
      <c r="J41" s="26" t="n"/>
      <c r="K41" s="26" t="n"/>
      <c r="L41" s="26" t="inlineStr">
        <is>
          <t>NO</t>
        </is>
      </c>
      <c r="M41" s="74" t="n">
        <v>-0.9246723455831037</v>
      </c>
      <c r="N41" s="74" t="n">
        <v>3</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ez_manage.py:4330 top()</t>
        </is>
      </c>
      <c r="IN41" s="26" t="inlineStr">
        <is>
          <t>v12_quick_engine.py:199 x5</t>
        </is>
      </c>
      <c r="IO41" s="26" t="n"/>
    </row>
    <row r="42" ht="10.5" customHeight="1" s="67">
      <c r="A42" s="26" t="inlineStr">
        <is>
          <t>ATR_LONG_WINDOW</t>
        </is>
      </c>
      <c r="B42" s="26" t="inlineStr">
        <is>
          <t>150</t>
        </is>
      </c>
      <c r="C42" s="26" t="n"/>
      <c r="D42" s="26" t="n"/>
      <c r="E42" s="26" t="n"/>
      <c r="F42" s="26" t="n"/>
      <c r="G42" s="26">
        <f>IFERROR(VLOOKUP($A38&amp;"_"&amp;$B38,Results_Deltas!$A$2:$P$15000,5,FALSE),"")</f>
        <v/>
      </c>
      <c r="H42" s="26">
        <f>IFERROR(VLOOKUP($A38,Results_30d_Deltas!$A$2:$H$5000,7,FALSE)-E37,"")</f>
        <v/>
      </c>
      <c r="I42" s="26">
        <f>IFERROR(VLOOKUP($A38,Results_30d_Deltas!$A$2:$H$5000,6,FALSE),"")</f>
        <v/>
      </c>
      <c r="J42" s="26" t="n"/>
      <c r="K42" s="26" t="n"/>
      <c r="L42" s="26" t="inlineStr">
        <is>
          <t>NO</t>
        </is>
      </c>
      <c r="M42" s="74" t="n">
        <v>-0.9167128116255647</v>
      </c>
      <c r="N42" s="74" t="n">
        <v>4</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ez_manage.py:4330 top()</t>
        </is>
      </c>
      <c r="IN42" s="26" t="inlineStr">
        <is>
          <t>v12_quick_engine.py:199 x5</t>
        </is>
      </c>
      <c r="IO42" s="26" t="n"/>
    </row>
    <row r="43" ht="10.5" customHeight="1" s="67">
      <c r="A43" s="26" t="inlineStr">
        <is>
          <t>ATR_ADAPTIVE_STOP_MULT</t>
        </is>
      </c>
      <c r="B43" s="26" t="inlineStr">
        <is>
          <t>2.5</t>
        </is>
      </c>
      <c r="C43" s="26" t="n"/>
      <c r="D43" s="26" t="n"/>
      <c r="E43" s="26" t="n"/>
      <c r="F43" s="26" t="n"/>
      <c r="G43" s="26">
        <f>IFERROR(VLOOKUP($A32&amp;"_"&amp;$B32,Results_Deltas!$A$2:$P$15000,5,FALSE),"")</f>
        <v/>
      </c>
      <c r="H43" s="26">
        <f>IFERROR(VLOOKUP($A32,Results_30d_Deltas!$A$2:$H$5000,7,FALSE)-E31,"")</f>
        <v/>
      </c>
      <c r="I43" s="26">
        <f>IFERROR(VLOOKUP($A32,Results_30d_Deltas!$A$2:$H$5000,6,FALSE),"")</f>
        <v/>
      </c>
      <c r="J43" s="26" t="n"/>
      <c r="K43" s="26" t="n"/>
      <c r="L43" s="26" t="inlineStr">
        <is>
          <t>NO</t>
        </is>
      </c>
      <c r="M43" s="74" t="n">
        <v>-0.9072242193364657</v>
      </c>
      <c r="N43" s="74" t="n">
        <v>4</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4" t="n"/>
      <c r="EF43" s="34" t="n"/>
      <c r="EG43" s="34" t="n"/>
      <c r="EH43" s="34" t="n"/>
      <c r="EI43" s="34"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ez_manage.py:4329 top()</t>
        </is>
      </c>
      <c r="IN43" s="26" t="inlineStr">
        <is>
          <t>v12_quick_engine.py:1211 x6</t>
        </is>
      </c>
      <c r="IO43" s="26" t="n"/>
    </row>
    <row r="44" ht="10.5" customHeight="1" s="67">
      <c r="A44" s="26" t="inlineStr">
        <is>
          <t>REVERSE_ON_EXIT_ENABLED</t>
        </is>
      </c>
      <c r="B44" s="26" t="inlineStr">
        <is>
          <t>True</t>
        </is>
      </c>
      <c r="C44" s="26" t="n"/>
      <c r="D44" s="26" t="n"/>
      <c r="E44" s="26" t="n"/>
      <c r="F44" s="26" t="n"/>
      <c r="G44" s="26">
        <f>IFERROR(VLOOKUP($A116&amp;"_"&amp;$B116,Results_Deltas!$A$2:$P$15000,5,FALSE),"")</f>
        <v/>
      </c>
      <c r="H44" s="26">
        <f>IFERROR(VLOOKUP($A116,Results_30d_Deltas!$A$2:$H$5000,7,FALSE)-E115,"")</f>
        <v/>
      </c>
      <c r="I44" s="26">
        <f>IFERROR(VLOOKUP($A116,Results_30d_Deltas!$A$2:$H$5000,6,FALSE),"")</f>
        <v/>
      </c>
      <c r="J44" s="26" t="n"/>
      <c r="K44" s="26" t="n"/>
      <c r="L44" s="26" t="inlineStr">
        <is>
          <t>NO</t>
        </is>
      </c>
      <c r="M44" s="74" t="n">
        <v>-0.8982509590718234</v>
      </c>
      <c r="N44" s="74" t="n">
        <v>4</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4" t="n"/>
      <c r="DO44" s="34"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4" t="n"/>
      <c r="IA44" s="34" t="n"/>
      <c r="IB44" s="34" t="n"/>
      <c r="IC44" s="34" t="n"/>
      <c r="ID44" s="34" t="n"/>
      <c r="IE44" s="34" t="n"/>
      <c r="IF44" s="34" t="n"/>
      <c r="IG44" s="34" t="n"/>
      <c r="IH44" s="34" t="n"/>
      <c r="II44" s="34" t="n"/>
      <c r="IJ44" s="34" t="n"/>
      <c r="IK44" s="34" t="n"/>
      <c r="IL44" s="26" t="n"/>
      <c r="IM44" s="26" t="inlineStr">
        <is>
          <t>ez_manage.py:1219 top()</t>
        </is>
      </c>
      <c r="IN44" s="26" t="inlineStr">
        <is>
          <t>v12_quick_engine.py:1420 x3</t>
        </is>
      </c>
      <c r="IO44" s="26" t="n"/>
    </row>
    <row r="45" ht="10.5" customHeight="1" s="67">
      <c r="A45" s="26" t="inlineStr">
        <is>
          <t>INTRADAY_SESSION_FORCE_EXIT_UTC</t>
        </is>
      </c>
      <c r="B45" s="26" t="inlineStr">
        <is>
          <t>2.0</t>
        </is>
      </c>
      <c r="C45" s="26" t="n"/>
      <c r="D45" s="26" t="n"/>
      <c r="E45" s="26" t="n"/>
      <c r="F45" s="26" t="n"/>
      <c r="G45" s="26">
        <f>IFERROR(VLOOKUP($A73&amp;"_"&amp;$B73,Results_Deltas!$A$2:$P$15000,5,FALSE),"")</f>
        <v/>
      </c>
      <c r="H45" s="26">
        <f>IFERROR(VLOOKUP($A73,Results_30d_Deltas!$A$2:$H$5000,7,FALSE)-E72,"")</f>
        <v/>
      </c>
      <c r="I45" s="26">
        <f>IFERROR(VLOOKUP($A73,Results_30d_Deltas!$A$2:$H$5000,6,FALSE),"")</f>
        <v/>
      </c>
      <c r="J45" s="26" t="n"/>
      <c r="K45" s="26" t="n"/>
      <c r="L45" s="26" t="inlineStr">
        <is>
          <t>NO</t>
        </is>
      </c>
      <c r="M45" s="74" t="n">
        <v>-0.8944272371491429</v>
      </c>
      <c r="N45" s="74" t="n">
        <v>4</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4" t="n"/>
      <c r="DO45" s="34"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ez_manage.py:6014 top()</t>
        </is>
      </c>
      <c r="IN45" s="26" t="inlineStr">
        <is>
          <t>v12_quick_engine.py:4267 x4</t>
        </is>
      </c>
      <c r="IO45" s="26" t="n"/>
    </row>
    <row r="46" ht="10.5" customHeight="1" s="67">
      <c r="A46" s="26" t="inlineStr">
        <is>
          <t>SCALP_V3_K_OB_EXIT_K3M_LO</t>
        </is>
      </c>
      <c r="B46" s="26" t="inlineStr">
        <is>
          <t>0.5</t>
        </is>
      </c>
      <c r="C46" s="26" t="n"/>
      <c r="D46" s="26" t="n"/>
      <c r="E46" s="26" t="n"/>
      <c r="F46" s="26" t="n"/>
      <c r="G46" s="26">
        <f>IFERROR(VLOOKUP($A139&amp;"_"&amp;$B139,Results_Deltas!$A$2:$P$15000,5,FALSE),"")</f>
        <v/>
      </c>
      <c r="H46" s="26">
        <f>IFERROR(VLOOKUP($A139,Results_30d_Deltas!$A$2:$H$5000,7,FALSE)-E138,"")</f>
        <v/>
      </c>
      <c r="I46" s="26">
        <f>IFERROR(VLOOKUP($A139,Results_30d_Deltas!$A$2:$H$5000,6,FALSE),"")</f>
        <v/>
      </c>
      <c r="J46" s="26" t="n"/>
      <c r="K46" s="26" t="n"/>
      <c r="L46" s="26" t="inlineStr">
        <is>
          <t>NO</t>
        </is>
      </c>
      <c r="M46" s="74" t="n">
        <v>-0.8844199751590011</v>
      </c>
      <c r="N46" s="74" t="n">
        <v>4</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4" t="n"/>
      <c r="DO46" s="34"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33" t="n"/>
      <c r="IL46" s="26" t="n"/>
      <c r="IM46" s="26" t="inlineStr">
        <is>
          <t>ez_manage.py:5554 top()</t>
        </is>
      </c>
      <c r="IN46" s="26" t="inlineStr">
        <is>
          <t>v12_quick_engine.py:3182 x4</t>
        </is>
      </c>
      <c r="IO46" s="26" t="n"/>
    </row>
    <row r="47" ht="10.5" customHeight="1" s="67">
      <c r="A47" s="26" t="inlineStr">
        <is>
          <t>MACD_ZERO_CROSS_ENABLED</t>
        </is>
      </c>
      <c r="B47" s="26" t="inlineStr">
        <is>
          <t>True</t>
        </is>
      </c>
      <c r="C47" s="26" t="n"/>
      <c r="D47" s="26" t="n"/>
      <c r="E47" s="26" t="n"/>
      <c r="F47" s="26" t="n"/>
      <c r="G47" s="26">
        <f>IFERROR(VLOOKUP($A75&amp;"_"&amp;$B75,Results_Deltas!$A$2:$P$15000,5,FALSE),"")</f>
        <v/>
      </c>
      <c r="H47" s="26">
        <f>IFERROR(VLOOKUP($A75,Results_30d_Deltas!$A$2:$H$5000,7,FALSE)-E74,"")</f>
        <v/>
      </c>
      <c r="I47" s="26">
        <f>IFERROR(VLOOKUP($A75,Results_30d_Deltas!$A$2:$H$5000,6,FALSE),"")</f>
        <v/>
      </c>
      <c r="J47" s="26" t="n"/>
      <c r="K47" s="26" t="n"/>
      <c r="L47" s="26" t="inlineStr">
        <is>
          <t>NO</t>
        </is>
      </c>
      <c r="M47" s="74" t="n">
        <v>-0.8778507082078378</v>
      </c>
      <c r="N47" s="74" t="n">
        <v>4</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4" t="n"/>
      <c r="AY47" s="34" t="n"/>
      <c r="AZ47" s="34" t="n"/>
      <c r="BA47" s="34" t="n"/>
      <c r="BB47" s="34"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4" t="n"/>
      <c r="IA47" s="34" t="n"/>
      <c r="IB47" s="34" t="n"/>
      <c r="IC47" s="34" t="n"/>
      <c r="ID47" s="34" t="n"/>
      <c r="IE47" s="34" t="n"/>
      <c r="IF47" s="34" t="n"/>
      <c r="IG47" s="34" t="n"/>
      <c r="IH47" s="34" t="n"/>
      <c r="II47" s="34" t="n"/>
      <c r="IJ47" s="34" t="n"/>
      <c r="IK47" s="34" t="n"/>
      <c r="IL47" s="26" t="n"/>
      <c r="IM47" s="26" t="inlineStr">
        <is>
          <t>ez_manage.py:3499 top()</t>
        </is>
      </c>
      <c r="IN47" s="26" t="inlineStr">
        <is>
          <t>v12_quick_engine.py:2234 x2</t>
        </is>
      </c>
      <c r="IO47" s="26" t="n"/>
    </row>
    <row r="48" ht="10.5" customHeight="1" s="67">
      <c r="A48" s="26" t="inlineStr">
        <is>
          <t>ENTRY_PRIMARY_TF</t>
        </is>
      </c>
      <c r="B48" s="26" t="inlineStr">
        <is>
          <t>15m</t>
        </is>
      </c>
      <c r="C48" s="26" t="n"/>
      <c r="D48" s="26" t="n"/>
      <c r="E48" s="26" t="n"/>
      <c r="F48" s="26" t="n"/>
      <c r="G48" s="26">
        <f>IFERROR(VLOOKUP($A51&amp;"_"&amp;$B51,Results_Deltas!$A$2:$P$15000,5,FALSE),"")</f>
        <v/>
      </c>
      <c r="H48" s="26">
        <f>IFERROR(VLOOKUP($A51,Results_30d_Deltas!$A$2:$H$5000,7,FALSE)-E50,"")</f>
        <v/>
      </c>
      <c r="I48" s="26">
        <f>IFERROR(VLOOKUP($A51,Results_30d_Deltas!$A$2:$H$5000,6,FALSE),"")</f>
        <v/>
      </c>
      <c r="J48" s="26" t="n"/>
      <c r="K48" s="26" t="n"/>
      <c r="L48" s="26" t="inlineStr">
        <is>
          <t>NO</t>
        </is>
      </c>
      <c r="M48" s="74" t="n">
        <v>-0.8715292440265819</v>
      </c>
      <c r="N48" s="74" t="n">
        <v>4</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4" t="n"/>
      <c r="FL48" s="34" t="n"/>
      <c r="FM48" s="34" t="n"/>
      <c r="FN48" s="34" t="n"/>
      <c r="FO48" s="34"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ez_manage.py:3216 top()</t>
        </is>
      </c>
      <c r="IN48" s="26" t="inlineStr">
        <is>
          <t>v12_quick_engine.py:1728 x4</t>
        </is>
      </c>
      <c r="IO48" s="26" t="n"/>
    </row>
    <row r="49" ht="10.5" customHeight="1" s="67">
      <c r="A49" s="26" t="inlineStr">
        <is>
          <t>ENTRY_PRIMARY_TF</t>
        </is>
      </c>
      <c r="B49" s="26" t="inlineStr">
        <is>
          <t>OFF</t>
        </is>
      </c>
      <c r="C49" s="26" t="n"/>
      <c r="D49" s="26" t="n"/>
      <c r="E49" s="26" t="n"/>
      <c r="F49" s="26" t="n"/>
      <c r="G49" s="26">
        <f>IFERROR(VLOOKUP($A47&amp;"_"&amp;$B47,Results_Deltas!$A$2:$P$15000,5,FALSE),"")</f>
        <v/>
      </c>
      <c r="H49" s="26">
        <f>IFERROR(VLOOKUP($A47,Results_30d_Deltas!$A$2:$H$5000,7,FALSE)-E46,"")</f>
        <v/>
      </c>
      <c r="I49" s="26">
        <f>IFERROR(VLOOKUP($A47,Results_30d_Deltas!$A$2:$H$5000,6,FALSE),"")</f>
        <v/>
      </c>
      <c r="J49" s="26" t="n"/>
      <c r="K49" s="26" t="n"/>
      <c r="L49" s="26" t="inlineStr">
        <is>
          <t>NO</t>
        </is>
      </c>
      <c r="M49" s="74" t="n">
        <v>-0.8712237982505657</v>
      </c>
      <c r="N49" s="74" t="n">
        <v>4</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4" t="n"/>
      <c r="FL49" s="34" t="n"/>
      <c r="FM49" s="34" t="n"/>
      <c r="FN49" s="34" t="n"/>
      <c r="FO49" s="34"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ez_manage.py:3216 top()</t>
        </is>
      </c>
      <c r="IN49" s="26" t="inlineStr">
        <is>
          <t>v12_quick_engine.py:1728 x4</t>
        </is>
      </c>
      <c r="IO49" s="26" t="n"/>
    </row>
    <row r="50" ht="10.5" customHeight="1" s="67">
      <c r="A50" s="26" t="inlineStr">
        <is>
          <t>ENTRY_PRIMARY_TF</t>
        </is>
      </c>
      <c r="B50" s="26" t="inlineStr">
        <is>
          <t>1h</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74" t="n">
        <v>-0.8681392170148413</v>
      </c>
      <c r="N50" s="74" t="n">
        <v>4</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4" t="n"/>
      <c r="FL50" s="34" t="n"/>
      <c r="FM50" s="34" t="n"/>
      <c r="FN50" s="34" t="n"/>
      <c r="FO50" s="34"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ez_manage.py:3216 top()</t>
        </is>
      </c>
      <c r="IN50" s="26" t="inlineStr">
        <is>
          <t>v12_quick_engine.py:1728 x4</t>
        </is>
      </c>
      <c r="IO50" s="26" t="n"/>
    </row>
    <row r="51" ht="10.5" customHeight="1" s="67">
      <c r="A51" s="26" t="inlineStr">
        <is>
          <t>HTF_GATE_SIGNALS_SMA200D</t>
        </is>
      </c>
      <c r="B51" s="26" t="inlineStr">
        <is>
          <t>False</t>
        </is>
      </c>
      <c r="C51" s="26" t="n"/>
      <c r="D51" s="26" t="n"/>
      <c r="E51" s="26" t="n"/>
      <c r="F51" s="26" t="n"/>
      <c r="G51" s="26">
        <f>IFERROR(VLOOKUP($A68&amp;"_"&amp;$B68,Results_Deltas!$A$2:$P$15000,5,FALSE),"")</f>
        <v/>
      </c>
      <c r="H51" s="26">
        <f>IFERROR(VLOOKUP($A68,Results_30d_Deltas!$A$2:$H$5000,7,FALSE)-E67,"")</f>
        <v/>
      </c>
      <c r="I51" s="26">
        <f>IFERROR(VLOOKUP($A68,Results_30d_Deltas!$A$2:$H$5000,6,FALSE),"")</f>
        <v/>
      </c>
      <c r="J51" s="26" t="n"/>
      <c r="K51" s="26" t="n"/>
      <c r="L51" s="26" t="inlineStr">
        <is>
          <t>NO</t>
        </is>
      </c>
      <c r="M51" s="74" t="n">
        <v>-0.8549030562166733</v>
      </c>
      <c r="N51" s="74" t="n">
        <v>4</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4" t="n"/>
      <c r="EP51" s="34" t="n"/>
      <c r="EQ51" s="34" t="n"/>
      <c r="ER51" s="34" t="n"/>
      <c r="ES51" s="34"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4" t="n"/>
      <c r="FQ51" s="34" t="n"/>
      <c r="FR51" s="34"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ez_manage.py:4881 top()</t>
        </is>
      </c>
      <c r="IN51" s="26" t="inlineStr">
        <is>
          <t>v12_quick_engine.py:2057 x7</t>
        </is>
      </c>
      <c r="IO51" s="26" t="n"/>
    </row>
    <row r="52" ht="10.5" customHeight="1" s="67">
      <c r="A52" s="26" t="inlineStr">
        <is>
          <t>MACD_ZERO_CROSS_TF</t>
        </is>
      </c>
      <c r="B52" s="26" t="inlineStr">
        <is>
          <t>OFF</t>
        </is>
      </c>
      <c r="C52" s="26" t="n"/>
      <c r="D52" s="26" t="n"/>
      <c r="E52" s="26" t="n"/>
      <c r="F52" s="26" t="n"/>
      <c r="G52" s="26">
        <f>IFERROR(VLOOKUP($A81&amp;"_"&amp;$B81,Results_Deltas!$A$2:$P$15000,5,FALSE),"")</f>
        <v/>
      </c>
      <c r="H52" s="26">
        <f>IFERROR(VLOOKUP($A81,Results_30d_Deltas!$A$2:$H$5000,7,FALSE)-E80,"")</f>
        <v/>
      </c>
      <c r="I52" s="26">
        <f>IFERROR(VLOOKUP($A81,Results_30d_Deltas!$A$2:$H$5000,6,FALSE),"")</f>
        <v/>
      </c>
      <c r="J52" s="26" t="n"/>
      <c r="K52" s="26" t="n"/>
      <c r="L52" s="26" t="inlineStr">
        <is>
          <t>NO</t>
        </is>
      </c>
      <c r="M52" s="74" t="n">
        <v>-0.8534262664783685</v>
      </c>
      <c r="N52" s="74" t="n">
        <v>4</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4" t="n"/>
      <c r="AY52" s="34" t="n"/>
      <c r="AZ52" s="34" t="n"/>
      <c r="BA52" s="34" t="n"/>
      <c r="BB52" s="34"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33" t="n"/>
      <c r="IL52" s="26" t="n"/>
      <c r="IM52" s="26" t="inlineStr">
        <is>
          <t>ez_manage.py:3501 top()</t>
        </is>
      </c>
      <c r="IN52" s="26" t="inlineStr">
        <is>
          <t>v12_quick_engine.py:2236 x2</t>
        </is>
      </c>
      <c r="IO52" s="26" t="n"/>
    </row>
    <row r="53" ht="10.5" customHeight="1" s="67">
      <c r="A53" s="26" t="inlineStr">
        <is>
          <t>HAIKU_ENTRY_GATE_ENABLED</t>
        </is>
      </c>
      <c r="B53" s="26" t="inlineStr">
        <is>
          <t>True</t>
        </is>
      </c>
      <c r="C53" s="26" t="n"/>
      <c r="D53" s="26" t="n"/>
      <c r="E53" s="26" t="n"/>
      <c r="F53" s="26" t="n"/>
      <c r="G53" s="26">
        <f>IFERROR(VLOOKUP($A67&amp;"_"&amp;$B67,Results_Deltas!$A$2:$P$15000,5,FALSE),"")</f>
        <v/>
      </c>
      <c r="H53" s="26">
        <f>IFERROR(VLOOKUP($A67,Results_30d_Deltas!$A$2:$H$5000,7,FALSE)-E66,"")</f>
        <v/>
      </c>
      <c r="I53" s="26">
        <f>IFERROR(VLOOKUP($A67,Results_30d_Deltas!$A$2:$H$5000,6,FALSE),"")</f>
        <v/>
      </c>
      <c r="J53" s="26" t="n"/>
      <c r="K53" s="26" t="n"/>
      <c r="L53" s="26" t="inlineStr">
        <is>
          <t>NO</t>
        </is>
      </c>
      <c r="M53" s="74" t="n">
        <v>-0.8522117137949353</v>
      </c>
      <c r="N53" s="74" t="n">
        <v>4</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4" t="n"/>
      <c r="FE53" s="34" t="n"/>
      <c r="FF53" s="34" t="n"/>
      <c r="FG53" s="34" t="n"/>
      <c r="FH53" s="34" t="n"/>
      <c r="FI53" s="33" t="n"/>
      <c r="FJ53" s="33" t="n"/>
      <c r="FK53" s="34" t="n"/>
      <c r="FL53" s="34" t="n"/>
      <c r="FM53" s="34" t="n"/>
      <c r="FN53" s="34" t="n"/>
      <c r="FO53" s="34"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4" t="n"/>
      <c r="IA53" s="34" t="n"/>
      <c r="IB53" s="34" t="n"/>
      <c r="IC53" s="34" t="n"/>
      <c r="ID53" s="34" t="n"/>
      <c r="IE53" s="34" t="n"/>
      <c r="IF53" s="34" t="n"/>
      <c r="IG53" s="34" t="n"/>
      <c r="IH53" s="34" t="n"/>
      <c r="II53" s="34" t="n"/>
      <c r="IJ53" s="34" t="n"/>
      <c r="IK53" s="34" t="n"/>
      <c r="IL53" s="26" t="n"/>
      <c r="IM53" s="26" t="inlineStr">
        <is>
          <t>ez_manage.py:6007 top()</t>
        </is>
      </c>
      <c r="IN53" s="26" t="inlineStr">
        <is>
          <t>v12_quick_engine.py:4265 x2</t>
        </is>
      </c>
      <c r="IO53" s="26" t="n"/>
    </row>
    <row r="54" ht="10.5" customHeight="1" s="67">
      <c r="A54" s="26" t="inlineStr">
        <is>
          <t>STDEV_SUPPRESS_EARLY_EXIT</t>
        </is>
      </c>
      <c r="B54" s="26" t="inlineStr">
        <is>
          <t>2.0</t>
        </is>
      </c>
      <c r="C54" s="26" t="n"/>
      <c r="D54" s="26" t="n"/>
      <c r="E54" s="26" t="n"/>
      <c r="F54" s="26" t="n"/>
      <c r="G54" s="26">
        <f>IFERROR(VLOOKUP($A161&amp;"_"&amp;$B161,Results_Deltas!$A$2:$P$15000,5,FALSE),"")</f>
        <v/>
      </c>
      <c r="H54" s="26">
        <f>IFERROR(VLOOKUP($A161,Results_30d_Deltas!$A$2:$H$5000,7,FALSE)-E160,"")</f>
        <v/>
      </c>
      <c r="I54" s="26">
        <f>IFERROR(VLOOKUP($A161,Results_30d_Deltas!$A$2:$H$5000,6,FALSE),"")</f>
        <v/>
      </c>
      <c r="J54" s="26" t="n"/>
      <c r="K54" s="26" t="n"/>
      <c r="L54" s="26" t="inlineStr">
        <is>
          <t>NO</t>
        </is>
      </c>
      <c r="M54" s="74" t="n">
        <v>-0.8450906898358693</v>
      </c>
      <c r="N54" s="74" t="n">
        <v>3</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4" t="n"/>
      <c r="DO54" s="34"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ez_manage.py:4060 top()</t>
        </is>
      </c>
      <c r="IN54" s="26" t="inlineStr">
        <is>
          <t>v12_quick_engine.py:3300 x2</t>
        </is>
      </c>
      <c r="IO54" s="26" t="n"/>
    </row>
    <row r="55" ht="10.5" customHeight="1" s="67">
      <c r="A55" s="26" t="inlineStr">
        <is>
          <t>SCALP_V3_OB_WALL_TOO_CLOSE_PCT</t>
        </is>
      </c>
      <c r="B55" s="26" t="inlineStr">
        <is>
          <t>1.0</t>
        </is>
      </c>
      <c r="C55" s="26" t="n"/>
      <c r="D55" s="26" t="n"/>
      <c r="E55" s="26" t="n"/>
      <c r="F55" s="26" t="n"/>
      <c r="G55" s="26">
        <f>IFERROR(VLOOKUP($A148&amp;"_"&amp;$B148,Results_Deltas!$A$2:$P$15000,5,FALSE),"")</f>
        <v/>
      </c>
      <c r="H55" s="26">
        <f>IFERROR(VLOOKUP($A148,Results_30d_Deltas!$A$2:$H$5000,7,FALSE)-E147,"")</f>
        <v/>
      </c>
      <c r="I55" s="26">
        <f>IFERROR(VLOOKUP($A148,Results_30d_Deltas!$A$2:$H$5000,6,FALSE),"")</f>
        <v/>
      </c>
      <c r="J55" s="26" t="n"/>
      <c r="K55" s="26" t="n"/>
      <c r="L55" s="26" t="inlineStr">
        <is>
          <t>NO</t>
        </is>
      </c>
      <c r="M55" s="74" t="n">
        <v>-0.8409655316404608</v>
      </c>
      <c r="N55" s="74" t="n">
        <v>3</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ez_manage.py:5575 top()</t>
        </is>
      </c>
      <c r="IN55" s="26" t="inlineStr">
        <is>
          <t>v12_quick_engine.py:3189 x4</t>
        </is>
      </c>
      <c r="IO55" s="26" t="n"/>
    </row>
    <row r="56" ht="10.5" customHeight="1" s="67">
      <c r="A56" s="26" t="inlineStr">
        <is>
          <t>E_1_EXIT_DELTA_THR</t>
        </is>
      </c>
      <c r="B56" s="26" t="inlineStr">
        <is>
          <t>1.0</t>
        </is>
      </c>
      <c r="C56" s="26" t="n"/>
      <c r="D56" s="26" t="n"/>
      <c r="E56" s="26" t="n"/>
      <c r="F56" s="26" t="n"/>
      <c r="G56" s="26">
        <f>IFERROR(VLOOKUP($A64&amp;"_"&amp;$B64,Results_Deltas!$A$2:$P$15000,5,FALSE),"")</f>
        <v/>
      </c>
      <c r="H56" s="26">
        <f>IFERROR(VLOOKUP($A64,Results_30d_Deltas!$A$2:$H$5000,7,FALSE)-E63,"")</f>
        <v/>
      </c>
      <c r="I56" s="26">
        <f>IFERROR(VLOOKUP($A64,Results_30d_Deltas!$A$2:$H$5000,6,FALSE),"")</f>
        <v/>
      </c>
      <c r="J56" s="26" t="n"/>
      <c r="K56" s="26" t="n"/>
      <c r="L56" s="26" t="inlineStr">
        <is>
          <t>NO</t>
        </is>
      </c>
      <c r="M56" s="74" t="n">
        <v>-0.8406891353163907</v>
      </c>
      <c r="N56" s="74" t="n">
        <v>4</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4" t="n"/>
      <c r="CC56" s="34" t="n"/>
      <c r="CD56" s="34" t="n"/>
      <c r="CE56" s="34" t="n"/>
      <c r="CF56" s="34" t="n"/>
      <c r="CG56" s="33" t="n"/>
      <c r="CH56" s="33" t="n"/>
      <c r="CI56" s="33" t="n"/>
      <c r="CJ56" s="33" t="n"/>
      <c r="CK56" s="33" t="n"/>
      <c r="CL56" s="33" t="n"/>
      <c r="CM56" s="33" t="n"/>
      <c r="CN56" s="33" t="n"/>
      <c r="CO56" s="33" t="n"/>
      <c r="CP56" s="33" t="n"/>
      <c r="CQ56" s="33" t="n"/>
      <c r="CR56" s="33" t="n"/>
      <c r="CS56" s="33" t="n"/>
      <c r="CT56" s="33" t="n"/>
      <c r="CU56" s="33"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4" t="n"/>
      <c r="DO56" s="34"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ez_manage.py:4698 top()</t>
        </is>
      </c>
      <c r="IN56" s="26" t="inlineStr">
        <is>
          <t>v12_quick_engine.py:1817 x9</t>
        </is>
      </c>
      <c r="IO56" s="26" t="n"/>
    </row>
    <row r="57" ht="10.5" customHeight="1" s="67">
      <c r="A57" s="26" t="inlineStr">
        <is>
          <t>BTC_TECH_EXIT_WT_MIN_TFS</t>
        </is>
      </c>
      <c r="B57" s="26" t="inlineStr">
        <is>
          <t>1.0</t>
        </is>
      </c>
      <c r="C57" s="26" t="n"/>
      <c r="D57" s="26" t="n"/>
      <c r="E57" s="26" t="n"/>
      <c r="F57" s="26" t="n"/>
      <c r="G57" s="26">
        <f>IFERROR(VLOOKUP($A45&amp;"_"&amp;$B45,Results_Deltas!$A$2:$P$15000,5,FALSE),"")</f>
        <v/>
      </c>
      <c r="H57" s="26">
        <f>IFERROR(VLOOKUP($A45,Results_30d_Deltas!$A$2:$H$5000,7,FALSE)-E44,"")</f>
        <v/>
      </c>
      <c r="I57" s="26">
        <f>IFERROR(VLOOKUP($A45,Results_30d_Deltas!$A$2:$H$5000,6,FALSE),"")</f>
        <v/>
      </c>
      <c r="J57" s="26" t="n"/>
      <c r="K57" s="26" t="n"/>
      <c r="L57" s="26" t="inlineStr">
        <is>
          <t>NO</t>
        </is>
      </c>
      <c r="M57" s="74" t="n">
        <v>-0.8399892513584631</v>
      </c>
      <c r="N57" s="74" t="n">
        <v>4</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4" t="n"/>
      <c r="DO57" s="34"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33" t="n"/>
      <c r="IL57" s="26" t="n"/>
      <c r="IM57" s="26" t="inlineStr">
        <is>
          <t>ez_manage.py:4517 top()</t>
        </is>
      </c>
      <c r="IN57" s="26" t="inlineStr">
        <is>
          <t>v12_quick_engine.py:457 x8</t>
        </is>
      </c>
      <c r="IO57" s="26" t="n"/>
    </row>
    <row r="58" ht="10.5" customHeight="1" s="67">
      <c r="A58" s="26" t="inlineStr">
        <is>
          <t>PARTIAL_EXIT_FRAC</t>
        </is>
      </c>
      <c r="B58" s="26" t="inlineStr">
        <is>
          <t>2.0</t>
        </is>
      </c>
      <c r="C58" s="26" t="n"/>
      <c r="D58" s="26" t="n"/>
      <c r="E58" s="26" t="n"/>
      <c r="F58" s="26" t="n"/>
      <c r="G58" s="26">
        <f>IFERROR(VLOOKUP($A93&amp;"_"&amp;$B93,Results_Deltas!$A$2:$P$15000,5,FALSE),"")</f>
        <v/>
      </c>
      <c r="H58" s="26">
        <f>IFERROR(VLOOKUP($A93,Results_30d_Deltas!$A$2:$H$5000,7,FALSE)-E92,"")</f>
        <v/>
      </c>
      <c r="I58" s="26">
        <f>IFERROR(VLOOKUP($A93,Results_30d_Deltas!$A$2:$H$5000,6,FALSE),"")</f>
        <v/>
      </c>
      <c r="J58" s="26" t="n"/>
      <c r="K58" s="26" t="n"/>
      <c r="L58" s="26" t="inlineStr">
        <is>
          <t>NO</t>
        </is>
      </c>
      <c r="M58" s="74" t="n">
        <v>-0.8391088225412827</v>
      </c>
      <c r="N58" s="74" t="n">
        <v>4</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4" t="n"/>
      <c r="DO58" s="34"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4" t="n"/>
      <c r="HQ58" s="34" t="n"/>
      <c r="HR58" s="34" t="n"/>
      <c r="HS58" s="34" t="n"/>
      <c r="HT58" s="34"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ez_manage.py:6038 top()</t>
        </is>
      </c>
      <c r="IN58" s="26" t="inlineStr">
        <is>
          <t>v12_quick_engine.py:4280 x2</t>
        </is>
      </c>
      <c r="IO58" s="26" t="n"/>
    </row>
    <row r="59" ht="10.5" customHeight="1" s="67">
      <c r="A59" s="26" t="inlineStr">
        <is>
          <t>SCALP_V3_K_OB_EXIT_K15M_LO</t>
        </is>
      </c>
      <c r="B59" s="26" t="inlineStr">
        <is>
          <t>2.0</t>
        </is>
      </c>
      <c r="C59" s="26" t="n"/>
      <c r="D59" s="26" t="n"/>
      <c r="E59" s="26" t="n"/>
      <c r="F59" s="26" t="n"/>
      <c r="G59" s="26">
        <f>IFERROR(VLOOKUP($A133&amp;"_"&amp;$B133,Results_Deltas!$A$2:$P$15000,5,FALSE),"")</f>
        <v/>
      </c>
      <c r="H59" s="26">
        <f>IFERROR(VLOOKUP($A133,Results_30d_Deltas!$A$2:$H$5000,7,FALSE)-E132,"")</f>
        <v/>
      </c>
      <c r="I59" s="26">
        <f>IFERROR(VLOOKUP($A133,Results_30d_Deltas!$A$2:$H$5000,6,FALSE),"")</f>
        <v/>
      </c>
      <c r="J59" s="26" t="n"/>
      <c r="K59" s="26" t="n"/>
      <c r="L59" s="26" t="inlineStr">
        <is>
          <t>NO</t>
        </is>
      </c>
      <c r="M59" s="74" t="n">
        <v>-0.8390357522760044</v>
      </c>
      <c r="N59" s="74" t="n">
        <v>4</v>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4" t="n"/>
      <c r="DO59" s="34"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3" t="n"/>
      <c r="IK59" s="33" t="n"/>
      <c r="IL59" s="26" t="n"/>
      <c r="IM59" s="26" t="inlineStr">
        <is>
          <t>ez_manage.py:5552 top()</t>
        </is>
      </c>
      <c r="IN59" s="26" t="inlineStr">
        <is>
          <t>v12_quick_engine.py:3180 x4</t>
        </is>
      </c>
      <c r="IO59" s="26" t="n"/>
    </row>
    <row r="60" ht="10.5" customHeight="1" s="67">
      <c r="A60" s="26" t="inlineStr">
        <is>
          <t>EXIT_SCORER_DC_EXTREME</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74" t="n">
        <v>-0.8379763685960351</v>
      </c>
      <c r="N60" s="74" t="n">
        <v>4</v>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4" t="n"/>
      <c r="BX60" s="34" t="n"/>
      <c r="BY60" s="34" t="n"/>
      <c r="BZ60" s="34" t="n"/>
      <c r="CA60" s="34"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4" t="n"/>
      <c r="DO60" s="34"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33" t="n"/>
      <c r="IL60" s="26" t="n"/>
      <c r="IM60" s="26" t="inlineStr">
        <is>
          <t>ez_manage.py:3252 top()</t>
        </is>
      </c>
      <c r="IN60" s="26" t="inlineStr">
        <is>
          <t>v12_quick_engine.py:1781 x6</t>
        </is>
      </c>
      <c r="IO60" s="26" t="n"/>
    </row>
    <row r="61" ht="10.5" customHeight="1" s="67">
      <c r="A61" s="26" t="inlineStr">
        <is>
          <t>TRADIER_RSI2_EXIT_THRESHOLD_LONG</t>
        </is>
      </c>
      <c r="B61" s="26" t="inlineStr">
        <is>
          <t>45.0</t>
        </is>
      </c>
      <c r="C61" s="26" t="n"/>
      <c r="D61" s="26" t="n"/>
      <c r="E61" s="26" t="n"/>
      <c r="F61" s="26" t="n"/>
      <c r="G61" s="26">
        <f>IFERROR(VLOOKUP($A166&amp;"_"&amp;$B166,Results_Deltas!$A$2:$P$15000,5,FALSE),"")</f>
        <v/>
      </c>
      <c r="H61" s="26">
        <f>IFERROR(VLOOKUP($A166,Results_30d_Deltas!$A$2:$H$5000,7,FALSE)-E165,"")</f>
        <v/>
      </c>
      <c r="I61" s="26">
        <f>IFERROR(VLOOKUP($A166,Results_30d_Deltas!$A$2:$H$5000,6,FALSE),"")</f>
        <v/>
      </c>
      <c r="J61" s="26" t="n"/>
      <c r="K61" s="26" t="n"/>
      <c r="L61" s="26" t="inlineStr">
        <is>
          <t>NO</t>
        </is>
      </c>
      <c r="M61" s="74" t="n">
        <v>-0.8365931406501517</v>
      </c>
      <c r="N61" s="74" t="n">
        <v>3</v>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4" t="n"/>
      <c r="DO61" s="34"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3" t="n"/>
      <c r="IK61" s="33" t="n"/>
      <c r="IL61" s="26" t="n"/>
      <c r="IM61" s="26" t="inlineStr">
        <is>
          <t>ez_manage.py:5740 top()</t>
        </is>
      </c>
      <c r="IN61" s="26" t="inlineStr">
        <is>
          <t>v12_quick_engine.py:3437 x9</t>
        </is>
      </c>
      <c r="IO61" s="26" t="n"/>
    </row>
    <row r="62" ht="10.5" customHeight="1" s="67">
      <c r="A62" s="26" t="inlineStr">
        <is>
          <t>SCALP_V3_K_OB_EXIT_K3M_HI</t>
        </is>
      </c>
      <c r="B62" s="26" t="inlineStr">
        <is>
          <t>1.0</t>
        </is>
      </c>
      <c r="C62" s="26" t="n"/>
      <c r="D62" s="26" t="n"/>
      <c r="E62" s="26" t="n"/>
      <c r="F62" s="26" t="n"/>
      <c r="G62" s="26">
        <f>IFERROR(VLOOKUP($A136&amp;"_"&amp;$B136,Results_Deltas!$A$2:$P$15000,5,FALSE),"")</f>
        <v/>
      </c>
      <c r="H62" s="26">
        <f>IFERROR(VLOOKUP($A136,Results_30d_Deltas!$A$2:$H$5000,7,FALSE)-E135,"")</f>
        <v/>
      </c>
      <c r="I62" s="26">
        <f>IFERROR(VLOOKUP($A136,Results_30d_Deltas!$A$2:$H$5000,6,FALSE),"")</f>
        <v/>
      </c>
      <c r="J62" s="26" t="n"/>
      <c r="K62" s="26" t="n"/>
      <c r="L62" s="26" t="inlineStr">
        <is>
          <t>NO</t>
        </is>
      </c>
      <c r="M62" s="74" t="n">
        <v>-0.8356973812470587</v>
      </c>
      <c r="N62" s="74" t="n">
        <v>4</v>
      </c>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4" t="n"/>
      <c r="DO62" s="34"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3" t="n"/>
      <c r="IK62" s="33" t="n"/>
      <c r="IL62" s="26" t="n"/>
      <c r="IM62" s="26" t="inlineStr">
        <is>
          <t>ez_manage.py:5553 top()</t>
        </is>
      </c>
      <c r="IN62" s="26" t="inlineStr">
        <is>
          <t>v12_quick_engine.py:3181 x4</t>
        </is>
      </c>
      <c r="IO62" s="26" t="n"/>
    </row>
    <row r="63" ht="10.5" customHeight="1" s="67">
      <c r="A63" s="26" t="inlineStr">
        <is>
          <t>REGIME_TRENDING_EXIT_GAIN_MIN</t>
        </is>
      </c>
      <c r="B63" s="26" t="inlineStr">
        <is>
          <t>1.5</t>
        </is>
      </c>
      <c r="C63" s="26" t="n"/>
      <c r="D63" s="26" t="n"/>
      <c r="E63" s="26" t="n"/>
      <c r="F63" s="26" t="n"/>
      <c r="G63" s="26">
        <f>IFERROR(VLOOKUP($A111&amp;"_"&amp;$B111,Results_Deltas!$A$2:$P$15000,5,FALSE),"")</f>
        <v/>
      </c>
      <c r="H63" s="26">
        <f>IFERROR(VLOOKUP($A111,Results_30d_Deltas!$A$2:$H$5000,7,FALSE)-E110,"")</f>
        <v/>
      </c>
      <c r="I63" s="26">
        <f>IFERROR(VLOOKUP($A111,Results_30d_Deltas!$A$2:$H$5000,6,FALSE),"")</f>
        <v/>
      </c>
      <c r="J63" s="26" t="n"/>
      <c r="K63" s="26" t="n"/>
      <c r="L63" s="26" t="inlineStr">
        <is>
          <t>NO</t>
        </is>
      </c>
      <c r="M63" s="74" t="n">
        <v>-0.8342184272581861</v>
      </c>
      <c r="N63" s="74" t="n">
        <v>4</v>
      </c>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4" t="n"/>
      <c r="AO63" s="34" t="n"/>
      <c r="AP63" s="34" t="n"/>
      <c r="AQ63" s="34" t="n"/>
      <c r="AR63" s="34"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4" t="n"/>
      <c r="DO63" s="34"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3" t="n"/>
      <c r="IK63" s="33" t="n"/>
      <c r="IL63" s="26" t="n"/>
      <c r="IM63" s="26" t="inlineStr">
        <is>
          <t>ez_manage.py:5359 top()</t>
        </is>
      </c>
      <c r="IN63" s="26" t="inlineStr">
        <is>
          <t>v12_quick_engine.py:2951 x5</t>
        </is>
      </c>
      <c r="IO63" s="26" t="n"/>
    </row>
    <row r="64" ht="10.5" customHeight="1" s="67">
      <c r="A64" s="26" t="inlineStr">
        <is>
          <t>SCALP_V3_K_OB_EXIT_K15M_HI</t>
        </is>
      </c>
      <c r="B64" s="26" t="inlineStr">
        <is>
          <t>2.0</t>
        </is>
      </c>
      <c r="C64" s="26" t="n"/>
      <c r="D64" s="26" t="n"/>
      <c r="E64" s="26" t="n"/>
      <c r="F64" s="26" t="n"/>
      <c r="G64" s="26">
        <f>IFERROR(VLOOKUP($A129&amp;"_"&amp;$B129,Results_Deltas!$A$2:$P$15000,5,FALSE),"")</f>
        <v/>
      </c>
      <c r="H64" s="26">
        <f>IFERROR(VLOOKUP($A129,Results_30d_Deltas!$A$2:$H$5000,7,FALSE)-E128,"")</f>
        <v/>
      </c>
      <c r="I64" s="26">
        <f>IFERROR(VLOOKUP($A129,Results_30d_Deltas!$A$2:$H$5000,6,FALSE),"")</f>
        <v/>
      </c>
      <c r="J64" s="26" t="n"/>
      <c r="K64" s="26" t="n"/>
      <c r="L64" s="26" t="inlineStr">
        <is>
          <t>NO</t>
        </is>
      </c>
      <c r="M64" s="74" t="n">
        <v>-0.8321531182066653</v>
      </c>
      <c r="N64" s="74" t="n">
        <v>4</v>
      </c>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4" t="n"/>
      <c r="DO64" s="34"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3" t="n"/>
      <c r="IK64" s="33" t="n"/>
      <c r="IL64" s="26" t="n"/>
      <c r="IM64" s="26" t="inlineStr">
        <is>
          <t>ez_manage.py:5551 top()</t>
        </is>
      </c>
      <c r="IN64" s="26" t="inlineStr">
        <is>
          <t>v12_quick_engine.py:3179 x4</t>
        </is>
      </c>
      <c r="IO64" s="26" t="n"/>
    </row>
    <row r="65" ht="10.5" customHeight="1" s="67">
      <c r="A65" s="26" t="inlineStr">
        <is>
          <t>STDEV_BREAKOUT_PCTB_SHORT</t>
        </is>
      </c>
      <c r="B65" s="26" t="inlineStr">
        <is>
          <t>0.5</t>
        </is>
      </c>
      <c r="C65" s="26" t="n"/>
      <c r="D65" s="26" t="n"/>
      <c r="E65" s="26" t="n"/>
      <c r="F65" s="26" t="n"/>
      <c r="G65" s="26">
        <f>IFERROR(VLOOKUP($A155&amp;"_"&amp;$B155,Results_Deltas!$A$2:$P$15000,5,FALSE),"")</f>
        <v/>
      </c>
      <c r="H65" s="26">
        <f>IFERROR(VLOOKUP($A155,Results_30d_Deltas!$A$2:$H$5000,7,FALSE)-E154,"")</f>
        <v/>
      </c>
      <c r="I65" s="26">
        <f>IFERROR(VLOOKUP($A155,Results_30d_Deltas!$A$2:$H$5000,6,FALSE),"")</f>
        <v/>
      </c>
      <c r="J65" s="26" t="n"/>
      <c r="K65" s="26" t="n"/>
      <c r="L65" s="26" t="inlineStr">
        <is>
          <t>YES</t>
        </is>
      </c>
      <c r="M65" s="74" t="n">
        <v>-0.8283144044644125</v>
      </c>
      <c r="N65" s="74" t="n">
        <v>3</v>
      </c>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4" t="n"/>
      <c r="AT65" s="34" t="n"/>
      <c r="AU65" s="34" t="n"/>
      <c r="AV65" s="34" t="n"/>
      <c r="AW65" s="34"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4" t="n"/>
      <c r="BS65" s="34" t="n"/>
      <c r="BT65" s="34" t="n"/>
      <c r="BU65" s="34" t="n"/>
      <c r="BV65" s="34"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4" t="n"/>
      <c r="DB65" s="34" t="n"/>
      <c r="DC65" s="34" t="n"/>
      <c r="DD65" s="34" t="n"/>
      <c r="DE65" s="34"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4" t="n"/>
      <c r="GC65" s="34" t="n"/>
      <c r="GD65" s="34" t="n"/>
      <c r="GE65" s="34" t="n"/>
      <c r="GF65" s="34"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3" t="n"/>
      <c r="IK65" s="33" t="n"/>
      <c r="IL65" s="26" t="n"/>
      <c r="IM65" s="26" t="inlineStr">
        <is>
          <t>ez_manage.py:4045 top()</t>
        </is>
      </c>
      <c r="IN65" s="26" t="inlineStr">
        <is>
          <t>v12_quick_engine.py:3281 x3</t>
        </is>
      </c>
      <c r="IO65" s="26" t="n"/>
    </row>
    <row r="66" ht="10.5" customHeight="1" s="67">
      <c r="A66" s="26" t="inlineStr">
        <is>
          <t>BB_BREAKOUT_SCORE</t>
        </is>
      </c>
      <c r="B66" s="26" t="inlineStr">
        <is>
          <t>25</t>
        </is>
      </c>
      <c r="C66" s="26" t="n"/>
      <c r="D66" s="26" t="n"/>
      <c r="E66" s="26" t="n"/>
      <c r="F66" s="26" t="n"/>
      <c r="G66" s="26">
        <f>IFERROR(VLOOKUP($A16&amp;"_"&amp;$B16,Results_Deltas!$A$2:$P$15000,5,FALSE),"")</f>
        <v/>
      </c>
      <c r="H66" s="26">
        <f>IFERROR(VLOOKUP($A16,Results_30d_Deltas!$A$2:$H$5000,7,FALSE)-E15,"")</f>
        <v/>
      </c>
      <c r="I66" s="26">
        <f>IFERROR(VLOOKUP($A16,Results_30d_Deltas!$A$2:$H$5000,6,FALSE),"")</f>
        <v/>
      </c>
      <c r="J66" s="26" t="n"/>
      <c r="K66" s="26" t="n"/>
      <c r="L66" s="26" t="inlineStr">
        <is>
          <t>NO</t>
        </is>
      </c>
      <c r="M66" s="74" t="n">
        <v>-0.8268035829214148</v>
      </c>
      <c r="N66" s="74" t="n">
        <v>5</v>
      </c>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4" t="n"/>
      <c r="AT66" s="34" t="n"/>
      <c r="AU66" s="34" t="n"/>
      <c r="AV66" s="34" t="n"/>
      <c r="AW66" s="34"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4" t="n"/>
      <c r="BS66" s="34" t="n"/>
      <c r="BT66" s="34" t="n"/>
      <c r="BU66" s="34" t="n"/>
      <c r="BV66" s="34"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4" t="n"/>
      <c r="DB66" s="34" t="n"/>
      <c r="DC66" s="34" t="n"/>
      <c r="DD66" s="34" t="n"/>
      <c r="DE66" s="34"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4" t="n"/>
      <c r="GC66" s="34" t="n"/>
      <c r="GD66" s="34" t="n"/>
      <c r="GE66" s="34" t="n"/>
      <c r="GF66" s="34"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3" t="n"/>
      <c r="IK66" s="33" t="n"/>
      <c r="IL66" s="26" t="n"/>
      <c r="IM66" s="26" t="inlineStr">
        <is>
          <t>ez_manage.py:2963 top()</t>
        </is>
      </c>
      <c r="IN66" s="26" t="inlineStr">
        <is>
          <t>v12_quick_engine.py:1255 x6</t>
        </is>
      </c>
      <c r="IO66" s="26" t="n"/>
    </row>
    <row r="67" ht="10.5" customHeight="1" s="67">
      <c r="A67" s="26" t="inlineStr">
        <is>
          <t>RZ_BREAKOUT_BAND</t>
        </is>
      </c>
      <c r="B67" s="26" t="inlineStr">
        <is>
          <t>1.0</t>
        </is>
      </c>
      <c r="C67" s="26" t="n"/>
      <c r="D67" s="26" t="n"/>
      <c r="E67" s="26" t="n"/>
      <c r="F67" s="26" t="n"/>
      <c r="G67" s="26">
        <f>IFERROR(VLOOKUP($A124&amp;"_"&amp;$B124,Results_Deltas!$A$2:$P$15000,5,FALSE),"")</f>
        <v/>
      </c>
      <c r="H67" s="26">
        <f>IFERROR(VLOOKUP($A124,Results_30d_Deltas!$A$2:$H$5000,7,FALSE)-E123,"")</f>
        <v/>
      </c>
      <c r="I67" s="26">
        <f>IFERROR(VLOOKUP($A124,Results_30d_Deltas!$A$2:$H$5000,6,FALSE),"")</f>
        <v/>
      </c>
      <c r="J67" s="26" t="n"/>
      <c r="K67" s="26" t="n"/>
      <c r="L67" s="26" t="inlineStr">
        <is>
          <t>NO</t>
        </is>
      </c>
      <c r="M67" s="74" t="n">
        <v>-0.8249245212219211</v>
      </c>
      <c r="N67" s="74" t="n">
        <v>4</v>
      </c>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4" t="n"/>
      <c r="AT67" s="34" t="n"/>
      <c r="AU67" s="34" t="n"/>
      <c r="AV67" s="34" t="n"/>
      <c r="AW67" s="34"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4" t="n"/>
      <c r="BS67" s="34" t="n"/>
      <c r="BT67" s="34" t="n"/>
      <c r="BU67" s="34" t="n"/>
      <c r="BV67" s="34"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4" t="n"/>
      <c r="DB67" s="34" t="n"/>
      <c r="DC67" s="34" t="n"/>
      <c r="DD67" s="34" t="n"/>
      <c r="DE67" s="34"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4" t="n"/>
      <c r="GC67" s="34" t="n"/>
      <c r="GD67" s="34" t="n"/>
      <c r="GE67" s="34" t="n"/>
      <c r="GF67" s="34"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3" t="n"/>
      <c r="IK67" s="33" t="n"/>
      <c r="IL67" s="26" t="n"/>
      <c r="IM67" s="26" t="inlineStr">
        <is>
          <t>ez_manage.py:5397 top()</t>
        </is>
      </c>
      <c r="IN67" s="26" t="inlineStr">
        <is>
          <t>v12_quick_engine.py:4036 x3</t>
        </is>
      </c>
      <c r="IO67" s="26" t="n"/>
    </row>
    <row r="68" ht="10.5" customHeight="1" s="67">
      <c r="A68" s="26" t="inlineStr">
        <is>
          <t>TRADIER_RSI2_EXIT_THRESHOLD_LONG</t>
        </is>
      </c>
      <c r="B68" s="26" t="inlineStr">
        <is>
          <t>112.5</t>
        </is>
      </c>
      <c r="C68" s="26" t="n"/>
      <c r="D68" s="26" t="n"/>
      <c r="E68" s="26" t="n"/>
      <c r="F68" s="26" t="n"/>
      <c r="G68" s="26">
        <f>IFERROR(VLOOKUP($A169&amp;"_"&amp;$B169,Results_Deltas!$A$2:$P$15000,5,FALSE),"")</f>
        <v/>
      </c>
      <c r="H68" s="26">
        <f>IFERROR(VLOOKUP($A169,Results_30d_Deltas!$A$2:$H$5000,7,FALSE)-E168,"")</f>
        <v/>
      </c>
      <c r="I68" s="26">
        <f>IFERROR(VLOOKUP($A169,Results_30d_Deltas!$A$2:$H$5000,6,FALSE),"")</f>
        <v/>
      </c>
      <c r="J68" s="26" t="n"/>
      <c r="K68" s="26" t="n"/>
      <c r="L68" s="26" t="inlineStr">
        <is>
          <t>NO</t>
        </is>
      </c>
      <c r="M68" s="74" t="n">
        <v>-0.8213184881349032</v>
      </c>
      <c r="N68" s="74" t="n">
        <v>3</v>
      </c>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4" t="n"/>
      <c r="DO68" s="34"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3" t="n"/>
      <c r="IK68" s="33" t="n"/>
      <c r="IL68" s="26" t="n"/>
      <c r="IM68" s="26" t="inlineStr">
        <is>
          <t>ez_manage.py:5740 top()</t>
        </is>
      </c>
      <c r="IN68" s="26" t="inlineStr">
        <is>
          <t>v12_quick_engine.py:3437 x9</t>
        </is>
      </c>
      <c r="IO68" s="26" t="n"/>
    </row>
    <row r="69" ht="10.5" customHeight="1" s="67">
      <c r="A69" s="26" t="inlineStr">
        <is>
          <t>BTC_TECH_EXIT_WT_MIN_TFS</t>
        </is>
      </c>
      <c r="B69" s="26" t="inlineStr">
        <is>
          <t>0.5</t>
        </is>
      </c>
      <c r="C69" s="26" t="n"/>
      <c r="D69" s="26" t="n"/>
      <c r="E69" s="26" t="n"/>
      <c r="F69" s="26" t="n"/>
      <c r="G69" s="26">
        <f>IFERROR(VLOOKUP($A44&amp;"_"&amp;$B44,Results_Deltas!$A$2:$P$15000,5,FALSE),"")</f>
        <v/>
      </c>
      <c r="H69" s="26">
        <f>IFERROR(VLOOKUP($A44,Results_30d_Deltas!$A$2:$H$5000,7,FALSE)-E43,"")</f>
        <v/>
      </c>
      <c r="I69" s="26">
        <f>IFERROR(VLOOKUP($A44,Results_30d_Deltas!$A$2:$H$5000,6,FALSE),"")</f>
        <v/>
      </c>
      <c r="J69" s="26" t="n"/>
      <c r="K69" s="26" t="n"/>
      <c r="L69" s="26" t="inlineStr">
        <is>
          <t>NO</t>
        </is>
      </c>
      <c r="M69" s="74" t="n">
        <v>-0.8149741004261416</v>
      </c>
      <c r="N69" s="74" t="n">
        <v>4</v>
      </c>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4" t="n"/>
      <c r="DO69" s="34"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3" t="n"/>
      <c r="IK69" s="33" t="n"/>
      <c r="IL69" s="26" t="n"/>
      <c r="IM69" s="26" t="inlineStr">
        <is>
          <t>ez_manage.py:4517 top()</t>
        </is>
      </c>
      <c r="IN69" s="26" t="inlineStr">
        <is>
          <t>v12_quick_engine.py:457 x8</t>
        </is>
      </c>
      <c r="IO69" s="26" t="n"/>
    </row>
    <row r="70" ht="10.5" customHeight="1" s="67">
      <c r="A70" s="26" t="inlineStr">
        <is>
          <t>E_1_EXIT_DELTA_THR</t>
        </is>
      </c>
      <c r="B70" s="26" t="inlineStr">
        <is>
          <t>0.5</t>
        </is>
      </c>
      <c r="C70" s="26" t="n"/>
      <c r="D70" s="26" t="n"/>
      <c r="E70" s="26" t="n"/>
      <c r="F70" s="26" t="n"/>
      <c r="G70" s="26">
        <f>IFERROR(VLOOKUP($A63&amp;"_"&amp;$B63,Results_Deltas!$A$2:$P$15000,5,FALSE),"")</f>
        <v/>
      </c>
      <c r="H70" s="26">
        <f>IFERROR(VLOOKUP($A63,Results_30d_Deltas!$A$2:$H$5000,7,FALSE)-E62,"")</f>
        <v/>
      </c>
      <c r="I70" s="26">
        <f>IFERROR(VLOOKUP($A63,Results_30d_Deltas!$A$2:$H$5000,6,FALSE),"")</f>
        <v/>
      </c>
      <c r="J70" s="26" t="n"/>
      <c r="K70" s="26" t="n"/>
      <c r="L70" s="26" t="inlineStr">
        <is>
          <t>NO</t>
        </is>
      </c>
      <c r="M70" s="74" t="n">
        <v>-0.8146266001951948</v>
      </c>
      <c r="N70" s="74" t="n">
        <v>4</v>
      </c>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4" t="n"/>
      <c r="CC70" s="34" t="n"/>
      <c r="CD70" s="34" t="n"/>
      <c r="CE70" s="34" t="n"/>
      <c r="CF70" s="34" t="n"/>
      <c r="CG70" s="33" t="n"/>
      <c r="CH70" s="33" t="n"/>
      <c r="CI70" s="33" t="n"/>
      <c r="CJ70" s="33" t="n"/>
      <c r="CK70" s="33" t="n"/>
      <c r="CL70" s="33" t="n"/>
      <c r="CM70" s="33" t="n"/>
      <c r="CN70" s="33" t="n"/>
      <c r="CO70" s="33" t="n"/>
      <c r="CP70" s="33" t="n"/>
      <c r="CQ70" s="33" t="n"/>
      <c r="CR70" s="33" t="n"/>
      <c r="CS70" s="33" t="n"/>
      <c r="CT70" s="33" t="n"/>
      <c r="CU70" s="33"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4" t="n"/>
      <c r="DO70" s="34"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3" t="n"/>
      <c r="IK70" s="33" t="n"/>
      <c r="IL70" s="26" t="n"/>
      <c r="IM70" s="26" t="inlineStr">
        <is>
          <t>ez_manage.py:4698 top()</t>
        </is>
      </c>
      <c r="IN70" s="26" t="inlineStr">
        <is>
          <t>v12_quick_engine.py:1817 x9</t>
        </is>
      </c>
      <c r="IO70" s="26" t="n"/>
    </row>
    <row r="71" ht="10.5" customHeight="1" s="67">
      <c r="A71" s="26" t="inlineStr">
        <is>
          <t>EXIT_SCORER_DC_EXTREME</t>
        </is>
      </c>
      <c r="B71" s="26" t="inlineStr">
        <is>
          <t>0.3</t>
        </is>
      </c>
      <c r="C71" s="26" t="n"/>
      <c r="D71" s="26" t="n"/>
      <c r="E71" s="26" t="n"/>
      <c r="F71" s="26" t="n"/>
      <c r="G71" s="26">
        <f>IFERROR(VLOOKUP($A58&amp;"_"&amp;$B58,Results_Deltas!$A$2:$P$15000,5,FALSE),"")</f>
        <v/>
      </c>
      <c r="H71" s="26">
        <f>IFERROR(VLOOKUP($A58,Results_30d_Deltas!$A$2:$H$5000,7,FALSE)-E57,"")</f>
        <v/>
      </c>
      <c r="I71" s="26">
        <f>IFERROR(VLOOKUP($A58,Results_30d_Deltas!$A$2:$H$5000,6,FALSE),"")</f>
        <v/>
      </c>
      <c r="J71" s="26" t="n"/>
      <c r="K71" s="26" t="n"/>
      <c r="L71" s="26" t="inlineStr">
        <is>
          <t>NO</t>
        </is>
      </c>
      <c r="M71" s="74" t="n">
        <v>-0.8144550744977602</v>
      </c>
      <c r="N71" s="74" t="n">
        <v>4</v>
      </c>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4" t="n"/>
      <c r="BX71" s="34" t="n"/>
      <c r="BY71" s="34" t="n"/>
      <c r="BZ71" s="34" t="n"/>
      <c r="CA71" s="34"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4" t="n"/>
      <c r="DO71" s="34"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3" t="n"/>
      <c r="IK71" s="33" t="n"/>
      <c r="IL71" s="26" t="n"/>
      <c r="IM71" s="26" t="inlineStr">
        <is>
          <t>ez_manage.py:3252 top()</t>
        </is>
      </c>
      <c r="IN71" s="26" t="inlineStr">
        <is>
          <t>v12_quick_engine.py:1781 x6</t>
        </is>
      </c>
      <c r="IO71" s="26" t="n"/>
    </row>
    <row r="72" ht="10.5" customHeight="1" s="67">
      <c r="A72" s="26" t="inlineStr">
        <is>
          <t>MI_MIN_GAIN_EXIT</t>
        </is>
      </c>
      <c r="B72" s="26" t="inlineStr">
        <is>
          <t>1.0</t>
        </is>
      </c>
      <c r="C72" s="26" t="n"/>
      <c r="D72" s="26" t="n"/>
      <c r="E72" s="26" t="n"/>
      <c r="F72" s="26" t="n"/>
      <c r="G72" s="26">
        <f>IFERROR(VLOOKUP($A88&amp;"_"&amp;$B88,Results_Deltas!$A$2:$P$15000,5,FALSE),"")</f>
        <v/>
      </c>
      <c r="H72" s="26">
        <f>IFERROR(VLOOKUP($A88,Results_30d_Deltas!$A$2:$H$5000,7,FALSE)-E87,"")</f>
        <v/>
      </c>
      <c r="I72" s="26">
        <f>IFERROR(VLOOKUP($A88,Results_30d_Deltas!$A$2:$H$5000,6,FALSE),"")</f>
        <v/>
      </c>
      <c r="J72" s="26" t="n"/>
      <c r="K72" s="26" t="n"/>
      <c r="L72" s="26" t="inlineStr">
        <is>
          <t>NO</t>
        </is>
      </c>
      <c r="M72" s="74" t="n">
        <v>-0.8138756187975674</v>
      </c>
      <c r="N72" s="74" t="n">
        <v>4</v>
      </c>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4" t="n"/>
      <c r="AO72" s="34" t="n"/>
      <c r="AP72" s="34" t="n"/>
      <c r="AQ72" s="34" t="n"/>
      <c r="AR72" s="34"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4" t="n"/>
      <c r="DO72" s="34"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3" t="n"/>
      <c r="IK72" s="33" t="n"/>
      <c r="IL72" s="26" t="n"/>
      <c r="IM72" s="26" t="inlineStr">
        <is>
          <t>ez_manage.py:3565 top()</t>
        </is>
      </c>
      <c r="IN72" s="26" t="inlineStr">
        <is>
          <t>v12_quick_engine.py:2342 x8</t>
        </is>
      </c>
      <c r="IO72" s="26" t="n"/>
    </row>
    <row r="73" ht="10.5" customHeight="1" s="67">
      <c r="A73" s="26" t="inlineStr">
        <is>
          <t>MI_MIN_GAIN_EXIT</t>
        </is>
      </c>
      <c r="B73" s="26" t="inlineStr">
        <is>
          <t>0.5</t>
        </is>
      </c>
      <c r="C73" s="26" t="n"/>
      <c r="D73" s="26" t="n"/>
      <c r="E73" s="26" t="n"/>
      <c r="F73" s="26" t="n"/>
      <c r="G73" s="26">
        <f>IFERROR(VLOOKUP($A87&amp;"_"&amp;$B87,Results_Deltas!$A$2:$P$15000,5,FALSE),"")</f>
        <v/>
      </c>
      <c r="H73" s="26">
        <f>IFERROR(VLOOKUP($A87,Results_30d_Deltas!$A$2:$H$5000,7,FALSE)-E86,"")</f>
        <v/>
      </c>
      <c r="I73" s="26">
        <f>IFERROR(VLOOKUP($A87,Results_30d_Deltas!$A$2:$H$5000,6,FALSE),"")</f>
        <v/>
      </c>
      <c r="J73" s="26" t="n"/>
      <c r="K73" s="26" t="n"/>
      <c r="L73" s="26" t="inlineStr">
        <is>
          <t>NO</t>
        </is>
      </c>
      <c r="M73" s="74" t="n">
        <v>-0.8137809076195788</v>
      </c>
      <c r="N73" s="74" t="n">
        <v>4</v>
      </c>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4" t="n"/>
      <c r="AO73" s="34" t="n"/>
      <c r="AP73" s="34" t="n"/>
      <c r="AQ73" s="34" t="n"/>
      <c r="AR73" s="34"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4" t="n"/>
      <c r="DO73" s="34"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3" t="n"/>
      <c r="IK73" s="33" t="n"/>
      <c r="IL73" s="26" t="n"/>
      <c r="IM73" s="26" t="inlineStr">
        <is>
          <t>ez_manage.py:3565 top()</t>
        </is>
      </c>
      <c r="IN73" s="26" t="inlineStr">
        <is>
          <t>v12_quick_engine.py:2342 x8</t>
        </is>
      </c>
      <c r="IO73" s="26" t="n"/>
    </row>
    <row r="74" ht="10.5" customHeight="1" s="67">
      <c r="A74" s="26" t="inlineStr">
        <is>
          <t>SCALP_V3_K_OB_EXIT_K3M_HI</t>
        </is>
      </c>
      <c r="B74" s="26" t="inlineStr">
        <is>
          <t>0.5</t>
        </is>
      </c>
      <c r="C74" s="26" t="n"/>
      <c r="D74" s="26" t="n"/>
      <c r="E74" s="26" t="n"/>
      <c r="F74" s="26" t="n"/>
      <c r="G74" s="26">
        <f>IFERROR(VLOOKUP($A135&amp;"_"&amp;$B135,Results_Deltas!$A$2:$P$15000,5,FALSE),"")</f>
        <v/>
      </c>
      <c r="H74" s="26">
        <f>IFERROR(VLOOKUP($A135,Results_30d_Deltas!$A$2:$H$5000,7,FALSE)-E134,"")</f>
        <v/>
      </c>
      <c r="I74" s="26">
        <f>IFERROR(VLOOKUP($A135,Results_30d_Deltas!$A$2:$H$5000,6,FALSE),"")</f>
        <v/>
      </c>
      <c r="J74" s="26" t="n"/>
      <c r="K74" s="26" t="n"/>
      <c r="L74" s="26" t="inlineStr">
        <is>
          <t>NO</t>
        </is>
      </c>
      <c r="M74" s="74" t="n">
        <v>-0.8136848288561651</v>
      </c>
      <c r="N74" s="74" t="n">
        <v>4</v>
      </c>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4" t="n"/>
      <c r="DO74" s="34"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3" t="n"/>
      <c r="IK74" s="33" t="n"/>
      <c r="IL74" s="26" t="n"/>
      <c r="IM74" s="26" t="inlineStr">
        <is>
          <t>ez_manage.py:5553 top()</t>
        </is>
      </c>
      <c r="IN74" s="26" t="inlineStr">
        <is>
          <t>v12_quick_engine.py:3181 x4</t>
        </is>
      </c>
      <c r="IO74" s="26" t="n"/>
    </row>
    <row r="75" ht="10.5" customHeight="1" s="67">
      <c r="A75" s="26" t="inlineStr">
        <is>
          <t>RZ_BREAKOUT_BAND</t>
        </is>
      </c>
      <c r="B75" s="26" t="inlineStr">
        <is>
          <t>0.5</t>
        </is>
      </c>
      <c r="C75" s="26" t="n"/>
      <c r="D75" s="26" t="n"/>
      <c r="E75" s="26" t="n"/>
      <c r="F75" s="26" t="n"/>
      <c r="G75" s="26">
        <f>IFERROR(VLOOKUP($A123&amp;"_"&amp;$B123,Results_Deltas!$A$2:$P$15000,5,FALSE),"")</f>
        <v/>
      </c>
      <c r="H75" s="26">
        <f>IFERROR(VLOOKUP($A123,Results_30d_Deltas!$A$2:$H$5000,7,FALSE)-E122,"")</f>
        <v/>
      </c>
      <c r="I75" s="26">
        <f>IFERROR(VLOOKUP($A123,Results_30d_Deltas!$A$2:$H$5000,6,FALSE),"")</f>
        <v/>
      </c>
      <c r="J75" s="26" t="n"/>
      <c r="K75" s="26" t="n"/>
      <c r="L75" s="26" t="inlineStr">
        <is>
          <t>NO</t>
        </is>
      </c>
      <c r="M75" s="74" t="n">
        <v>-0.8121023056635434</v>
      </c>
      <c r="N75" s="74" t="n">
        <v>4</v>
      </c>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4" t="n"/>
      <c r="AT75" s="34" t="n"/>
      <c r="AU75" s="34" t="n"/>
      <c r="AV75" s="34" t="n"/>
      <c r="AW75" s="34"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4" t="n"/>
      <c r="BS75" s="34" t="n"/>
      <c r="BT75" s="34" t="n"/>
      <c r="BU75" s="34" t="n"/>
      <c r="BV75" s="34"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4" t="n"/>
      <c r="DB75" s="34" t="n"/>
      <c r="DC75" s="34" t="n"/>
      <c r="DD75" s="34" t="n"/>
      <c r="DE75" s="34"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4" t="n"/>
      <c r="GC75" s="34" t="n"/>
      <c r="GD75" s="34" t="n"/>
      <c r="GE75" s="34" t="n"/>
      <c r="GF75" s="34"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3" t="n"/>
      <c r="IK75" s="33" t="n"/>
      <c r="IL75" s="26" t="n"/>
      <c r="IM75" s="26" t="inlineStr">
        <is>
          <t>ez_manage.py:5397 top()</t>
        </is>
      </c>
      <c r="IN75" s="26" t="inlineStr">
        <is>
          <t>v12_quick_engine.py:4036 x3</t>
        </is>
      </c>
      <c r="IO75" s="26" t="n"/>
    </row>
    <row r="76" ht="10.5" customHeight="1" s="67">
      <c r="A76" s="26" t="inlineStr">
        <is>
          <t>SCALP_V3_K_OB_EXIT_K3M_LO</t>
        </is>
      </c>
      <c r="B76" s="26" t="inlineStr">
        <is>
          <t>1.0</t>
        </is>
      </c>
      <c r="C76" s="26" t="n"/>
      <c r="D76" s="26" t="n"/>
      <c r="E76" s="26" t="n"/>
      <c r="F76" s="26" t="n"/>
      <c r="G76" s="26">
        <f>IFERROR(VLOOKUP($A140&amp;"_"&amp;$B140,Results_Deltas!$A$2:$P$15000,5,FALSE),"")</f>
        <v/>
      </c>
      <c r="H76" s="26">
        <f>IFERROR(VLOOKUP($A140,Results_30d_Deltas!$A$2:$H$5000,7,FALSE)-E139,"")</f>
        <v/>
      </c>
      <c r="I76" s="26">
        <f>IFERROR(VLOOKUP($A140,Results_30d_Deltas!$A$2:$H$5000,6,FALSE),"")</f>
        <v/>
      </c>
      <c r="J76" s="26" t="n"/>
      <c r="K76" s="26" t="n"/>
      <c r="L76" s="26" t="inlineStr">
        <is>
          <t>NO</t>
        </is>
      </c>
      <c r="M76" s="74" t="n">
        <v>-0.8071456076083582</v>
      </c>
      <c r="N76" s="74" t="n">
        <v>4</v>
      </c>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4" t="n"/>
      <c r="DO76" s="34"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3" t="n"/>
      <c r="IK76" s="33" t="n"/>
      <c r="IL76" s="26" t="n"/>
      <c r="IM76" s="26" t="inlineStr">
        <is>
          <t>ez_manage.py:5554 top()</t>
        </is>
      </c>
      <c r="IN76" s="26" t="inlineStr">
        <is>
          <t>v12_quick_engine.py:3182 x4</t>
        </is>
      </c>
      <c r="IO76" s="26" t="n"/>
    </row>
    <row r="77" ht="10.5" customHeight="1" s="67">
      <c r="A77" s="26" t="inlineStr">
        <is>
          <t>SCALP_V3_K_OB_EXIT_WALL_PCT</t>
        </is>
      </c>
      <c r="B77" s="26" t="inlineStr">
        <is>
          <t>2.0</t>
        </is>
      </c>
      <c r="C77" s="26" t="n"/>
      <c r="D77" s="26" t="n"/>
      <c r="E77" s="26" t="n"/>
      <c r="F77" s="26" t="n"/>
      <c r="G77" s="26">
        <f>IFERROR(VLOOKUP($A145&amp;"_"&amp;$B145,Results_Deltas!$A$2:$P$15000,5,FALSE),"")</f>
        <v/>
      </c>
      <c r="H77" s="26">
        <f>IFERROR(VLOOKUP($A145,Results_30d_Deltas!$A$2:$H$5000,7,FALSE)-E144,"")</f>
        <v/>
      </c>
      <c r="I77" s="26">
        <f>IFERROR(VLOOKUP($A145,Results_30d_Deltas!$A$2:$H$5000,6,FALSE),"")</f>
        <v/>
      </c>
      <c r="J77" s="26" t="n"/>
      <c r="K77" s="26" t="n"/>
      <c r="L77" s="26" t="inlineStr">
        <is>
          <t>NO</t>
        </is>
      </c>
      <c r="M77" s="74" t="n">
        <v>-0.8000520512317552</v>
      </c>
      <c r="N77" s="74" t="n">
        <v>4</v>
      </c>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4" t="n"/>
      <c r="DO77" s="34"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3" t="n"/>
      <c r="IK77" s="33" t="n"/>
      <c r="IL77" s="26" t="n"/>
      <c r="IM77" s="26" t="inlineStr">
        <is>
          <t>ez_manage.py:5555 top()</t>
        </is>
      </c>
      <c r="IN77" s="26" t="inlineStr">
        <is>
          <t>v12_quick_engine.py:3183 x4</t>
        </is>
      </c>
      <c r="IO77" s="26" t="n"/>
    </row>
    <row r="78" ht="10.5" customHeight="1" s="67">
      <c r="A78" s="26" t="inlineStr">
        <is>
          <t>REENTRY_RALLY_K15M_MAX</t>
        </is>
      </c>
      <c r="B78" s="26" t="inlineStr">
        <is>
          <t>50.0</t>
        </is>
      </c>
      <c r="C78" s="26" t="n"/>
      <c r="D78" s="26" t="n"/>
      <c r="E78" s="26" t="n"/>
      <c r="F78" s="26" t="n"/>
      <c r="G78" s="26">
        <f>IFERROR(VLOOKUP($A105&amp;"_"&amp;$B105,Results_Deltas!$A$2:$P$15000,5,FALSE),"")</f>
        <v/>
      </c>
      <c r="H78" s="26">
        <f>IFERROR(VLOOKUP($A105,Results_30d_Deltas!$A$2:$H$5000,7,FALSE)-E104,"")</f>
        <v/>
      </c>
      <c r="I78" s="26">
        <f>IFERROR(VLOOKUP($A105,Results_30d_Deltas!$A$2:$H$5000,6,FALSE),"")</f>
        <v/>
      </c>
      <c r="J78" s="26" t="n"/>
      <c r="K78" s="26" t="n"/>
      <c r="L78" s="26" t="inlineStr">
        <is>
          <t>NO</t>
        </is>
      </c>
      <c r="M78" s="74" t="n">
        <v>-0.7275976765881549</v>
      </c>
      <c r="N78" s="74" t="n">
        <v>4</v>
      </c>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4" t="n"/>
      <c r="FV78" s="34"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3" t="n"/>
      <c r="IK78" s="33" t="n"/>
      <c r="IL78" s="26" t="n"/>
      <c r="IM78" s="26" t="inlineStr">
        <is>
          <t>ez_manage.py:3869 top()</t>
        </is>
      </c>
      <c r="IN78" s="26" t="inlineStr">
        <is>
          <t>v12_quick_engine.py:2902 x8</t>
        </is>
      </c>
      <c r="IO78" s="26" t="n"/>
    </row>
    <row r="79" ht="10.5" customHeight="1" s="67">
      <c r="A79" s="26" t="inlineStr">
        <is>
          <t>V8_ENTRY_ENGINE_WT_ENABLED</t>
        </is>
      </c>
      <c r="B79" s="26" t="inlineStr">
        <is>
          <t>False</t>
        </is>
      </c>
      <c r="C79" s="26" t="n"/>
      <c r="D79" s="26" t="n"/>
      <c r="E79" s="26" t="n"/>
      <c r="F79" s="26" t="n"/>
      <c r="G79" s="26">
        <f>IFERROR(VLOOKUP($A182&amp;"_"&amp;$B182,Results_Deltas!$A$2:$P$15000,5,FALSE),"")</f>
        <v/>
      </c>
      <c r="H79" s="26">
        <f>IFERROR(VLOOKUP($A182,Results_30d_Deltas!$A$2:$H$5000,7,FALSE)-E181,"")</f>
        <v/>
      </c>
      <c r="I79" s="26">
        <f>IFERROR(VLOOKUP($A182,Results_30d_Deltas!$A$2:$H$5000,6,FALSE),"")</f>
        <v/>
      </c>
      <c r="J79" s="26" t="n"/>
      <c r="K79" s="26" t="n"/>
      <c r="L79" s="26" t="inlineStr">
        <is>
          <t>NO</t>
        </is>
      </c>
      <c r="M79" s="74" t="n">
        <v>-0.7274736284111525</v>
      </c>
      <c r="N79" s="74" t="n">
        <v>4</v>
      </c>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4" t="n"/>
      <c r="CC79" s="34" t="n"/>
      <c r="CD79" s="34" t="n"/>
      <c r="CE79" s="34" t="n"/>
      <c r="CF79" s="34"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4" t="n"/>
      <c r="FL79" s="34" t="n"/>
      <c r="FM79" s="34" t="n"/>
      <c r="FN79" s="34" t="n"/>
      <c r="FO79" s="34"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4" t="n"/>
      <c r="IA79" s="34" t="n"/>
      <c r="IB79" s="34" t="n"/>
      <c r="IC79" s="34" t="n"/>
      <c r="ID79" s="34" t="n"/>
      <c r="IE79" s="34" t="n"/>
      <c r="IF79" s="34" t="n"/>
      <c r="IG79" s="34" t="n"/>
      <c r="IH79" s="34" t="n"/>
      <c r="II79" s="34" t="n"/>
      <c r="IJ79" s="34" t="n"/>
      <c r="IK79" s="34" t="n"/>
      <c r="IL79" s="26" t="n"/>
      <c r="IM79" s="26" t="inlineStr">
        <is>
          <t>ez_manage.py:6074 top()</t>
        </is>
      </c>
      <c r="IN79" s="26" t="inlineStr">
        <is>
          <t>v12_quick_engine.py:4286 x4</t>
        </is>
      </c>
      <c r="IO79" s="26" t="n"/>
    </row>
    <row r="80" ht="10.5" customHeight="1" s="67">
      <c r="A80" s="26" t="inlineStr">
        <is>
          <t>REENTRY_K15M_PARTIAL_MULT</t>
        </is>
      </c>
      <c r="B80" s="26" t="inlineStr">
        <is>
          <t>0.125</t>
        </is>
      </c>
      <c r="C80" s="26" t="n"/>
      <c r="D80" s="26" t="n"/>
      <c r="E80" s="26" t="n"/>
      <c r="F80" s="26" t="n"/>
      <c r="G80" s="26">
        <f>IFERROR(VLOOKUP($A100&amp;"_"&amp;$B100,Results_Deltas!$A$2:$P$15000,5,FALSE),"")</f>
        <v/>
      </c>
      <c r="H80" s="26">
        <f>IFERROR(VLOOKUP($A100,Results_30d_Deltas!$A$2:$H$5000,7,FALSE)-E99,"")</f>
        <v/>
      </c>
      <c r="I80" s="26">
        <f>IFERROR(VLOOKUP($A100,Results_30d_Deltas!$A$2:$H$5000,6,FALSE),"")</f>
        <v/>
      </c>
      <c r="J80" s="26" t="n"/>
      <c r="K80" s="26" t="n"/>
      <c r="L80" s="26" t="inlineStr">
        <is>
          <t>NO</t>
        </is>
      </c>
      <c r="M80" s="74" t="n">
        <v>-0.6959179659177923</v>
      </c>
      <c r="N80" s="74" t="n">
        <v>5</v>
      </c>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4" t="n"/>
      <c r="FV80" s="34"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4" t="n"/>
      <c r="HQ80" s="34" t="n"/>
      <c r="HR80" s="34" t="n"/>
      <c r="HS80" s="34" t="n"/>
      <c r="HT80" s="34" t="n"/>
      <c r="HU80" s="33" t="n"/>
      <c r="HV80" s="33" t="n"/>
      <c r="HW80" s="33" t="n"/>
      <c r="HX80" s="33" t="n"/>
      <c r="HY80" s="33" t="n"/>
      <c r="HZ80" s="33" t="n"/>
      <c r="IA80" s="33" t="n"/>
      <c r="IB80" s="33" t="n"/>
      <c r="IC80" s="33" t="n"/>
      <c r="ID80" s="33" t="n"/>
      <c r="IE80" s="33" t="n"/>
      <c r="IF80" s="33" t="n"/>
      <c r="IG80" s="33" t="n"/>
      <c r="IH80" s="33" t="n"/>
      <c r="II80" s="33" t="n"/>
      <c r="IJ80" s="33" t="n"/>
      <c r="IK80" s="33" t="n"/>
      <c r="IL80" s="26" t="n"/>
      <c r="IM80" s="26" t="inlineStr">
        <is>
          <t>ez_manage.py:3860 top()</t>
        </is>
      </c>
      <c r="IN80" s="26" t="inlineStr">
        <is>
          <t>v12_quick_engine.py:2884 x8</t>
        </is>
      </c>
      <c r="IO80" s="26" t="n"/>
    </row>
    <row r="81" ht="10.5" customHeight="1" s="67">
      <c r="A81" s="26" t="inlineStr">
        <is>
          <t>QUICK_REENTRY_60MIN_MIN_PCT</t>
        </is>
      </c>
      <c r="B81" s="26" t="inlineStr">
        <is>
          <t>2.0</t>
        </is>
      </c>
      <c r="C81" s="26" t="n"/>
      <c r="D81" s="26" t="n"/>
      <c r="E81" s="26" t="n"/>
      <c r="F81" s="26" t="n"/>
      <c r="G81" s="26">
        <f>IFERROR(VLOOKUP($A97&amp;"_"&amp;$B97,Results_Deltas!$A$2:$P$15000,5,FALSE),"")</f>
        <v/>
      </c>
      <c r="H81" s="26">
        <f>IFERROR(VLOOKUP($A97,Results_30d_Deltas!$A$2:$H$5000,7,FALSE)-E96,"")</f>
        <v/>
      </c>
      <c r="I81" s="26">
        <f>IFERROR(VLOOKUP($A97,Results_30d_Deltas!$A$2:$H$5000,6,FALSE),"")</f>
        <v/>
      </c>
      <c r="J81" s="26" t="n"/>
      <c r="K81" s="26" t="n"/>
      <c r="L81" s="26" t="inlineStr">
        <is>
          <t>NO</t>
        </is>
      </c>
      <c r="M81" s="74" t="n">
        <v>-0.6484428559648382</v>
      </c>
      <c r="N81" s="74" t="n">
        <v>5</v>
      </c>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4" t="n"/>
      <c r="FV81" s="34"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3" t="n"/>
      <c r="IK81" s="33" t="n"/>
      <c r="IL81" s="26" t="n"/>
      <c r="IM81" s="26" t="inlineStr">
        <is>
          <t>ez_manage.py:6042 top()</t>
        </is>
      </c>
      <c r="IN81" s="26" t="inlineStr">
        <is>
          <t>v12_quick_engine.py:4283 x4</t>
        </is>
      </c>
      <c r="IO81" s="26" t="n"/>
    </row>
    <row r="82" ht="10.5" customHeight="1" s="67">
      <c r="A82" s="26" t="inlineStr">
        <is>
          <t>STDEV_BREAKOUT_PCTB_SHORT</t>
        </is>
      </c>
      <c r="B82" s="26" t="inlineStr">
        <is>
          <t>2.0</t>
        </is>
      </c>
      <c r="C82" s="26" t="n"/>
      <c r="D82" s="26" t="n"/>
      <c r="E82" s="26" t="n"/>
      <c r="F82" s="26" t="n"/>
      <c r="G82" s="26">
        <f>IFERROR(VLOOKUP($A157&amp;"_"&amp;$B157,Results_Deltas!$A$2:$P$15000,5,FALSE),"")</f>
        <v/>
      </c>
      <c r="H82" s="26">
        <f>IFERROR(VLOOKUP($A157,Results_30d_Deltas!$A$2:$H$5000,7,FALSE)-E156,"")</f>
        <v/>
      </c>
      <c r="I82" s="26">
        <f>IFERROR(VLOOKUP($A157,Results_30d_Deltas!$A$2:$H$5000,6,FALSE),"")</f>
        <v/>
      </c>
      <c r="J82" s="26" t="n"/>
      <c r="K82" s="26" t="n"/>
      <c r="L82" s="26" t="inlineStr">
        <is>
          <t>NO</t>
        </is>
      </c>
      <c r="M82" s="74" t="n">
        <v>-0.5849255735764353</v>
      </c>
      <c r="N82" s="74" t="n">
        <v>5</v>
      </c>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4" t="n"/>
      <c r="AT82" s="34" t="n"/>
      <c r="AU82" s="34" t="n"/>
      <c r="AV82" s="34" t="n"/>
      <c r="AW82" s="34"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4" t="n"/>
      <c r="BS82" s="34" t="n"/>
      <c r="BT82" s="34" t="n"/>
      <c r="BU82" s="34" t="n"/>
      <c r="BV82" s="34"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4" t="n"/>
      <c r="DB82" s="34" t="n"/>
      <c r="DC82" s="34" t="n"/>
      <c r="DD82" s="34" t="n"/>
      <c r="DE82" s="34"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4" t="n"/>
      <c r="GC82" s="34" t="n"/>
      <c r="GD82" s="34" t="n"/>
      <c r="GE82" s="34" t="n"/>
      <c r="GF82" s="34"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3" t="n"/>
      <c r="IK82" s="33" t="n"/>
      <c r="IL82" s="26" t="n"/>
      <c r="IM82" s="26" t="inlineStr">
        <is>
          <t>ez_manage.py:4045 top()</t>
        </is>
      </c>
      <c r="IN82" s="26" t="inlineStr">
        <is>
          <t>v12_quick_engine.py:3281 x3</t>
        </is>
      </c>
      <c r="IO82" s="26" t="n"/>
    </row>
    <row r="83" ht="10.5" customHeight="1" s="67">
      <c r="A83" s="26" t="inlineStr">
        <is>
          <t>DC_BREAKOUT_SCORE</t>
        </is>
      </c>
      <c r="B83" s="26" t="inlineStr">
        <is>
          <t>25</t>
        </is>
      </c>
      <c r="C83" s="26" t="n"/>
      <c r="D83" s="26" t="n"/>
      <c r="E83" s="26" t="n"/>
      <c r="F83" s="26" t="n"/>
      <c r="G83" s="26">
        <f>IFERROR(VLOOKUP($A11&amp;"_"&amp;$B11,Results_Deltas!$A$2:$P$15000,5,FALSE),"")</f>
        <v/>
      </c>
      <c r="H83" s="26">
        <f>IFERROR(VLOOKUP($A11,Results_30d_Deltas!$A$2:$H$5000,7,FALSE)-E10,"")</f>
        <v/>
      </c>
      <c r="I83" s="26">
        <f>IFERROR(VLOOKUP($A11,Results_30d_Deltas!$A$2:$H$5000,6,FALSE),"")</f>
        <v/>
      </c>
      <c r="J83" s="26" t="n"/>
      <c r="K83" s="26" t="n"/>
      <c r="L83" s="26" t="inlineStr">
        <is>
          <t>NO</t>
        </is>
      </c>
      <c r="M83" s="74" t="n">
        <v>-0.5646115811871554</v>
      </c>
      <c r="N83" s="74" t="n">
        <v>7</v>
      </c>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4" t="n"/>
      <c r="AT83" s="34" t="n"/>
      <c r="AU83" s="34" t="n"/>
      <c r="AV83" s="34" t="n"/>
      <c r="AW83" s="34"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4" t="n"/>
      <c r="BS83" s="34" t="n"/>
      <c r="BT83" s="34" t="n"/>
      <c r="BU83" s="34" t="n"/>
      <c r="BV83" s="34"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4" t="n"/>
      <c r="DB83" s="34" t="n"/>
      <c r="DC83" s="34" t="n"/>
      <c r="DD83" s="34" t="n"/>
      <c r="DE83" s="34"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4" t="n"/>
      <c r="GC83" s="34" t="n"/>
      <c r="GD83" s="34" t="n"/>
      <c r="GE83" s="34" t="n"/>
      <c r="GF83" s="34"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3" t="n"/>
      <c r="IK83" s="33" t="n"/>
      <c r="IL83" s="26" t="n"/>
      <c r="IM83" s="26" t="inlineStr">
        <is>
          <t>ez_manage.py:3077 top()</t>
        </is>
      </c>
      <c r="IN83" s="26" t="inlineStr">
        <is>
          <t>v12_quick_engine.py:1517 x18</t>
        </is>
      </c>
      <c r="IO83" s="26" t="n"/>
    </row>
    <row r="84" ht="10.5" customHeight="1" s="67">
      <c r="A84" s="26" t="inlineStr">
        <is>
          <t>DC_BREAKOUT_TF</t>
        </is>
      </c>
      <c r="B84" s="26" t="inlineStr">
        <is>
          <t>OFF</t>
        </is>
      </c>
      <c r="C84" s="26" t="n"/>
      <c r="D84" s="26" t="n"/>
      <c r="E84" s="26" t="n"/>
      <c r="F84" s="26" t="n"/>
      <c r="G84" s="26">
        <f>IFERROR(VLOOKUP($A3&amp;"="&amp;$B3,Results_Deltas!$A$2:$P$15000,5,FALSE),"")</f>
        <v/>
      </c>
      <c r="H84" s="26">
        <f>IFERROR(VLOOKUP($A3,Results_30d_Deltas!$A$2:$H$5000,7,FALSE)-E3,"")</f>
        <v/>
      </c>
      <c r="I84" s="26">
        <f>IFERROR(VLOOKUP($A3,Results_30d_Deltas!$A$2:$H$5000,6,FALSE),"")</f>
        <v/>
      </c>
      <c r="J84" s="26" t="n"/>
      <c r="K84" s="26" t="n"/>
      <c r="L84" s="26" t="inlineStr">
        <is>
          <t>NO</t>
        </is>
      </c>
      <c r="M84" s="74" t="n">
        <v>-0.5634605931998664</v>
      </c>
      <c r="N84" s="74" t="n">
        <v>7</v>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4" t="n"/>
      <c r="AT84" s="34" t="n"/>
      <c r="AU84" s="34" t="n"/>
      <c r="AV84" s="34" t="n"/>
      <c r="AW84" s="34"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4" t="n"/>
      <c r="BS84" s="34" t="n"/>
      <c r="BT84" s="34" t="n"/>
      <c r="BU84" s="34" t="n"/>
      <c r="BV84" s="34"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4" t="n"/>
      <c r="DB84" s="34" t="n"/>
      <c r="DC84" s="34" t="n"/>
      <c r="DD84" s="34" t="n"/>
      <c r="DE84" s="34"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4" t="n"/>
      <c r="GC84" s="34" t="n"/>
      <c r="GD84" s="34" t="n"/>
      <c r="GE84" s="34" t="n"/>
      <c r="GF84" s="34"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3" t="n"/>
      <c r="IK84" s="33" t="n"/>
      <c r="IL84" s="26" t="n"/>
      <c r="IM84" s="26" t="inlineStr">
        <is>
          <t>ez_manage.py:3078 top()</t>
        </is>
      </c>
      <c r="IN84" s="26" t="inlineStr">
        <is>
          <t>v12_quick_engine.py:1518 x5</t>
        </is>
      </c>
      <c r="IO84" s="26" t="n"/>
    </row>
    <row r="85" ht="10.5" customHeight="1" s="67">
      <c r="A85" s="26" t="inlineStr">
        <is>
          <t>STDEV_BREAKOUT_PCTB_LONG</t>
        </is>
      </c>
      <c r="B85" s="26" t="inlineStr">
        <is>
          <t>2.0</t>
        </is>
      </c>
      <c r="C85" s="26" t="n"/>
      <c r="D85" s="26" t="n"/>
      <c r="E85" s="26" t="n"/>
      <c r="F85" s="26" t="n"/>
      <c r="G85" s="26">
        <f>IFERROR(VLOOKUP($A153&amp;"_"&amp;$B153,Results_Deltas!$A$2:$P$15000,5,FALSE),"")</f>
        <v/>
      </c>
      <c r="H85" s="26">
        <f>IFERROR(VLOOKUP($A153,Results_30d_Deltas!$A$2:$H$5000,7,FALSE)-E152,"")</f>
        <v/>
      </c>
      <c r="I85" s="26">
        <f>IFERROR(VLOOKUP($A153,Results_30d_Deltas!$A$2:$H$5000,6,FALSE),"")</f>
        <v/>
      </c>
      <c r="J85" s="26" t="n"/>
      <c r="K85" s="26" t="n"/>
      <c r="L85" s="26" t="inlineStr">
        <is>
          <t>NO</t>
        </is>
      </c>
      <c r="M85" s="74" t="n">
        <v>-0.5591420806641941</v>
      </c>
      <c r="N85" s="74" t="n">
        <v>5</v>
      </c>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4" t="n"/>
      <c r="AT85" s="34" t="n"/>
      <c r="AU85" s="34" t="n"/>
      <c r="AV85" s="34" t="n"/>
      <c r="AW85" s="34"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4" t="n"/>
      <c r="BS85" s="34" t="n"/>
      <c r="BT85" s="34" t="n"/>
      <c r="BU85" s="34" t="n"/>
      <c r="BV85" s="34"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4" t="n"/>
      <c r="DB85" s="34" t="n"/>
      <c r="DC85" s="34" t="n"/>
      <c r="DD85" s="34" t="n"/>
      <c r="DE85" s="34"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4" t="n"/>
      <c r="GC85" s="34" t="n"/>
      <c r="GD85" s="34" t="n"/>
      <c r="GE85" s="34" t="n"/>
      <c r="GF85" s="34"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3" t="n"/>
      <c r="IK85" s="33" t="n"/>
      <c r="IL85" s="26" t="n"/>
      <c r="IM85" s="26" t="inlineStr">
        <is>
          <t>ez_manage.py:4044 top()</t>
        </is>
      </c>
      <c r="IN85" s="26" t="inlineStr">
        <is>
          <t>v12_quick_engine.py:3280 x3</t>
        </is>
      </c>
      <c r="IO85" s="26" t="n"/>
    </row>
    <row r="86" ht="10.5" customHeight="1" s="67">
      <c r="A86" s="26" t="inlineStr">
        <is>
          <t>DC_BREAKOUT_SCORE</t>
        </is>
      </c>
      <c r="B86" s="26" t="inlineStr">
        <is>
          <t>10</t>
        </is>
      </c>
      <c r="C86" s="26" t="n"/>
      <c r="D86" s="26" t="n"/>
      <c r="E86" s="26" t="n"/>
      <c r="F86" s="26" t="n"/>
      <c r="G86" s="26">
        <f>IFERROR(VLOOKUP($A8&amp;"_"&amp;$B8,Results_Deltas!$A$2:$P$15000,5,FALSE),"")</f>
        <v/>
      </c>
      <c r="H86" s="26">
        <f>IFERROR(VLOOKUP($A8,Results_30d_Deltas!$A$2:$H$5000,7,FALSE)-E7,"")</f>
        <v/>
      </c>
      <c r="I86" s="26">
        <f>IFERROR(VLOOKUP($A8,Results_30d_Deltas!$A$2:$H$5000,6,FALSE),"")</f>
        <v/>
      </c>
      <c r="J86" s="26" t="n"/>
      <c r="K86" s="26" t="n"/>
      <c r="L86" s="26" t="inlineStr">
        <is>
          <t>NO</t>
        </is>
      </c>
      <c r="M86" s="74" t="n">
        <v>-0.5497465360640462</v>
      </c>
      <c r="N86" s="74" t="n">
        <v>7</v>
      </c>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4" t="n"/>
      <c r="AT86" s="34" t="n"/>
      <c r="AU86" s="34" t="n"/>
      <c r="AV86" s="34" t="n"/>
      <c r="AW86" s="34"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4" t="n"/>
      <c r="BS86" s="34" t="n"/>
      <c r="BT86" s="34" t="n"/>
      <c r="BU86" s="34" t="n"/>
      <c r="BV86" s="34"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4" t="n"/>
      <c r="DB86" s="34" t="n"/>
      <c r="DC86" s="34" t="n"/>
      <c r="DD86" s="34" t="n"/>
      <c r="DE86" s="34"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4" t="n"/>
      <c r="GC86" s="34" t="n"/>
      <c r="GD86" s="34" t="n"/>
      <c r="GE86" s="34" t="n"/>
      <c r="GF86" s="34"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3" t="n"/>
      <c r="IK86" s="33" t="n"/>
      <c r="IL86" s="26" t="n"/>
      <c r="IM86" s="26" t="inlineStr">
        <is>
          <t>ez_manage.py:3077 top()</t>
        </is>
      </c>
      <c r="IN86" s="26" t="inlineStr">
        <is>
          <t>v12_quick_engine.py:1517 x18</t>
        </is>
      </c>
      <c r="IO86" s="26" t="n"/>
    </row>
    <row r="87" ht="10.5" customHeight="1" s="67">
      <c r="A87" s="26" t="inlineStr">
        <is>
          <t>DC_BREAKOUT_SCORE</t>
        </is>
      </c>
      <c r="B87" s="26" t="inlineStr">
        <is>
          <t>30</t>
        </is>
      </c>
      <c r="C87" s="26" t="n"/>
      <c r="D87" s="26" t="n"/>
      <c r="E87" s="26" t="n"/>
      <c r="F87" s="26" t="n"/>
      <c r="G87" s="26">
        <f>IFERROR(VLOOKUP($A12&amp;"_"&amp;$B12,Results_Deltas!$A$2:$P$15000,5,FALSE),"")</f>
        <v/>
      </c>
      <c r="H87" s="26">
        <f>IFERROR(VLOOKUP($A12,Results_30d_Deltas!$A$2:$H$5000,7,FALSE)-E11,"")</f>
        <v/>
      </c>
      <c r="I87" s="26">
        <f>IFERROR(VLOOKUP($A12,Results_30d_Deltas!$A$2:$H$5000,6,FALSE),"")</f>
        <v/>
      </c>
      <c r="J87" s="26" t="n"/>
      <c r="K87" s="26" t="n"/>
      <c r="L87" s="26" t="inlineStr">
        <is>
          <t>NO</t>
        </is>
      </c>
      <c r="M87" s="74" t="n">
        <v>-0.539366536918633</v>
      </c>
      <c r="N87" s="74" t="n">
        <v>7</v>
      </c>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4" t="n"/>
      <c r="AT87" s="34" t="n"/>
      <c r="AU87" s="34" t="n"/>
      <c r="AV87" s="34" t="n"/>
      <c r="AW87" s="34"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4" t="n"/>
      <c r="BS87" s="34" t="n"/>
      <c r="BT87" s="34" t="n"/>
      <c r="BU87" s="34" t="n"/>
      <c r="BV87" s="34"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4" t="n"/>
      <c r="DB87" s="34" t="n"/>
      <c r="DC87" s="34" t="n"/>
      <c r="DD87" s="34" t="n"/>
      <c r="DE87" s="34"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4" t="n"/>
      <c r="GC87" s="34" t="n"/>
      <c r="GD87" s="34" t="n"/>
      <c r="GE87" s="34" t="n"/>
      <c r="GF87" s="34"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3" t="n"/>
      <c r="IK87" s="33" t="n"/>
      <c r="IL87" s="26" t="n"/>
      <c r="IM87" s="26" t="inlineStr">
        <is>
          <t>ez_manage.py:3077 top()</t>
        </is>
      </c>
      <c r="IN87" s="26" t="inlineStr">
        <is>
          <t>v12_quick_engine.py:1517 x18</t>
        </is>
      </c>
      <c r="IO87" s="26" t="n"/>
    </row>
    <row r="88" ht="10.5" customHeight="1" s="67">
      <c r="A88" s="26" t="inlineStr">
        <is>
          <t>STDEV_BREAKOUT_PCTB_SHORT</t>
        </is>
      </c>
      <c r="B88" s="26" t="inlineStr">
        <is>
          <t>1.0</t>
        </is>
      </c>
      <c r="C88" s="26" t="n"/>
      <c r="D88" s="26" t="n"/>
      <c r="E88" s="26" t="n"/>
      <c r="F88" s="26" t="n"/>
      <c r="G88" s="26">
        <f>IFERROR(VLOOKUP($A156&amp;"_"&amp;$B156,Results_Deltas!$A$2:$P$15000,5,FALSE),"")</f>
        <v/>
      </c>
      <c r="H88" s="26">
        <f>IFERROR(VLOOKUP($A156,Results_30d_Deltas!$A$2:$H$5000,7,FALSE)-E155,"")</f>
        <v/>
      </c>
      <c r="I88" s="26">
        <f>IFERROR(VLOOKUP($A156,Results_30d_Deltas!$A$2:$H$5000,6,FALSE),"")</f>
        <v/>
      </c>
      <c r="J88" s="26" t="n"/>
      <c r="K88" s="26" t="n"/>
      <c r="L88" s="26" t="inlineStr">
        <is>
          <t>YES</t>
        </is>
      </c>
      <c r="M88" s="74" t="n">
        <v>-0.5221985108233586</v>
      </c>
      <c r="N88" s="74" t="n">
        <v>6</v>
      </c>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4" t="n"/>
      <c r="AT88" s="34" t="n"/>
      <c r="AU88" s="34" t="n"/>
      <c r="AV88" s="34" t="n"/>
      <c r="AW88" s="34"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4" t="n"/>
      <c r="BS88" s="34" t="n"/>
      <c r="BT88" s="34" t="n"/>
      <c r="BU88" s="34" t="n"/>
      <c r="BV88" s="34"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4" t="n"/>
      <c r="DB88" s="34" t="n"/>
      <c r="DC88" s="34" t="n"/>
      <c r="DD88" s="34" t="n"/>
      <c r="DE88" s="34"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4" t="n"/>
      <c r="GC88" s="34" t="n"/>
      <c r="GD88" s="34" t="n"/>
      <c r="GE88" s="34" t="n"/>
      <c r="GF88" s="34"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3" t="n"/>
      <c r="IK88" s="33" t="n"/>
      <c r="IL88" s="26" t="n"/>
      <c r="IM88" s="26" t="inlineStr">
        <is>
          <t>ez_manage.py:4045 top()</t>
        </is>
      </c>
      <c r="IN88" s="26" t="inlineStr">
        <is>
          <t>v12_quick_engine.py:3281 x3</t>
        </is>
      </c>
      <c r="IO88" s="26" t="n"/>
    </row>
    <row r="89" ht="10.5" customHeight="1" s="67">
      <c r="A89" s="26" t="inlineStr">
        <is>
          <t>BB_BREAKOUT_SCORE</t>
        </is>
      </c>
      <c r="B89" s="26" t="inlineStr">
        <is>
          <t>15</t>
        </is>
      </c>
      <c r="C89" s="26" t="n"/>
      <c r="D89" s="26" t="n"/>
      <c r="E89" s="26" t="n"/>
      <c r="F89" s="26" t="n"/>
      <c r="G89" s="26">
        <f>IFERROR(VLOOKUP($A14&amp;"_"&amp;$B14,Results_Deltas!$A$2:$P$15000,5,FALSE),"")</f>
        <v/>
      </c>
      <c r="H89" s="26">
        <f>IFERROR(VLOOKUP($A14,Results_30d_Deltas!$A$2:$H$5000,7,FALSE)-E13,"")</f>
        <v/>
      </c>
      <c r="I89" s="26">
        <f>IFERROR(VLOOKUP($A14,Results_30d_Deltas!$A$2:$H$5000,6,FALSE),"")</f>
        <v/>
      </c>
      <c r="J89" s="26" t="n"/>
      <c r="K89" s="26" t="n"/>
      <c r="L89" s="26" t="inlineStr">
        <is>
          <t>NO</t>
        </is>
      </c>
      <c r="M89" s="74" t="n">
        <v>-0.5156735101537622</v>
      </c>
      <c r="N89" s="74" t="n">
        <v>7</v>
      </c>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4" t="n"/>
      <c r="AT89" s="34" t="n"/>
      <c r="AU89" s="34" t="n"/>
      <c r="AV89" s="34" t="n"/>
      <c r="AW89" s="34"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4" t="n"/>
      <c r="BS89" s="34" t="n"/>
      <c r="BT89" s="34" t="n"/>
      <c r="BU89" s="34" t="n"/>
      <c r="BV89" s="34"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4" t="n"/>
      <c r="DB89" s="34" t="n"/>
      <c r="DC89" s="34" t="n"/>
      <c r="DD89" s="34" t="n"/>
      <c r="DE89" s="34"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4" t="n"/>
      <c r="GC89" s="34" t="n"/>
      <c r="GD89" s="34" t="n"/>
      <c r="GE89" s="34" t="n"/>
      <c r="GF89" s="34"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3" t="n"/>
      <c r="IK89" s="33" t="n"/>
      <c r="IL89" s="26" t="n"/>
      <c r="IM89" s="26" t="inlineStr">
        <is>
          <t>ez_manage.py:2963 top()</t>
        </is>
      </c>
      <c r="IN89" s="26" t="inlineStr">
        <is>
          <t>v12_quick_engine.py:1255 x6</t>
        </is>
      </c>
      <c r="IO89" s="26" t="n"/>
    </row>
    <row r="90" ht="10.5" customHeight="1" s="67">
      <c r="A90" s="26" t="inlineStr">
        <is>
          <t>ATR_ADAPTIVE_STOP_MULT</t>
        </is>
      </c>
      <c r="B90" s="26" t="inlineStr">
        <is>
          <t>1.0</t>
        </is>
      </c>
      <c r="C90" s="26" t="n"/>
      <c r="D90" s="26" t="n"/>
      <c r="E90" s="26" t="n"/>
      <c r="F90" s="26" t="n"/>
      <c r="G90" s="26">
        <f>IFERROR(VLOOKUP($A29&amp;"_"&amp;$B29,Results_Deltas!$A$2:$P$15000,5,FALSE),"")</f>
        <v/>
      </c>
      <c r="H90" s="26">
        <f>IFERROR(VLOOKUP($A29,Results_30d_Deltas!$A$2:$H$5000,7,FALSE)-E28,"")</f>
        <v/>
      </c>
      <c r="I90" s="26">
        <f>IFERROR(VLOOKUP($A29,Results_30d_Deltas!$A$2:$H$5000,6,FALSE),"")</f>
        <v/>
      </c>
      <c r="J90" s="26" t="n"/>
      <c r="K90" s="26" t="n"/>
      <c r="L90" s="26" t="inlineStr">
        <is>
          <t>NO</t>
        </is>
      </c>
      <c r="M90" s="74" t="n">
        <v>-0.4037464206022579</v>
      </c>
      <c r="N90" s="74" t="n">
        <v>4</v>
      </c>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4" t="n"/>
      <c r="EF90" s="34" t="n"/>
      <c r="EG90" s="34" t="n"/>
      <c r="EH90" s="34" t="n"/>
      <c r="EI90" s="34"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3" t="n"/>
      <c r="IK90" s="33" t="n"/>
      <c r="IL90" s="26" t="n"/>
      <c r="IM90" s="26" t="inlineStr">
        <is>
          <t>ez_manage.py:4329 top()</t>
        </is>
      </c>
      <c r="IN90" s="26" t="inlineStr">
        <is>
          <t>v12_quick_engine.py:1211 x6</t>
        </is>
      </c>
      <c r="IO90" s="26" t="n"/>
    </row>
    <row r="91" ht="10.5" customHeight="1" s="67">
      <c r="A91" s="26" t="inlineStr">
        <is>
          <t>WT_15M_CROSS_ENTRY_ENABLED</t>
        </is>
      </c>
      <c r="B91" s="26" t="inlineStr">
        <is>
          <t>True</t>
        </is>
      </c>
      <c r="C91" s="26" t="n"/>
      <c r="D91" s="26" t="n"/>
      <c r="E91" s="26" t="n"/>
      <c r="F91" s="26" t="n"/>
      <c r="G91" s="26">
        <f>IFERROR(VLOOKUP($A190&amp;"_"&amp;$B190,Results_Deltas!$A$2:$P$15000,5,FALSE),"")</f>
        <v/>
      </c>
      <c r="H91" s="26">
        <f>IFERROR(VLOOKUP($A190,Results_30d_Deltas!$A$2:$H$5000,7,FALSE)-E189,"")</f>
        <v/>
      </c>
      <c r="I91" s="26">
        <f>IFERROR(VLOOKUP($A190,Results_30d_Deltas!$A$2:$H$5000,6,FALSE),"")</f>
        <v/>
      </c>
      <c r="J91" s="26" t="n"/>
      <c r="K91" s="26" t="n"/>
      <c r="L91" s="26" t="inlineStr">
        <is>
          <t>YES</t>
        </is>
      </c>
      <c r="M91" s="74" t="n">
        <v>-0.4007320743613326</v>
      </c>
      <c r="N91" s="74" t="n">
        <v>4</v>
      </c>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4" t="n"/>
      <c r="AY91" s="34" t="n"/>
      <c r="AZ91" s="34" t="n"/>
      <c r="BA91" s="34" t="n"/>
      <c r="BB91" s="34"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4" t="n"/>
      <c r="FL91" s="34" t="n"/>
      <c r="FM91" s="34" t="n"/>
      <c r="FN91" s="34" t="n"/>
      <c r="FO91" s="34"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4" t="n"/>
      <c r="IA91" s="34" t="n"/>
      <c r="IB91" s="34" t="n"/>
      <c r="IC91" s="34" t="n"/>
      <c r="ID91" s="34" t="n"/>
      <c r="IE91" s="34" t="n"/>
      <c r="IF91" s="34" t="n"/>
      <c r="IG91" s="34" t="n"/>
      <c r="IH91" s="34" t="n"/>
      <c r="II91" s="34" t="n"/>
      <c r="IJ91" s="34" t="n"/>
      <c r="IK91" s="34" t="n"/>
      <c r="IL91" s="26" t="n"/>
      <c r="IM91" s="26" t="inlineStr">
        <is>
          <t>ez_manage.py:6077 top()</t>
        </is>
      </c>
      <c r="IN91" s="26" t="inlineStr">
        <is>
          <t>v12_quick_engine.py:4289 x4</t>
        </is>
      </c>
      <c r="IO91" s="26" t="n"/>
    </row>
    <row r="92" ht="10.5" customHeight="1" s="67">
      <c r="A92" s="26" t="inlineStr">
        <is>
          <t>ATR_ADAPTIVE_STOP_MULT</t>
        </is>
      </c>
      <c r="B92" s="26" t="inlineStr">
        <is>
          <t>3.0</t>
        </is>
      </c>
      <c r="C92" s="26" t="n"/>
      <c r="D92" s="26" t="n"/>
      <c r="E92" s="26" t="n"/>
      <c r="F92" s="26" t="n"/>
      <c r="G92" s="26">
        <f>IFERROR(VLOOKUP($A33&amp;"_"&amp;$B33,Results_Deltas!$A$2:$P$15000,5,FALSE),"")</f>
        <v/>
      </c>
      <c r="H92" s="26">
        <f>IFERROR(VLOOKUP($A33,Results_30d_Deltas!$A$2:$H$5000,7,FALSE)-E32,"")</f>
        <v/>
      </c>
      <c r="I92" s="26">
        <f>IFERROR(VLOOKUP($A33,Results_30d_Deltas!$A$2:$H$5000,6,FALSE),"")</f>
        <v/>
      </c>
      <c r="J92" s="26" t="n"/>
      <c r="K92" s="26" t="n"/>
      <c r="L92" s="26" t="inlineStr">
        <is>
          <t>NO</t>
        </is>
      </c>
      <c r="M92" s="74" t="n">
        <v>-0.3917616574994285</v>
      </c>
      <c r="N92" s="74" t="n">
        <v>4</v>
      </c>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4" t="n"/>
      <c r="EF92" s="34" t="n"/>
      <c r="EG92" s="34" t="n"/>
      <c r="EH92" s="34" t="n"/>
      <c r="EI92" s="34"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3" t="n"/>
      <c r="IK92" s="33" t="n"/>
      <c r="IL92" s="26" t="n"/>
      <c r="IM92" s="26" t="inlineStr">
        <is>
          <t>ez_manage.py:4329 top()</t>
        </is>
      </c>
      <c r="IN92" s="26" t="inlineStr">
        <is>
          <t>v12_quick_engine.py:1211 x6</t>
        </is>
      </c>
      <c r="IO92" s="26" t="n"/>
    </row>
    <row r="93" ht="10.5" customHeight="1" s="67">
      <c r="A93" s="26" t="inlineStr">
        <is>
          <t>ENTRY_SCORE_THRESHOLD</t>
        </is>
      </c>
      <c r="B93" s="26" t="inlineStr">
        <is>
          <t>13.5</t>
        </is>
      </c>
      <c r="C93" s="26" t="n"/>
      <c r="D93" s="26" t="n"/>
      <c r="E93" s="26" t="n"/>
      <c r="F93" s="26" t="n"/>
      <c r="G93" s="26">
        <f>IFERROR(VLOOKUP($A53&amp;"_"&amp;$B53,Results_Deltas!$A$2:$P$15000,5,FALSE),"")</f>
        <v/>
      </c>
      <c r="H93" s="26">
        <f>IFERROR(VLOOKUP($A53,Results_30d_Deltas!$A$2:$H$5000,7,FALSE)-E52,"")</f>
        <v/>
      </c>
      <c r="I93" s="26">
        <f>IFERROR(VLOOKUP($A53,Results_30d_Deltas!$A$2:$H$5000,6,FALSE),"")</f>
        <v/>
      </c>
      <c r="J93" s="26" t="n"/>
      <c r="K93" s="26" t="n"/>
      <c r="L93" s="26" t="inlineStr">
        <is>
          <t>NO</t>
        </is>
      </c>
      <c r="M93" s="74" t="n">
        <v>-0.3894369793622481</v>
      </c>
      <c r="N93" s="74" t="n">
        <v>5</v>
      </c>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4" t="n"/>
      <c r="FL93" s="34" t="n"/>
      <c r="FM93" s="34" t="n"/>
      <c r="FN93" s="34" t="n"/>
      <c r="FO93" s="34"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3" t="n"/>
      <c r="IK93" s="33" t="n"/>
      <c r="IL93" s="26" t="n"/>
      <c r="IM93" s="26" t="inlineStr">
        <is>
          <t>ez_manage.py:4644 top()</t>
        </is>
      </c>
      <c r="IN93" s="26" t="inlineStr">
        <is>
          <t>v12_quick_engine.py:3394 x9</t>
        </is>
      </c>
      <c r="IO93" s="26" t="n"/>
    </row>
    <row r="94" ht="10.5" customHeight="1" s="67">
      <c r="A94" s="26" t="inlineStr">
        <is>
          <t>WT_COMPOSITE_ENTRY_OK</t>
        </is>
      </c>
      <c r="B94" s="26" t="inlineStr">
        <is>
          <t>12.5</t>
        </is>
      </c>
      <c r="C94" s="26" t="n"/>
      <c r="D94" s="26" t="n"/>
      <c r="E94" s="26" t="n"/>
      <c r="F94" s="26" t="n"/>
      <c r="G94" s="26">
        <f>IFERROR(VLOOKUP($A204&amp;"_"&amp;$B204,Results_Deltas!$A$2:$P$15000,5,FALSE),"")</f>
        <v/>
      </c>
      <c r="H94" s="26">
        <f>IFERROR(VLOOKUP($A204,Results_30d_Deltas!$A$2:$H$5000,7,FALSE)-E203,"")</f>
        <v/>
      </c>
      <c r="I94" s="26">
        <f>IFERROR(VLOOKUP($A204,Results_30d_Deltas!$A$2:$H$5000,6,FALSE),"")</f>
        <v/>
      </c>
      <c r="J94" s="26" t="n"/>
      <c r="K94" s="26" t="n"/>
      <c r="L94" s="26" t="inlineStr">
        <is>
          <t>YES</t>
        </is>
      </c>
      <c r="M94" s="74" t="n">
        <v>-0.3814417916598521</v>
      </c>
      <c r="N94" s="74" t="n">
        <v>4</v>
      </c>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4" t="n"/>
      <c r="FL94" s="34" t="n"/>
      <c r="FM94" s="34" t="n"/>
      <c r="FN94" s="34" t="n"/>
      <c r="FO94" s="34"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3" t="n"/>
      <c r="IK94" s="33" t="n"/>
      <c r="IL94" s="26" t="n"/>
      <c r="IM94" s="26" t="inlineStr">
        <is>
          <t>ez_manage.py:5893 top()</t>
        </is>
      </c>
      <c r="IN94" s="26" t="inlineStr">
        <is>
          <t>v12_quick_engine.py:3712 x2</t>
        </is>
      </c>
      <c r="IO94" s="26" t="n"/>
    </row>
    <row r="95" ht="10.5" customHeight="1" s="67">
      <c r="A95" s="26" t="inlineStr">
        <is>
          <t>REGIME_TRENDING_EXIT_GAIN_MIN</t>
        </is>
      </c>
      <c r="B95" s="26" t="inlineStr">
        <is>
          <t>2.5</t>
        </is>
      </c>
      <c r="C95" s="26" t="n"/>
      <c r="D95" s="26" t="n"/>
      <c r="E95" s="26" t="n"/>
      <c r="F95" s="26" t="n"/>
      <c r="G95" s="26">
        <f>IFERROR(VLOOKUP($A113&amp;"_"&amp;$B113,Results_Deltas!$A$2:$P$15000,5,FALSE),"")</f>
        <v/>
      </c>
      <c r="H95" s="26">
        <f>IFERROR(VLOOKUP($A113,Results_30d_Deltas!$A$2:$H$5000,7,FALSE)-E112,"")</f>
        <v/>
      </c>
      <c r="I95" s="26">
        <f>IFERROR(VLOOKUP($A113,Results_30d_Deltas!$A$2:$H$5000,6,FALSE),"")</f>
        <v/>
      </c>
      <c r="J95" s="26" t="n"/>
      <c r="K95" s="26" t="n"/>
      <c r="L95" s="26" t="inlineStr">
        <is>
          <t>NO</t>
        </is>
      </c>
      <c r="M95" s="74" t="n">
        <v>-0.3804734134204307</v>
      </c>
      <c r="N95" s="74" t="n">
        <v>4</v>
      </c>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4" t="n"/>
      <c r="AO95" s="34" t="n"/>
      <c r="AP95" s="34" t="n"/>
      <c r="AQ95" s="34" t="n"/>
      <c r="AR95" s="34"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4" t="n"/>
      <c r="DO95" s="34"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3" t="n"/>
      <c r="IK95" s="33" t="n"/>
      <c r="IL95" s="26" t="n"/>
      <c r="IM95" s="26" t="inlineStr">
        <is>
          <t>ez_manage.py:5359 top()</t>
        </is>
      </c>
      <c r="IN95" s="26" t="inlineStr">
        <is>
          <t>v12_quick_engine.py:2951 x5</t>
        </is>
      </c>
      <c r="IO95" s="26" t="n"/>
    </row>
    <row r="96" ht="10.5" customHeight="1" s="67">
      <c r="A96" s="26" t="inlineStr">
        <is>
          <t>ATR_LONG_WINDOW</t>
        </is>
      </c>
      <c r="B96" s="26" t="inlineStr">
        <is>
          <t>50</t>
        </is>
      </c>
      <c r="C96" s="26" t="n"/>
      <c r="D96" s="26" t="n"/>
      <c r="E96" s="26" t="n"/>
      <c r="F96" s="26" t="n"/>
      <c r="G96" s="26">
        <f>IFERROR(VLOOKUP($A34&amp;"_"&amp;$B34,Results_Deltas!$A$2:$P$15000,5,FALSE),"")</f>
        <v/>
      </c>
      <c r="H96" s="26">
        <f>IFERROR(VLOOKUP($A34,Results_30d_Deltas!$A$2:$H$5000,7,FALSE)-E33,"")</f>
        <v/>
      </c>
      <c r="I96" s="26">
        <f>IFERROR(VLOOKUP($A34,Results_30d_Deltas!$A$2:$H$5000,6,FALSE),"")</f>
        <v/>
      </c>
      <c r="J96" s="26" t="n"/>
      <c r="K96" s="26" t="n"/>
      <c r="L96" s="26" t="inlineStr">
        <is>
          <t>NO</t>
        </is>
      </c>
      <c r="M96" s="74" t="n">
        <v>-0.3676520260104077</v>
      </c>
      <c r="N96" s="74" t="n">
        <v>5</v>
      </c>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3" t="n"/>
      <c r="IK96" s="33" t="n"/>
      <c r="IL96" s="26" t="n"/>
      <c r="IM96" s="26" t="inlineStr">
        <is>
          <t>ez_manage.py:4330 top()</t>
        </is>
      </c>
      <c r="IN96" s="26" t="inlineStr">
        <is>
          <t>v12_quick_engine.py:199 x5</t>
        </is>
      </c>
      <c r="IO96" s="26" t="n"/>
    </row>
    <row r="97" ht="10.5" customHeight="1" s="67">
      <c r="A97" s="26" t="inlineStr">
        <is>
          <t>ATR_ADAPTIVE_STOP_MULT</t>
        </is>
      </c>
      <c r="B97" s="26" t="inlineStr">
        <is>
          <t>1.5</t>
        </is>
      </c>
      <c r="C97" s="26" t="n"/>
      <c r="D97" s="26" t="n"/>
      <c r="E97" s="26" t="n"/>
      <c r="F97" s="26" t="n"/>
      <c r="G97" s="26">
        <f>IFERROR(VLOOKUP($A30&amp;"_"&amp;$B30,Results_Deltas!$A$2:$P$15000,5,FALSE),"")</f>
        <v/>
      </c>
      <c r="H97" s="26">
        <f>IFERROR(VLOOKUP($A30,Results_30d_Deltas!$A$2:$H$5000,7,FALSE)-E29,"")</f>
        <v/>
      </c>
      <c r="I97" s="26">
        <f>IFERROR(VLOOKUP($A30,Results_30d_Deltas!$A$2:$H$5000,6,FALSE),"")</f>
        <v/>
      </c>
      <c r="J97" s="26" t="n"/>
      <c r="K97" s="26" t="n"/>
      <c r="L97" s="26" t="inlineStr">
        <is>
          <t>NO</t>
        </is>
      </c>
      <c r="M97" s="74" t="n">
        <v>-0.3612606024182726</v>
      </c>
      <c r="N97" s="74" t="n">
        <v>4</v>
      </c>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4" t="n"/>
      <c r="EF97" s="34" t="n"/>
      <c r="EG97" s="34" t="n"/>
      <c r="EH97" s="34" t="n"/>
      <c r="EI97" s="34"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3" t="n"/>
      <c r="IK97" s="33" t="n"/>
      <c r="IL97" s="26" t="n"/>
      <c r="IM97" s="26" t="inlineStr">
        <is>
          <t>ez_manage.py:4329 top()</t>
        </is>
      </c>
      <c r="IN97" s="26" t="inlineStr">
        <is>
          <t>v12_quick_engine.py:1211 x6</t>
        </is>
      </c>
      <c r="IO97" s="26" t="n"/>
    </row>
    <row r="98" ht="10.5" customHeight="1" s="67">
      <c r="A98" s="26" t="inlineStr">
        <is>
          <t>TREND_MIN_GAIN_EXIT</t>
        </is>
      </c>
      <c r="B98" s="26" t="inlineStr">
        <is>
          <t>2.0</t>
        </is>
      </c>
      <c r="C98" s="26" t="n"/>
      <c r="D98" s="26" t="n"/>
      <c r="E98" s="26" t="n"/>
      <c r="F98" s="26" t="n"/>
      <c r="G98" s="26">
        <f>IFERROR(VLOOKUP($A179&amp;"_"&amp;$B179,Results_Deltas!$A$2:$P$15000,5,FALSE),"")</f>
        <v/>
      </c>
      <c r="H98" s="26">
        <f>IFERROR(VLOOKUP($A179,Results_30d_Deltas!$A$2:$H$5000,7,FALSE)-E178,"")</f>
        <v/>
      </c>
      <c r="I98" s="26">
        <f>IFERROR(VLOOKUP($A179,Results_30d_Deltas!$A$2:$H$5000,6,FALSE),"")</f>
        <v/>
      </c>
      <c r="J98" s="26" t="n"/>
      <c r="K98" s="26" t="n"/>
      <c r="L98" s="26" t="inlineStr">
        <is>
          <t>NO</t>
        </is>
      </c>
      <c r="M98" s="74" t="n">
        <v>-0.360537779312287</v>
      </c>
      <c r="N98" s="74" t="n">
        <v>4</v>
      </c>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4" t="n"/>
      <c r="AO98" s="34" t="n"/>
      <c r="AP98" s="34" t="n"/>
      <c r="AQ98" s="34" t="n"/>
      <c r="AR98" s="34"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4" t="n"/>
      <c r="DO98" s="34"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3" t="n"/>
      <c r="IK98" s="33" t="n"/>
      <c r="IL98" s="26" t="n"/>
      <c r="IM98" s="26" t="inlineStr">
        <is>
          <t>ez_manage.py:4205 top()</t>
        </is>
      </c>
      <c r="IN98" s="26" t="inlineStr">
        <is>
          <t>v12_quick_engine.py:3545 x2</t>
        </is>
      </c>
      <c r="IO98" s="26" t="n"/>
    </row>
    <row r="99" ht="10.5" customHeight="1" s="67">
      <c r="A99" s="26" t="inlineStr">
        <is>
          <t>TRADIER_RSI2_EXIT_THRESHOLD_LONG</t>
        </is>
      </c>
      <c r="B99" s="26" t="inlineStr">
        <is>
          <t>135.0</t>
        </is>
      </c>
      <c r="C99" s="26" t="n"/>
      <c r="D99" s="26" t="n"/>
      <c r="E99" s="26" t="n"/>
      <c r="F99" s="26" t="n"/>
      <c r="G99" s="26">
        <f>IFERROR(VLOOKUP($A170&amp;"_"&amp;$B170,Results_Deltas!$A$2:$P$15000,5,FALSE),"")</f>
        <v/>
      </c>
      <c r="H99" s="26">
        <f>IFERROR(VLOOKUP($A170,Results_30d_Deltas!$A$2:$H$5000,7,FALSE)-E169,"")</f>
        <v/>
      </c>
      <c r="I99" s="26">
        <f>IFERROR(VLOOKUP($A170,Results_30d_Deltas!$A$2:$H$5000,6,FALSE),"")</f>
        <v/>
      </c>
      <c r="J99" s="26" t="n"/>
      <c r="K99" s="26" t="n"/>
      <c r="L99" s="26" t="inlineStr">
        <is>
          <t>NO</t>
        </is>
      </c>
      <c r="M99" s="74" t="n">
        <v>-0.3512269547273428</v>
      </c>
      <c r="N99" s="74" t="n">
        <v>3</v>
      </c>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4" t="n"/>
      <c r="DO99" s="34"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3" t="n"/>
      <c r="IK99" s="33" t="n"/>
      <c r="IL99" s="26" t="n"/>
      <c r="IM99" s="26" t="inlineStr">
        <is>
          <t>ez_manage.py:5740 top()</t>
        </is>
      </c>
      <c r="IN99" s="26" t="inlineStr">
        <is>
          <t>v12_quick_engine.py:3437 x9</t>
        </is>
      </c>
      <c r="IO99" s="26" t="n"/>
    </row>
    <row r="100" ht="10.5" customHeight="1" s="67">
      <c r="A100" s="26" t="inlineStr">
        <is>
          <t>REENTRY_K15M_PARTIAL_MULT</t>
        </is>
      </c>
      <c r="B100" s="26" t="inlineStr">
        <is>
          <t>0.1875</t>
        </is>
      </c>
      <c r="C100" s="26" t="n"/>
      <c r="D100" s="26" t="n"/>
      <c r="E100" s="26" t="n"/>
      <c r="F100" s="26" t="n"/>
      <c r="G100" s="26">
        <f>IFERROR(VLOOKUP($A101&amp;"_"&amp;$B101,Results_Deltas!$A$2:$P$15000,5,FALSE),"")</f>
        <v/>
      </c>
      <c r="H100" s="26">
        <f>IFERROR(VLOOKUP($A101,Results_30d_Deltas!$A$2:$H$5000,7,FALSE)-E100,"")</f>
        <v/>
      </c>
      <c r="I100" s="26">
        <f>IFERROR(VLOOKUP($A101,Results_30d_Deltas!$A$2:$H$5000,6,FALSE),"")</f>
        <v/>
      </c>
      <c r="J100" s="26" t="n"/>
      <c r="K100" s="26" t="n"/>
      <c r="L100" s="26" t="inlineStr">
        <is>
          <t>NO</t>
        </is>
      </c>
      <c r="M100" s="74" t="n">
        <v>-0.3493502798561367</v>
      </c>
      <c r="N100" s="74" t="n">
        <v>4</v>
      </c>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4" t="n"/>
      <c r="FV100" s="34"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4" t="n"/>
      <c r="HQ100" s="34" t="n"/>
      <c r="HR100" s="34" t="n"/>
      <c r="HS100" s="34" t="n"/>
      <c r="HT100" s="34" t="n"/>
      <c r="HU100" s="33" t="n"/>
      <c r="HV100" s="33" t="n"/>
      <c r="HW100" s="33" t="n"/>
      <c r="HX100" s="33" t="n"/>
      <c r="HY100" s="33" t="n"/>
      <c r="HZ100" s="33" t="n"/>
      <c r="IA100" s="33" t="n"/>
      <c r="IB100" s="33" t="n"/>
      <c r="IC100" s="33" t="n"/>
      <c r="ID100" s="33" t="n"/>
      <c r="IE100" s="33" t="n"/>
      <c r="IF100" s="33" t="n"/>
      <c r="IG100" s="33" t="n"/>
      <c r="IH100" s="33" t="n"/>
      <c r="II100" s="33" t="n"/>
      <c r="IJ100" s="33" t="n"/>
      <c r="IK100" s="33" t="n"/>
      <c r="IL100" s="26" t="n"/>
      <c r="IM100" s="26" t="inlineStr">
        <is>
          <t>ez_manage.py:3860 top()</t>
        </is>
      </c>
      <c r="IN100" s="26" t="inlineStr">
        <is>
          <t>v12_quick_engine.py:2884 x8</t>
        </is>
      </c>
      <c r="IO100" s="26" t="n"/>
    </row>
    <row r="101" ht="10.5" customHeight="1" s="67">
      <c r="A101" s="26" t="inlineStr">
        <is>
          <t>WRONG_SIDE_WT_TFS_REQUIRED</t>
        </is>
      </c>
      <c r="B101" s="26" t="inlineStr">
        <is>
          <t>2</t>
        </is>
      </c>
      <c r="C101" s="26" t="n"/>
      <c r="D101" s="26" t="n"/>
      <c r="E101" s="26" t="n"/>
      <c r="F101" s="26" t="n"/>
      <c r="G101" s="26">
        <f>IFERROR(VLOOKUP($A184&amp;"_"&amp;$B184,Results_Deltas!$A$2:$P$15000,5,FALSE),"")</f>
        <v/>
      </c>
      <c r="H101" s="26">
        <f>IFERROR(VLOOKUP($A184,Results_30d_Deltas!$A$2:$H$5000,7,FALSE)-E183,"")</f>
        <v/>
      </c>
      <c r="I101" s="26">
        <f>IFERROR(VLOOKUP($A184,Results_30d_Deltas!$A$2:$H$5000,6,FALSE),"")</f>
        <v/>
      </c>
      <c r="J101" s="26" t="n"/>
      <c r="K101" s="26" t="n"/>
      <c r="L101" s="26" t="inlineStr">
        <is>
          <t>NO</t>
        </is>
      </c>
      <c r="M101" s="74" t="n">
        <v>-0.3492299871511549</v>
      </c>
      <c r="N101" s="74" t="n">
        <v>3</v>
      </c>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3" t="n"/>
      <c r="IK101" s="33" t="n"/>
      <c r="IL101" s="26" t="n"/>
      <c r="IM101" s="26" t="inlineStr">
        <is>
          <t>ez_manage.py:4278 top()</t>
        </is>
      </c>
      <c r="IN101" s="26" t="inlineStr">
        <is>
          <t>v12_quick_engine.py:3667 x3</t>
        </is>
      </c>
      <c r="IO101" s="26" t="n"/>
    </row>
    <row r="102" ht="10.5" customHeight="1" s="67">
      <c r="A102" s="26" t="inlineStr">
        <is>
          <t>WRONG_SIDE_WT_TFS_REQUIRED</t>
        </is>
      </c>
      <c r="B102" s="26" t="inlineStr">
        <is>
          <t>6</t>
        </is>
      </c>
      <c r="C102" s="26" t="n"/>
      <c r="D102" s="26" t="n"/>
      <c r="E102" s="26" t="n"/>
      <c r="F102" s="26" t="n"/>
      <c r="G102" s="26">
        <f>IFERROR(VLOOKUP($A188&amp;"_"&amp;$B188,Results_Deltas!$A$2:$P$15000,5,FALSE),"")</f>
        <v/>
      </c>
      <c r="H102" s="26">
        <f>IFERROR(VLOOKUP($A188,Results_30d_Deltas!$A$2:$H$5000,7,FALSE)-E187,"")</f>
        <v/>
      </c>
      <c r="I102" s="26">
        <f>IFERROR(VLOOKUP($A188,Results_30d_Deltas!$A$2:$H$5000,6,FALSE),"")</f>
        <v/>
      </c>
      <c r="J102" s="26" t="n"/>
      <c r="K102" s="26" t="n"/>
      <c r="L102" s="26" t="inlineStr">
        <is>
          <t>NO</t>
        </is>
      </c>
      <c r="M102" s="74" t="n">
        <v>-0.3440254784476706</v>
      </c>
      <c r="N102" s="74" t="n">
        <v>4</v>
      </c>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3" t="n"/>
      <c r="IK102" s="33" t="n"/>
      <c r="IL102" s="26" t="n"/>
      <c r="IM102" s="26" t="inlineStr">
        <is>
          <t>ez_manage.py:4278 top()</t>
        </is>
      </c>
      <c r="IN102" s="26" t="inlineStr">
        <is>
          <t>v12_quick_engine.py:3667 x3</t>
        </is>
      </c>
      <c r="IO102" s="26" t="n"/>
    </row>
    <row r="103" ht="10.5" customHeight="1" s="67">
      <c r="A103" s="26" t="inlineStr">
        <is>
          <t>RZ_BREAKOUT_BAND</t>
        </is>
      </c>
      <c r="B103" s="26" t="inlineStr">
        <is>
          <t>2.0</t>
        </is>
      </c>
      <c r="C103" s="26" t="n"/>
      <c r="D103" s="26" t="n"/>
      <c r="E103" s="26" t="n"/>
      <c r="F103" s="26" t="n"/>
      <c r="G103" s="26">
        <f>IFERROR(VLOOKUP($A125&amp;"_"&amp;$B125,Results_Deltas!$A$2:$P$15000,5,FALSE),"")</f>
        <v/>
      </c>
      <c r="H103" s="26">
        <f>IFERROR(VLOOKUP($A125,Results_30d_Deltas!$A$2:$H$5000,7,FALSE)-E124,"")</f>
        <v/>
      </c>
      <c r="I103" s="26">
        <f>IFERROR(VLOOKUP($A125,Results_30d_Deltas!$A$2:$H$5000,6,FALSE),"")</f>
        <v/>
      </c>
      <c r="J103" s="26" t="n"/>
      <c r="K103" s="26" t="n"/>
      <c r="L103" s="26" t="inlineStr">
        <is>
          <t>NO</t>
        </is>
      </c>
      <c r="M103" s="74" t="n">
        <v>-0.337918923959205</v>
      </c>
      <c r="N103" s="74" t="n">
        <v>4</v>
      </c>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4" t="n"/>
      <c r="AT103" s="34" t="n"/>
      <c r="AU103" s="34" t="n"/>
      <c r="AV103" s="34" t="n"/>
      <c r="AW103" s="34"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4" t="n"/>
      <c r="BS103" s="34" t="n"/>
      <c r="BT103" s="34" t="n"/>
      <c r="BU103" s="34" t="n"/>
      <c r="BV103" s="34"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4" t="n"/>
      <c r="DB103" s="34" t="n"/>
      <c r="DC103" s="34" t="n"/>
      <c r="DD103" s="34" t="n"/>
      <c r="DE103" s="34"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4" t="n"/>
      <c r="GC103" s="34" t="n"/>
      <c r="GD103" s="34" t="n"/>
      <c r="GE103" s="34" t="n"/>
      <c r="GF103" s="34"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3" t="n"/>
      <c r="IK103" s="33" t="n"/>
      <c r="IL103" s="26" t="n"/>
      <c r="IM103" s="26" t="inlineStr">
        <is>
          <t>ez_manage.py:5397 top()</t>
        </is>
      </c>
      <c r="IN103" s="26" t="inlineStr">
        <is>
          <t>v12_quick_engine.py:4036 x3</t>
        </is>
      </c>
      <c r="IO103" s="26" t="n"/>
    </row>
    <row r="104" ht="10.5" customHeight="1" s="67">
      <c r="A104" s="26" t="inlineStr">
        <is>
          <t>REENTRY2_STOCH_CROSS_ENABLED</t>
        </is>
      </c>
      <c r="B104" s="26" t="inlineStr">
        <is>
          <t>True</t>
        </is>
      </c>
      <c r="C104" s="26" t="n"/>
      <c r="D104" s="26" t="n"/>
      <c r="E104" s="26" t="n"/>
      <c r="F104" s="26" t="n"/>
      <c r="G104" s="26">
        <f>IFERROR(VLOOKUP($A99&amp;"_"&amp;$B99,Results_Deltas!$A$2:$P$15000,5,FALSE),"")</f>
        <v/>
      </c>
      <c r="H104" s="26">
        <f>IFERROR(VLOOKUP($A99,Results_30d_Deltas!$A$2:$H$5000,7,FALSE)-E98,"")</f>
        <v/>
      </c>
      <c r="I104" s="26">
        <f>IFERROR(VLOOKUP($A99,Results_30d_Deltas!$A$2:$H$5000,6,FALSE),"")</f>
        <v/>
      </c>
      <c r="J104" s="26" t="n"/>
      <c r="K104" s="26" t="n"/>
      <c r="L104" s="26" t="inlineStr">
        <is>
          <t>NO</t>
        </is>
      </c>
      <c r="M104" s="74" t="n">
        <v>-0.3339142282146632</v>
      </c>
      <c r="N104" s="74" t="n">
        <v>4</v>
      </c>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4" t="n"/>
      <c r="AY104" s="34" t="n"/>
      <c r="AZ104" s="34" t="n"/>
      <c r="BA104" s="34" t="n"/>
      <c r="BB104" s="34"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4" t="n"/>
      <c r="IA104" s="34" t="n"/>
      <c r="IB104" s="34" t="n"/>
      <c r="IC104" s="34" t="n"/>
      <c r="ID104" s="34" t="n"/>
      <c r="IE104" s="34" t="n"/>
      <c r="IF104" s="34" t="n"/>
      <c r="IG104" s="34" t="n"/>
      <c r="IH104" s="34" t="n"/>
      <c r="II104" s="34" t="n"/>
      <c r="IJ104" s="34" t="n"/>
      <c r="IK104" s="34" t="n"/>
      <c r="IL104" s="26" t="n"/>
      <c r="IM104" s="26" t="inlineStr">
        <is>
          <t>ez_manage.py:5285 top()</t>
        </is>
      </c>
      <c r="IN104" s="26" t="inlineStr">
        <is>
          <t>v12_quick_engine.py:2842 x10</t>
        </is>
      </c>
      <c r="IO104" s="26" t="n"/>
    </row>
    <row r="105" ht="10.5" customHeight="1" s="67">
      <c r="A105" s="26" t="inlineStr">
        <is>
          <t>SCALP_V3_K_OB_EXIT_K15M_LO</t>
        </is>
      </c>
      <c r="B105" s="26" t="inlineStr">
        <is>
          <t>1.0</t>
        </is>
      </c>
      <c r="C105" s="26" t="n"/>
      <c r="D105" s="26" t="n"/>
      <c r="E105" s="26" t="n"/>
      <c r="F105" s="26" t="n"/>
      <c r="G105" s="26">
        <f>IFERROR(VLOOKUP($A132&amp;"_"&amp;$B132,Results_Deltas!$A$2:$P$15000,5,FALSE),"")</f>
        <v/>
      </c>
      <c r="H105" s="26">
        <f>IFERROR(VLOOKUP($A132,Results_30d_Deltas!$A$2:$H$5000,7,FALSE)-E131,"")</f>
        <v/>
      </c>
      <c r="I105" s="26">
        <f>IFERROR(VLOOKUP($A132,Results_30d_Deltas!$A$2:$H$5000,6,FALSE),"")</f>
        <v/>
      </c>
      <c r="J105" s="26" t="n"/>
      <c r="K105" s="26" t="n"/>
      <c r="L105" s="26" t="inlineStr">
        <is>
          <t>NO</t>
        </is>
      </c>
      <c r="M105" s="74" t="n">
        <v>-0.3283873576559354</v>
      </c>
      <c r="N105" s="74" t="n">
        <v>4</v>
      </c>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4" t="n"/>
      <c r="DO105" s="34"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3" t="n"/>
      <c r="IK105" s="33" t="n"/>
      <c r="IL105" s="26" t="n"/>
      <c r="IM105" s="26" t="inlineStr">
        <is>
          <t>ez_manage.py:5552 top()</t>
        </is>
      </c>
      <c r="IN105" s="26" t="inlineStr">
        <is>
          <t>v12_quick_engine.py:3180 x4</t>
        </is>
      </c>
      <c r="IO105" s="26" t="n"/>
    </row>
    <row r="106" ht="10.5" customHeight="1" s="67">
      <c r="A106" s="26" t="inlineStr">
        <is>
          <t>PARTIAL_EXIT_FRAC</t>
        </is>
      </c>
      <c r="B106" s="26" t="inlineStr">
        <is>
          <t>0.5</t>
        </is>
      </c>
      <c r="C106" s="26" t="n"/>
      <c r="D106" s="26" t="n"/>
      <c r="E106" s="26" t="n"/>
      <c r="F106" s="26" t="n"/>
      <c r="G106" s="26">
        <f>IFERROR(VLOOKUP($A91&amp;"_"&amp;$B91,Results_Deltas!$A$2:$P$15000,5,FALSE),"")</f>
        <v/>
      </c>
      <c r="H106" s="26">
        <f>IFERROR(VLOOKUP($A91,Results_30d_Deltas!$A$2:$H$5000,7,FALSE)-E90,"")</f>
        <v/>
      </c>
      <c r="I106" s="26">
        <f>IFERROR(VLOOKUP($A91,Results_30d_Deltas!$A$2:$H$5000,6,FALSE),"")</f>
        <v/>
      </c>
      <c r="J106" s="26" t="n"/>
      <c r="K106" s="26" t="n"/>
      <c r="L106" s="26" t="inlineStr">
        <is>
          <t>NO</t>
        </is>
      </c>
      <c r="M106" s="74" t="n">
        <v>-0.3283539090419834</v>
      </c>
      <c r="N106" s="74" t="n">
        <v>4</v>
      </c>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4" t="n"/>
      <c r="DO106" s="34"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4" t="n"/>
      <c r="HQ106" s="34" t="n"/>
      <c r="HR106" s="34" t="n"/>
      <c r="HS106" s="34" t="n"/>
      <c r="HT106" s="34" t="n"/>
      <c r="HU106" s="33" t="n"/>
      <c r="HV106" s="33" t="n"/>
      <c r="HW106" s="33" t="n"/>
      <c r="HX106" s="33" t="n"/>
      <c r="HY106" s="33" t="n"/>
      <c r="HZ106" s="33" t="n"/>
      <c r="IA106" s="33" t="n"/>
      <c r="IB106" s="33" t="n"/>
      <c r="IC106" s="33" t="n"/>
      <c r="ID106" s="33" t="n"/>
      <c r="IE106" s="33" t="n"/>
      <c r="IF106" s="33" t="n"/>
      <c r="IG106" s="33" t="n"/>
      <c r="IH106" s="33" t="n"/>
      <c r="II106" s="33" t="n"/>
      <c r="IJ106" s="33" t="n"/>
      <c r="IK106" s="33" t="n"/>
      <c r="IL106" s="26" t="n"/>
      <c r="IM106" s="26" t="inlineStr">
        <is>
          <t>ez_manage.py:6038 top()</t>
        </is>
      </c>
      <c r="IN106" s="26" t="inlineStr">
        <is>
          <t>v12_quick_engine.py:4280 x2</t>
        </is>
      </c>
      <c r="IO106" s="26" t="n"/>
    </row>
    <row r="107" ht="10.5" customHeight="1" s="67">
      <c r="A107" s="26" t="inlineStr">
        <is>
          <t>STDEV_BREAKOUT_ENABLED</t>
        </is>
      </c>
      <c r="B107" s="26" t="inlineStr">
        <is>
          <t>True</t>
        </is>
      </c>
      <c r="C107" s="26" t="n"/>
      <c r="D107" s="26" t="n"/>
      <c r="E107" s="26" t="n"/>
      <c r="F107" s="26" t="n"/>
      <c r="G107" s="26">
        <f>IFERROR(VLOOKUP($A19&amp;"_"&amp;$B19,Results_Deltas!$A$2:$P$15000,5,FALSE),"")</f>
        <v/>
      </c>
      <c r="H107" s="26">
        <f>IFERROR(VLOOKUP($A19,Results_30d_Deltas!$A$2:$H$5000,7,FALSE)-E18,"")</f>
        <v/>
      </c>
      <c r="I107" s="26">
        <f>IFERROR(VLOOKUP($A19,Results_30d_Deltas!$A$2:$H$5000,6,FALSE),"")</f>
        <v/>
      </c>
      <c r="J107" s="26" t="n"/>
      <c r="K107" s="26" t="n"/>
      <c r="L107" s="26" t="inlineStr">
        <is>
          <t>NO</t>
        </is>
      </c>
      <c r="M107" s="74" t="n">
        <v>-0.3276757400473185</v>
      </c>
      <c r="N107" s="74" t="n">
        <v>4</v>
      </c>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4" t="n"/>
      <c r="AT107" s="34" t="n"/>
      <c r="AU107" s="34" t="n"/>
      <c r="AV107" s="34" t="n"/>
      <c r="AW107" s="34"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4" t="n"/>
      <c r="BS107" s="34" t="n"/>
      <c r="BT107" s="34" t="n"/>
      <c r="BU107" s="34" t="n"/>
      <c r="BV107" s="34"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4" t="n"/>
      <c r="DB107" s="34" t="n"/>
      <c r="DC107" s="34" t="n"/>
      <c r="DD107" s="34" t="n"/>
      <c r="DE107" s="34"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4" t="n"/>
      <c r="GC107" s="34" t="n"/>
      <c r="GD107" s="34" t="n"/>
      <c r="GE107" s="34" t="n"/>
      <c r="GF107" s="34"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4" t="n"/>
      <c r="IA107" s="34" t="n"/>
      <c r="IB107" s="34" t="n"/>
      <c r="IC107" s="34" t="n"/>
      <c r="ID107" s="34" t="n"/>
      <c r="IE107" s="34" t="n"/>
      <c r="IF107" s="34" t="n"/>
      <c r="IG107" s="34" t="n"/>
      <c r="IH107" s="34" t="n"/>
      <c r="II107" s="34" t="n"/>
      <c r="IJ107" s="34" t="n"/>
      <c r="IK107" s="34" t="n"/>
      <c r="IL107" s="26" t="n"/>
      <c r="IM107" s="26" t="inlineStr">
        <is>
          <t>ez_manage.py:4039 top()</t>
        </is>
      </c>
      <c r="IN107" s="26" t="inlineStr">
        <is>
          <t>v12_quick_engine.py:3275 x6</t>
        </is>
      </c>
      <c r="IO107" s="26" t="n"/>
    </row>
    <row r="108" ht="10.5" customHeight="1" s="67">
      <c r="A108" s="26" t="inlineStr">
        <is>
          <t>TRADIER_RSI2_EXIT_THRESHOLD_SHORT</t>
        </is>
      </c>
      <c r="B108" s="26" t="inlineStr">
        <is>
          <t>5.0</t>
        </is>
      </c>
      <c r="C108" s="26" t="n"/>
      <c r="D108" s="26" t="n"/>
      <c r="E108" s="26" t="n"/>
      <c r="F108" s="26" t="n"/>
      <c r="G108" s="26">
        <f>IFERROR(VLOOKUP($A171&amp;"_"&amp;$B171,Results_Deltas!$A$2:$P$15000,5,FALSE),"")</f>
        <v/>
      </c>
      <c r="H108" s="26">
        <f>IFERROR(VLOOKUP($A171,Results_30d_Deltas!$A$2:$H$5000,7,FALSE)-E170,"")</f>
        <v/>
      </c>
      <c r="I108" s="26">
        <f>IFERROR(VLOOKUP($A171,Results_30d_Deltas!$A$2:$H$5000,6,FALSE),"")</f>
        <v/>
      </c>
      <c r="J108" s="26" t="n"/>
      <c r="K108" s="26" t="n"/>
      <c r="L108" s="26" t="inlineStr">
        <is>
          <t>NO</t>
        </is>
      </c>
      <c r="M108" s="74" t="n">
        <v>-0.3225852214137265</v>
      </c>
      <c r="N108" s="74" t="n">
        <v>3</v>
      </c>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4" t="n"/>
      <c r="DO108" s="34"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3" t="n"/>
      <c r="IK108" s="33" t="n"/>
      <c r="IL108" s="26" t="n"/>
      <c r="IM108" s="26" t="inlineStr">
        <is>
          <t>ez_manage.py:5741 top()</t>
        </is>
      </c>
      <c r="IN108" s="26" t="inlineStr">
        <is>
          <t>v12_quick_engine.py:3438 x9</t>
        </is>
      </c>
      <c r="IO108" s="26" t="n"/>
    </row>
    <row r="109" ht="10.5" customHeight="1" s="67">
      <c r="A109" s="26" t="inlineStr">
        <is>
          <t>WT_COMPOSITE_ENTRY_BLOCK</t>
        </is>
      </c>
      <c r="B109" s="26" t="inlineStr">
        <is>
          <t>-15.0</t>
        </is>
      </c>
      <c r="C109" s="26" t="n"/>
      <c r="D109" s="26" t="n"/>
      <c r="E109" s="26" t="n"/>
      <c r="F109" s="26" t="n"/>
      <c r="G109" s="26">
        <f>IFERROR(VLOOKUP($A194&amp;"_"&amp;$B194,Results_Deltas!$A$2:$P$15000,5,FALSE),"")</f>
        <v/>
      </c>
      <c r="H109" s="26">
        <f>IFERROR(VLOOKUP($A194,Results_30d_Deltas!$A$2:$H$5000,7,FALSE)-E193,"")</f>
        <v/>
      </c>
      <c r="I109" s="26">
        <f>IFERROR(VLOOKUP($A194,Results_30d_Deltas!$A$2:$H$5000,6,FALSE),"")</f>
        <v/>
      </c>
      <c r="J109" s="26" t="n"/>
      <c r="K109" s="26" t="n"/>
      <c r="L109" s="26" t="inlineStr">
        <is>
          <t>NO</t>
        </is>
      </c>
      <c r="M109" s="74" t="n">
        <v>-0.3175592708848534</v>
      </c>
      <c r="N109" s="74" t="n">
        <v>4</v>
      </c>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4" t="n"/>
      <c r="FL109" s="34" t="n"/>
      <c r="FM109" s="34" t="n"/>
      <c r="FN109" s="34" t="n"/>
      <c r="FO109" s="34"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3" t="n"/>
      <c r="IK109" s="33" t="n"/>
      <c r="IL109" s="26" t="n"/>
      <c r="IM109" s="26" t="inlineStr">
        <is>
          <t>ez_manage.py:5891 top()</t>
        </is>
      </c>
      <c r="IN109" s="26" t="inlineStr">
        <is>
          <t>v12_quick_engine.py:3710 x2</t>
        </is>
      </c>
      <c r="IO109" s="26" t="n"/>
    </row>
    <row r="110" ht="10.5" customHeight="1" s="67">
      <c r="A110" s="26" t="inlineStr">
        <is>
          <t>RZ_BREAKOUT_ENTRY_ENABLED</t>
        </is>
      </c>
      <c r="B110" s="26" t="inlineStr">
        <is>
          <t>True</t>
        </is>
      </c>
      <c r="C110" s="26" t="n"/>
      <c r="D110" s="26" t="n"/>
      <c r="E110" s="26" t="n"/>
      <c r="F110" s="26" t="n"/>
      <c r="G110" s="26">
        <f>IFERROR(VLOOKUP($A23&amp;"_"&amp;$B23,Results_Deltas!$A$2:$P$15000,5,FALSE),"")</f>
        <v/>
      </c>
      <c r="H110" s="26">
        <f>IFERROR(VLOOKUP($A23,Results_30d_Deltas!$A$2:$H$5000,7,FALSE)-E22,"")</f>
        <v/>
      </c>
      <c r="I110" s="26">
        <f>IFERROR(VLOOKUP($A23,Results_30d_Deltas!$A$2:$H$5000,6,FALSE),"")</f>
        <v/>
      </c>
      <c r="J110" s="26" t="n"/>
      <c r="K110" s="26" t="n"/>
      <c r="L110" s="26" t="inlineStr">
        <is>
          <t>NO</t>
        </is>
      </c>
      <c r="M110" s="74" t="n">
        <v>-0.3137273305550108</v>
      </c>
      <c r="N110" s="74" t="n">
        <v>4</v>
      </c>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4" t="n"/>
      <c r="AT110" s="34" t="n"/>
      <c r="AU110" s="34" t="n"/>
      <c r="AV110" s="34" t="n"/>
      <c r="AW110" s="34"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4" t="n"/>
      <c r="BS110" s="34" t="n"/>
      <c r="BT110" s="34" t="n"/>
      <c r="BU110" s="34" t="n"/>
      <c r="BV110" s="34"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4" t="n"/>
      <c r="DB110" s="34" t="n"/>
      <c r="DC110" s="34" t="n"/>
      <c r="DD110" s="34" t="n"/>
      <c r="DE110" s="34"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4" t="n"/>
      <c r="FL110" s="34" t="n"/>
      <c r="FM110" s="34" t="n"/>
      <c r="FN110" s="34" t="n"/>
      <c r="FO110" s="34" t="n"/>
      <c r="FP110" s="33" t="n"/>
      <c r="FQ110" s="33" t="n"/>
      <c r="FR110" s="33" t="n"/>
      <c r="FS110" s="33" t="n"/>
      <c r="FT110" s="33" t="n"/>
      <c r="FU110" s="33" t="n"/>
      <c r="FV110" s="33" t="n"/>
      <c r="FW110" s="33" t="n"/>
      <c r="FX110" s="33" t="n"/>
      <c r="FY110" s="33" t="n"/>
      <c r="FZ110" s="33" t="n"/>
      <c r="GA110" s="33" t="n"/>
      <c r="GB110" s="34" t="n"/>
      <c r="GC110" s="34" t="n"/>
      <c r="GD110" s="34" t="n"/>
      <c r="GE110" s="34" t="n"/>
      <c r="GF110" s="34"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4" t="n"/>
      <c r="IA110" s="34" t="n"/>
      <c r="IB110" s="34" t="n"/>
      <c r="IC110" s="34" t="n"/>
      <c r="ID110" s="34" t="n"/>
      <c r="IE110" s="34" t="n"/>
      <c r="IF110" s="34" t="n"/>
      <c r="IG110" s="34" t="n"/>
      <c r="IH110" s="34" t="n"/>
      <c r="II110" s="34" t="n"/>
      <c r="IJ110" s="34" t="n"/>
      <c r="IK110" s="34" t="n"/>
      <c r="IL110" s="26" t="n"/>
      <c r="IM110" s="26" t="inlineStr">
        <is>
          <t>ez_manage.py:5398 top()</t>
        </is>
      </c>
      <c r="IN110" s="26" t="inlineStr">
        <is>
          <t>v12_quick_engine.py:3021 x3</t>
        </is>
      </c>
      <c r="IO110" s="26" t="n"/>
    </row>
    <row r="111" ht="10.5" customHeight="1" s="67">
      <c r="A111" s="26" t="inlineStr">
        <is>
          <t>WT_COMPOSITE_ENTRY_GOOD</t>
        </is>
      </c>
      <c r="B111" s="26" t="inlineStr">
        <is>
          <t>37.5</t>
        </is>
      </c>
      <c r="C111" s="26" t="n"/>
      <c r="D111" s="26" t="n"/>
      <c r="E111" s="26" t="n"/>
      <c r="F111" s="26" t="n"/>
      <c r="G111" s="26">
        <f>IFERROR(VLOOKUP($A199&amp;"_"&amp;$B199,Results_Deltas!$A$2:$P$15000,5,FALSE),"")</f>
        <v/>
      </c>
      <c r="H111" s="26">
        <f>IFERROR(VLOOKUP($A199,Results_30d_Deltas!$A$2:$H$5000,7,FALSE)-E198,"")</f>
        <v/>
      </c>
      <c r="I111" s="26">
        <f>IFERROR(VLOOKUP($A199,Results_30d_Deltas!$A$2:$H$5000,6,FALSE),"")</f>
        <v/>
      </c>
      <c r="J111" s="26" t="n"/>
      <c r="K111" s="26" t="n"/>
      <c r="L111" s="26" t="inlineStr">
        <is>
          <t>NO</t>
        </is>
      </c>
      <c r="M111" s="74" t="n">
        <v>-0.3120616098860192</v>
      </c>
      <c r="N111" s="74" t="n">
        <v>4</v>
      </c>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4" t="n"/>
      <c r="FL111" s="34" t="n"/>
      <c r="FM111" s="34" t="n"/>
      <c r="FN111" s="34" t="n"/>
      <c r="FO111" s="34"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3" t="n"/>
      <c r="IK111" s="33" t="n"/>
      <c r="IL111" s="26" t="n"/>
      <c r="IM111" s="26" t="inlineStr">
        <is>
          <t>ez_manage.py:5892 top()</t>
        </is>
      </c>
      <c r="IN111" s="26" t="inlineStr">
        <is>
          <t>v12_quick_engine.py:3711 x2</t>
        </is>
      </c>
      <c r="IO111" s="26" t="n"/>
    </row>
    <row r="112" ht="10.5" customHeight="1" s="67">
      <c r="A112" s="26" t="inlineStr">
        <is>
          <t>WT_COMPOSITE_ENTRY_GOOD</t>
        </is>
      </c>
      <c r="B112" s="26" t="inlineStr">
        <is>
          <t>22.5</t>
        </is>
      </c>
      <c r="C112" s="26" t="n"/>
      <c r="D112" s="26" t="n"/>
      <c r="E112" s="26" t="n"/>
      <c r="F112" s="26" t="n"/>
      <c r="G112" s="26">
        <f>IFERROR(VLOOKUP($A197&amp;"_"&amp;$B197,Results_Deltas!$A$2:$P$15000,5,FALSE),"")</f>
        <v/>
      </c>
      <c r="H112" s="26">
        <f>IFERROR(VLOOKUP($A197,Results_30d_Deltas!$A$2:$H$5000,7,FALSE)-E196,"")</f>
        <v/>
      </c>
      <c r="I112" s="26">
        <f>IFERROR(VLOOKUP($A197,Results_30d_Deltas!$A$2:$H$5000,6,FALSE),"")</f>
        <v/>
      </c>
      <c r="J112" s="26" t="n"/>
      <c r="K112" s="26" t="n"/>
      <c r="L112" s="26" t="inlineStr">
        <is>
          <t>NO</t>
        </is>
      </c>
      <c r="M112" s="74" t="n">
        <v>-0.3077679508032017</v>
      </c>
      <c r="N112" s="74" t="n">
        <v>4</v>
      </c>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4" t="n"/>
      <c r="FL112" s="34" t="n"/>
      <c r="FM112" s="34" t="n"/>
      <c r="FN112" s="34" t="n"/>
      <c r="FO112" s="34"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3" t="n"/>
      <c r="IK112" s="33" t="n"/>
      <c r="IL112" s="26" t="n"/>
      <c r="IM112" s="26" t="inlineStr">
        <is>
          <t>ez_manage.py:5892 top()</t>
        </is>
      </c>
      <c r="IN112" s="26" t="inlineStr">
        <is>
          <t>v12_quick_engine.py:3711 x2</t>
        </is>
      </c>
      <c r="IO112" s="26" t="n"/>
    </row>
    <row r="113" ht="10.5" customHeight="1" s="67">
      <c r="A113" s="26" t="inlineStr">
        <is>
          <t>WT_COMPOSITE_ENTRY_GOOD</t>
        </is>
      </c>
      <c r="B113" s="26" t="inlineStr">
        <is>
          <t>45.0</t>
        </is>
      </c>
      <c r="C113" s="26" t="n"/>
      <c r="D113" s="26" t="n"/>
      <c r="E113" s="26" t="n"/>
      <c r="F113" s="26" t="n"/>
      <c r="G113" s="26">
        <f>IFERROR(VLOOKUP($A200&amp;"_"&amp;$B200,Results_Deltas!$A$2:$P$15000,5,FALSE),"")</f>
        <v/>
      </c>
      <c r="H113" s="26">
        <f>IFERROR(VLOOKUP($A200,Results_30d_Deltas!$A$2:$H$5000,7,FALSE)-E199,"")</f>
        <v/>
      </c>
      <c r="I113" s="26">
        <f>IFERROR(VLOOKUP($A200,Results_30d_Deltas!$A$2:$H$5000,6,FALSE),"")</f>
        <v/>
      </c>
      <c r="J113" s="26" t="n"/>
      <c r="K113" s="26" t="n"/>
      <c r="L113" s="26" t="inlineStr">
        <is>
          <t>YES</t>
        </is>
      </c>
      <c r="M113" s="74" t="n">
        <v>-0.2982008979355336</v>
      </c>
      <c r="N113" s="74" t="n">
        <v>4</v>
      </c>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4" t="n"/>
      <c r="FL113" s="34" t="n"/>
      <c r="FM113" s="34" t="n"/>
      <c r="FN113" s="34" t="n"/>
      <c r="FO113" s="34"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3" t="n"/>
      <c r="IK113" s="33" t="n"/>
      <c r="IL113" s="26" t="n"/>
      <c r="IM113" s="26" t="inlineStr">
        <is>
          <t>ez_manage.py:5892 top()</t>
        </is>
      </c>
      <c r="IN113" s="26" t="inlineStr">
        <is>
          <t>v12_quick_engine.py:3711 x2</t>
        </is>
      </c>
      <c r="IO113" s="26" t="n"/>
    </row>
    <row r="114" ht="10.5" customHeight="1" s="67">
      <c r="A114" s="26" t="inlineStr">
        <is>
          <t>SCALP_V3_K_OB_EXIT_WALL_PCT</t>
        </is>
      </c>
      <c r="B114" s="26" t="inlineStr">
        <is>
          <t>1.0</t>
        </is>
      </c>
      <c r="C114" s="26" t="n"/>
      <c r="D114" s="26" t="n"/>
      <c r="E114" s="26" t="n"/>
      <c r="F114" s="26" t="n"/>
      <c r="G114" s="26">
        <f>IFERROR(VLOOKUP($A144&amp;"_"&amp;$B144,Results_Deltas!$A$2:$P$15000,5,FALSE),"")</f>
        <v/>
      </c>
      <c r="H114" s="26">
        <f>IFERROR(VLOOKUP($A144,Results_30d_Deltas!$A$2:$H$5000,7,FALSE)-E143,"")</f>
        <v/>
      </c>
      <c r="I114" s="26">
        <f>IFERROR(VLOOKUP($A144,Results_30d_Deltas!$A$2:$H$5000,6,FALSE),"")</f>
        <v/>
      </c>
      <c r="J114" s="26" t="n"/>
      <c r="K114" s="26" t="n"/>
      <c r="L114" s="26" t="inlineStr">
        <is>
          <t>NO</t>
        </is>
      </c>
      <c r="M114" s="74" t="n">
        <v>-0.2945770540067401</v>
      </c>
      <c r="N114" s="74" t="n">
        <v>4</v>
      </c>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4" t="n"/>
      <c r="DO114" s="34"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3" t="n"/>
      <c r="IK114" s="33" t="n"/>
      <c r="IL114" s="26" t="n"/>
      <c r="IM114" s="26" t="inlineStr">
        <is>
          <t>ez_manage.py:5555 top()</t>
        </is>
      </c>
      <c r="IN114" s="26" t="inlineStr">
        <is>
          <t>v12_quick_engine.py:3183 x4</t>
        </is>
      </c>
      <c r="IO114" s="26" t="n"/>
    </row>
    <row r="115" ht="10.5" customHeight="1" s="67">
      <c r="A115" s="26" t="inlineStr">
        <is>
          <t>WT_COMPOSITE_ENTRY_STRONG</t>
        </is>
      </c>
      <c r="B115" s="26" t="inlineStr">
        <is>
          <t>37.5</t>
        </is>
      </c>
      <c r="C115" s="26" t="n"/>
      <c r="D115" s="26" t="n"/>
      <c r="E115" s="26" t="n"/>
      <c r="F115" s="26" t="n"/>
      <c r="G115" s="26">
        <f>IFERROR(VLOOKUP($A207&amp;"_"&amp;$B207,Results_Deltas!$A$2:$P$15000,5,FALSE),"")</f>
        <v/>
      </c>
      <c r="H115" s="26">
        <f>IFERROR(VLOOKUP($A207,Results_30d_Deltas!$A$2:$H$5000,7,FALSE)-E206,"")</f>
        <v/>
      </c>
      <c r="I115" s="26">
        <f>IFERROR(VLOOKUP($A207,Results_30d_Deltas!$A$2:$H$5000,6,FALSE),"")</f>
        <v/>
      </c>
      <c r="J115" s="26" t="n"/>
      <c r="K115" s="26" t="n"/>
      <c r="L115" s="26" t="inlineStr">
        <is>
          <t>NO</t>
        </is>
      </c>
      <c r="M115" s="74" t="n">
        <v>-0.291824546730055</v>
      </c>
      <c r="N115" s="74" t="n">
        <v>4</v>
      </c>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4" t="n"/>
      <c r="FL115" s="34" t="n"/>
      <c r="FM115" s="34" t="n"/>
      <c r="FN115" s="34" t="n"/>
      <c r="FO115" s="34"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3" t="n"/>
      <c r="IK115" s="33" t="n"/>
      <c r="IL115" s="26" t="n"/>
      <c r="IM115" s="26" t="inlineStr">
        <is>
          <t>ez_manage.py:5894 top()</t>
        </is>
      </c>
      <c r="IN115" s="26" t="inlineStr">
        <is>
          <t>v12_quick_engine.py:3713 x2</t>
        </is>
      </c>
      <c r="IO115" s="26" t="n"/>
    </row>
    <row r="116" ht="10.5" customHeight="1" s="67">
      <c r="A116" s="26" t="inlineStr">
        <is>
          <t>WT_COMPOSITE_ENTRY_STRONG</t>
        </is>
      </c>
      <c r="B116" s="26" t="inlineStr">
        <is>
          <t>62.5</t>
        </is>
      </c>
      <c r="C116" s="26" t="n"/>
      <c r="D116" s="26" t="n"/>
      <c r="E116" s="26" t="n"/>
      <c r="F116" s="26" t="n"/>
      <c r="G116" s="26">
        <f>IFERROR(VLOOKUP($A209&amp;"_"&amp;$B209,Results_Deltas!$A$2:$P$15000,5,FALSE),"")</f>
        <v/>
      </c>
      <c r="H116" s="26">
        <f>IFERROR(VLOOKUP($A209,Results_30d_Deltas!$A$2:$H$5000,7,FALSE)-E208,"")</f>
        <v/>
      </c>
      <c r="I116" s="26">
        <f>IFERROR(VLOOKUP($A209,Results_30d_Deltas!$A$2:$H$5000,6,FALSE),"")</f>
        <v/>
      </c>
      <c r="J116" s="26" t="n"/>
      <c r="K116" s="26" t="n"/>
      <c r="L116" s="26" t="inlineStr">
        <is>
          <t>NO</t>
        </is>
      </c>
      <c r="M116" s="74" t="n">
        <v>-0.2899039866705988</v>
      </c>
      <c r="N116" s="74" t="n">
        <v>4</v>
      </c>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4" t="n"/>
      <c r="FL116" s="34" t="n"/>
      <c r="FM116" s="34" t="n"/>
      <c r="FN116" s="34" t="n"/>
      <c r="FO116" s="34"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3" t="n"/>
      <c r="IK116" s="33" t="n"/>
      <c r="IL116" s="26" t="n"/>
      <c r="IM116" s="26" t="inlineStr">
        <is>
          <t>ez_manage.py:5894 top()</t>
        </is>
      </c>
      <c r="IN116" s="26" t="inlineStr">
        <is>
          <t>v12_quick_engine.py:3713 x2</t>
        </is>
      </c>
      <c r="IO116" s="26" t="n"/>
    </row>
    <row r="117" ht="10.5" customHeight="1" s="67">
      <c r="A117" s="26" t="inlineStr">
        <is>
          <t>WT_COMPOSITE_ENTRY_OK</t>
        </is>
      </c>
      <c r="B117" s="26" t="inlineStr">
        <is>
          <t>7.5</t>
        </is>
      </c>
      <c r="C117" s="26" t="n"/>
      <c r="D117" s="26" t="n"/>
      <c r="E117" s="26" t="n"/>
      <c r="F117" s="26" t="n"/>
      <c r="G117" s="26">
        <f>IFERROR(VLOOKUP($A202&amp;"_"&amp;$B202,Results_Deltas!$A$2:$P$15000,5,FALSE),"")</f>
        <v/>
      </c>
      <c r="H117" s="26">
        <f>IFERROR(VLOOKUP($A202,Results_30d_Deltas!$A$2:$H$5000,7,FALSE)-E201,"")</f>
        <v/>
      </c>
      <c r="I117" s="26">
        <f>IFERROR(VLOOKUP($A202,Results_30d_Deltas!$A$2:$H$5000,6,FALSE),"")</f>
        <v/>
      </c>
      <c r="J117" s="26" t="n"/>
      <c r="K117" s="26" t="n"/>
      <c r="L117" s="26" t="inlineStr">
        <is>
          <t>NO</t>
        </is>
      </c>
      <c r="M117" s="74" t="n">
        <v>-0.2893244037717462</v>
      </c>
      <c r="N117" s="74" t="n">
        <v>4</v>
      </c>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4" t="n"/>
      <c r="FL117" s="34" t="n"/>
      <c r="FM117" s="34" t="n"/>
      <c r="FN117" s="34" t="n"/>
      <c r="FO117" s="34"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3" t="n"/>
      <c r="IK117" s="33" t="n"/>
      <c r="IL117" s="26" t="n"/>
      <c r="IM117" s="26" t="inlineStr">
        <is>
          <t>ez_manage.py:5893 top()</t>
        </is>
      </c>
      <c r="IN117" s="26" t="inlineStr">
        <is>
          <t>v12_quick_engine.py:3712 x2</t>
        </is>
      </c>
      <c r="IO117" s="26" t="n"/>
    </row>
    <row r="118" ht="10.5" customHeight="1" s="67">
      <c r="A118" s="26" t="inlineStr">
        <is>
          <t>WT_COMPOSITE_ENTRY_OK</t>
        </is>
      </c>
      <c r="B118" s="26" t="inlineStr">
        <is>
          <t>15.0</t>
        </is>
      </c>
      <c r="C118" s="26" t="n"/>
      <c r="D118" s="26" t="n"/>
      <c r="E118" s="26" t="n"/>
      <c r="F118" s="26" t="n"/>
      <c r="G118" s="26">
        <f>IFERROR(VLOOKUP($A205&amp;"_"&amp;$B205,Results_Deltas!$A$2:$P$15000,5,FALSE),"")</f>
        <v/>
      </c>
      <c r="H118" s="26">
        <f>IFERROR(VLOOKUP($A205,Results_30d_Deltas!$A$2:$H$5000,7,FALSE)-E204,"")</f>
        <v/>
      </c>
      <c r="I118" s="26">
        <f>IFERROR(VLOOKUP($A205,Results_30d_Deltas!$A$2:$H$5000,6,FALSE),"")</f>
        <v/>
      </c>
      <c r="J118" s="26" t="n"/>
      <c r="K118" s="26" t="n"/>
      <c r="L118" s="26" t="inlineStr">
        <is>
          <t>NO</t>
        </is>
      </c>
      <c r="M118" s="74" t="n">
        <v>-0.2891696285343135</v>
      </c>
      <c r="N118" s="74" t="n">
        <v>4</v>
      </c>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4" t="n"/>
      <c r="FL118" s="34" t="n"/>
      <c r="FM118" s="34" t="n"/>
      <c r="FN118" s="34" t="n"/>
      <c r="FO118" s="34"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3" t="n"/>
      <c r="IK118" s="33" t="n"/>
      <c r="IL118" s="26" t="n"/>
      <c r="IM118" s="26" t="inlineStr">
        <is>
          <t>ez_manage.py:5893 top()</t>
        </is>
      </c>
      <c r="IN118" s="26" t="inlineStr">
        <is>
          <t>v12_quick_engine.py:3712 x2</t>
        </is>
      </c>
      <c r="IO118" s="26" t="n"/>
    </row>
    <row r="119" ht="10.5" customHeight="1" s="67">
      <c r="A119" s="26" t="inlineStr">
        <is>
          <t>WT_COMPOSITE_ENTRY_STRONG</t>
        </is>
      </c>
      <c r="B119" s="26" t="inlineStr">
        <is>
          <t>25.0</t>
        </is>
      </c>
      <c r="C119" s="26" t="n"/>
      <c r="D119" s="26" t="n"/>
      <c r="E119" s="26" t="n"/>
      <c r="F119" s="26" t="n"/>
      <c r="G119" s="26">
        <f>IFERROR(VLOOKUP($A206&amp;"_"&amp;$B206,Results_Deltas!$A$2:$P$15000,5,FALSE),"")</f>
        <v/>
      </c>
      <c r="H119" s="26">
        <f>IFERROR(VLOOKUP($A206,Results_30d_Deltas!$A$2:$H$5000,7,FALSE)-E205,"")</f>
        <v/>
      </c>
      <c r="I119" s="26">
        <f>IFERROR(VLOOKUP($A206,Results_30d_Deltas!$A$2:$H$5000,6,FALSE),"")</f>
        <v/>
      </c>
      <c r="J119" s="26" t="n"/>
      <c r="K119" s="26" t="n"/>
      <c r="L119" s="26" t="inlineStr">
        <is>
          <t>NO</t>
        </is>
      </c>
      <c r="M119" s="74" t="n">
        <v>-0.2891592789204559</v>
      </c>
      <c r="N119" s="74" t="n">
        <v>4</v>
      </c>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4" t="n"/>
      <c r="FL119" s="34" t="n"/>
      <c r="FM119" s="34" t="n"/>
      <c r="FN119" s="34" t="n"/>
      <c r="FO119" s="34"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3" t="n"/>
      <c r="IK119" s="33" t="n"/>
      <c r="IL119" s="26" t="n"/>
      <c r="IM119" s="26" t="inlineStr">
        <is>
          <t>ez_manage.py:5894 top()</t>
        </is>
      </c>
      <c r="IN119" s="26" t="inlineStr">
        <is>
          <t>v12_quick_engine.py:3713 x2</t>
        </is>
      </c>
      <c r="IO119" s="26" t="n"/>
    </row>
    <row r="120" ht="10.5" customHeight="1" s="67">
      <c r="A120" s="26" t="inlineStr">
        <is>
          <t>V8_ENTRY_ENGINE_DC_ENABLED</t>
        </is>
      </c>
      <c r="B120" s="26" t="inlineStr">
        <is>
          <t>False</t>
        </is>
      </c>
      <c r="C120" s="26" t="n"/>
      <c r="D120" s="26" t="n"/>
      <c r="E120" s="26" t="n"/>
      <c r="F120" s="26" t="n"/>
      <c r="G120" s="26">
        <f>IFERROR(VLOOKUP($A180&amp;"_"&amp;$B180,Results_Deltas!$A$2:$P$15000,5,FALSE),"")</f>
        <v/>
      </c>
      <c r="H120" s="26">
        <f>IFERROR(VLOOKUP($A180,Results_30d_Deltas!$A$2:$H$5000,7,FALSE)-E179,"")</f>
        <v/>
      </c>
      <c r="I120" s="26">
        <f>IFERROR(VLOOKUP($A180,Results_30d_Deltas!$A$2:$H$5000,6,FALSE),"")</f>
        <v/>
      </c>
      <c r="J120" s="26" t="n"/>
      <c r="K120" s="26" t="n"/>
      <c r="L120" s="26" t="inlineStr">
        <is>
          <t>NO</t>
        </is>
      </c>
      <c r="M120" s="74" t="n">
        <v>-0.2877231227742835</v>
      </c>
      <c r="N120" s="74" t="n">
        <v>4</v>
      </c>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4" t="n"/>
      <c r="CC120" s="34" t="n"/>
      <c r="CD120" s="34" t="n"/>
      <c r="CE120" s="34" t="n"/>
      <c r="CF120" s="34"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4" t="n"/>
      <c r="FL120" s="34" t="n"/>
      <c r="FM120" s="34" t="n"/>
      <c r="FN120" s="34" t="n"/>
      <c r="FO120" s="34"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4" t="n"/>
      <c r="IA120" s="34" t="n"/>
      <c r="IB120" s="34" t="n"/>
      <c r="IC120" s="34" t="n"/>
      <c r="ID120" s="34" t="n"/>
      <c r="IE120" s="34" t="n"/>
      <c r="IF120" s="34" t="n"/>
      <c r="IG120" s="34" t="n"/>
      <c r="IH120" s="34" t="n"/>
      <c r="II120" s="34" t="n"/>
      <c r="IJ120" s="34" t="n"/>
      <c r="IK120" s="34" t="n"/>
      <c r="IL120" s="26" t="n"/>
      <c r="IM120" s="26" t="inlineStr">
        <is>
          <t>ez_manage.py:6073 top()</t>
        </is>
      </c>
      <c r="IN120" s="26" t="inlineStr">
        <is>
          <t>v12_quick_engine.py:4285 x4</t>
        </is>
      </c>
      <c r="IO120" s="26" t="n"/>
    </row>
    <row r="121" ht="10.5" customHeight="1" s="67">
      <c r="A121" s="26" t="inlineStr">
        <is>
          <t>STDEV_BREAKOUT_PCTB_LONG</t>
        </is>
      </c>
      <c r="B121" s="26" t="inlineStr">
        <is>
          <t>1.0</t>
        </is>
      </c>
      <c r="C121" s="26" t="n"/>
      <c r="D121" s="26" t="n"/>
      <c r="E121" s="26" t="n"/>
      <c r="F121" s="26" t="n"/>
      <c r="G121" s="26">
        <f>IFERROR(VLOOKUP($A152&amp;"_"&amp;$B152,Results_Deltas!$A$2:$P$15000,5,FALSE),"")</f>
        <v/>
      </c>
      <c r="H121" s="26">
        <f>IFERROR(VLOOKUP($A152,Results_30d_Deltas!$A$2:$H$5000,7,FALSE)-E151,"")</f>
        <v/>
      </c>
      <c r="I121" s="26">
        <f>IFERROR(VLOOKUP($A152,Results_30d_Deltas!$A$2:$H$5000,6,FALSE),"")</f>
        <v/>
      </c>
      <c r="J121" s="26" t="n"/>
      <c r="K121" s="26" t="n"/>
      <c r="L121" s="26" t="inlineStr">
        <is>
          <t>NO</t>
        </is>
      </c>
      <c r="M121" s="74" t="n">
        <v>-0.2777196686218035</v>
      </c>
      <c r="N121" s="74" t="n">
        <v>4</v>
      </c>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4" t="n"/>
      <c r="AT121" s="34" t="n"/>
      <c r="AU121" s="34" t="n"/>
      <c r="AV121" s="34" t="n"/>
      <c r="AW121" s="34"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4" t="n"/>
      <c r="BS121" s="34" t="n"/>
      <c r="BT121" s="34" t="n"/>
      <c r="BU121" s="34" t="n"/>
      <c r="BV121" s="34"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4" t="n"/>
      <c r="DB121" s="34" t="n"/>
      <c r="DC121" s="34" t="n"/>
      <c r="DD121" s="34" t="n"/>
      <c r="DE121" s="34"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4" t="n"/>
      <c r="GC121" s="34" t="n"/>
      <c r="GD121" s="34" t="n"/>
      <c r="GE121" s="34" t="n"/>
      <c r="GF121" s="34"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3" t="n"/>
      <c r="IK121" s="33" t="n"/>
      <c r="IL121" s="26" t="n"/>
      <c r="IM121" s="26" t="inlineStr">
        <is>
          <t>ez_manage.py:4044 top()</t>
        </is>
      </c>
      <c r="IN121" s="26" t="inlineStr">
        <is>
          <t>v12_quick_engine.py:3280 x3</t>
        </is>
      </c>
      <c r="IO121" s="26" t="n"/>
    </row>
    <row r="122" ht="10.5" customHeight="1" s="67">
      <c r="A122" s="26" t="inlineStr">
        <is>
          <t>SCALP_V3_K_OB_EXIT_K15M_LO</t>
        </is>
      </c>
      <c r="B122" s="26" t="inlineStr">
        <is>
          <t>0.5</t>
        </is>
      </c>
      <c r="C122" s="26" t="n"/>
      <c r="D122" s="26" t="n"/>
      <c r="E122" s="26" t="n"/>
      <c r="F122" s="26" t="n"/>
      <c r="G122" s="26">
        <f>IFERROR(VLOOKUP($A131&amp;"_"&amp;$B131,Results_Deltas!$A$2:$P$15000,5,FALSE),"")</f>
        <v/>
      </c>
      <c r="H122" s="26">
        <f>IFERROR(VLOOKUP($A131,Results_30d_Deltas!$A$2:$H$5000,7,FALSE)-E130,"")</f>
        <v/>
      </c>
      <c r="I122" s="26">
        <f>IFERROR(VLOOKUP($A131,Results_30d_Deltas!$A$2:$H$5000,6,FALSE),"")</f>
        <v/>
      </c>
      <c r="J122" s="26" t="n"/>
      <c r="K122" s="26" t="n"/>
      <c r="L122" s="26" t="inlineStr">
        <is>
          <t>NO</t>
        </is>
      </c>
      <c r="M122" s="74" t="n">
        <v>-0.276460792907797</v>
      </c>
      <c r="N122" s="74" t="n">
        <v>4</v>
      </c>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4" t="n"/>
      <c r="DO122" s="34"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3" t="n"/>
      <c r="IK122" s="33" t="n"/>
      <c r="IL122" s="26" t="n"/>
      <c r="IM122" s="26" t="inlineStr">
        <is>
          <t>ez_manage.py:5552 top()</t>
        </is>
      </c>
      <c r="IN122" s="26" t="inlineStr">
        <is>
          <t>v12_quick_engine.py:3180 x4</t>
        </is>
      </c>
      <c r="IO122" s="26" t="n"/>
    </row>
    <row r="123" ht="10.5" customHeight="1" s="67">
      <c r="A123" s="26" t="inlineStr">
        <is>
          <t>EXIT_SCORER_DC_EXTREME</t>
        </is>
      </c>
      <c r="B123" s="26" t="inlineStr">
        <is>
          <t>0.6</t>
        </is>
      </c>
      <c r="C123" s="26" t="n"/>
      <c r="D123" s="26" t="n"/>
      <c r="E123" s="26" t="n"/>
      <c r="F123" s="26" t="n"/>
      <c r="G123" s="26">
        <f>IFERROR(VLOOKUP($A61&amp;"_"&amp;$B61,Results_Deltas!$A$2:$P$15000,5,FALSE),"")</f>
        <v/>
      </c>
      <c r="H123" s="26">
        <f>IFERROR(VLOOKUP($A61,Results_30d_Deltas!$A$2:$H$5000,7,FALSE)-E60,"")</f>
        <v/>
      </c>
      <c r="I123" s="26">
        <f>IFERROR(VLOOKUP($A61,Results_30d_Deltas!$A$2:$H$5000,6,FALSE),"")</f>
        <v/>
      </c>
      <c r="J123" s="26" t="n"/>
      <c r="K123" s="26" t="n"/>
      <c r="L123" s="26" t="inlineStr">
        <is>
          <t>NO</t>
        </is>
      </c>
      <c r="M123" s="74" t="n">
        <v>-0.2646413169660384</v>
      </c>
      <c r="N123" s="74" t="n">
        <v>5</v>
      </c>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4" t="n"/>
      <c r="BX123" s="34" t="n"/>
      <c r="BY123" s="34" t="n"/>
      <c r="BZ123" s="34" t="n"/>
      <c r="CA123" s="34"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4" t="n"/>
      <c r="DO123" s="34"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3" t="n"/>
      <c r="IK123" s="33" t="n"/>
      <c r="IL123" s="26" t="n"/>
      <c r="IM123" s="26" t="inlineStr">
        <is>
          <t>ez_manage.py:3252 top()</t>
        </is>
      </c>
      <c r="IN123" s="26" t="inlineStr">
        <is>
          <t>v12_quick_engine.py:1781 x6</t>
        </is>
      </c>
      <c r="IO123" s="26" t="n"/>
    </row>
    <row r="124" ht="10.5" customHeight="1" s="67">
      <c r="A124" s="27" t="inlineStr">
        <is>
          <t>RZ_BREAKOUT_ENTRY_ENABLED</t>
        </is>
      </c>
      <c r="B124" s="27" t="inlineStr">
        <is>
          <t>False</t>
        </is>
      </c>
      <c r="C124" s="26" t="n"/>
      <c r="D124" s="26" t="n"/>
      <c r="E124" s="26" t="n"/>
      <c r="F124" s="26" t="n"/>
      <c r="G124" s="26">
        <f>IFERROR(VLOOKUP($A22&amp;"_"&amp;$B22,Results_Deltas!$A$2:$P$15000,5,FALSE),"")</f>
        <v/>
      </c>
      <c r="H124" s="26">
        <f>IFERROR(VLOOKUP($A22,Results_30d_Deltas!$A$2:$H$5000,7,FALSE)-E21,"")</f>
        <v/>
      </c>
      <c r="I124" s="26">
        <f>IFERROR(VLOOKUP($A22,Results_30d_Deltas!$A$2:$H$5000,6,FALSE),"")</f>
        <v/>
      </c>
      <c r="J124" s="26" t="n"/>
      <c r="K124" s="26" t="n"/>
      <c r="L124" s="26" t="inlineStr">
        <is>
          <t>YES</t>
        </is>
      </c>
      <c r="M124" s="74" t="n">
        <v>-0.2418661543041483</v>
      </c>
      <c r="N124" s="74" t="n">
        <v>4</v>
      </c>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4" t="n"/>
      <c r="AT124" s="34" t="n"/>
      <c r="AU124" s="34" t="n"/>
      <c r="AV124" s="34" t="n"/>
      <c r="AW124" s="34"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4" t="n"/>
      <c r="BS124" s="34" t="n"/>
      <c r="BT124" s="34" t="n"/>
      <c r="BU124" s="34" t="n"/>
      <c r="BV124" s="34"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4" t="n"/>
      <c r="DB124" s="34" t="n"/>
      <c r="DC124" s="34" t="n"/>
      <c r="DD124" s="34" t="n"/>
      <c r="DE124" s="34"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4" t="n"/>
      <c r="FL124" s="34" t="n"/>
      <c r="FM124" s="34" t="n"/>
      <c r="FN124" s="34" t="n"/>
      <c r="FO124" s="34" t="n"/>
      <c r="FP124" s="33" t="n"/>
      <c r="FQ124" s="33" t="n"/>
      <c r="FR124" s="33" t="n"/>
      <c r="FS124" s="33" t="n"/>
      <c r="FT124" s="33" t="n"/>
      <c r="FU124" s="33" t="n"/>
      <c r="FV124" s="33" t="n"/>
      <c r="FW124" s="33" t="n"/>
      <c r="FX124" s="33" t="n"/>
      <c r="FY124" s="33" t="n"/>
      <c r="FZ124" s="33" t="n"/>
      <c r="GA124" s="33" t="n"/>
      <c r="GB124" s="34" t="n"/>
      <c r="GC124" s="34" t="n"/>
      <c r="GD124" s="34" t="n"/>
      <c r="GE124" s="34" t="n"/>
      <c r="GF124" s="34"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4" t="n"/>
      <c r="IA124" s="34" t="n"/>
      <c r="IB124" s="34" t="n"/>
      <c r="IC124" s="34" t="n"/>
      <c r="ID124" s="34" t="n"/>
      <c r="IE124" s="34" t="n"/>
      <c r="IF124" s="34" t="n"/>
      <c r="IG124" s="34" t="n"/>
      <c r="IH124" s="34" t="n"/>
      <c r="II124" s="34" t="n"/>
      <c r="IJ124" s="34" t="n"/>
      <c r="IK124" s="34" t="n"/>
      <c r="IL124" s="26" t="n"/>
      <c r="IM124" s="26" t="inlineStr">
        <is>
          <t>ez_manage.py:5398 top()</t>
        </is>
      </c>
      <c r="IN124" s="26" t="inlineStr">
        <is>
          <t>v12_quick_engine.py:3021 x3</t>
        </is>
      </c>
      <c r="IO124" s="26" t="n"/>
    </row>
    <row r="125" ht="10.5" customHeight="1" s="67">
      <c r="A125" s="27" t="inlineStr">
        <is>
          <t>EXIT_SCORER_DC_EXTREME</t>
        </is>
      </c>
      <c r="B125" s="27" t="n">
        <v>0.8</v>
      </c>
      <c r="C125" s="26" t="n"/>
      <c r="D125" s="26" t="n"/>
      <c r="E125" s="26" t="n"/>
      <c r="F125" s="26" t="n"/>
      <c r="G125" s="26">
        <f>IFERROR(VLOOKUP($A59&amp;"_"&amp;$B59,Results_Deltas!$A$2:$P$15000,5,FALSE),"")</f>
        <v/>
      </c>
      <c r="H125" s="26">
        <f>IFERROR(VLOOKUP($A59,Results_30d_Deltas!$A$2:$H$5000,7,FALSE)-E58,"")</f>
        <v/>
      </c>
      <c r="I125" s="26">
        <f>IFERROR(VLOOKUP($A59,Results_30d_Deltas!$A$2:$H$5000,6,FALSE),"")</f>
        <v/>
      </c>
      <c r="J125" s="26" t="n"/>
      <c r="K125" s="26" t="n"/>
      <c r="L125" s="26" t="inlineStr">
        <is>
          <t>YES</t>
        </is>
      </c>
      <c r="M125" s="74" t="n">
        <v>-0.2338647034762453</v>
      </c>
      <c r="N125" s="74" t="n">
        <v>4</v>
      </c>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4" t="n"/>
      <c r="BX125" s="34" t="n"/>
      <c r="BY125" s="34" t="n"/>
      <c r="BZ125" s="34" t="n"/>
      <c r="CA125" s="34"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4" t="n"/>
      <c r="DO125" s="34"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3" t="n"/>
      <c r="IK125" s="33" t="n"/>
      <c r="IL125" s="26" t="n"/>
      <c r="IM125" s="26" t="inlineStr">
        <is>
          <t>ez_manage.py:3252 top()</t>
        </is>
      </c>
      <c r="IN125" s="26" t="inlineStr">
        <is>
          <t>v12_quick_engine.py:1781 x6</t>
        </is>
      </c>
      <c r="IO125" s="26" t="n"/>
    </row>
    <row r="126" ht="10.5" customHeight="1" s="67">
      <c r="A126" s="26" t="inlineStr">
        <is>
          <t>PARTIAL_EXIT_FRAC</t>
        </is>
      </c>
      <c r="B126" s="26" t="inlineStr">
        <is>
          <t>1.0</t>
        </is>
      </c>
      <c r="C126" s="26" t="n"/>
      <c r="D126" s="26" t="n"/>
      <c r="E126" s="26" t="n"/>
      <c r="F126" s="26" t="n"/>
      <c r="G126" s="26">
        <f>IFERROR(VLOOKUP($A92&amp;"_"&amp;$B92,Results_Deltas!$A$2:$P$15000,5,FALSE),"")</f>
        <v/>
      </c>
      <c r="H126" s="26">
        <f>IFERROR(VLOOKUP($A92,Results_30d_Deltas!$A$2:$H$5000,7,FALSE)-E91,"")</f>
        <v/>
      </c>
      <c r="I126" s="26">
        <f>IFERROR(VLOOKUP($A92,Results_30d_Deltas!$A$2:$H$5000,6,FALSE),"")</f>
        <v/>
      </c>
      <c r="J126" s="26" t="n"/>
      <c r="K126" s="26" t="n"/>
      <c r="L126" s="26" t="inlineStr">
        <is>
          <t>NO</t>
        </is>
      </c>
      <c r="M126" s="74" t="n">
        <v>-0.2205212832818439</v>
      </c>
      <c r="N126" s="74" t="n">
        <v>4</v>
      </c>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4" t="n"/>
      <c r="DO126" s="34"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4" t="n"/>
      <c r="HQ126" s="34" t="n"/>
      <c r="HR126" s="34" t="n"/>
      <c r="HS126" s="34" t="n"/>
      <c r="HT126" s="34" t="n"/>
      <c r="HU126" s="33" t="n"/>
      <c r="HV126" s="33" t="n"/>
      <c r="HW126" s="33" t="n"/>
      <c r="HX126" s="33" t="n"/>
      <c r="HY126" s="33" t="n"/>
      <c r="HZ126" s="33" t="n"/>
      <c r="IA126" s="33" t="n"/>
      <c r="IB126" s="33" t="n"/>
      <c r="IC126" s="33" t="n"/>
      <c r="ID126" s="33" t="n"/>
      <c r="IE126" s="33" t="n"/>
      <c r="IF126" s="33" t="n"/>
      <c r="IG126" s="33" t="n"/>
      <c r="IH126" s="33" t="n"/>
      <c r="II126" s="33" t="n"/>
      <c r="IJ126" s="33" t="n"/>
      <c r="IK126" s="33" t="n"/>
      <c r="IL126" s="26" t="n"/>
      <c r="IM126" s="26" t="inlineStr">
        <is>
          <t>ez_manage.py:6038 top()</t>
        </is>
      </c>
      <c r="IN126" s="26" t="inlineStr">
        <is>
          <t>v12_quick_engine.py:4280 x2</t>
        </is>
      </c>
      <c r="IO126" s="26" t="n"/>
    </row>
    <row r="127" ht="10.5" customHeight="1" s="67">
      <c r="A127" s="26" t="inlineStr">
        <is>
          <t>STDEV_SUPPRESS_EARLY_EXIT</t>
        </is>
      </c>
      <c r="B127" s="26" t="inlineStr">
        <is>
          <t>1.0</t>
        </is>
      </c>
      <c r="C127" s="26" t="n"/>
      <c r="D127" s="26" t="n"/>
      <c r="E127" s="26" t="n"/>
      <c r="F127" s="26" t="n"/>
      <c r="G127" s="26">
        <f>IFERROR(VLOOKUP($A160&amp;"_"&amp;$B160,Results_Deltas!$A$2:$P$15000,5,FALSE),"")</f>
        <v/>
      </c>
      <c r="H127" s="26">
        <f>IFERROR(VLOOKUP($A160,Results_30d_Deltas!$A$2:$H$5000,7,FALSE)-E159,"")</f>
        <v/>
      </c>
      <c r="I127" s="26">
        <f>IFERROR(VLOOKUP($A160,Results_30d_Deltas!$A$2:$H$5000,6,FALSE),"")</f>
        <v/>
      </c>
      <c r="J127" s="26" t="n"/>
      <c r="K127" s="26" t="n"/>
      <c r="L127" s="26" t="inlineStr">
        <is>
          <t>YES</t>
        </is>
      </c>
      <c r="M127" s="74" t="n">
        <v>-0.1865246505635944</v>
      </c>
      <c r="N127" s="74" t="n">
        <v>5</v>
      </c>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4" t="n"/>
      <c r="DO127" s="34"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3" t="n"/>
      <c r="IK127" s="33" t="n"/>
      <c r="IL127" s="26" t="n"/>
      <c r="IM127" s="26" t="inlineStr">
        <is>
          <t>ez_manage.py:4060 top()</t>
        </is>
      </c>
      <c r="IN127" s="26" t="inlineStr">
        <is>
          <t>v12_quick_engine.py:3300 x2</t>
        </is>
      </c>
      <c r="IO127" s="26" t="n"/>
    </row>
    <row r="128" ht="10.5" customHeight="1" s="67">
      <c r="A128" s="27" t="inlineStr">
        <is>
          <t>ATR_ADAPTIVE_STOP_MULT</t>
        </is>
      </c>
      <c r="B128" s="27" t="inlineStr">
        <is>
          <t>2.0</t>
        </is>
      </c>
      <c r="C128" s="26" t="n"/>
      <c r="D128" s="26" t="n"/>
      <c r="E128" s="26" t="n"/>
      <c r="F128" s="26" t="n"/>
      <c r="G128" s="26">
        <f>IFERROR(VLOOKUP($A31&amp;"_"&amp;$B31,Results_Deltas!$A$2:$P$15000,5,FALSE),"")</f>
        <v/>
      </c>
      <c r="H128" s="26">
        <f>IFERROR(VLOOKUP($A31,Results_30d_Deltas!$A$2:$H$5000,7,FALSE)-E30,"")</f>
        <v/>
      </c>
      <c r="I128" s="26">
        <f>IFERROR(VLOOKUP($A31,Results_30d_Deltas!$A$2:$H$5000,6,FALSE),"")</f>
        <v/>
      </c>
      <c r="J128" s="26" t="n"/>
      <c r="K128" s="26" t="n"/>
      <c r="L128" s="26" t="inlineStr">
        <is>
          <t>YES</t>
        </is>
      </c>
      <c r="M128" s="74" t="n">
        <v>-0.1701095579489021</v>
      </c>
      <c r="N128" s="74" t="n">
        <v>5</v>
      </c>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4" t="n"/>
      <c r="EF128" s="34" t="n"/>
      <c r="EG128" s="34" t="n"/>
      <c r="EH128" s="34" t="n"/>
      <c r="EI128" s="34"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3" t="n"/>
      <c r="IK128" s="33" t="n"/>
      <c r="IL128" s="26" t="n"/>
      <c r="IM128" s="26" t="inlineStr">
        <is>
          <t>ez_manage.py:4329 top()</t>
        </is>
      </c>
      <c r="IN128" s="26" t="inlineStr">
        <is>
          <t>v12_quick_engine.py:1211 x6</t>
        </is>
      </c>
      <c r="IO128" s="26" t="n"/>
    </row>
    <row r="129" ht="10.5" customHeight="1" s="67">
      <c r="A129" s="26" t="inlineStr">
        <is>
          <t>TREND_MIN_GAIN_EXIT</t>
        </is>
      </c>
      <c r="B129" s="26" t="inlineStr">
        <is>
          <t>0.5</t>
        </is>
      </c>
      <c r="C129" s="26" t="n"/>
      <c r="D129" s="26" t="n"/>
      <c r="E129" s="26" t="n"/>
      <c r="F129" s="26" t="n"/>
      <c r="G129" s="26">
        <f>IFERROR(VLOOKUP($A177&amp;"_"&amp;$B177,Results_Deltas!$A$2:$P$15000,5,FALSE),"")</f>
        <v/>
      </c>
      <c r="H129" s="26">
        <f>IFERROR(VLOOKUP($A177,Results_30d_Deltas!$A$2:$H$5000,7,FALSE)-E176,"")</f>
        <v/>
      </c>
      <c r="I129" s="26">
        <f>IFERROR(VLOOKUP($A177,Results_30d_Deltas!$A$2:$H$5000,6,FALSE),"")</f>
        <v/>
      </c>
      <c r="J129" s="26" t="n"/>
      <c r="K129" s="26" t="n"/>
      <c r="L129" s="26" t="inlineStr">
        <is>
          <t>NO</t>
        </is>
      </c>
      <c r="M129" s="74" t="n">
        <v>-0.166140930516308</v>
      </c>
      <c r="N129" s="74" t="n">
        <v>4</v>
      </c>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4" t="n"/>
      <c r="AO129" s="34" t="n"/>
      <c r="AP129" s="34" t="n"/>
      <c r="AQ129" s="34" t="n"/>
      <c r="AR129" s="34"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4" t="n"/>
      <c r="DO129" s="34"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3" t="n"/>
      <c r="IK129" s="33" t="n"/>
      <c r="IL129" s="26" t="n"/>
      <c r="IM129" s="26" t="inlineStr">
        <is>
          <t>ez_manage.py:4205 top()</t>
        </is>
      </c>
      <c r="IN129" s="26" t="inlineStr">
        <is>
          <t>v12_quick_engine.py:3545 x2</t>
        </is>
      </c>
      <c r="IO129" s="26" t="n"/>
    </row>
    <row r="130" ht="10.5" customHeight="1" s="67">
      <c r="A130" s="26" t="inlineStr">
        <is>
          <t>REENTRY_RALLY_K15M_MAX</t>
        </is>
      </c>
      <c r="B130" s="26" t="inlineStr">
        <is>
          <t>150.0</t>
        </is>
      </c>
      <c r="C130" s="26" t="n"/>
      <c r="D130" s="26" t="n"/>
      <c r="E130" s="26" t="n"/>
      <c r="F130" s="26" t="n"/>
      <c r="G130" s="26">
        <f>IFERROR(VLOOKUP($A109&amp;"_"&amp;$B109,Results_Deltas!$A$2:$P$15000,5,FALSE),"")</f>
        <v/>
      </c>
      <c r="H130" s="26">
        <f>IFERROR(VLOOKUP($A109,Results_30d_Deltas!$A$2:$H$5000,7,FALSE)-E108,"")</f>
        <v/>
      </c>
      <c r="I130" s="26">
        <f>IFERROR(VLOOKUP($A109,Results_30d_Deltas!$A$2:$H$5000,6,FALSE),"")</f>
        <v/>
      </c>
      <c r="J130" s="26" t="n"/>
      <c r="K130" s="26" t="n"/>
      <c r="L130" s="26" t="inlineStr">
        <is>
          <t>NO</t>
        </is>
      </c>
      <c r="M130" s="74" t="n">
        <v>-0.04703308441810236</v>
      </c>
      <c r="N130" s="74" t="n">
        <v>4</v>
      </c>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4" t="n"/>
      <c r="FV130" s="34"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3" t="n"/>
      <c r="IK130" s="33" t="n"/>
      <c r="IL130" s="26" t="n"/>
      <c r="IM130" s="26" t="inlineStr">
        <is>
          <t>ez_manage.py:3869 top()</t>
        </is>
      </c>
      <c r="IN130" s="26" t="inlineStr">
        <is>
          <t>v12_quick_engine.py:2902 x8</t>
        </is>
      </c>
      <c r="IO130" s="26" t="n"/>
    </row>
    <row r="131" ht="10.5" customHeight="1" s="67">
      <c r="A131" s="26" t="inlineStr">
        <is>
          <t>STDEV_SUPPRESS_EARLY_EXIT</t>
        </is>
      </c>
      <c r="B131" s="26" t="inlineStr">
        <is>
          <t>0.5</t>
        </is>
      </c>
      <c r="C131" s="26" t="n"/>
      <c r="D131" s="26" t="n"/>
      <c r="E131" s="26" t="n"/>
      <c r="F131" s="26" t="n"/>
      <c r="G131" s="26">
        <f>IFERROR(VLOOKUP($A159&amp;"_"&amp;$B159,Results_Deltas!$A$2:$P$15000,5,FALSE),"")</f>
        <v/>
      </c>
      <c r="H131" s="26">
        <f>IFERROR(VLOOKUP($A159,Results_30d_Deltas!$A$2:$H$5000,7,FALSE)-E158,"")</f>
        <v/>
      </c>
      <c r="I131" s="26">
        <f>IFERROR(VLOOKUP($A159,Results_30d_Deltas!$A$2:$H$5000,6,FALSE),"")</f>
        <v/>
      </c>
      <c r="J131" s="26" t="n"/>
      <c r="K131" s="26" t="n"/>
      <c r="L131" s="26" t="inlineStr">
        <is>
          <t>NO</t>
        </is>
      </c>
      <c r="M131" s="74" t="n">
        <v>-0.02419314661717704</v>
      </c>
      <c r="N131" s="74" t="n">
        <v>5</v>
      </c>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4" t="n"/>
      <c r="DO131" s="34"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3" t="n"/>
      <c r="IK131" s="33" t="n"/>
      <c r="IL131" s="26" t="n"/>
      <c r="IM131" s="26" t="inlineStr">
        <is>
          <t>ez_manage.py:4060 top()</t>
        </is>
      </c>
      <c r="IN131" s="26" t="inlineStr">
        <is>
          <t>v12_quick_engine.py:3300 x2</t>
        </is>
      </c>
      <c r="IO131" s="26" t="n"/>
    </row>
    <row r="132" ht="10.5" customHeight="1" s="67">
      <c r="A132" s="0" t="inlineStr">
        <is>
          <t>WT_DC_TF_ENTRY</t>
        </is>
      </c>
      <c r="B132" s="0" t="inlineStr">
        <is>
          <t>1h</t>
        </is>
      </c>
      <c r="M132" s="74" t="n">
        <v>0</v>
      </c>
      <c r="N132" s="74" t="n">
        <v>0</v>
      </c>
    </row>
    <row r="133" ht="10.5" customHeight="1" s="67">
      <c r="A133" s="0" t="inlineStr">
        <is>
          <t>WT_DC_TF_ENTRY</t>
        </is>
      </c>
      <c r="B133" s="0" t="inlineStr">
        <is>
          <t>15m</t>
        </is>
      </c>
      <c r="M133" s="74" t="n">
        <v>0</v>
      </c>
      <c r="N133" s="74" t="n">
        <v>0</v>
      </c>
    </row>
    <row r="134" ht="10.5" customHeight="1" s="67">
      <c r="A134" s="0" t="inlineStr">
        <is>
          <t>WT_DC_TF_ENTRY</t>
        </is>
      </c>
      <c r="B134" s="0" t="inlineStr">
        <is>
          <t>D</t>
        </is>
      </c>
      <c r="M134" s="74" t="n">
        <v>0</v>
      </c>
      <c r="N134" s="74" t="n">
        <v>0</v>
      </c>
    </row>
    <row r="135" ht="10.5" customHeight="1" s="67">
      <c r="A135" s="0" t="inlineStr">
        <is>
          <t>WT_DC_TF_HTF</t>
        </is>
      </c>
      <c r="B135" s="0" t="inlineStr">
        <is>
          <t>4h</t>
        </is>
      </c>
      <c r="M135" s="74" t="n">
        <v>0</v>
      </c>
      <c r="N135" s="74" t="n">
        <v>0</v>
      </c>
    </row>
    <row r="136" ht="10.5" customHeight="1" s="67">
      <c r="A136" s="0" t="inlineStr">
        <is>
          <t>WT_DC_TF_HTF2</t>
        </is>
      </c>
      <c r="B136" s="0" t="inlineStr">
        <is>
          <t>D</t>
        </is>
      </c>
      <c r="M136" s="74" t="n">
        <v>0</v>
      </c>
      <c r="N136" s="74" t="n">
        <v>0</v>
      </c>
    </row>
    <row r="137" ht="10.5" customHeight="1" s="67">
      <c r="A137" s="0" t="inlineStr">
        <is>
          <t>WT_DC_DC_TF</t>
        </is>
      </c>
      <c r="B137" s="0" t="inlineStr">
        <is>
          <t>1h</t>
        </is>
      </c>
      <c r="M137" s="74" t="n">
        <v>0</v>
      </c>
      <c r="N137" s="74" t="n">
        <v>0</v>
      </c>
    </row>
    <row r="138" ht="10.5" customHeight="1" s="67">
      <c r="A138" s="0" t="inlineStr">
        <is>
          <t>WT_DC_STOCH_TF</t>
        </is>
      </c>
      <c r="B138" s="0" t="inlineStr">
        <is>
          <t>5m</t>
        </is>
      </c>
      <c r="M138" s="74" t="n">
        <v>0</v>
      </c>
      <c r="N138" s="74" t="n">
        <v>0</v>
      </c>
    </row>
    <row r="139" ht="10.5" customHeight="1" s="67">
      <c r="A139" s="0" t="inlineStr">
        <is>
          <t>WT_DC_DC_POS_THRESHOLD_LONG</t>
        </is>
      </c>
      <c r="B139" s="0" t="n">
        <v>0.5</v>
      </c>
      <c r="M139" s="74" t="n">
        <v>0</v>
      </c>
      <c r="N139" s="74" t="n">
        <v>0</v>
      </c>
    </row>
    <row r="140" ht="10.5" customHeight="1" s="67">
      <c r="A140" s="0" t="inlineStr">
        <is>
          <t>WT_DC_DC_POS_THRESHOLD_LONG</t>
        </is>
      </c>
      <c r="B140" s="0" t="n">
        <v>0.4</v>
      </c>
      <c r="M140" s="74" t="n">
        <v>0</v>
      </c>
      <c r="N140" s="74" t="n">
        <v>0</v>
      </c>
    </row>
    <row r="141" ht="10.5" customHeight="1" s="67">
      <c r="A141" s="0" t="inlineStr">
        <is>
          <t>WT_DC_DC_POS_THRESHOLD_LONG</t>
        </is>
      </c>
      <c r="B141" s="0" t="n">
        <v>0.6</v>
      </c>
      <c r="M141" s="74" t="n">
        <v>0</v>
      </c>
      <c r="N141" s="74" t="n">
        <v>0</v>
      </c>
    </row>
    <row r="142" ht="10.5" customHeight="1" s="67">
      <c r="A142" s="0" t="inlineStr">
        <is>
          <t>WT_DC_DC_POS_THRESHOLD_SHORT</t>
        </is>
      </c>
      <c r="B142" s="0" t="n">
        <v>0.5</v>
      </c>
      <c r="M142" s="74" t="n">
        <v>0</v>
      </c>
      <c r="N142" s="74" t="n">
        <v>0</v>
      </c>
    </row>
    <row r="143" ht="10.5" customHeight="1" s="67">
      <c r="A143" s="0" t="inlineStr">
        <is>
          <t>WT_DC_DC_POS_THRESHOLD_SHORT</t>
        </is>
      </c>
      <c r="B143" s="0" t="n">
        <v>0.4</v>
      </c>
      <c r="M143" s="74" t="n">
        <v>0</v>
      </c>
      <c r="N143" s="74" t="n">
        <v>0</v>
      </c>
    </row>
    <row r="144" ht="10.5" customHeight="1" s="67">
      <c r="A144" s="0" t="inlineStr">
        <is>
          <t>WT_DC_DC_POS_THRESHOLD_SHORT</t>
        </is>
      </c>
      <c r="B144" s="0" t="n">
        <v>0.6</v>
      </c>
      <c r="M144" s="74" t="n">
        <v>0</v>
      </c>
      <c r="N144" s="74" t="n">
        <v>0</v>
      </c>
    </row>
    <row r="145" ht="10.5" customHeight="1" s="67">
      <c r="A145" s="0" t="inlineStr">
        <is>
          <t>WT_DC_STOCH_THRESHOLD_LONG</t>
        </is>
      </c>
      <c r="B145" s="0" t="n">
        <v>40</v>
      </c>
      <c r="M145" s="74" t="n">
        <v>0</v>
      </c>
      <c r="N145" s="74" t="n">
        <v>0</v>
      </c>
    </row>
    <row r="146" ht="10.5" customHeight="1" s="67">
      <c r="A146" s="0" t="inlineStr">
        <is>
          <t>WT_DC_STOCH_THRESHOLD_LONG</t>
        </is>
      </c>
      <c r="B146" s="0" t="n">
        <v>30</v>
      </c>
      <c r="M146" s="74" t="n">
        <v>0</v>
      </c>
      <c r="N146" s="74" t="n">
        <v>0</v>
      </c>
    </row>
    <row r="147" ht="10.5" customHeight="1" s="67">
      <c r="A147" s="0" t="inlineStr">
        <is>
          <t>WT_DC_STOCH_THRESHOLD_LONG</t>
        </is>
      </c>
      <c r="B147" s="0" t="n">
        <v>50</v>
      </c>
      <c r="M147" s="74" t="n">
        <v>0</v>
      </c>
      <c r="N147" s="74" t="n">
        <v>0</v>
      </c>
    </row>
    <row r="148" ht="10.5" customHeight="1" s="67">
      <c r="A148" s="0" t="inlineStr">
        <is>
          <t>WT_DC_STOCH_THRESHOLD_SHORT</t>
        </is>
      </c>
      <c r="B148" s="0" t="n">
        <v>60</v>
      </c>
      <c r="M148" s="74" t="n">
        <v>0</v>
      </c>
      <c r="N148" s="74" t="n">
        <v>0</v>
      </c>
    </row>
    <row r="149" ht="10.5" customHeight="1" s="67">
      <c r="A149" s="0" t="inlineStr">
        <is>
          <t>WT_DC_STOCH_THRESHOLD_SHORT</t>
        </is>
      </c>
      <c r="B149" s="0" t="n">
        <v>50</v>
      </c>
      <c r="M149" s="74" t="n">
        <v>0</v>
      </c>
      <c r="N149" s="74" t="n">
        <v>0</v>
      </c>
    </row>
    <row r="150" ht="10.5" customHeight="1" s="67">
      <c r="A150" s="0" t="inlineStr">
        <is>
          <t>WT_DC_STOCH_THRESHOLD_SHORT</t>
        </is>
      </c>
      <c r="B150" s="0" t="n">
        <v>70</v>
      </c>
      <c r="M150" s="74" t="n">
        <v>0</v>
      </c>
      <c r="N150" s="74" t="n">
        <v>0</v>
      </c>
    </row>
    <row r="151" ht="10.5" customHeight="1" s="67">
      <c r="A151" s="0" t="inlineStr">
        <is>
          <t>WT_DC_HTF_GATE_MODE</t>
        </is>
      </c>
      <c r="B151" s="0" t="inlineStr">
        <is>
          <t>AND</t>
        </is>
      </c>
      <c r="M151" s="74" t="n">
        <v>0</v>
      </c>
      <c r="N151" s="74" t="n">
        <v>0</v>
      </c>
    </row>
    <row r="152" ht="10.5" customHeight="1" s="67">
      <c r="A152" s="0" t="inlineStr">
        <is>
          <t>WT_DC_TF_COMBO</t>
        </is>
      </c>
      <c r="B152" s="0" t="inlineStr">
        <is>
          <t>1h_4h_D</t>
        </is>
      </c>
      <c r="M152" s="74" t="n">
        <v>0</v>
      </c>
      <c r="N152" s="74" t="n">
        <v>0</v>
      </c>
    </row>
    <row r="153" ht="10.5" customHeight="1" s="67">
      <c r="A153" s="0" t="inlineStr">
        <is>
          <t>WT_DC_TF_COMBO</t>
        </is>
      </c>
      <c r="B153" s="0" t="inlineStr">
        <is>
          <t>15m_1h_4h</t>
        </is>
      </c>
      <c r="M153" s="74" t="n">
        <v>0</v>
      </c>
      <c r="N153" s="74" t="n">
        <v>0</v>
      </c>
    </row>
    <row r="154" ht="10.5" customHeight="1" s="67">
      <c r="A154" s="0" t="inlineStr">
        <is>
          <t>WT_DC_TF_COMBO</t>
        </is>
      </c>
      <c r="B154" s="0" t="inlineStr">
        <is>
          <t>1h_4h</t>
        </is>
      </c>
      <c r="M154" s="74" t="n">
        <v>0</v>
      </c>
      <c r="N154" s="74" t="n">
        <v>0</v>
      </c>
    </row>
    <row r="155" ht="10.5" customHeight="1" s="67">
      <c r="A155" s="0" t="inlineStr">
        <is>
          <t>WT_DC_DIRECT_TF_ENTRY</t>
        </is>
      </c>
      <c r="B155" s="0" t="inlineStr">
        <is>
          <t>1h</t>
        </is>
      </c>
      <c r="M155" s="74" t="n">
        <v>0</v>
      </c>
      <c r="N155" s="74" t="n">
        <v>0</v>
      </c>
    </row>
    <row r="156" ht="10.5" customHeight="1" s="67">
      <c r="A156" s="0" t="inlineStr">
        <is>
          <t>WT_DC_DIRECT_DC_TF</t>
        </is>
      </c>
      <c r="B156" s="0" t="inlineStr">
        <is>
          <t>1h</t>
        </is>
      </c>
      <c r="M156" s="74" t="n">
        <v>0</v>
      </c>
      <c r="N156" s="74" t="n">
        <v>0</v>
      </c>
    </row>
    <row r="157" ht="10.5" customHeight="1" s="67">
      <c r="A157" s="0" t="inlineStr">
        <is>
          <t>DC_BREAKOUT_TF_EXPANDED</t>
        </is>
      </c>
      <c r="B157" s="0" t="inlineStr">
        <is>
          <t>1h</t>
        </is>
      </c>
      <c r="M157" s="74" t="n">
        <v>0</v>
      </c>
      <c r="N157" s="74" t="n">
        <v>0</v>
      </c>
    </row>
    <row r="158" ht="10.5" customHeight="1" s="67">
      <c r="A158" s="0" t="inlineStr">
        <is>
          <t>DC_BREAKOUT_TF_EXPANDED</t>
        </is>
      </c>
      <c r="B158" s="0" t="inlineStr">
        <is>
          <t>4h</t>
        </is>
      </c>
      <c r="M158" s="74" t="n">
        <v>0</v>
      </c>
      <c r="N158" s="74" t="n">
        <v>0</v>
      </c>
    </row>
    <row r="159" ht="10.5" customHeight="1" s="67">
      <c r="A159" s="0" t="inlineStr">
        <is>
          <t>DC_BREAKOUT_TF_EXPANDED</t>
        </is>
      </c>
      <c r="B159" s="0" t="inlineStr">
        <is>
          <t>D</t>
        </is>
      </c>
      <c r="M159" s="74" t="n">
        <v>0</v>
      </c>
      <c r="N159" s="74" t="n">
        <v>0</v>
      </c>
    </row>
    <row r="160" ht="10.5" customHeight="1" s="67">
      <c r="A160" s="0" t="inlineStr">
        <is>
          <t>BB_BREAKOUT_ENTRY_TF</t>
        </is>
      </c>
      <c r="B160" s="0" t="inlineStr">
        <is>
          <t>OFF</t>
        </is>
      </c>
      <c r="D160" s="0" t="inlineStr">
        <is>
          <t>BREAKOUT_BB</t>
        </is>
      </c>
      <c r="L160" s="0" t="inlineStr">
        <is>
          <t>YES</t>
        </is>
      </c>
      <c r="M160" s="74" t="n">
        <v>0</v>
      </c>
      <c r="N160" s="74" t="n">
        <v>0</v>
      </c>
    </row>
    <row r="161" ht="10.5" customHeight="1" s="67">
      <c r="A161" s="0" t="inlineStr">
        <is>
          <t>BB_BREAKOUT_ENTRY_TF</t>
        </is>
      </c>
      <c r="B161" s="0" t="inlineStr">
        <is>
          <t>15m</t>
        </is>
      </c>
      <c r="D161" s="0" t="inlineStr">
        <is>
          <t>BREAKOUT_BB</t>
        </is>
      </c>
      <c r="L161" s="0" t="inlineStr">
        <is>
          <t>NO</t>
        </is>
      </c>
      <c r="M161" s="74" t="n">
        <v>0</v>
      </c>
      <c r="N161" s="74" t="n">
        <v>0</v>
      </c>
    </row>
    <row r="162" ht="10.5" customHeight="1" s="67">
      <c r="A162" s="0" t="inlineStr">
        <is>
          <t>BB_BREAKOUT_ENTRY_TF</t>
        </is>
      </c>
      <c r="B162" s="0" t="inlineStr">
        <is>
          <t>1h</t>
        </is>
      </c>
      <c r="D162" s="0" t="inlineStr">
        <is>
          <t>BREAKOUT_BB</t>
        </is>
      </c>
      <c r="L162" s="0" t="inlineStr">
        <is>
          <t>NO</t>
        </is>
      </c>
      <c r="M162" s="74" t="n">
        <v>0</v>
      </c>
      <c r="N162" s="74" t="n">
        <v>0</v>
      </c>
    </row>
    <row r="163" ht="10.5" customHeight="1" s="67">
      <c r="A163" s="0" t="inlineStr">
        <is>
          <t>BB_BREAKOUT_ENTRY_TF</t>
        </is>
      </c>
      <c r="B163" s="0" t="inlineStr">
        <is>
          <t>4h</t>
        </is>
      </c>
      <c r="D163" s="0" t="inlineStr">
        <is>
          <t>BREAKOUT_BB</t>
        </is>
      </c>
      <c r="L163" s="0" t="inlineStr">
        <is>
          <t>NO</t>
        </is>
      </c>
      <c r="M163" s="74" t="n">
        <v>0</v>
      </c>
      <c r="N163" s="74" t="n">
        <v>0</v>
      </c>
    </row>
    <row r="164" ht="10.5" customHeight="1" s="67">
      <c r="A164" s="0" t="inlineStr">
        <is>
          <t>BB_BREAKOUT_ENTRY_TF</t>
        </is>
      </c>
      <c r="B164" s="0" t="inlineStr">
        <is>
          <t>D</t>
        </is>
      </c>
      <c r="D164" s="0" t="inlineStr">
        <is>
          <t>BREAKOUT_BB</t>
        </is>
      </c>
      <c r="L164" s="0" t="inlineStr">
        <is>
          <t>NO</t>
        </is>
      </c>
      <c r="M164" s="74" t="n">
        <v>0</v>
      </c>
      <c r="N164" s="74" t="n">
        <v>0</v>
      </c>
    </row>
    <row r="165" ht="10.5" customHeight="1" s="67">
      <c r="A165" s="26" t="inlineStr">
        <is>
          <t>ENTRY_SCORE_THRESHOLD</t>
        </is>
      </c>
      <c r="B165" s="26" t="inlineStr">
        <is>
          <t>9.0</t>
        </is>
      </c>
      <c r="C165" s="26" t="n"/>
      <c r="D165" s="26" t="n"/>
      <c r="E165" s="26" t="n"/>
      <c r="F165" s="26" t="n"/>
      <c r="G165" s="26">
        <f>IFERROR(VLOOKUP($A52&amp;"_"&amp;$B52,Results_Deltas!$A$2:$P$15000,5,FALSE),"")</f>
        <v/>
      </c>
      <c r="H165" s="26">
        <f>IFERROR(VLOOKUP($A52,Results_30d_Deltas!$A$2:$H$5000,7,FALSE)-E51,"")</f>
        <v/>
      </c>
      <c r="I165" s="26">
        <f>IFERROR(VLOOKUP($A52,Results_30d_Deltas!$A$2:$H$5000,6,FALSE),"")</f>
        <v/>
      </c>
      <c r="J165" s="26" t="n"/>
      <c r="K165" s="26" t="n"/>
      <c r="L165" s="26" t="inlineStr">
        <is>
          <t>NO</t>
        </is>
      </c>
      <c r="M165" s="74" t="n">
        <v>0.003382940117334865</v>
      </c>
      <c r="N165" s="74" t="n">
        <v>4</v>
      </c>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4" t="n"/>
      <c r="FL165" s="34" t="n"/>
      <c r="FM165" s="34" t="n"/>
      <c r="FN165" s="34" t="n"/>
      <c r="FO165" s="34"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3" t="n"/>
      <c r="IK165" s="33" t="n"/>
      <c r="IL165" s="26" t="n"/>
      <c r="IM165" s="26" t="inlineStr">
        <is>
          <t>ez_manage.py:4644 top()</t>
        </is>
      </c>
      <c r="IN165" s="26" t="inlineStr">
        <is>
          <t>v12_quick_engine.py:3394 x9</t>
        </is>
      </c>
      <c r="IO165" s="26" t="n"/>
    </row>
    <row r="166" ht="10.5" customHeight="1" s="67">
      <c r="A166" s="26" t="inlineStr">
        <is>
          <t>REENTRY_RALLY_K15M_MAX</t>
        </is>
      </c>
      <c r="B166" s="26" t="inlineStr">
        <is>
          <t>75.0</t>
        </is>
      </c>
      <c r="C166" s="26" t="n"/>
      <c r="D166" s="26" t="n"/>
      <c r="E166" s="26" t="n"/>
      <c r="F166" s="26" t="n"/>
      <c r="G166" s="26">
        <f>IFERROR(VLOOKUP($A106&amp;"_"&amp;$B106,Results_Deltas!$A$2:$P$15000,5,FALSE),"")</f>
        <v/>
      </c>
      <c r="H166" s="26">
        <f>IFERROR(VLOOKUP($A106,Results_30d_Deltas!$A$2:$H$5000,7,FALSE)-E105,"")</f>
        <v/>
      </c>
      <c r="I166" s="26">
        <f>IFERROR(VLOOKUP($A106,Results_30d_Deltas!$A$2:$H$5000,6,FALSE),"")</f>
        <v/>
      </c>
      <c r="J166" s="26" t="n"/>
      <c r="K166" s="26" t="n"/>
      <c r="L166" s="26" t="inlineStr">
        <is>
          <t>NO</t>
        </is>
      </c>
      <c r="M166" s="74" t="n">
        <v>0.005621272188707069</v>
      </c>
      <c r="N166" s="74" t="n">
        <v>3</v>
      </c>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4" t="n"/>
      <c r="FV166" s="34"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3" t="n"/>
      <c r="IK166" s="33" t="n"/>
      <c r="IL166" s="26" t="n"/>
      <c r="IM166" s="26" t="inlineStr">
        <is>
          <t>ez_manage.py:3869 top()</t>
        </is>
      </c>
      <c r="IN166" s="26" t="inlineStr">
        <is>
          <t>v12_quick_engine.py:2902 x8</t>
        </is>
      </c>
      <c r="IO166" s="26" t="n"/>
    </row>
    <row r="167" ht="10.5" customHeight="1" s="67">
      <c r="A167" s="26" t="inlineStr">
        <is>
          <t>ENTRY_SCORE_THRESHOLD</t>
        </is>
      </c>
      <c r="B167" s="26" t="inlineStr">
        <is>
          <t>27.0</t>
        </is>
      </c>
      <c r="C167" s="26" t="n"/>
      <c r="D167" s="26" t="n"/>
      <c r="E167" s="26" t="n"/>
      <c r="F167" s="26" t="n"/>
      <c r="G167" s="26">
        <f>IFERROR(VLOOKUP($A56&amp;"_"&amp;$B56,Results_Deltas!$A$2:$P$15000,5,FALSE),"")</f>
        <v/>
      </c>
      <c r="H167" s="26">
        <f>IFERROR(VLOOKUP($A56,Results_30d_Deltas!$A$2:$H$5000,7,FALSE)-E55,"")</f>
        <v/>
      </c>
      <c r="I167" s="26">
        <f>IFERROR(VLOOKUP($A56,Results_30d_Deltas!$A$2:$H$5000,6,FALSE),"")</f>
        <v/>
      </c>
      <c r="J167" s="26" t="n"/>
      <c r="K167" s="26" t="n"/>
      <c r="L167" s="26" t="inlineStr">
        <is>
          <t>NO</t>
        </is>
      </c>
      <c r="M167" s="74" t="n">
        <v>0.01180913199581771</v>
      </c>
      <c r="N167" s="74" t="n">
        <v>4</v>
      </c>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4" t="n"/>
      <c r="FL167" s="34" t="n"/>
      <c r="FM167" s="34" t="n"/>
      <c r="FN167" s="34" t="n"/>
      <c r="FO167" s="34"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3" t="n"/>
      <c r="IK167" s="33" t="n"/>
      <c r="IL167" s="26" t="n"/>
      <c r="IM167" s="26" t="inlineStr">
        <is>
          <t>ez_manage.py:4644 top()</t>
        </is>
      </c>
      <c r="IN167" s="26" t="inlineStr">
        <is>
          <t>v12_quick_engine.py:3394 x9</t>
        </is>
      </c>
      <c r="IO167" s="26" t="n"/>
    </row>
    <row r="168" ht="10.5" customHeight="1" s="67">
      <c r="A168" s="26" t="inlineStr">
        <is>
          <t>REGIME_TRENDING_EXIT_GAIN_MIN</t>
        </is>
      </c>
      <c r="B168" s="26" t="inlineStr">
        <is>
          <t>3.0</t>
        </is>
      </c>
      <c r="C168" s="26" t="n"/>
      <c r="D168" s="26" t="n"/>
      <c r="E168" s="26" t="n"/>
      <c r="F168" s="26" t="n"/>
      <c r="G168" s="26">
        <f>IFERROR(VLOOKUP($A114&amp;"_"&amp;$B114,Results_Deltas!$A$2:$P$15000,5,FALSE),"")</f>
        <v/>
      </c>
      <c r="H168" s="26">
        <f>IFERROR(VLOOKUP($A114,Results_30d_Deltas!$A$2:$H$5000,7,FALSE)-E113,"")</f>
        <v/>
      </c>
      <c r="I168" s="26">
        <f>IFERROR(VLOOKUP($A114,Results_30d_Deltas!$A$2:$H$5000,6,FALSE),"")</f>
        <v/>
      </c>
      <c r="J168" s="26" t="n"/>
      <c r="K168" s="26" t="n"/>
      <c r="L168" s="26" t="inlineStr">
        <is>
          <t>NO</t>
        </is>
      </c>
      <c r="M168" s="74" t="n">
        <v>0.01249828179834734</v>
      </c>
      <c r="N168" s="74" t="n">
        <v>4</v>
      </c>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4" t="n"/>
      <c r="AO168" s="34" t="n"/>
      <c r="AP168" s="34" t="n"/>
      <c r="AQ168" s="34" t="n"/>
      <c r="AR168" s="34"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4" t="n"/>
      <c r="DO168" s="34"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3" t="n"/>
      <c r="IK168" s="33" t="n"/>
      <c r="IL168" s="26" t="n"/>
      <c r="IM168" s="26" t="inlineStr">
        <is>
          <t>ez_manage.py:5359 top()</t>
        </is>
      </c>
      <c r="IN168" s="26" t="inlineStr">
        <is>
          <t>v12_quick_engine.py:2951 x5</t>
        </is>
      </c>
      <c r="IO168" s="26" t="n"/>
    </row>
    <row r="169" ht="10.5" customHeight="1" s="67">
      <c r="A169" s="26" t="inlineStr">
        <is>
          <t>BTC_RZ_WT_DC_MULTIFACTOR</t>
        </is>
      </c>
      <c r="B169" s="26" t="inlineStr">
        <is>
          <t>1.0</t>
        </is>
      </c>
      <c r="C169" s="26" t="n"/>
      <c r="D169" s="26" t="n"/>
      <c r="E169" s="26" t="n"/>
      <c r="F169" s="26" t="n"/>
      <c r="G169" s="26">
        <f>IFERROR(VLOOKUP($A41&amp;"_"&amp;$B41,Results_Deltas!$A$2:$P$15000,5,FALSE),"")</f>
        <v/>
      </c>
      <c r="H169" s="26">
        <f>IFERROR(VLOOKUP($A41,Results_30d_Deltas!$A$2:$H$5000,7,FALSE)-E40,"")</f>
        <v/>
      </c>
      <c r="I169" s="26">
        <f>IFERROR(VLOOKUP($A41,Results_30d_Deltas!$A$2:$H$5000,6,FALSE),"")</f>
        <v/>
      </c>
      <c r="J169" s="26" t="n"/>
      <c r="K169" s="26" t="n"/>
      <c r="L169" s="26" t="inlineStr">
        <is>
          <t>NO</t>
        </is>
      </c>
      <c r="M169" s="74" t="n">
        <v>0.03728959977211638</v>
      </c>
      <c r="N169" s="74" t="n">
        <v>4</v>
      </c>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3" t="n"/>
      <c r="IK169" s="33" t="n"/>
      <c r="IL169" s="26" t="n"/>
      <c r="IM169" s="26" t="inlineStr">
        <is>
          <t>ez_manage.py:5965 top()</t>
        </is>
      </c>
      <c r="IN169" s="26" t="inlineStr">
        <is>
          <t>v12_quick_engine.py:450 x8</t>
        </is>
      </c>
      <c r="IO169" s="26" t="n"/>
    </row>
    <row r="170" ht="10.5" customHeight="1" s="67">
      <c r="A170" s="26" t="inlineStr">
        <is>
          <t>MACD_ZERO_CROSS_SCORE</t>
        </is>
      </c>
      <c r="B170" s="26" t="inlineStr">
        <is>
          <t>11</t>
        </is>
      </c>
      <c r="C170" s="26" t="n"/>
      <c r="D170" s="26" t="n"/>
      <c r="E170" s="26" t="n"/>
      <c r="F170" s="26" t="n"/>
      <c r="G170" s="26">
        <f>IFERROR(VLOOKUP($A77&amp;"_"&amp;$B77,Results_Deltas!$A$2:$P$15000,5,FALSE),"")</f>
        <v/>
      </c>
      <c r="H170" s="26">
        <f>IFERROR(VLOOKUP($A77,Results_30d_Deltas!$A$2:$H$5000,7,FALSE)-E76,"")</f>
        <v/>
      </c>
      <c r="I170" s="26">
        <f>IFERROR(VLOOKUP($A77,Results_30d_Deltas!$A$2:$H$5000,6,FALSE),"")</f>
        <v/>
      </c>
      <c r="J170" s="26" t="n"/>
      <c r="K170" s="26" t="n"/>
      <c r="L170" s="26" t="inlineStr">
        <is>
          <t>NO</t>
        </is>
      </c>
      <c r="M170" s="74" t="n">
        <v>0.03877209130939582</v>
      </c>
      <c r="N170" s="74" t="n">
        <v>4</v>
      </c>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4" t="n"/>
      <c r="AY170" s="34" t="n"/>
      <c r="AZ170" s="34" t="n"/>
      <c r="BA170" s="34" t="n"/>
      <c r="BB170" s="34"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3" t="n"/>
      <c r="IK170" s="33" t="n"/>
      <c r="IL170" s="26" t="n"/>
      <c r="IM170" s="26" t="inlineStr">
        <is>
          <t>ez_manage.py:3500 top()</t>
        </is>
      </c>
      <c r="IN170" s="26" t="inlineStr">
        <is>
          <t>v12_quick_engine.py:2235 x2</t>
        </is>
      </c>
      <c r="IO170" s="26" t="n"/>
    </row>
    <row r="171" ht="10.5" customHeight="1" s="67">
      <c r="A171" s="26" t="inlineStr">
        <is>
          <t>MACD_ZERO_CROSS_SCORE</t>
        </is>
      </c>
      <c r="B171" s="26" t="inlineStr">
        <is>
          <t>22</t>
        </is>
      </c>
      <c r="C171" s="26" t="n"/>
      <c r="D171" s="26" t="n"/>
      <c r="E171" s="26" t="n"/>
      <c r="F171" s="26" t="n"/>
      <c r="G171" s="26">
        <f>IFERROR(VLOOKUP($A80&amp;"_"&amp;$B80,Results_Deltas!$A$2:$P$15000,5,FALSE),"")</f>
        <v/>
      </c>
      <c r="H171" s="26">
        <f>IFERROR(VLOOKUP($A80,Results_30d_Deltas!$A$2:$H$5000,7,FALSE)-E79,"")</f>
        <v/>
      </c>
      <c r="I171" s="26">
        <f>IFERROR(VLOOKUP($A80,Results_30d_Deltas!$A$2:$H$5000,6,FALSE),"")</f>
        <v/>
      </c>
      <c r="J171" s="26" t="n"/>
      <c r="K171" s="26" t="n"/>
      <c r="L171" s="26" t="inlineStr">
        <is>
          <t>NO</t>
        </is>
      </c>
      <c r="M171" s="74" t="n">
        <v>0.03936867337018295</v>
      </c>
      <c r="N171" s="74" t="n">
        <v>4</v>
      </c>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4" t="n"/>
      <c r="AY171" s="34" t="n"/>
      <c r="AZ171" s="34" t="n"/>
      <c r="BA171" s="34" t="n"/>
      <c r="BB171" s="34"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3" t="n"/>
      <c r="IK171" s="33" t="n"/>
      <c r="IL171" s="26" t="n"/>
      <c r="IM171" s="26" t="inlineStr">
        <is>
          <t>ez_manage.py:3500 top()</t>
        </is>
      </c>
      <c r="IN171" s="26" t="inlineStr">
        <is>
          <t>v12_quick_engine.py:2235 x2</t>
        </is>
      </c>
      <c r="IO171" s="26" t="n"/>
    </row>
    <row r="172" ht="10.5" customHeight="1" s="67">
      <c r="A172" s="26" t="inlineStr">
        <is>
          <t>REENTRY_RALLY_K15M_MAX</t>
        </is>
      </c>
      <c r="B172" s="26" t="inlineStr">
        <is>
          <t>125.0</t>
        </is>
      </c>
      <c r="C172" s="26" t="n"/>
      <c r="D172" s="26" t="n"/>
      <c r="E172" s="26" t="n"/>
      <c r="F172" s="26" t="n"/>
      <c r="G172" s="26">
        <f>IFERROR(VLOOKUP($A108&amp;"_"&amp;$B108,Results_Deltas!$A$2:$P$15000,5,FALSE),"")</f>
        <v/>
      </c>
      <c r="H172" s="26">
        <f>IFERROR(VLOOKUP($A108,Results_30d_Deltas!$A$2:$H$5000,7,FALSE)-E107,"")</f>
        <v/>
      </c>
      <c r="I172" s="26">
        <f>IFERROR(VLOOKUP($A108,Results_30d_Deltas!$A$2:$H$5000,6,FALSE),"")</f>
        <v/>
      </c>
      <c r="J172" s="26" t="n"/>
      <c r="K172" s="26" t="n"/>
      <c r="L172" s="26" t="inlineStr">
        <is>
          <t>NO</t>
        </is>
      </c>
      <c r="M172" s="74" t="n">
        <v>0.04559822198552112</v>
      </c>
      <c r="N172" s="74" t="n">
        <v>4</v>
      </c>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4" t="n"/>
      <c r="FV172" s="34"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3" t="n"/>
      <c r="IK172" s="33" t="n"/>
      <c r="IL172" s="26" t="n"/>
      <c r="IM172" s="26" t="inlineStr">
        <is>
          <t>ez_manage.py:3869 top()</t>
        </is>
      </c>
      <c r="IN172" s="26" t="inlineStr">
        <is>
          <t>v12_quick_engine.py:2902 x8</t>
        </is>
      </c>
      <c r="IO172" s="26" t="n"/>
    </row>
    <row r="173" ht="10.5" customHeight="1" s="67">
      <c r="A173" s="26" t="inlineStr">
        <is>
          <t>QUICK_REENTRY_60MIN_MIN_PCT</t>
        </is>
      </c>
      <c r="B173" s="26" t="inlineStr">
        <is>
          <t>0.5</t>
        </is>
      </c>
      <c r="C173" s="26" t="n"/>
      <c r="D173" s="26" t="n"/>
      <c r="E173" s="26" t="n"/>
      <c r="F173" s="26" t="n"/>
      <c r="G173" s="26">
        <f>IFERROR(VLOOKUP($A95&amp;"_"&amp;$B95,Results_Deltas!$A$2:$P$15000,5,FALSE),"")</f>
        <v/>
      </c>
      <c r="H173" s="26">
        <f>IFERROR(VLOOKUP($A95,Results_30d_Deltas!$A$2:$H$5000,7,FALSE)-E94,"")</f>
        <v/>
      </c>
      <c r="I173" s="26">
        <f>IFERROR(VLOOKUP($A95,Results_30d_Deltas!$A$2:$H$5000,6,FALSE),"")</f>
        <v/>
      </c>
      <c r="J173" s="26" t="n"/>
      <c r="K173" s="26" t="n"/>
      <c r="L173" s="26" t="inlineStr">
        <is>
          <t>NO</t>
        </is>
      </c>
      <c r="M173" s="74" t="n">
        <v>0.04732485804814598</v>
      </c>
      <c r="N173" s="74" t="n">
        <v>4</v>
      </c>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4" t="n"/>
      <c r="FV173" s="34"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3" t="n"/>
      <c r="IK173" s="33" t="n"/>
      <c r="IL173" s="26" t="n"/>
      <c r="IM173" s="26" t="inlineStr">
        <is>
          <t>ez_manage.py:6042 top()</t>
        </is>
      </c>
      <c r="IN173" s="26" t="inlineStr">
        <is>
          <t>v12_quick_engine.py:4283 x4</t>
        </is>
      </c>
      <c r="IO173" s="26" t="n"/>
    </row>
    <row r="174" ht="10.5" customHeight="1" s="67">
      <c r="A174" s="26" t="inlineStr">
        <is>
          <t>BTC_RZ_WT_DC_MULTIFACTOR</t>
        </is>
      </c>
      <c r="B174" s="26" t="inlineStr">
        <is>
          <t>0.5</t>
        </is>
      </c>
      <c r="C174" s="26" t="n"/>
      <c r="D174" s="26" t="n"/>
      <c r="E174" s="26" t="n"/>
      <c r="F174" s="26" t="n"/>
      <c r="G174" s="26">
        <f>IFERROR(VLOOKUP($A40&amp;"_"&amp;$B40,Results_Deltas!$A$2:$P$15000,5,FALSE),"")</f>
        <v/>
      </c>
      <c r="H174" s="26">
        <f>IFERROR(VLOOKUP($A40,Results_30d_Deltas!$A$2:$H$5000,7,FALSE)-E39,"")</f>
        <v/>
      </c>
      <c r="I174" s="26">
        <f>IFERROR(VLOOKUP($A40,Results_30d_Deltas!$A$2:$H$5000,6,FALSE),"")</f>
        <v/>
      </c>
      <c r="J174" s="26" t="n"/>
      <c r="K174" s="26" t="n"/>
      <c r="L174" s="26" t="inlineStr">
        <is>
          <t>NO</t>
        </is>
      </c>
      <c r="M174" s="74" t="n">
        <v>0.04955882786816821</v>
      </c>
      <c r="N174" s="74" t="n">
        <v>4</v>
      </c>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3" t="n"/>
      <c r="IK174" s="33" t="n"/>
      <c r="IL174" s="26" t="n"/>
      <c r="IM174" s="26" t="inlineStr">
        <is>
          <t>ez_manage.py:5965 top()</t>
        </is>
      </c>
      <c r="IN174" s="26" t="inlineStr">
        <is>
          <t>v12_quick_engine.py:450 x8</t>
        </is>
      </c>
      <c r="IO174" s="26" t="n"/>
    </row>
    <row r="175" ht="10.5" customHeight="1" s="67">
      <c r="A175" s="26" t="inlineStr">
        <is>
          <t>REGIME_TRENDING_EXIT_GAIN_MIN</t>
        </is>
      </c>
      <c r="B175" s="26" t="inlineStr">
        <is>
          <t>1.0</t>
        </is>
      </c>
      <c r="C175" s="26" t="n"/>
      <c r="D175" s="26" t="n"/>
      <c r="E175" s="26" t="n"/>
      <c r="F175" s="26" t="n"/>
      <c r="G175" s="26">
        <f>IFERROR(VLOOKUP($A110&amp;"_"&amp;$B110,Results_Deltas!$A$2:$P$15000,5,FALSE),"")</f>
        <v/>
      </c>
      <c r="H175" s="26">
        <f>IFERROR(VLOOKUP($A110,Results_30d_Deltas!$A$2:$H$5000,7,FALSE)-E109,"")</f>
        <v/>
      </c>
      <c r="I175" s="26">
        <f>IFERROR(VLOOKUP($A110,Results_30d_Deltas!$A$2:$H$5000,6,FALSE),"")</f>
        <v/>
      </c>
      <c r="J175" s="26" t="n"/>
      <c r="K175" s="26" t="n"/>
      <c r="L175" s="26" t="inlineStr">
        <is>
          <t>NO</t>
        </is>
      </c>
      <c r="M175" s="74" t="n">
        <v>0.06143418959765051</v>
      </c>
      <c r="N175" s="74" t="n">
        <v>4</v>
      </c>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4" t="n"/>
      <c r="AO175" s="34" t="n"/>
      <c r="AP175" s="34" t="n"/>
      <c r="AQ175" s="34" t="n"/>
      <c r="AR175" s="34"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4" t="n"/>
      <c r="CW175" s="34" t="n"/>
      <c r="CX175" s="34" t="n"/>
      <c r="CY175" s="34" t="n"/>
      <c r="CZ175" s="34" t="n"/>
      <c r="DA175" s="34" t="n"/>
      <c r="DB175" s="34" t="n"/>
      <c r="DC175" s="34" t="n"/>
      <c r="DD175" s="34" t="n"/>
      <c r="DE175" s="34" t="n"/>
      <c r="DF175" s="34" t="n"/>
      <c r="DG175" s="34" t="n"/>
      <c r="DH175" s="34" t="n"/>
      <c r="DI175" s="34" t="n"/>
      <c r="DJ175" s="34" t="n"/>
      <c r="DK175" s="34" t="n"/>
      <c r="DL175" s="34" t="n"/>
      <c r="DM175" s="34" t="n"/>
      <c r="DN175" s="34" t="n"/>
      <c r="DO175" s="34"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3" t="n"/>
      <c r="IK175" s="33" t="n"/>
      <c r="IL175" s="26" t="n"/>
      <c r="IM175" s="26" t="inlineStr">
        <is>
          <t>ez_manage.py:5359 top()</t>
        </is>
      </c>
      <c r="IN175" s="26" t="inlineStr">
        <is>
          <t>v12_quick_engine.py:2951 x5</t>
        </is>
      </c>
      <c r="IO175" s="26" t="n"/>
    </row>
    <row r="176" ht="10.5" customHeight="1" s="67">
      <c r="A176" s="26" t="inlineStr">
        <is>
          <t>INTRADAY_SESSION_FORCE_EXIT_UTC</t>
        </is>
      </c>
      <c r="B176" s="26" t="inlineStr">
        <is>
          <t>1.0</t>
        </is>
      </c>
      <c r="C176" s="26" t="n"/>
      <c r="D176" s="26" t="n"/>
      <c r="E176" s="26" t="n"/>
      <c r="F176" s="26" t="n"/>
      <c r="G176" s="26">
        <f>IFERROR(VLOOKUP($A72&amp;"_"&amp;$B72,Results_Deltas!$A$2:$P$15000,5,FALSE),"")</f>
        <v/>
      </c>
      <c r="H176" s="26">
        <f>IFERROR(VLOOKUP($A72,Results_30d_Deltas!$A$2:$H$5000,7,FALSE)-E71,"")</f>
        <v/>
      </c>
      <c r="I176" s="26">
        <f>IFERROR(VLOOKUP($A72,Results_30d_Deltas!$A$2:$H$5000,6,FALSE),"")</f>
        <v/>
      </c>
      <c r="J176" s="26" t="n"/>
      <c r="K176" s="26" t="n"/>
      <c r="L176" s="26" t="inlineStr">
        <is>
          <t>NO</t>
        </is>
      </c>
      <c r="M176" s="74" t="n">
        <v>0.06265697053168094</v>
      </c>
      <c r="N176" s="74" t="n">
        <v>4</v>
      </c>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4" t="n"/>
      <c r="DO176" s="34"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3" t="n"/>
      <c r="IK176" s="33" t="n"/>
      <c r="IL176" s="26" t="n"/>
      <c r="IM176" s="26" t="inlineStr">
        <is>
          <t>ez_manage.py:6014 top()</t>
        </is>
      </c>
      <c r="IN176" s="26" t="inlineStr">
        <is>
          <t>v12_quick_engine.py:4267 x4</t>
        </is>
      </c>
      <c r="IO176" s="26" t="n"/>
    </row>
    <row r="177" ht="10.5" customHeight="1" s="67">
      <c r="A177" s="26" t="inlineStr">
        <is>
          <t>SCALP_V3_OB_WALL_TOO_CLOSE_PCT</t>
        </is>
      </c>
      <c r="B177" s="26" t="inlineStr">
        <is>
          <t>2.0</t>
        </is>
      </c>
      <c r="C177" s="26" t="n"/>
      <c r="D177" s="26" t="n"/>
      <c r="E177" s="26" t="n"/>
      <c r="F177" s="26" t="n"/>
      <c r="G177" s="26">
        <f>IFERROR(VLOOKUP($A149&amp;"_"&amp;$B149,Results_Deltas!$A$2:$P$15000,5,FALSE),"")</f>
        <v/>
      </c>
      <c r="H177" s="26">
        <f>IFERROR(VLOOKUP($A149,Results_30d_Deltas!$A$2:$H$5000,7,FALSE)-E148,"")</f>
        <v/>
      </c>
      <c r="I177" s="26">
        <f>IFERROR(VLOOKUP($A149,Results_30d_Deltas!$A$2:$H$5000,6,FALSE),"")</f>
        <v/>
      </c>
      <c r="J177" s="26" t="n"/>
      <c r="K177" s="26" t="n"/>
      <c r="L177" s="26" t="inlineStr">
        <is>
          <t>NO</t>
        </is>
      </c>
      <c r="M177" s="74" t="n">
        <v>0.07163548247510002</v>
      </c>
      <c r="N177" s="74" t="n">
        <v>4</v>
      </c>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3" t="n"/>
      <c r="IK177" s="33" t="n"/>
      <c r="IL177" s="26" t="n"/>
      <c r="IM177" s="26" t="inlineStr">
        <is>
          <t>ez_manage.py:5575 top()</t>
        </is>
      </c>
      <c r="IN177" s="26" t="inlineStr">
        <is>
          <t>v12_quick_engine.py:3189 x4</t>
        </is>
      </c>
      <c r="IO177" s="26" t="n"/>
    </row>
    <row r="178" ht="10.5" customHeight="1" s="67">
      <c r="A178" s="26" t="inlineStr">
        <is>
          <t>INTRADAY_SESSION_FORCE_EXIT_UTC</t>
        </is>
      </c>
      <c r="B178" s="26" t="inlineStr">
        <is>
          <t>0.5</t>
        </is>
      </c>
      <c r="C178" s="26" t="n"/>
      <c r="D178" s="26" t="n"/>
      <c r="E178" s="26" t="n"/>
      <c r="F178" s="26" t="n"/>
      <c r="G178" s="26">
        <f>IFERROR(VLOOKUP($A71&amp;"_"&amp;$B71,Results_Deltas!$A$2:$P$15000,5,FALSE),"")</f>
        <v/>
      </c>
      <c r="H178" s="26">
        <f>IFERROR(VLOOKUP($A71,Results_30d_Deltas!$A$2:$H$5000,7,FALSE)-E70,"")</f>
        <v/>
      </c>
      <c r="I178" s="26">
        <f>IFERROR(VLOOKUP($A71,Results_30d_Deltas!$A$2:$H$5000,6,FALSE),"")</f>
        <v/>
      </c>
      <c r="J178" s="26" t="n"/>
      <c r="K178" s="26" t="n"/>
      <c r="L178" s="26" t="inlineStr">
        <is>
          <t>NO</t>
        </is>
      </c>
      <c r="M178" s="74" t="n">
        <v>0.07165625382831245</v>
      </c>
      <c r="N178" s="74" t="n">
        <v>4</v>
      </c>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4" t="n"/>
      <c r="CW178" s="34" t="n"/>
      <c r="CX178" s="34" t="n"/>
      <c r="CY178" s="34" t="n"/>
      <c r="CZ178" s="34" t="n"/>
      <c r="DA178" s="34" t="n"/>
      <c r="DB178" s="34" t="n"/>
      <c r="DC178" s="34" t="n"/>
      <c r="DD178" s="34" t="n"/>
      <c r="DE178" s="34" t="n"/>
      <c r="DF178" s="34" t="n"/>
      <c r="DG178" s="34" t="n"/>
      <c r="DH178" s="34" t="n"/>
      <c r="DI178" s="34" t="n"/>
      <c r="DJ178" s="34" t="n"/>
      <c r="DK178" s="34" t="n"/>
      <c r="DL178" s="34" t="n"/>
      <c r="DM178" s="34" t="n"/>
      <c r="DN178" s="34" t="n"/>
      <c r="DO178" s="34"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3" t="n"/>
      <c r="IK178" s="33" t="n"/>
      <c r="IL178" s="26" t="n"/>
      <c r="IM178" s="26" t="inlineStr">
        <is>
          <t>ez_manage.py:6014 top()</t>
        </is>
      </c>
      <c r="IN178" s="26" t="inlineStr">
        <is>
          <t>v12_quick_engine.py:4267 x4</t>
        </is>
      </c>
      <c r="IO178" s="26" t="n"/>
    </row>
    <row r="179" ht="10.5" customHeight="1" s="67">
      <c r="A179" s="26" t="inlineStr">
        <is>
          <t>ATR_ADAPTIVE_SIZING_TARGET_PCT</t>
        </is>
      </c>
      <c r="B179" s="26" t="inlineStr">
        <is>
          <t>3.0</t>
        </is>
      </c>
      <c r="C179" s="26" t="n"/>
      <c r="D179" s="26" t="n"/>
      <c r="E179" s="26" t="n"/>
      <c r="F179" s="26" t="n"/>
      <c r="G179" s="26">
        <f>IFERROR(VLOOKUP($A28&amp;"_"&amp;$B28,Results_Deltas!$A$2:$P$15000,5,FALSE),"")</f>
        <v/>
      </c>
      <c r="H179" s="26">
        <f>IFERROR(VLOOKUP($A28,Results_30d_Deltas!$A$2:$H$5000,7,FALSE)-E27,"")</f>
        <v/>
      </c>
      <c r="I179" s="26">
        <f>IFERROR(VLOOKUP($A28,Results_30d_Deltas!$A$2:$H$5000,6,FALSE),"")</f>
        <v/>
      </c>
      <c r="J179" s="26" t="n"/>
      <c r="K179" s="26" t="n"/>
      <c r="L179" s="26" t="inlineStr">
        <is>
          <t>NO</t>
        </is>
      </c>
      <c r="M179" s="74" t="n">
        <v>0.07706382881301529</v>
      </c>
      <c r="N179" s="74" t="n">
        <v>5</v>
      </c>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3" t="n"/>
      <c r="IK179" s="33" t="n"/>
      <c r="IL179" s="26" t="n"/>
      <c r="IM179" s="26" t="inlineStr">
        <is>
          <t>ez_manage.py:4327 top()</t>
        </is>
      </c>
      <c r="IN179" s="26" t="inlineStr">
        <is>
          <t>v12_quick_engine.py:1209 x7</t>
        </is>
      </c>
      <c r="IO179" s="26" t="n"/>
    </row>
    <row r="180" ht="10.5" customHeight="1" s="67">
      <c r="A180" s="26" t="inlineStr">
        <is>
          <t>MACD_ZERO_CROSS_SCORE</t>
        </is>
      </c>
      <c r="B180" s="26" t="inlineStr">
        <is>
          <t>19</t>
        </is>
      </c>
      <c r="C180" s="26" t="n"/>
      <c r="D180" s="26" t="n"/>
      <c r="E180" s="26" t="n"/>
      <c r="F180" s="26" t="n"/>
      <c r="G180" s="26">
        <f>IFERROR(VLOOKUP($A79&amp;"_"&amp;$B79,Results_Deltas!$A$2:$P$15000,5,FALSE),"")</f>
        <v/>
      </c>
      <c r="H180" s="26">
        <f>IFERROR(VLOOKUP($A79,Results_30d_Deltas!$A$2:$H$5000,7,FALSE)-E78,"")</f>
        <v/>
      </c>
      <c r="I180" s="26">
        <f>IFERROR(VLOOKUP($A79,Results_30d_Deltas!$A$2:$H$5000,6,FALSE),"")</f>
        <v/>
      </c>
      <c r="J180" s="26" t="n"/>
      <c r="K180" s="26" t="n"/>
      <c r="L180" s="26" t="inlineStr">
        <is>
          <t>NO</t>
        </is>
      </c>
      <c r="M180" s="74" t="n">
        <v>0.08350099343397063</v>
      </c>
      <c r="N180" s="74" t="n">
        <v>4</v>
      </c>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4" t="n"/>
      <c r="AY180" s="34" t="n"/>
      <c r="AZ180" s="34" t="n"/>
      <c r="BA180" s="34" t="n"/>
      <c r="BB180" s="34"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3" t="n"/>
      <c r="IK180" s="33" t="n"/>
      <c r="IL180" s="26" t="n"/>
      <c r="IM180" s="26" t="inlineStr">
        <is>
          <t>ez_manage.py:3500 top()</t>
        </is>
      </c>
      <c r="IN180" s="26" t="inlineStr">
        <is>
          <t>v12_quick_engine.py:2235 x2</t>
        </is>
      </c>
      <c r="IO180" s="26" t="n"/>
    </row>
    <row r="181" ht="10.5" customHeight="1" s="67">
      <c r="A181" s="26" t="inlineStr">
        <is>
          <t>ENTRY_SCORE_THRESHOLD</t>
        </is>
      </c>
      <c r="B181" s="26" t="inlineStr">
        <is>
          <t>22.5</t>
        </is>
      </c>
      <c r="C181" s="26" t="n"/>
      <c r="D181" s="26" t="n"/>
      <c r="E181" s="26" t="n"/>
      <c r="F181" s="26" t="n"/>
      <c r="G181" s="26">
        <f>IFERROR(VLOOKUP($A55&amp;"_"&amp;$B55,Results_Deltas!$A$2:$P$15000,5,FALSE),"")</f>
        <v/>
      </c>
      <c r="H181" s="26">
        <f>IFERROR(VLOOKUP($A55,Results_30d_Deltas!$A$2:$H$5000,7,FALSE)-E54,"")</f>
        <v/>
      </c>
      <c r="I181" s="26">
        <f>IFERROR(VLOOKUP($A55,Results_30d_Deltas!$A$2:$H$5000,6,FALSE),"")</f>
        <v/>
      </c>
      <c r="J181" s="26" t="n"/>
      <c r="K181" s="26" t="n"/>
      <c r="L181" s="26" t="inlineStr">
        <is>
          <t>NO</t>
        </is>
      </c>
      <c r="M181" s="74" t="n">
        <v>0.08911083900143799</v>
      </c>
      <c r="N181" s="74" t="n">
        <v>4</v>
      </c>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4" t="n"/>
      <c r="FL181" s="34" t="n"/>
      <c r="FM181" s="34" t="n"/>
      <c r="FN181" s="34" t="n"/>
      <c r="FO181" s="34"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3" t="n"/>
      <c r="IK181" s="33" t="n"/>
      <c r="IL181" s="26" t="n"/>
      <c r="IM181" s="26" t="inlineStr">
        <is>
          <t>ez_manage.py:4644 top()</t>
        </is>
      </c>
      <c r="IN181" s="26" t="inlineStr">
        <is>
          <t>v12_quick_engine.py:3394 x9</t>
        </is>
      </c>
      <c r="IO181" s="26" t="n"/>
    </row>
    <row r="182" ht="10.5" customHeight="1" s="67">
      <c r="A182" s="26" t="inlineStr">
        <is>
          <t>MACD_ZERO_CROSS_TF</t>
        </is>
      </c>
      <c r="B182" s="26" t="inlineStr">
        <is>
          <t>4h</t>
        </is>
      </c>
      <c r="C182" s="26" t="n"/>
      <c r="D182" s="26" t="n"/>
      <c r="E182" s="26" t="n"/>
      <c r="F182" s="26" t="n"/>
      <c r="G182" s="26">
        <f>IFERROR(VLOOKUP($A83&amp;"_"&amp;$B83,Results_Deltas!$A$2:$P$15000,5,FALSE),"")</f>
        <v/>
      </c>
      <c r="H182" s="26">
        <f>IFERROR(VLOOKUP($A83,Results_30d_Deltas!$A$2:$H$5000,7,FALSE)-E82,"")</f>
        <v/>
      </c>
      <c r="I182" s="26">
        <f>IFERROR(VLOOKUP($A83,Results_30d_Deltas!$A$2:$H$5000,6,FALSE),"")</f>
        <v/>
      </c>
      <c r="J182" s="26" t="n"/>
      <c r="K182" s="26" t="n"/>
      <c r="L182" s="26" t="inlineStr">
        <is>
          <t>NO</t>
        </is>
      </c>
      <c r="M182" s="74" t="n">
        <v>0.08978311938537498</v>
      </c>
      <c r="N182" s="74" t="n">
        <v>4</v>
      </c>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4" t="n"/>
      <c r="AY182" s="34" t="n"/>
      <c r="AZ182" s="34" t="n"/>
      <c r="BA182" s="34" t="n"/>
      <c r="BB182" s="34"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3" t="n"/>
      <c r="IK182" s="33" t="n"/>
      <c r="IL182" s="26" t="n"/>
      <c r="IM182" s="26" t="inlineStr">
        <is>
          <t>ez_manage.py:3501 top()</t>
        </is>
      </c>
      <c r="IN182" s="26" t="inlineStr">
        <is>
          <t>v12_quick_engine.py:2236 x2</t>
        </is>
      </c>
      <c r="IO182" s="26" t="n"/>
    </row>
    <row r="183" ht="10.5" customHeight="1" s="67">
      <c r="A183" s="27" t="inlineStr">
        <is>
          <t>V8_ENTRY_ENGINE_WT_ENABLED</t>
        </is>
      </c>
      <c r="B183" s="27" t="inlineStr">
        <is>
          <t>True</t>
        </is>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74" t="n">
        <v>0.09353099279095727</v>
      </c>
      <c r="N183" s="74" t="n">
        <v>4</v>
      </c>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4" t="n"/>
      <c r="CC183" s="34" t="n"/>
      <c r="CD183" s="34" t="n"/>
      <c r="CE183" s="34" t="n"/>
      <c r="CF183" s="34"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4" t="n"/>
      <c r="FL183" s="34" t="n"/>
      <c r="FM183" s="34" t="n"/>
      <c r="FN183" s="34" t="n"/>
      <c r="FO183" s="34"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4" t="n"/>
      <c r="IA183" s="34" t="n"/>
      <c r="IB183" s="34" t="n"/>
      <c r="IC183" s="34" t="n"/>
      <c r="ID183" s="34" t="n"/>
      <c r="IE183" s="34" t="n"/>
      <c r="IF183" s="34" t="n"/>
      <c r="IG183" s="34" t="n"/>
      <c r="IH183" s="34" t="n"/>
      <c r="II183" s="34" t="n"/>
      <c r="IJ183" s="34" t="n"/>
      <c r="IK183" s="34" t="n"/>
      <c r="IL183" s="26" t="n"/>
      <c r="IM183" s="26" t="inlineStr">
        <is>
          <t>ez_manage.py:6074 top()</t>
        </is>
      </c>
      <c r="IN183" s="26" t="inlineStr">
        <is>
          <t>v12_quick_engine.py:4286 x4</t>
        </is>
      </c>
      <c r="IO183" s="26" t="n"/>
    </row>
    <row r="184" ht="10.5" customHeight="1" s="67">
      <c r="A184" s="26" t="inlineStr">
        <is>
          <t>MI_MIN_GAIN_EXIT</t>
        </is>
      </c>
      <c r="B184" s="26" t="inlineStr">
        <is>
          <t>2.0</t>
        </is>
      </c>
      <c r="C184" s="26" t="n"/>
      <c r="D184" s="26" t="n"/>
      <c r="E184" s="26" t="n"/>
      <c r="F184" s="26" t="n"/>
      <c r="G184" s="26">
        <f>IFERROR(VLOOKUP($A89&amp;"_"&amp;$B89,Results_Deltas!$A$2:$P$15000,5,FALSE),"")</f>
        <v/>
      </c>
      <c r="H184" s="26">
        <f>IFERROR(VLOOKUP($A89,Results_30d_Deltas!$A$2:$H$5000,7,FALSE)-E88,"")</f>
        <v/>
      </c>
      <c r="I184" s="26">
        <f>IFERROR(VLOOKUP($A89,Results_30d_Deltas!$A$2:$H$5000,6,FALSE),"")</f>
        <v/>
      </c>
      <c r="J184" s="26" t="n"/>
      <c r="K184" s="26" t="n"/>
      <c r="L184" s="26" t="inlineStr">
        <is>
          <t>NO</t>
        </is>
      </c>
      <c r="M184" s="74" t="n">
        <v>0.09473567291982601</v>
      </c>
      <c r="N184" s="74" t="n">
        <v>4</v>
      </c>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4" t="n"/>
      <c r="AO184" s="34" t="n"/>
      <c r="AP184" s="34" t="n"/>
      <c r="AQ184" s="34" t="n"/>
      <c r="AR184" s="34"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4" t="n"/>
      <c r="CW184" s="34" t="n"/>
      <c r="CX184" s="34" t="n"/>
      <c r="CY184" s="34" t="n"/>
      <c r="CZ184" s="34" t="n"/>
      <c r="DA184" s="34" t="n"/>
      <c r="DB184" s="34" t="n"/>
      <c r="DC184" s="34" t="n"/>
      <c r="DD184" s="34" t="n"/>
      <c r="DE184" s="34" t="n"/>
      <c r="DF184" s="34" t="n"/>
      <c r="DG184" s="34" t="n"/>
      <c r="DH184" s="34" t="n"/>
      <c r="DI184" s="34" t="n"/>
      <c r="DJ184" s="34" t="n"/>
      <c r="DK184" s="34" t="n"/>
      <c r="DL184" s="34" t="n"/>
      <c r="DM184" s="34" t="n"/>
      <c r="DN184" s="34" t="n"/>
      <c r="DO184" s="34"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3" t="n"/>
      <c r="IK184" s="33" t="n"/>
      <c r="IL184" s="26" t="n"/>
      <c r="IM184" s="26" t="inlineStr">
        <is>
          <t>ez_manage.py:3565 top()</t>
        </is>
      </c>
      <c r="IN184" s="26" t="inlineStr">
        <is>
          <t>v12_quick_engine.py:2342 x8</t>
        </is>
      </c>
      <c r="IO184" s="26" t="n"/>
    </row>
    <row r="185" ht="10.5" customHeight="1" s="67">
      <c r="A185" s="26" t="inlineStr">
        <is>
          <t>BTC_BREAKOUT_ENTRY_ENABLED</t>
        </is>
      </c>
      <c r="B185" s="26" t="inlineStr">
        <is>
          <t>False</t>
        </is>
      </c>
      <c r="C185" s="26" t="n"/>
      <c r="D185" s="26" t="n"/>
      <c r="E185" s="26" t="n"/>
      <c r="F185" s="26" t="n"/>
      <c r="G185" s="26">
        <f>IFERROR(VLOOKUP($A20&amp;"_"&amp;$B20,Results_Deltas!$A$2:$P$15000,5,FALSE),"")</f>
        <v/>
      </c>
      <c r="H185" s="26">
        <f>IFERROR(VLOOKUP($A20,Results_30d_Deltas!$A$2:$H$5000,7,FALSE)-E19,"")</f>
        <v/>
      </c>
      <c r="I185" s="26">
        <f>IFERROR(VLOOKUP($A20,Results_30d_Deltas!$A$2:$H$5000,6,FALSE),"")</f>
        <v/>
      </c>
      <c r="J185" s="26" t="n"/>
      <c r="K185" s="26" t="n"/>
      <c r="L185" s="26" t="inlineStr">
        <is>
          <t>NO</t>
        </is>
      </c>
      <c r="M185" s="74" t="n">
        <v>0.09944388700747304</v>
      </c>
      <c r="N185" s="74" t="n">
        <v>4</v>
      </c>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4" t="n"/>
      <c r="AT185" s="34" t="n"/>
      <c r="AU185" s="34" t="n"/>
      <c r="AV185" s="34" t="n"/>
      <c r="AW185" s="34"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4" t="n"/>
      <c r="BS185" s="34" t="n"/>
      <c r="BT185" s="34" t="n"/>
      <c r="BU185" s="34" t="n"/>
      <c r="BV185" s="34"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4" t="n"/>
      <c r="DB185" s="34" t="n"/>
      <c r="DC185" s="34" t="n"/>
      <c r="DD185" s="34" t="n"/>
      <c r="DE185" s="34"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4" t="n"/>
      <c r="FL185" s="34" t="n"/>
      <c r="FM185" s="34" t="n"/>
      <c r="FN185" s="34" t="n"/>
      <c r="FO185" s="34" t="n"/>
      <c r="FP185" s="33" t="n"/>
      <c r="FQ185" s="33" t="n"/>
      <c r="FR185" s="33" t="n"/>
      <c r="FS185" s="33" t="n"/>
      <c r="FT185" s="33" t="n"/>
      <c r="FU185" s="33" t="n"/>
      <c r="FV185" s="33" t="n"/>
      <c r="FW185" s="33" t="n"/>
      <c r="FX185" s="33" t="n"/>
      <c r="FY185" s="33" t="n"/>
      <c r="FZ185" s="33" t="n"/>
      <c r="GA185" s="33" t="n"/>
      <c r="GB185" s="34" t="n"/>
      <c r="GC185" s="34" t="n"/>
      <c r="GD185" s="34" t="n"/>
      <c r="GE185" s="34" t="n"/>
      <c r="GF185" s="34"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4" t="n"/>
      <c r="IA185" s="34" t="n"/>
      <c r="IB185" s="34" t="n"/>
      <c r="IC185" s="34" t="n"/>
      <c r="ID185" s="34" t="n"/>
      <c r="IE185" s="34" t="n"/>
      <c r="IF185" s="34" t="n"/>
      <c r="IG185" s="34" t="n"/>
      <c r="IH185" s="34" t="n"/>
      <c r="II185" s="34" t="n"/>
      <c r="IJ185" s="34" t="n"/>
      <c r="IK185" s="34" t="n"/>
      <c r="IL185" s="26" t="n"/>
      <c r="IM185" s="26" t="inlineStr">
        <is>
          <t>ez_manage.py:4432 top()</t>
        </is>
      </c>
      <c r="IN185" s="26" t="inlineStr">
        <is>
          <t>v12_quick_engine.py:393 x8</t>
        </is>
      </c>
      <c r="IO185" s="26" t="n"/>
    </row>
    <row r="186" ht="10.5" customHeight="1" s="67">
      <c r="A186" s="27" t="inlineStr">
        <is>
          <t>BTC_BREAKOUT_ENTRY_ENABLED</t>
        </is>
      </c>
      <c r="B186" s="69" t="b">
        <v>0</v>
      </c>
      <c r="C186" s="26" t="n"/>
      <c r="D186" s="26" t="n"/>
      <c r="E186" s="26" t="n"/>
      <c r="F186" s="26" t="n"/>
      <c r="G186" s="26">
        <f>IFERROR(VLOOKUP($A21&amp;"_"&amp;$B21,Results_Deltas!$A$2:$P$15000,5,FALSE),"")</f>
        <v/>
      </c>
      <c r="H186" s="26">
        <f>IFERROR(VLOOKUP($A21,Results_30d_Deltas!$A$2:$H$5000,7,FALSE)-E20,"")</f>
        <v/>
      </c>
      <c r="I186" s="26">
        <f>IFERROR(VLOOKUP($A21,Results_30d_Deltas!$A$2:$H$5000,6,FALSE),"")</f>
        <v/>
      </c>
      <c r="J186" s="26" t="n"/>
      <c r="K186" s="26" t="n"/>
      <c r="L186" s="26" t="inlineStr">
        <is>
          <t>YES</t>
        </is>
      </c>
      <c r="M186" s="74" t="n">
        <v>0.09944388700747304</v>
      </c>
      <c r="N186" s="74" t="n">
        <v>4</v>
      </c>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4" t="n"/>
      <c r="AT186" s="34" t="n"/>
      <c r="AU186" s="34" t="n"/>
      <c r="AV186" s="34" t="n"/>
      <c r="AW186" s="34"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4" t="n"/>
      <c r="BS186" s="34" t="n"/>
      <c r="BT186" s="34" t="n"/>
      <c r="BU186" s="34" t="n"/>
      <c r="BV186" s="34"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4" t="n"/>
      <c r="DB186" s="34" t="n"/>
      <c r="DC186" s="34" t="n"/>
      <c r="DD186" s="34" t="n"/>
      <c r="DE186" s="34"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4" t="n"/>
      <c r="FL186" s="34" t="n"/>
      <c r="FM186" s="34" t="n"/>
      <c r="FN186" s="34" t="n"/>
      <c r="FO186" s="34" t="n"/>
      <c r="FP186" s="33" t="n"/>
      <c r="FQ186" s="33" t="n"/>
      <c r="FR186" s="33" t="n"/>
      <c r="FS186" s="33" t="n"/>
      <c r="FT186" s="33" t="n"/>
      <c r="FU186" s="33" t="n"/>
      <c r="FV186" s="33" t="n"/>
      <c r="FW186" s="33" t="n"/>
      <c r="FX186" s="33" t="n"/>
      <c r="FY186" s="33" t="n"/>
      <c r="FZ186" s="33" t="n"/>
      <c r="GA186" s="33" t="n"/>
      <c r="GB186" s="34" t="n"/>
      <c r="GC186" s="34" t="n"/>
      <c r="GD186" s="34" t="n"/>
      <c r="GE186" s="34" t="n"/>
      <c r="GF186" s="34"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4" t="n"/>
      <c r="IA186" s="34" t="n"/>
      <c r="IB186" s="34" t="n"/>
      <c r="IC186" s="34" t="n"/>
      <c r="ID186" s="34" t="n"/>
      <c r="IE186" s="34" t="n"/>
      <c r="IF186" s="34" t="n"/>
      <c r="IG186" s="34" t="n"/>
      <c r="IH186" s="34" t="n"/>
      <c r="II186" s="34" t="n"/>
      <c r="IJ186" s="34" t="n"/>
      <c r="IK186" s="34" t="n"/>
      <c r="IL186" s="26" t="n"/>
      <c r="IM186" s="26" t="inlineStr">
        <is>
          <t>ez_manage.py:4432 top()</t>
        </is>
      </c>
      <c r="IN186" s="26" t="inlineStr">
        <is>
          <t>v12_quick_engine.py:393 x8</t>
        </is>
      </c>
      <c r="IO186" s="26" t="n"/>
    </row>
    <row r="187" ht="10.5" customHeight="1" s="67">
      <c r="A187" s="27" t="inlineStr">
        <is>
          <t>MACD_ZERO_CROSS_TF</t>
        </is>
      </c>
      <c r="B187" s="69" t="inlineStr">
        <is>
          <t>15m</t>
        </is>
      </c>
      <c r="C187" s="26" t="n"/>
      <c r="D187" s="26" t="n"/>
      <c r="E187" s="26" t="n"/>
      <c r="F187" s="26" t="n"/>
      <c r="G187" s="26">
        <f>IFERROR(VLOOKUP($A84&amp;"_"&amp;$B84,Results_Deltas!$A$2:$P$15000,5,FALSE),"")</f>
        <v/>
      </c>
      <c r="H187" s="26">
        <f>IFERROR(VLOOKUP($A84,Results_30d_Deltas!$A$2:$H$5000,7,FALSE)-E83,"")</f>
        <v/>
      </c>
      <c r="I187" s="26">
        <f>IFERROR(VLOOKUP($A84,Results_30d_Deltas!$A$2:$H$5000,6,FALSE),"")</f>
        <v/>
      </c>
      <c r="J187" s="26" t="n"/>
      <c r="K187" s="26" t="n"/>
      <c r="L187" s="26" t="inlineStr">
        <is>
          <t>YES</t>
        </is>
      </c>
      <c r="M187" s="74" t="n">
        <v>0.09953561083380337</v>
      </c>
      <c r="N187" s="74" t="n">
        <v>3</v>
      </c>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4" t="n"/>
      <c r="AY187" s="34" t="n"/>
      <c r="AZ187" s="34" t="n"/>
      <c r="BA187" s="34" t="n"/>
      <c r="BB187" s="34"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3" t="n"/>
      <c r="IK187" s="33" t="n"/>
      <c r="IL187" s="26" t="n"/>
      <c r="IM187" s="26" t="inlineStr">
        <is>
          <t>ez_manage.py:3501 top()</t>
        </is>
      </c>
      <c r="IN187" s="26" t="inlineStr">
        <is>
          <t>v12_quick_engine.py:2236 x2</t>
        </is>
      </c>
      <c r="IO187" s="26" t="n"/>
    </row>
    <row r="188" ht="10.5" customHeight="1" s="67">
      <c r="A188" s="26" t="inlineStr">
        <is>
          <t>MACD_ZERO_CROSS_TF</t>
        </is>
      </c>
      <c r="B188" s="26" t="inlineStr">
        <is>
          <t>15m</t>
        </is>
      </c>
      <c r="C188" s="26" t="n"/>
      <c r="D188" s="26" t="n"/>
      <c r="E188" s="26" t="n"/>
      <c r="F188" s="26" t="n"/>
      <c r="G188" s="26">
        <f>IFERROR(VLOOKUP($A85&amp;"_"&amp;$B85,Results_Deltas!$A$2:$P$15000,5,FALSE),"")</f>
        <v/>
      </c>
      <c r="H188" s="26">
        <f>IFERROR(VLOOKUP($A85,Results_30d_Deltas!$A$2:$H$5000,7,FALSE)-E84,"")</f>
        <v/>
      </c>
      <c r="I188" s="26">
        <f>IFERROR(VLOOKUP($A85,Results_30d_Deltas!$A$2:$H$5000,6,FALSE),"")</f>
        <v/>
      </c>
      <c r="J188" s="26" t="n"/>
      <c r="K188" s="26" t="n"/>
      <c r="L188" s="26" t="inlineStr">
        <is>
          <t>NO</t>
        </is>
      </c>
      <c r="M188" s="74" t="n">
        <v>0.09953561083380337</v>
      </c>
      <c r="N188" s="74" t="n">
        <v>3</v>
      </c>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4" t="n"/>
      <c r="AY188" s="34" t="n"/>
      <c r="AZ188" s="34" t="n"/>
      <c r="BA188" s="34" t="n"/>
      <c r="BB188" s="34"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3" t="n"/>
      <c r="IK188" s="33" t="n"/>
      <c r="IL188" s="26" t="n"/>
      <c r="IM188" s="26" t="inlineStr">
        <is>
          <t>ez_manage.py:3501 top()</t>
        </is>
      </c>
      <c r="IN188" s="26" t="inlineStr">
        <is>
          <t>v12_quick_engine.py:2236 x2</t>
        </is>
      </c>
      <c r="IO188" s="26" t="n"/>
    </row>
    <row r="189" ht="10.5" customHeight="1" s="67">
      <c r="A189" s="26" t="inlineStr">
        <is>
          <t>WT_DIV_ENTRY_GATE_ENABLED</t>
        </is>
      </c>
      <c r="B189" s="26" t="inlineStr">
        <is>
          <t>False</t>
        </is>
      </c>
      <c r="C189" s="26" t="n"/>
      <c r="D189" s="26" t="n"/>
      <c r="E189" s="26" t="n"/>
      <c r="F189" s="26" t="n"/>
      <c r="G189" s="26">
        <f>IFERROR(VLOOKUP($A211&amp;"_"&amp;$B211,Results_Deltas!$A$2:$P$15000,5,FALSE),"")</f>
        <v/>
      </c>
      <c r="H189" s="26">
        <f>IFERROR(VLOOKUP($A211,Results_30d_Deltas!$A$2:$H$5000,7,FALSE)-E210,"")</f>
        <v/>
      </c>
      <c r="I189" s="26">
        <f>IFERROR(VLOOKUP($A211,Results_30d_Deltas!$A$2:$H$5000,6,FALSE),"")</f>
        <v/>
      </c>
      <c r="J189" s="26" t="n"/>
      <c r="K189" s="26" t="n"/>
      <c r="L189" s="26" t="inlineStr">
        <is>
          <t>NO</t>
        </is>
      </c>
      <c r="M189" s="74" t="n">
        <v>0.1004404800232016</v>
      </c>
      <c r="N189" s="74" t="n">
        <v>3</v>
      </c>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4" t="n"/>
      <c r="FL189" s="34" t="n"/>
      <c r="FM189" s="34" t="n"/>
      <c r="FN189" s="34" t="n"/>
      <c r="FO189" s="34" t="n"/>
      <c r="FP189" s="33" t="n"/>
      <c r="FQ189" s="33" t="n"/>
      <c r="FR189" s="33" t="n"/>
      <c r="FS189" s="33" t="n"/>
      <c r="FT189" s="33"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3" t="n"/>
      <c r="HY189" s="33" t="n"/>
      <c r="HZ189" s="34" t="n"/>
      <c r="IA189" s="34" t="n"/>
      <c r="IB189" s="34" t="n"/>
      <c r="IC189" s="34" t="n"/>
      <c r="ID189" s="34" t="n"/>
      <c r="IE189" s="34" t="n"/>
      <c r="IF189" s="34" t="n"/>
      <c r="IG189" s="34" t="n"/>
      <c r="IH189" s="34" t="n"/>
      <c r="II189" s="34" t="n"/>
      <c r="IJ189" s="34" t="n"/>
      <c r="IK189" s="34" t="n"/>
      <c r="IL189" s="26" t="n"/>
      <c r="IM189" s="26" t="inlineStr">
        <is>
          <t>ez_manage.py:5913 top()</t>
        </is>
      </c>
      <c r="IN189" s="26" t="inlineStr">
        <is>
          <t>v12_quick_engine.py:3743 x2</t>
        </is>
      </c>
      <c r="IO189" s="26" t="n"/>
    </row>
    <row r="190" ht="10.5" customHeight="1" s="67">
      <c r="A190" s="27" t="inlineStr">
        <is>
          <t>WT_DIV_ENTRY_GATE_ENABLED</t>
        </is>
      </c>
      <c r="B190" s="69" t="b">
        <v>0</v>
      </c>
      <c r="C190" s="26" t="n"/>
      <c r="D190" s="26" t="n"/>
      <c r="E190" s="26" t="n"/>
      <c r="F190" s="26" t="n"/>
      <c r="G190" s="26">
        <f>IFERROR(VLOOKUP($A212&amp;"_"&amp;$B212,Results_Deltas!$A$2:$P$15000,5,FALSE),"")</f>
        <v/>
      </c>
      <c r="H190" s="26">
        <f>IFERROR(VLOOKUP($A212,Results_30d_Deltas!$A$2:$H$5000,7,FALSE)-E211,"")</f>
        <v/>
      </c>
      <c r="I190" s="26">
        <f>IFERROR(VLOOKUP($A212,Results_30d_Deltas!$A$2:$H$5000,6,FALSE),"")</f>
        <v/>
      </c>
      <c r="J190" s="26" t="n"/>
      <c r="K190" s="26" t="n"/>
      <c r="L190" s="26" t="inlineStr">
        <is>
          <t>NO</t>
        </is>
      </c>
      <c r="M190" s="74" t="n">
        <v>0.1004404800232016</v>
      </c>
      <c r="N190" s="74" t="n">
        <v>3</v>
      </c>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4" t="n"/>
      <c r="FL190" s="34" t="n"/>
      <c r="FM190" s="34" t="n"/>
      <c r="FN190" s="34" t="n"/>
      <c r="FO190" s="34" t="n"/>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3" t="n"/>
      <c r="HY190" s="33" t="n"/>
      <c r="HZ190" s="34" t="n"/>
      <c r="IA190" s="34" t="n"/>
      <c r="IB190" s="34" t="n"/>
      <c r="IC190" s="34" t="n"/>
      <c r="ID190" s="34" t="n"/>
      <c r="IE190" s="34" t="n"/>
      <c r="IF190" s="34" t="n"/>
      <c r="IG190" s="34" t="n"/>
      <c r="IH190" s="34" t="n"/>
      <c r="II190" s="34" t="n"/>
      <c r="IJ190" s="34" t="n"/>
      <c r="IK190" s="34" t="n"/>
      <c r="IL190" s="26" t="n"/>
      <c r="IM190" s="26" t="inlineStr">
        <is>
          <t>ez_manage.py:5913 top()</t>
        </is>
      </c>
      <c r="IN190" s="26" t="inlineStr">
        <is>
          <t>v12_quick_engine.py:3743 x2</t>
        </is>
      </c>
      <c r="IO190" s="26" t="n"/>
    </row>
    <row r="191" ht="10.5" customHeight="1" s="67">
      <c r="A191" s="26" t="inlineStr">
        <is>
          <t>REENTRY_K15M_PARTIAL_MULT</t>
        </is>
      </c>
      <c r="B191" s="26" t="inlineStr">
        <is>
          <t>0.375</t>
        </is>
      </c>
      <c r="C191" s="26" t="n"/>
      <c r="D191" s="26" t="n"/>
      <c r="E191" s="26" t="n"/>
      <c r="F191" s="26" t="n"/>
      <c r="G191" s="26">
        <f>IFERROR(VLOOKUP($A104&amp;"_"&amp;$B104,Results_Deltas!$A$2:$P$15000,5,FALSE),"")</f>
        <v/>
      </c>
      <c r="H191" s="26">
        <f>IFERROR(VLOOKUP($A104,Results_30d_Deltas!$A$2:$H$5000,7,FALSE)-E103,"")</f>
        <v/>
      </c>
      <c r="I191" s="26">
        <f>IFERROR(VLOOKUP($A104,Results_30d_Deltas!$A$2:$H$5000,6,FALSE),"")</f>
        <v/>
      </c>
      <c r="J191" s="26" t="n"/>
      <c r="K191" s="26" t="n"/>
      <c r="L191" s="26" t="inlineStr">
        <is>
          <t>NO</t>
        </is>
      </c>
      <c r="M191" s="74" t="n">
        <v>0.1059276901007144</v>
      </c>
      <c r="N191" s="74" t="n">
        <v>4</v>
      </c>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3" t="n"/>
      <c r="FT191" s="33" t="n"/>
      <c r="FU191" s="34" t="n"/>
      <c r="FV191" s="34"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4" t="n"/>
      <c r="HQ191" s="34" t="n"/>
      <c r="HR191" s="34" t="n"/>
      <c r="HS191" s="34" t="n"/>
      <c r="HT191" s="34" t="n"/>
      <c r="HU191" s="33" t="n"/>
      <c r="HV191" s="33" t="n"/>
      <c r="HW191" s="33" t="n"/>
      <c r="HX191" s="33" t="n"/>
      <c r="HY191" s="33" t="n"/>
      <c r="HZ191" s="33" t="n"/>
      <c r="IA191" s="33" t="n"/>
      <c r="IB191" s="33" t="n"/>
      <c r="IC191" s="33" t="n"/>
      <c r="ID191" s="33" t="n"/>
      <c r="IE191" s="33" t="n"/>
      <c r="IF191" s="33" t="n"/>
      <c r="IG191" s="33" t="n"/>
      <c r="IH191" s="33" t="n"/>
      <c r="II191" s="33" t="n"/>
      <c r="IJ191" s="33" t="n"/>
      <c r="IK191" s="33" t="n"/>
      <c r="IL191" s="26" t="n"/>
      <c r="IM191" s="26" t="inlineStr">
        <is>
          <t>ez_manage.py:3860 top()</t>
        </is>
      </c>
      <c r="IN191" s="26" t="inlineStr">
        <is>
          <t>v12_quick_engine.py:2884 x8</t>
        </is>
      </c>
      <c r="IO191" s="26" t="n"/>
    </row>
    <row r="192" ht="10.5" customHeight="1" s="67">
      <c r="A192" s="26" t="inlineStr">
        <is>
          <t>WRONG_SIDE_WT_TFS_REQUIRED</t>
        </is>
      </c>
      <c r="B192" s="26" t="inlineStr">
        <is>
          <t>5</t>
        </is>
      </c>
      <c r="C192" s="26" t="n"/>
      <c r="D192" s="26" t="n"/>
      <c r="E192" s="26" t="n"/>
      <c r="F192" s="26" t="n"/>
      <c r="G192" s="26">
        <f>IFERROR(VLOOKUP($A187&amp;"_"&amp;$B187,Results_Deltas!$A$2:$P$15000,5,FALSE),"")</f>
        <v/>
      </c>
      <c r="H192" s="26">
        <f>IFERROR(VLOOKUP($A187,Results_30d_Deltas!$A$2:$H$5000,7,FALSE)-E186,"")</f>
        <v/>
      </c>
      <c r="I192" s="26">
        <f>IFERROR(VLOOKUP($A187,Results_30d_Deltas!$A$2:$H$5000,6,FALSE),"")</f>
        <v/>
      </c>
      <c r="J192" s="26" t="n"/>
      <c r="K192" s="26" t="n"/>
      <c r="L192" s="26" t="inlineStr">
        <is>
          <t>NO</t>
        </is>
      </c>
      <c r="M192" s="74" t="n">
        <v>0.1074199298628017</v>
      </c>
      <c r="N192" s="74" t="n">
        <v>4</v>
      </c>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3" t="n"/>
      <c r="IK192" s="33" t="n"/>
      <c r="IL192" s="26" t="n"/>
      <c r="IM192" s="26" t="inlineStr">
        <is>
          <t>ez_manage.py:4278 top()</t>
        </is>
      </c>
      <c r="IN192" s="26" t="inlineStr">
        <is>
          <t>v12_quick_engine.py:3667 x3</t>
        </is>
      </c>
      <c r="IO192" s="26" t="n"/>
    </row>
    <row r="193" ht="10.5" customHeight="1" s="67">
      <c r="A193" s="26" t="inlineStr">
        <is>
          <t>BB_BREAKOUT_SCORE</t>
        </is>
      </c>
      <c r="B193" s="26" t="inlineStr">
        <is>
          <t>30</t>
        </is>
      </c>
      <c r="C193" s="26" t="n"/>
      <c r="D193" s="26" t="n"/>
      <c r="E193" s="26" t="n"/>
      <c r="F193" s="26" t="n"/>
      <c r="G193" s="26">
        <f>IFERROR(VLOOKUP($A17&amp;"_"&amp;$B17,Results_Deltas!$A$2:$P$15000,5,FALSE),"")</f>
        <v/>
      </c>
      <c r="H193" s="26">
        <f>IFERROR(VLOOKUP($A17,Results_30d_Deltas!$A$2:$H$5000,7,FALSE)-E16,"")</f>
        <v/>
      </c>
      <c r="I193" s="26">
        <f>IFERROR(VLOOKUP($A17,Results_30d_Deltas!$A$2:$H$5000,6,FALSE),"")</f>
        <v/>
      </c>
      <c r="J193" s="26" t="n"/>
      <c r="K193" s="26" t="n"/>
      <c r="L193" s="26" t="inlineStr">
        <is>
          <t>NO</t>
        </is>
      </c>
      <c r="M193" s="74" t="n">
        <v>0.1090234828986368</v>
      </c>
      <c r="N193" s="74" t="n">
        <v>5</v>
      </c>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4" t="n"/>
      <c r="AT193" s="34" t="n"/>
      <c r="AU193" s="34" t="n"/>
      <c r="AV193" s="34" t="n"/>
      <c r="AW193" s="34"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4" t="n"/>
      <c r="BS193" s="34" t="n"/>
      <c r="BT193" s="34" t="n"/>
      <c r="BU193" s="34" t="n"/>
      <c r="BV193" s="34"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4" t="n"/>
      <c r="DB193" s="34" t="n"/>
      <c r="DC193" s="34" t="n"/>
      <c r="DD193" s="34" t="n"/>
      <c r="DE193" s="34"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3" t="n"/>
      <c r="FT193" s="33" t="n"/>
      <c r="FU193" s="33" t="n"/>
      <c r="FV193" s="33" t="n"/>
      <c r="FW193" s="33" t="n"/>
      <c r="FX193" s="33" t="n"/>
      <c r="FY193" s="33" t="n"/>
      <c r="FZ193" s="33" t="n"/>
      <c r="GA193" s="33" t="n"/>
      <c r="GB193" s="34" t="n"/>
      <c r="GC193" s="34" t="n"/>
      <c r="GD193" s="34" t="n"/>
      <c r="GE193" s="34" t="n"/>
      <c r="GF193" s="34"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3" t="n"/>
      <c r="IK193" s="33" t="n"/>
      <c r="IL193" s="26" t="n"/>
      <c r="IM193" s="26" t="inlineStr">
        <is>
          <t>ez_manage.py:2963 top()</t>
        </is>
      </c>
      <c r="IN193" s="26" t="inlineStr">
        <is>
          <t>v12_quick_engine.py:1255 x6</t>
        </is>
      </c>
      <c r="IO193" s="26" t="n"/>
    </row>
    <row r="194" ht="10.5" customHeight="1" s="67">
      <c r="A194" s="27" t="inlineStr">
        <is>
          <t>DC_BREAKOUT_TF</t>
        </is>
      </c>
      <c r="B194" s="69" t="inlineStr">
        <is>
          <t>15m</t>
        </is>
      </c>
      <c r="C194" s="26" t="n"/>
      <c r="D194" s="26" t="n"/>
      <c r="E194" s="26" t="n"/>
      <c r="F194" s="26" t="n"/>
      <c r="G194" s="26">
        <f>IFERROR(VLOOKUP($A6&amp;"_"&amp;$B6,Results_Deltas!$A$2:$P$15000,5,FALSE),"")</f>
        <v/>
      </c>
      <c r="H194" s="26">
        <f>IFERROR(VLOOKUP($A6,Results_30d_Deltas!$A$2:$H$5000,7,FALSE)-E5,"")</f>
        <v/>
      </c>
      <c r="I194" s="26">
        <f>IFERROR(VLOOKUP($A6,Results_30d_Deltas!$A$2:$H$5000,6,FALSE),"")</f>
        <v/>
      </c>
      <c r="J194" s="26" t="n"/>
      <c r="K194" s="26" t="n"/>
      <c r="L194" s="26" t="inlineStr">
        <is>
          <t>YES</t>
        </is>
      </c>
      <c r="M194" s="74" t="n">
        <v>0.1098784534448445</v>
      </c>
      <c r="N194" s="74" t="n">
        <v>4</v>
      </c>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4" t="n"/>
      <c r="AT194" s="34" t="n"/>
      <c r="AU194" s="34" t="n"/>
      <c r="AV194" s="34" t="n"/>
      <c r="AW194" s="34"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4" t="n"/>
      <c r="BS194" s="34" t="n"/>
      <c r="BT194" s="34" t="n"/>
      <c r="BU194" s="34" t="n"/>
      <c r="BV194" s="34"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4" t="n"/>
      <c r="DB194" s="34" t="n"/>
      <c r="DC194" s="34" t="n"/>
      <c r="DD194" s="34" t="n"/>
      <c r="DE194" s="34"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3" t="n"/>
      <c r="FT194" s="33" t="n"/>
      <c r="FU194" s="33" t="n"/>
      <c r="FV194" s="33" t="n"/>
      <c r="FW194" s="33" t="n"/>
      <c r="FX194" s="33" t="n"/>
      <c r="FY194" s="33" t="n"/>
      <c r="FZ194" s="33" t="n"/>
      <c r="GA194" s="33" t="n"/>
      <c r="GB194" s="34" t="n"/>
      <c r="GC194" s="34" t="n"/>
      <c r="GD194" s="34" t="n"/>
      <c r="GE194" s="34" t="n"/>
      <c r="GF194" s="34"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3" t="n"/>
      <c r="IK194" s="33" t="n"/>
      <c r="IL194" s="26" t="n"/>
      <c r="IM194" s="26" t="inlineStr">
        <is>
          <t>ez_manage.py:3078 top()</t>
        </is>
      </c>
      <c r="IN194" s="26" t="inlineStr">
        <is>
          <t>v12_quick_engine.py:1518 x5</t>
        </is>
      </c>
      <c r="IO194" s="26" t="n"/>
    </row>
    <row r="195" ht="10.5" customHeight="1" s="67">
      <c r="A195" s="26" t="inlineStr">
        <is>
          <t>DC_BREAKOUT_TF</t>
        </is>
      </c>
      <c r="B195" s="26" t="inlineStr">
        <is>
          <t>15m</t>
        </is>
      </c>
      <c r="C195" s="26" t="n"/>
      <c r="D195" s="26" t="n"/>
      <c r="E195" s="26" t="n"/>
      <c r="F195" s="26" t="n"/>
      <c r="G195" s="26">
        <f>IFERROR(VLOOKUP($A7&amp;"_"&amp;$B7,Results_Deltas!$A$2:$P$15000,5,FALSE),"")</f>
        <v/>
      </c>
      <c r="H195" s="26">
        <f>IFERROR(VLOOKUP($A7,Results_30d_Deltas!$A$2:$H$5000,7,FALSE)-E6,"")</f>
        <v/>
      </c>
      <c r="I195" s="26">
        <f>IFERROR(VLOOKUP($A7,Results_30d_Deltas!$A$2:$H$5000,6,FALSE),"")</f>
        <v/>
      </c>
      <c r="J195" s="26" t="n"/>
      <c r="K195" s="26" t="n"/>
      <c r="L195" s="26" t="inlineStr">
        <is>
          <t>NO</t>
        </is>
      </c>
      <c r="M195" s="74" t="n">
        <v>0.1098784534448445</v>
      </c>
      <c r="N195" s="74" t="n">
        <v>4</v>
      </c>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4" t="n"/>
      <c r="AT195" s="34" t="n"/>
      <c r="AU195" s="34" t="n"/>
      <c r="AV195" s="34" t="n"/>
      <c r="AW195" s="34"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4" t="n"/>
      <c r="BS195" s="34" t="n"/>
      <c r="BT195" s="34" t="n"/>
      <c r="BU195" s="34" t="n"/>
      <c r="BV195" s="34"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4" t="n"/>
      <c r="DB195" s="34" t="n"/>
      <c r="DC195" s="34" t="n"/>
      <c r="DD195" s="34" t="n"/>
      <c r="DE195" s="34"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3" t="n"/>
      <c r="FT195" s="33" t="n"/>
      <c r="FU195" s="33" t="n"/>
      <c r="FV195" s="33" t="n"/>
      <c r="FW195" s="33" t="n"/>
      <c r="FX195" s="33" t="n"/>
      <c r="FY195" s="33" t="n"/>
      <c r="FZ195" s="33" t="n"/>
      <c r="GA195" s="33" t="n"/>
      <c r="GB195" s="34" t="n"/>
      <c r="GC195" s="34" t="n"/>
      <c r="GD195" s="34" t="n"/>
      <c r="GE195" s="34" t="n"/>
      <c r="GF195" s="34"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3" t="n"/>
      <c r="IK195" s="33" t="n"/>
      <c r="IL195" s="26" t="n"/>
      <c r="IM195" s="26" t="inlineStr">
        <is>
          <t>ez_manage.py:3078 top()</t>
        </is>
      </c>
      <c r="IN195" s="26" t="inlineStr">
        <is>
          <t>v12_quick_engine.py:1518 x5</t>
        </is>
      </c>
      <c r="IO195" s="26" t="n"/>
    </row>
    <row r="196" ht="10.5" customHeight="1" s="67">
      <c r="A196" s="26" t="inlineStr">
        <is>
          <t>SCALP_V3_K_OB_EXIT_K15M_HI</t>
        </is>
      </c>
      <c r="B196" s="26" t="inlineStr">
        <is>
          <t>1.0</t>
        </is>
      </c>
      <c r="C196" s="26" t="n"/>
      <c r="D196" s="26" t="n"/>
      <c r="E196" s="26" t="n"/>
      <c r="F196" s="26" t="n"/>
      <c r="G196" s="26">
        <f>IFERROR(VLOOKUP($A128&amp;"_"&amp;$B128,Results_Deltas!$A$2:$P$15000,5,FALSE),"")</f>
        <v/>
      </c>
      <c r="H196" s="26">
        <f>IFERROR(VLOOKUP($A128,Results_30d_Deltas!$A$2:$H$5000,7,FALSE)-E127,"")</f>
        <v/>
      </c>
      <c r="I196" s="26">
        <f>IFERROR(VLOOKUP($A128,Results_30d_Deltas!$A$2:$H$5000,6,FALSE),"")</f>
        <v/>
      </c>
      <c r="J196" s="26" t="n"/>
      <c r="K196" s="26" t="n"/>
      <c r="L196" s="26" t="inlineStr">
        <is>
          <t>NO</t>
        </is>
      </c>
      <c r="M196" s="74" t="n">
        <v>0.1105716215939219</v>
      </c>
      <c r="N196" s="74" t="n">
        <v>4</v>
      </c>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4" t="n"/>
      <c r="CW196" s="34" t="n"/>
      <c r="CX196" s="34" t="n"/>
      <c r="CY196" s="34" t="n"/>
      <c r="CZ196" s="34" t="n"/>
      <c r="DA196" s="34" t="n"/>
      <c r="DB196" s="34" t="n"/>
      <c r="DC196" s="34" t="n"/>
      <c r="DD196" s="34" t="n"/>
      <c r="DE196" s="34" t="n"/>
      <c r="DF196" s="34" t="n"/>
      <c r="DG196" s="34" t="n"/>
      <c r="DH196" s="34" t="n"/>
      <c r="DI196" s="34" t="n"/>
      <c r="DJ196" s="34" t="n"/>
      <c r="DK196" s="34" t="n"/>
      <c r="DL196" s="34" t="n"/>
      <c r="DM196" s="34" t="n"/>
      <c r="DN196" s="34" t="n"/>
      <c r="DO196" s="34"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3" t="n"/>
      <c r="FT196" s="33"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3" t="n"/>
      <c r="IK196" s="33" t="n"/>
      <c r="IL196" s="26" t="n"/>
      <c r="IM196" s="26" t="inlineStr">
        <is>
          <t>ez_manage.py:5551 top()</t>
        </is>
      </c>
      <c r="IN196" s="26" t="inlineStr">
        <is>
          <t>v12_quick_engine.py:3179 x4</t>
        </is>
      </c>
      <c r="IO196" s="26" t="n"/>
    </row>
    <row r="197" ht="10.5" customHeight="1" s="67">
      <c r="A197" s="26" t="inlineStr">
        <is>
          <t>QUICK_REENTRY_60MIN_MIN_PCT</t>
        </is>
      </c>
      <c r="B197" s="26" t="inlineStr">
        <is>
          <t>1.0</t>
        </is>
      </c>
      <c r="C197" s="26" t="n"/>
      <c r="D197" s="26" t="n"/>
      <c r="E197" s="26" t="n"/>
      <c r="F197" s="26" t="n"/>
      <c r="G197" s="26">
        <f>IFERROR(VLOOKUP($A96&amp;"_"&amp;$B96,Results_Deltas!$A$2:$P$15000,5,FALSE),"")</f>
        <v/>
      </c>
      <c r="H197" s="26">
        <f>IFERROR(VLOOKUP($A96,Results_30d_Deltas!$A$2:$H$5000,7,FALSE)-E95,"")</f>
        <v/>
      </c>
      <c r="I197" s="26">
        <f>IFERROR(VLOOKUP($A96,Results_30d_Deltas!$A$2:$H$5000,6,FALSE),"")</f>
        <v/>
      </c>
      <c r="J197" s="26" t="n"/>
      <c r="K197" s="26" t="n"/>
      <c r="L197" s="26" t="inlineStr">
        <is>
          <t>NO</t>
        </is>
      </c>
      <c r="M197" s="74" t="n">
        <v>0.110969590880248</v>
      </c>
      <c r="N197" s="74" t="n">
        <v>4</v>
      </c>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3" t="n"/>
      <c r="FT197" s="33" t="n"/>
      <c r="FU197" s="34" t="n"/>
      <c r="FV197" s="34"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3" t="n"/>
      <c r="IK197" s="33" t="n"/>
      <c r="IL197" s="26" t="n"/>
      <c r="IM197" s="26" t="inlineStr">
        <is>
          <t>ez_manage.py:6042 top()</t>
        </is>
      </c>
      <c r="IN197" s="26" t="inlineStr">
        <is>
          <t>v12_quick_engine.py:4283 x4</t>
        </is>
      </c>
      <c r="IO197" s="26" t="n"/>
    </row>
    <row r="198" ht="10.5" customHeight="1" s="67">
      <c r="A198" s="26" t="inlineStr">
        <is>
          <t>MACD_ZERO_CROSS_TF</t>
        </is>
      </c>
      <c r="B198" s="26" t="inlineStr">
        <is>
          <t>D</t>
        </is>
      </c>
      <c r="C198" s="26" t="n"/>
      <c r="D198" s="26" t="n"/>
      <c r="E198" s="26" t="n"/>
      <c r="F198" s="26" t="n"/>
      <c r="G198" s="26">
        <f>IFERROR(VLOOKUP($A82&amp;"_"&amp;$B82,Results_Deltas!$A$2:$P$15000,5,FALSE),"")</f>
        <v/>
      </c>
      <c r="H198" s="26">
        <f>IFERROR(VLOOKUP($A82,Results_30d_Deltas!$A$2:$H$5000,7,FALSE)-E81,"")</f>
        <v/>
      </c>
      <c r="I198" s="26">
        <f>IFERROR(VLOOKUP($A82,Results_30d_Deltas!$A$2:$H$5000,6,FALSE),"")</f>
        <v/>
      </c>
      <c r="J198" s="26" t="n"/>
      <c r="K198" s="26" t="n"/>
      <c r="L198" s="26" t="inlineStr">
        <is>
          <t>NO</t>
        </is>
      </c>
      <c r="M198" s="74" t="n">
        <v>0.1170650429461101</v>
      </c>
      <c r="N198" s="74" t="n">
        <v>4</v>
      </c>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4" t="n"/>
      <c r="AY198" s="34" t="n"/>
      <c r="AZ198" s="34" t="n"/>
      <c r="BA198" s="34" t="n"/>
      <c r="BB198" s="34"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3" t="n"/>
      <c r="FT198" s="33"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3" t="n"/>
      <c r="IK198" s="33" t="n"/>
      <c r="IL198" s="26" t="n"/>
      <c r="IM198" s="26" t="inlineStr">
        <is>
          <t>ez_manage.py:3501 top()</t>
        </is>
      </c>
      <c r="IN198" s="26" t="inlineStr">
        <is>
          <t>v12_quick_engine.py:2236 x2</t>
        </is>
      </c>
      <c r="IO198" s="26" t="n"/>
    </row>
    <row r="199" ht="10.5" customHeight="1" s="67">
      <c r="A199" s="26" t="inlineStr">
        <is>
          <t>E_1_EXIT_DELTA_THR</t>
        </is>
      </c>
      <c r="B199" s="26" t="inlineStr">
        <is>
          <t>2.0</t>
        </is>
      </c>
      <c r="C199" s="26" t="n"/>
      <c r="D199" s="26" t="n"/>
      <c r="E199" s="26" t="n"/>
      <c r="F199" s="26" t="n"/>
      <c r="G199" s="26">
        <f>IFERROR(VLOOKUP($A65&amp;"_"&amp;$B65,Results_Deltas!$A$2:$P$15000,5,FALSE),"")</f>
        <v/>
      </c>
      <c r="H199" s="26">
        <f>IFERROR(VLOOKUP($A65,Results_30d_Deltas!$A$2:$H$5000,7,FALSE)-E64,"")</f>
        <v/>
      </c>
      <c r="I199" s="26">
        <f>IFERROR(VLOOKUP($A65,Results_30d_Deltas!$A$2:$H$5000,6,FALSE),"")</f>
        <v/>
      </c>
      <c r="J199" s="26" t="n"/>
      <c r="K199" s="26" t="n"/>
      <c r="L199" s="26" t="inlineStr">
        <is>
          <t>NO</t>
        </is>
      </c>
      <c r="M199" s="74" t="n">
        <v>0.1249860911854595</v>
      </c>
      <c r="N199" s="74" t="n">
        <v>4</v>
      </c>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4" t="n"/>
      <c r="CC199" s="34" t="n"/>
      <c r="CD199" s="34" t="n"/>
      <c r="CE199" s="34" t="n"/>
      <c r="CF199" s="34" t="n"/>
      <c r="CG199" s="33" t="n"/>
      <c r="CH199" s="33" t="n"/>
      <c r="CI199" s="33" t="n"/>
      <c r="CJ199" s="33" t="n"/>
      <c r="CK199" s="33" t="n"/>
      <c r="CL199" s="33" t="n"/>
      <c r="CM199" s="33" t="n"/>
      <c r="CN199" s="33" t="n"/>
      <c r="CO199" s="33" t="n"/>
      <c r="CP199" s="33" t="n"/>
      <c r="CQ199" s="33" t="n"/>
      <c r="CR199" s="33" t="n"/>
      <c r="CS199" s="33" t="n"/>
      <c r="CT199" s="33" t="n"/>
      <c r="CU199" s="33" t="n"/>
      <c r="CV199" s="34" t="n"/>
      <c r="CW199" s="34" t="n"/>
      <c r="CX199" s="34" t="n"/>
      <c r="CY199" s="34" t="n"/>
      <c r="CZ199" s="34" t="n"/>
      <c r="DA199" s="34" t="n"/>
      <c r="DB199" s="34" t="n"/>
      <c r="DC199" s="34" t="n"/>
      <c r="DD199" s="34" t="n"/>
      <c r="DE199" s="34" t="n"/>
      <c r="DF199" s="34" t="n"/>
      <c r="DG199" s="34" t="n"/>
      <c r="DH199" s="34" t="n"/>
      <c r="DI199" s="34" t="n"/>
      <c r="DJ199" s="34" t="n"/>
      <c r="DK199" s="34" t="n"/>
      <c r="DL199" s="34" t="n"/>
      <c r="DM199" s="34" t="n"/>
      <c r="DN199" s="34" t="n"/>
      <c r="DO199" s="34"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3" t="n"/>
      <c r="FT199" s="33"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3" t="n"/>
      <c r="IK199" s="33" t="n"/>
      <c r="IL199" s="26" t="n"/>
      <c r="IM199" s="26" t="inlineStr">
        <is>
          <t>ez_manage.py:4698 top()</t>
        </is>
      </c>
      <c r="IN199" s="26" t="inlineStr">
        <is>
          <t>v12_quick_engine.py:1817 x9</t>
        </is>
      </c>
      <c r="IO199" s="26" t="n"/>
    </row>
    <row r="200" ht="10.5" customHeight="1" s="67">
      <c r="A200" s="26" t="inlineStr">
        <is>
          <t>TRADIER_RSI2_EXIT_THRESHOLD_LONG</t>
        </is>
      </c>
      <c r="B200" s="26" t="inlineStr">
        <is>
          <t>67.5</t>
        </is>
      </c>
      <c r="C200" s="26" t="n"/>
      <c r="D200" s="26" t="n"/>
      <c r="E200" s="26" t="n"/>
      <c r="F200" s="26" t="n"/>
      <c r="G200" s="26">
        <f>IFERROR(VLOOKUP($A167&amp;"_"&amp;$B167,Results_Deltas!$A$2:$P$15000,5,FALSE),"")</f>
        <v/>
      </c>
      <c r="H200" s="26">
        <f>IFERROR(VLOOKUP($A167,Results_30d_Deltas!$A$2:$H$5000,7,FALSE)-E166,"")</f>
        <v/>
      </c>
      <c r="I200" s="26">
        <f>IFERROR(VLOOKUP($A167,Results_30d_Deltas!$A$2:$H$5000,6,FALSE),"")</f>
        <v/>
      </c>
      <c r="J200" s="26" t="n"/>
      <c r="K200" s="26" t="n"/>
      <c r="L200" s="26" t="inlineStr">
        <is>
          <t>NO</t>
        </is>
      </c>
      <c r="M200" s="74" t="n">
        <v>0.1270891466729204</v>
      </c>
      <c r="N200" s="74" t="n">
        <v>3</v>
      </c>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4" t="n"/>
      <c r="CW200" s="34" t="n"/>
      <c r="CX200" s="34" t="n"/>
      <c r="CY200" s="34" t="n"/>
      <c r="CZ200" s="34" t="n"/>
      <c r="DA200" s="34" t="n"/>
      <c r="DB200" s="34" t="n"/>
      <c r="DC200" s="34" t="n"/>
      <c r="DD200" s="34" t="n"/>
      <c r="DE200" s="34" t="n"/>
      <c r="DF200" s="34" t="n"/>
      <c r="DG200" s="34" t="n"/>
      <c r="DH200" s="34" t="n"/>
      <c r="DI200" s="34" t="n"/>
      <c r="DJ200" s="34" t="n"/>
      <c r="DK200" s="34" t="n"/>
      <c r="DL200" s="34" t="n"/>
      <c r="DM200" s="34" t="n"/>
      <c r="DN200" s="34" t="n"/>
      <c r="DO200" s="34"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3" t="n"/>
      <c r="FT200" s="33"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3" t="n"/>
      <c r="IK200" s="33" t="n"/>
      <c r="IL200" s="26" t="n"/>
      <c r="IM200" s="26" t="inlineStr">
        <is>
          <t>ez_manage.py:5740 top()</t>
        </is>
      </c>
      <c r="IN200" s="26" t="inlineStr">
        <is>
          <t>v12_quick_engine.py:3437 x9</t>
        </is>
      </c>
      <c r="IO200" s="26" t="n"/>
    </row>
    <row r="201" ht="10.5" customHeight="1" s="67">
      <c r="A201" s="26" t="inlineStr">
        <is>
          <t>STOCH_CROSS_ENTRY_TRADIER</t>
        </is>
      </c>
      <c r="B201" s="26" t="inlineStr">
        <is>
          <t>False</t>
        </is>
      </c>
      <c r="C201" s="26" t="n"/>
      <c r="D201" s="26" t="n"/>
      <c r="E201" s="26" t="n"/>
      <c r="F201" s="26" t="n"/>
      <c r="G201" s="26">
        <f>IFERROR(VLOOKUP($A162&amp;"_"&amp;$B162,Results_Deltas!$A$2:$P$15000,5,FALSE),"")</f>
        <v/>
      </c>
      <c r="H201" s="26">
        <f>IFERROR(VLOOKUP($A162,Results_30d_Deltas!$A$2:$H$5000,7,FALSE)-E161,"")</f>
        <v/>
      </c>
      <c r="I201" s="26">
        <f>IFERROR(VLOOKUP($A162,Results_30d_Deltas!$A$2:$H$5000,6,FALSE),"")</f>
        <v/>
      </c>
      <c r="J201" s="26" t="n"/>
      <c r="K201" s="26" t="n"/>
      <c r="L201" s="26" t="inlineStr">
        <is>
          <t>NO</t>
        </is>
      </c>
      <c r="M201" s="74" t="n">
        <v>0.1419012632856239</v>
      </c>
      <c r="N201" s="74" t="n">
        <v>4</v>
      </c>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4" t="n"/>
      <c r="AY201" s="34" t="n"/>
      <c r="AZ201" s="34" t="n"/>
      <c r="BA201" s="34" t="n"/>
      <c r="BB201" s="34"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4" t="n"/>
      <c r="FL201" s="34" t="n"/>
      <c r="FM201" s="34" t="n"/>
      <c r="FN201" s="34" t="n"/>
      <c r="FO201" s="34" t="n"/>
      <c r="FP201" s="33" t="n"/>
      <c r="FQ201" s="33" t="n"/>
      <c r="FR201" s="33" t="n"/>
      <c r="FS201" s="33" t="n"/>
      <c r="FT201" s="33"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3" t="n"/>
      <c r="IK201" s="33" t="n"/>
      <c r="IL201" s="26" t="n"/>
      <c r="IM201" s="26" t="inlineStr">
        <is>
          <t>ez_manage.py:5661 top()</t>
        </is>
      </c>
      <c r="IN201" s="26" t="inlineStr">
        <is>
          <t>v12_quick_engine.py:3305 x8</t>
        </is>
      </c>
      <c r="IO201" s="26" t="n"/>
    </row>
    <row r="202" ht="10.5" customHeight="1" s="67">
      <c r="A202" s="26" t="inlineStr">
        <is>
          <t>REENTRY_K15M_PARTIAL_MULT</t>
        </is>
      </c>
      <c r="B202" s="26" t="inlineStr">
        <is>
          <t>0.3125</t>
        </is>
      </c>
      <c r="C202" s="26" t="n"/>
      <c r="D202" s="26" t="n"/>
      <c r="E202" s="26" t="n"/>
      <c r="F202" s="26" t="n"/>
      <c r="G202" s="26">
        <f>IFERROR(VLOOKUP($A103&amp;"_"&amp;$B103,Results_Deltas!$A$2:$P$15000,5,FALSE),"")</f>
        <v/>
      </c>
      <c r="H202" s="26">
        <f>IFERROR(VLOOKUP($A103,Results_30d_Deltas!$A$2:$H$5000,7,FALSE)-E102,"")</f>
        <v/>
      </c>
      <c r="I202" s="26">
        <f>IFERROR(VLOOKUP($A103,Results_30d_Deltas!$A$2:$H$5000,6,FALSE),"")</f>
        <v/>
      </c>
      <c r="J202" s="26" t="n"/>
      <c r="K202" s="26" t="n"/>
      <c r="L202" s="26" t="inlineStr">
        <is>
          <t>NO</t>
        </is>
      </c>
      <c r="M202" s="74" t="n">
        <v>0.1491461689719346</v>
      </c>
      <c r="N202" s="74" t="n">
        <v>4</v>
      </c>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3" t="n"/>
      <c r="FT202" s="33" t="n"/>
      <c r="FU202" s="34" t="n"/>
      <c r="FV202" s="34"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4" t="n"/>
      <c r="HQ202" s="34" t="n"/>
      <c r="HR202" s="34" t="n"/>
      <c r="HS202" s="34" t="n"/>
      <c r="HT202" s="34" t="n"/>
      <c r="HU202" s="33" t="n"/>
      <c r="HV202" s="33" t="n"/>
      <c r="HW202" s="33" t="n"/>
      <c r="HX202" s="33" t="n"/>
      <c r="HY202" s="33" t="n"/>
      <c r="HZ202" s="33" t="n"/>
      <c r="IA202" s="33" t="n"/>
      <c r="IB202" s="33" t="n"/>
      <c r="IC202" s="33" t="n"/>
      <c r="ID202" s="33" t="n"/>
      <c r="IE202" s="33" t="n"/>
      <c r="IF202" s="33" t="n"/>
      <c r="IG202" s="33" t="n"/>
      <c r="IH202" s="33" t="n"/>
      <c r="II202" s="33" t="n"/>
      <c r="IJ202" s="33" t="n"/>
      <c r="IK202" s="33" t="n"/>
      <c r="IL202" s="26" t="n"/>
      <c r="IM202" s="26" t="inlineStr">
        <is>
          <t>ez_manage.py:3860 top()</t>
        </is>
      </c>
      <c r="IN202" s="26" t="inlineStr">
        <is>
          <t>v12_quick_engine.py:2884 x8</t>
        </is>
      </c>
      <c r="IO202" s="26" t="n"/>
    </row>
    <row r="203" ht="10.5" customHeight="1" s="67">
      <c r="A203" s="26" t="inlineStr">
        <is>
          <t>SCALP_V3_K_OB_EXIT_K15M_HI</t>
        </is>
      </c>
      <c r="B203" s="26" t="inlineStr">
        <is>
          <t>0.5</t>
        </is>
      </c>
      <c r="C203" s="26" t="n"/>
      <c r="D203" s="26" t="n"/>
      <c r="E203" s="26" t="n"/>
      <c r="F203" s="26" t="n"/>
      <c r="G203" s="26">
        <f>IFERROR(VLOOKUP($A127&amp;"_"&amp;$B127,Results_Deltas!$A$2:$P$15000,5,FALSE),"")</f>
        <v/>
      </c>
      <c r="H203" s="26">
        <f>IFERROR(VLOOKUP($A127,Results_30d_Deltas!$A$2:$H$5000,7,FALSE)-E126,"")</f>
        <v/>
      </c>
      <c r="I203" s="26">
        <f>IFERROR(VLOOKUP($A127,Results_30d_Deltas!$A$2:$H$5000,6,FALSE),"")</f>
        <v/>
      </c>
      <c r="J203" s="26" t="n"/>
      <c r="K203" s="26" t="n"/>
      <c r="L203" s="26" t="inlineStr">
        <is>
          <t>NO</t>
        </is>
      </c>
      <c r="M203" s="74" t="n">
        <v>0.1504758449200695</v>
      </c>
      <c r="N203" s="74" t="n">
        <v>4</v>
      </c>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4" t="n"/>
      <c r="CW203" s="34" t="n"/>
      <c r="CX203" s="34" t="n"/>
      <c r="CY203" s="34" t="n"/>
      <c r="CZ203" s="34" t="n"/>
      <c r="DA203" s="34" t="n"/>
      <c r="DB203" s="34" t="n"/>
      <c r="DC203" s="34" t="n"/>
      <c r="DD203" s="34" t="n"/>
      <c r="DE203" s="34" t="n"/>
      <c r="DF203" s="34" t="n"/>
      <c r="DG203" s="34" t="n"/>
      <c r="DH203" s="34" t="n"/>
      <c r="DI203" s="34" t="n"/>
      <c r="DJ203" s="34" t="n"/>
      <c r="DK203" s="34" t="n"/>
      <c r="DL203" s="34" t="n"/>
      <c r="DM203" s="34" t="n"/>
      <c r="DN203" s="34" t="n"/>
      <c r="DO203" s="34"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3" t="n"/>
      <c r="IK203" s="33" t="n"/>
      <c r="IL203" s="26" t="n"/>
      <c r="IM203" s="26" t="inlineStr">
        <is>
          <t>ez_manage.py:5551 top()</t>
        </is>
      </c>
      <c r="IN203" s="26" t="inlineStr">
        <is>
          <t>v12_quick_engine.py:3179 x4</t>
        </is>
      </c>
      <c r="IO203" s="26" t="n"/>
    </row>
    <row r="204" ht="10.5" customHeight="1" s="67">
      <c r="A204" s="26" t="inlineStr">
        <is>
          <t>TREND_MIN_GAIN_EXIT</t>
        </is>
      </c>
      <c r="B204" s="26" t="inlineStr">
        <is>
          <t>1.0</t>
        </is>
      </c>
      <c r="C204" s="26" t="n"/>
      <c r="D204" s="26" t="n"/>
      <c r="E204" s="26" t="n"/>
      <c r="F204" s="26" t="n"/>
      <c r="G204" s="26">
        <f>IFERROR(VLOOKUP($A178&amp;"_"&amp;$B178,Results_Deltas!$A$2:$P$15000,5,FALSE),"")</f>
        <v/>
      </c>
      <c r="H204" s="26">
        <f>IFERROR(VLOOKUP($A178,Results_30d_Deltas!$A$2:$H$5000,7,FALSE)-E177,"")</f>
        <v/>
      </c>
      <c r="I204" s="26">
        <f>IFERROR(VLOOKUP($A178,Results_30d_Deltas!$A$2:$H$5000,6,FALSE),"")</f>
        <v/>
      </c>
      <c r="J204" s="26" t="n"/>
      <c r="K204" s="26" t="n"/>
      <c r="L204" s="26" t="inlineStr">
        <is>
          <t>YES</t>
        </is>
      </c>
      <c r="M204" s="74" t="n">
        <v>0.1538244793658296</v>
      </c>
      <c r="N204" s="74" t="n">
        <v>4</v>
      </c>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4" t="n"/>
      <c r="AO204" s="34" t="n"/>
      <c r="AP204" s="34" t="n"/>
      <c r="AQ204" s="34" t="n"/>
      <c r="AR204" s="34"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4" t="n"/>
      <c r="DO204" s="34"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3" t="n"/>
      <c r="IK204" s="33" t="n"/>
      <c r="IL204" s="26" t="n"/>
      <c r="IM204" s="26" t="inlineStr">
        <is>
          <t>ez_manage.py:4205 top()</t>
        </is>
      </c>
      <c r="IN204" s="26" t="inlineStr">
        <is>
          <t>v12_quick_engine.py:3545 x2</t>
        </is>
      </c>
      <c r="IO204" s="26" t="n"/>
    </row>
    <row r="205" ht="10.5" customHeight="1" s="67">
      <c r="A205" s="26" t="inlineStr">
        <is>
          <t>ENTRY_PRIMARY_TF</t>
        </is>
      </c>
      <c r="B205" s="26" t="inlineStr">
        <is>
          <t>D</t>
        </is>
      </c>
      <c r="C205" s="26" t="n"/>
      <c r="D205" s="26" t="n"/>
      <c r="E205" s="26" t="n"/>
      <c r="F205" s="26" t="n"/>
      <c r="G205" s="26">
        <f>IFERROR(VLOOKUP($A48&amp;"_"&amp;$B48,Results_Deltas!$A$2:$P$15000,5,FALSE),"")</f>
        <v/>
      </c>
      <c r="H205" s="26">
        <f>IFERROR(VLOOKUP($A48,Results_30d_Deltas!$A$2:$H$5000,7,FALSE)-E47,"")</f>
        <v/>
      </c>
      <c r="I205" s="26">
        <f>IFERROR(VLOOKUP($A48,Results_30d_Deltas!$A$2:$H$5000,6,FALSE),"")</f>
        <v/>
      </c>
      <c r="J205" s="26" t="n"/>
      <c r="K205" s="26" t="n"/>
      <c r="L205" s="26" t="inlineStr">
        <is>
          <t>NO</t>
        </is>
      </c>
      <c r="M205" s="74" t="n">
        <v>0.1561791588625635</v>
      </c>
      <c r="N205" s="74" t="n">
        <v>5</v>
      </c>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4" t="n"/>
      <c r="FL205" s="34" t="n"/>
      <c r="FM205" s="34" t="n"/>
      <c r="FN205" s="34" t="n"/>
      <c r="FO205" s="34" t="n"/>
      <c r="FP205" s="33" t="n"/>
      <c r="FQ205" s="33" t="n"/>
      <c r="FR205" s="33" t="n"/>
      <c r="FS205" s="33" t="n"/>
      <c r="FT205" s="33"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3" t="n"/>
      <c r="IK205" s="33" t="n"/>
      <c r="IL205" s="26" t="n"/>
      <c r="IM205" s="26" t="inlineStr">
        <is>
          <t>ez_manage.py:3216 top()</t>
        </is>
      </c>
      <c r="IN205" s="26" t="inlineStr">
        <is>
          <t>v12_quick_engine.py:1728 x4</t>
        </is>
      </c>
      <c r="IO205" s="26" t="n"/>
    </row>
    <row r="206" ht="10.5" customHeight="1" s="67">
      <c r="A206" s="27" t="inlineStr">
        <is>
          <t>STDEV_BREAKOUT_ENABLED</t>
        </is>
      </c>
      <c r="B206" s="27" t="inlineStr">
        <is>
          <t>False</t>
        </is>
      </c>
      <c r="C206" s="26" t="n"/>
      <c r="D206" s="26" t="n"/>
      <c r="E206" s="26" t="n"/>
      <c r="F206" s="26" t="n"/>
      <c r="G206" s="26">
        <f>IFERROR(VLOOKUP($A18&amp;"_"&amp;$B18,Results_Deltas!$A$2:$P$15000,5,FALSE),"")</f>
        <v/>
      </c>
      <c r="H206" s="26">
        <f>IFERROR(VLOOKUP($A18,Results_30d_Deltas!$A$2:$H$5000,7,FALSE)-E17,"")</f>
        <v/>
      </c>
      <c r="I206" s="26">
        <f>IFERROR(VLOOKUP($A18,Results_30d_Deltas!$A$2:$H$5000,6,FALSE),"")</f>
        <v/>
      </c>
      <c r="J206" s="26" t="n"/>
      <c r="K206" s="26" t="n"/>
      <c r="L206" s="26" t="inlineStr">
        <is>
          <t>YES</t>
        </is>
      </c>
      <c r="M206" s="74" t="n">
        <v>0.1587319845254827</v>
      </c>
      <c r="N206" s="74" t="n">
        <v>4</v>
      </c>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4" t="n"/>
      <c r="AT206" s="34" t="n"/>
      <c r="AU206" s="34" t="n"/>
      <c r="AV206" s="34" t="n"/>
      <c r="AW206" s="34"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4" t="n"/>
      <c r="BS206" s="34" t="n"/>
      <c r="BT206" s="34" t="n"/>
      <c r="BU206" s="34" t="n"/>
      <c r="BV206" s="34"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4" t="n"/>
      <c r="DB206" s="34" t="n"/>
      <c r="DC206" s="34" t="n"/>
      <c r="DD206" s="34" t="n"/>
      <c r="DE206" s="34"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3" t="n"/>
      <c r="FT206" s="33" t="n"/>
      <c r="FU206" s="33" t="n"/>
      <c r="FV206" s="33" t="n"/>
      <c r="FW206" s="33" t="n"/>
      <c r="FX206" s="33" t="n"/>
      <c r="FY206" s="33" t="n"/>
      <c r="FZ206" s="33" t="n"/>
      <c r="GA206" s="33" t="n"/>
      <c r="GB206" s="34" t="n"/>
      <c r="GC206" s="34" t="n"/>
      <c r="GD206" s="34" t="n"/>
      <c r="GE206" s="34" t="n"/>
      <c r="GF206" s="34"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4" t="n"/>
      <c r="IA206" s="34" t="n"/>
      <c r="IB206" s="34" t="n"/>
      <c r="IC206" s="34" t="n"/>
      <c r="ID206" s="34" t="n"/>
      <c r="IE206" s="34" t="n"/>
      <c r="IF206" s="34" t="n"/>
      <c r="IG206" s="34" t="n"/>
      <c r="IH206" s="34" t="n"/>
      <c r="II206" s="34" t="n"/>
      <c r="IJ206" s="34" t="n"/>
      <c r="IK206" s="34" t="n"/>
      <c r="IL206" s="26" t="n"/>
      <c r="IM206" s="26" t="inlineStr">
        <is>
          <t>ez_manage.py:4039 top()</t>
        </is>
      </c>
      <c r="IN206" s="26" t="inlineStr">
        <is>
          <t>v12_quick_engine.py:3275 x6</t>
        </is>
      </c>
      <c r="IO206" s="26" t="n"/>
    </row>
    <row r="207" ht="10.5" customHeight="1" s="67">
      <c r="A207" s="26" t="inlineStr">
        <is>
          <t>WT_COMPOSITE_ENTRY_GOOD</t>
        </is>
      </c>
      <c r="B207" s="26" t="inlineStr">
        <is>
          <t>15.0</t>
        </is>
      </c>
      <c r="C207" s="26" t="n"/>
      <c r="D207" s="26" t="n"/>
      <c r="E207" s="26" t="n"/>
      <c r="F207" s="26" t="n"/>
      <c r="G207" s="26">
        <f>IFERROR(VLOOKUP($A196&amp;"_"&amp;$B196,Results_Deltas!$A$2:$P$15000,5,FALSE),"")</f>
        <v/>
      </c>
      <c r="H207" s="26">
        <f>IFERROR(VLOOKUP($A196,Results_30d_Deltas!$A$2:$H$5000,7,FALSE)-E195,"")</f>
        <v/>
      </c>
      <c r="I207" s="26">
        <f>IFERROR(VLOOKUP($A196,Results_30d_Deltas!$A$2:$H$5000,6,FALSE),"")</f>
        <v/>
      </c>
      <c r="J207" s="26" t="n"/>
      <c r="K207" s="26" t="n"/>
      <c r="L207" s="26" t="inlineStr">
        <is>
          <t>NO</t>
        </is>
      </c>
      <c r="M207" s="74" t="n">
        <v>0.1697241255583812</v>
      </c>
      <c r="N207" s="74" t="n">
        <v>5</v>
      </c>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4" t="n"/>
      <c r="FL207" s="34" t="n"/>
      <c r="FM207" s="34" t="n"/>
      <c r="FN207" s="34" t="n"/>
      <c r="FO207" s="34" t="n"/>
      <c r="FP207" s="33" t="n"/>
      <c r="FQ207" s="33" t="n"/>
      <c r="FR207" s="33" t="n"/>
      <c r="FS207" s="33" t="n"/>
      <c r="FT207" s="33"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3" t="n"/>
      <c r="IK207" s="33" t="n"/>
      <c r="IL207" s="26" t="n"/>
      <c r="IM207" s="26" t="inlineStr">
        <is>
          <t>ez_manage.py:5892 top()</t>
        </is>
      </c>
      <c r="IN207" s="26" t="inlineStr">
        <is>
          <t>v12_quick_engine.py:3711 x2</t>
        </is>
      </c>
      <c r="IO207" s="26" t="n"/>
    </row>
    <row r="208" ht="10.5" customHeight="1" s="67">
      <c r="A208" s="27" t="inlineStr">
        <is>
          <t>ENTRY_PRIMARY_TF</t>
        </is>
      </c>
      <c r="B208" s="27" t="inlineStr">
        <is>
          <t>4h</t>
        </is>
      </c>
      <c r="C208" s="26" t="n"/>
      <c r="D208" s="26" t="n"/>
      <c r="E208" s="26" t="n"/>
      <c r="F208" s="26" t="n"/>
      <c r="G208" s="26">
        <f>IFERROR(VLOOKUP($A49&amp;"_"&amp;$B49,Results_Deltas!$A$2:$P$15000,5,FALSE),"")</f>
        <v/>
      </c>
      <c r="H208" s="26">
        <f>IFERROR(VLOOKUP($A49,Results_30d_Deltas!$A$2:$H$5000,7,FALSE)-E48,"")</f>
        <v/>
      </c>
      <c r="I208" s="26">
        <f>IFERROR(VLOOKUP($A49,Results_30d_Deltas!$A$2:$H$5000,6,FALSE),"")</f>
        <v/>
      </c>
      <c r="J208" s="26" t="n"/>
      <c r="K208" s="26" t="n"/>
      <c r="L208" s="26" t="inlineStr">
        <is>
          <t>YES</t>
        </is>
      </c>
      <c r="M208" s="74" t="n">
        <v>0.1721582506580617</v>
      </c>
      <c r="N208" s="74" t="n">
        <v>3</v>
      </c>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4" t="n"/>
      <c r="FL208" s="34" t="n"/>
      <c r="FM208" s="34" t="n"/>
      <c r="FN208" s="34" t="n"/>
      <c r="FO208" s="34"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3" t="n"/>
      <c r="IK208" s="33" t="n"/>
      <c r="IL208" s="26" t="n"/>
      <c r="IM208" s="26" t="inlineStr">
        <is>
          <t>ez_manage.py:3216 top()</t>
        </is>
      </c>
      <c r="IN208" s="26" t="inlineStr">
        <is>
          <t>v12_quick_engine.py:1728 x4</t>
        </is>
      </c>
      <c r="IO208" s="26" t="n"/>
    </row>
    <row r="209" ht="10.5" customHeight="1" s="67">
      <c r="A209" s="26" t="inlineStr">
        <is>
          <t>ATR_ADAPTIVE_SIZING_TARGET_PCT</t>
        </is>
      </c>
      <c r="B209" s="26" t="inlineStr">
        <is>
          <t>2.5</t>
        </is>
      </c>
      <c r="C209" s="26" t="n"/>
      <c r="D209" s="26" t="n"/>
      <c r="E209" s="26" t="n"/>
      <c r="F209" s="26" t="n"/>
      <c r="G209" s="26">
        <f>IFERROR(VLOOKUP($A27&amp;"_"&amp;$B27,Results_Deltas!$A$2:$P$15000,5,FALSE),"")</f>
        <v/>
      </c>
      <c r="H209" s="26">
        <f>IFERROR(VLOOKUP($A27,Results_30d_Deltas!$A$2:$H$5000,7,FALSE)-E26,"")</f>
        <v/>
      </c>
      <c r="I209" s="26">
        <f>IFERROR(VLOOKUP($A27,Results_30d_Deltas!$A$2:$H$5000,6,FALSE),"")</f>
        <v/>
      </c>
      <c r="J209" s="26" t="n"/>
      <c r="K209" s="26" t="n"/>
      <c r="L209" s="26" t="inlineStr">
        <is>
          <t>NO</t>
        </is>
      </c>
      <c r="M209" s="74" t="n">
        <v>0.1724403243422225</v>
      </c>
      <c r="N209" s="74" t="n">
        <v>4</v>
      </c>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3" t="n"/>
      <c r="IK209" s="33" t="n"/>
      <c r="IL209" s="26" t="n"/>
      <c r="IM209" s="26" t="inlineStr">
        <is>
          <t>ez_manage.py:4327 top()</t>
        </is>
      </c>
      <c r="IN209" s="26" t="inlineStr">
        <is>
          <t>v12_quick_engine.py:1209 x7</t>
        </is>
      </c>
      <c r="IO209" s="26" t="n"/>
    </row>
    <row r="210" ht="10.5" customHeight="1" s="67">
      <c r="A210" s="26" t="inlineStr">
        <is>
          <t>SCALP_V3_K_OB_EXIT_K3M_HI</t>
        </is>
      </c>
      <c r="B210" s="26" t="inlineStr">
        <is>
          <t>2.0</t>
        </is>
      </c>
      <c r="C210" s="26" t="n"/>
      <c r="D210" s="26" t="n"/>
      <c r="E210" s="26" t="n"/>
      <c r="F210" s="26" t="n"/>
      <c r="G210" s="26">
        <f>IFERROR(VLOOKUP($A137&amp;"_"&amp;$B137,Results_Deltas!$A$2:$P$15000,5,FALSE),"")</f>
        <v/>
      </c>
      <c r="H210" s="26">
        <f>IFERROR(VLOOKUP($A137,Results_30d_Deltas!$A$2:$H$5000,7,FALSE)-E136,"")</f>
        <v/>
      </c>
      <c r="I210" s="26">
        <f>IFERROR(VLOOKUP($A137,Results_30d_Deltas!$A$2:$H$5000,6,FALSE),"")</f>
        <v/>
      </c>
      <c r="J210" s="26" t="n"/>
      <c r="K210" s="26" t="n"/>
      <c r="L210" s="26" t="inlineStr">
        <is>
          <t>NO</t>
        </is>
      </c>
      <c r="M210" s="74" t="n">
        <v>0.1725144014987406</v>
      </c>
      <c r="N210" s="74" t="n">
        <v>6</v>
      </c>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4" t="n"/>
      <c r="CW210" s="34" t="n"/>
      <c r="CX210" s="34" t="n"/>
      <c r="CY210" s="34" t="n"/>
      <c r="CZ210" s="34" t="n"/>
      <c r="DA210" s="34" t="n"/>
      <c r="DB210" s="34" t="n"/>
      <c r="DC210" s="34" t="n"/>
      <c r="DD210" s="34" t="n"/>
      <c r="DE210" s="34" t="n"/>
      <c r="DF210" s="34" t="n"/>
      <c r="DG210" s="34" t="n"/>
      <c r="DH210" s="34" t="n"/>
      <c r="DI210" s="34" t="n"/>
      <c r="DJ210" s="34" t="n"/>
      <c r="DK210" s="34" t="n"/>
      <c r="DL210" s="34" t="n"/>
      <c r="DM210" s="34" t="n"/>
      <c r="DN210" s="34" t="n"/>
      <c r="DO210" s="34"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3" t="n"/>
      <c r="FT210" s="33"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3" t="n"/>
      <c r="IK210" s="33" t="n"/>
      <c r="IL210" s="26" t="n"/>
      <c r="IM210" s="26" t="inlineStr">
        <is>
          <t>ez_manage.py:5553 top()</t>
        </is>
      </c>
      <c r="IN210" s="26" t="inlineStr">
        <is>
          <t>v12_quick_engine.py:3181 x4</t>
        </is>
      </c>
      <c r="IO210" s="26" t="n"/>
    </row>
    <row r="211" ht="10.5" customHeight="1" s="67">
      <c r="A211" s="26" t="inlineStr">
        <is>
          <t>MACD_ZERO_CROSS_SCORE</t>
        </is>
      </c>
      <c r="B211" s="26" t="inlineStr">
        <is>
          <t>8</t>
        </is>
      </c>
      <c r="C211" s="26" t="n"/>
      <c r="D211" s="26" t="n"/>
      <c r="E211" s="26" t="n"/>
      <c r="F211" s="26" t="n"/>
      <c r="G211" s="26">
        <f>IFERROR(VLOOKUP($A76&amp;"_"&amp;$B76,Results_Deltas!$A$2:$P$15000,5,FALSE),"")</f>
        <v/>
      </c>
      <c r="H211" s="26">
        <f>IFERROR(VLOOKUP($A76,Results_30d_Deltas!$A$2:$H$5000,7,FALSE)-E75,"")</f>
        <v/>
      </c>
      <c r="I211" s="26">
        <f>IFERROR(VLOOKUP($A76,Results_30d_Deltas!$A$2:$H$5000,6,FALSE),"")</f>
        <v/>
      </c>
      <c r="J211" s="26" t="n"/>
      <c r="K211" s="26" t="n"/>
      <c r="L211" s="26" t="inlineStr">
        <is>
          <t>NO</t>
        </is>
      </c>
      <c r="M211" s="74" t="n">
        <v>0.1728477700502603</v>
      </c>
      <c r="N211" s="74" t="n">
        <v>5</v>
      </c>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4" t="n"/>
      <c r="AY211" s="34" t="n"/>
      <c r="AZ211" s="34" t="n"/>
      <c r="BA211" s="34" t="n"/>
      <c r="BB211" s="34"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3" t="n"/>
      <c r="FT211" s="33"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3" t="n"/>
      <c r="IK211" s="33" t="n"/>
      <c r="IL211" s="26" t="n"/>
      <c r="IM211" s="26" t="inlineStr">
        <is>
          <t>ez_manage.py:3500 top()</t>
        </is>
      </c>
      <c r="IN211" s="26" t="inlineStr">
        <is>
          <t>v12_quick_engine.py:2235 x2</t>
        </is>
      </c>
      <c r="IO211" s="26" t="n"/>
    </row>
    <row r="212" ht="10.5" customHeight="1" s="67">
      <c r="A212" s="27" t="inlineStr">
        <is>
          <t>HAIKU_ENTRY_GATE_ENABLED</t>
        </is>
      </c>
      <c r="B212" s="27" t="inlineStr">
        <is>
          <t>False</t>
        </is>
      </c>
      <c r="C212" s="26" t="n"/>
      <c r="D212" s="26" t="n"/>
      <c r="E212" s="26" t="n"/>
      <c r="F212" s="26" t="n"/>
      <c r="G212" s="26">
        <f>IFERROR(VLOOKUP($A66&amp;"_"&amp;$B66,Results_Deltas!$A$2:$P$15000,5,FALSE),"")</f>
        <v/>
      </c>
      <c r="H212" s="26">
        <f>IFERROR(VLOOKUP($A66,Results_30d_Deltas!$A$2:$H$5000,7,FALSE)-E65,"")</f>
        <v/>
      </c>
      <c r="I212" s="26">
        <f>IFERROR(VLOOKUP($A66,Results_30d_Deltas!$A$2:$H$5000,6,FALSE),"")</f>
        <v/>
      </c>
      <c r="J212" s="26" t="n"/>
      <c r="K212" s="26" t="n"/>
      <c r="L212" s="26" t="inlineStr">
        <is>
          <t>YES</t>
        </is>
      </c>
      <c r="M212" s="74" t="n">
        <v>0.1841408800425362</v>
      </c>
      <c r="N212" s="74" t="n">
        <v>3</v>
      </c>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4" t="n"/>
      <c r="FE212" s="34" t="n"/>
      <c r="FF212" s="34" t="n"/>
      <c r="FG212" s="34" t="n"/>
      <c r="FH212" s="34" t="n"/>
      <c r="FI212" s="33" t="n"/>
      <c r="FJ212" s="33" t="n"/>
      <c r="FK212" s="34" t="n"/>
      <c r="FL212" s="34" t="n"/>
      <c r="FM212" s="34" t="n"/>
      <c r="FN212" s="34" t="n"/>
      <c r="FO212" s="34" t="n"/>
      <c r="FP212" s="33" t="n"/>
      <c r="FQ212" s="33" t="n"/>
      <c r="FR212" s="33" t="n"/>
      <c r="FS212" s="33" t="n"/>
      <c r="FT212" s="33"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4" t="n"/>
      <c r="IA212" s="34" t="n"/>
      <c r="IB212" s="34" t="n"/>
      <c r="IC212" s="34" t="n"/>
      <c r="ID212" s="34" t="n"/>
      <c r="IE212" s="34" t="n"/>
      <c r="IF212" s="34" t="n"/>
      <c r="IG212" s="34" t="n"/>
      <c r="IH212" s="34" t="n"/>
      <c r="II212" s="34" t="n"/>
      <c r="IJ212" s="34" t="n"/>
      <c r="IK212" s="34" t="n"/>
      <c r="IL212" s="26" t="n"/>
      <c r="IM212" s="26" t="inlineStr">
        <is>
          <t>ez_manage.py:6007 top()</t>
        </is>
      </c>
      <c r="IN212" s="26" t="inlineStr">
        <is>
          <t>v12_quick_engine.py:4265 x2</t>
        </is>
      </c>
      <c r="IO212" s="26" t="n"/>
    </row>
    <row r="213" ht="15.75" customHeight="1" s="67">
      <c r="A213" s="27" t="inlineStr">
        <is>
          <t>HTF_GATE_SIGNALS_SMA200D</t>
        </is>
      </c>
      <c r="B213" s="27" t="inlineStr">
        <is>
          <t>True</t>
        </is>
      </c>
      <c r="C213" s="26" t="n"/>
      <c r="D213" s="26" t="n"/>
      <c r="E213" s="26" t="n"/>
      <c r="F213" s="26" t="n"/>
      <c r="G213" s="26">
        <f>IFERROR(VLOOKUP($A69&amp;"_"&amp;$B69,Results_Deltas!$A$2:$P$15000,5,FALSE),"")</f>
        <v/>
      </c>
      <c r="H213" s="26">
        <f>IFERROR(VLOOKUP($A69,Results_30d_Deltas!$A$2:$H$5000,7,FALSE)-E68,"")</f>
        <v/>
      </c>
      <c r="I213" s="26">
        <f>IFERROR(VLOOKUP($A69,Results_30d_Deltas!$A$2:$H$5000,6,FALSE),"")</f>
        <v/>
      </c>
      <c r="J213" s="26" t="n"/>
      <c r="K213" s="26" t="n"/>
      <c r="L213" s="26" t="inlineStr">
        <is>
          <t>YES</t>
        </is>
      </c>
      <c r="M213" s="74" t="n">
        <v>0.1841408800425362</v>
      </c>
      <c r="N213" s="74" t="n">
        <v>3</v>
      </c>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4" t="n"/>
      <c r="EP213" s="34" t="n"/>
      <c r="EQ213" s="34" t="n"/>
      <c r="ER213" s="34" t="n"/>
      <c r="ES213" s="34"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4" t="n"/>
      <c r="FQ213" s="34" t="n"/>
      <c r="FR213" s="34"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3" t="n"/>
      <c r="IK213" s="33" t="n"/>
      <c r="IL213" s="26" t="n"/>
      <c r="IM213" s="26" t="inlineStr">
        <is>
          <t>ez_manage.py:4881 top()</t>
        </is>
      </c>
      <c r="IN213" s="26" t="inlineStr">
        <is>
          <t>v12_quick_engine.py:2057 x7</t>
        </is>
      </c>
      <c r="IO213" s="26" t="n"/>
    </row>
    <row r="214" ht="15.75" customHeight="1" s="67">
      <c r="A214" s="27" t="inlineStr">
        <is>
          <t>MACD_ZERO_CROSS_ENABLED</t>
        </is>
      </c>
      <c r="B214" s="27" t="inlineStr">
        <is>
          <t>False</t>
        </is>
      </c>
      <c r="C214" s="26" t="n"/>
      <c r="D214" s="26" t="n"/>
      <c r="E214" s="26" t="n"/>
      <c r="F214" s="26" t="n"/>
      <c r="G214" s="26">
        <f>IFERROR(VLOOKUP($A74&amp;"_"&amp;$B74,Results_Deltas!$A$2:$P$15000,5,FALSE),"")</f>
        <v/>
      </c>
      <c r="H214" s="26">
        <f>IFERROR(VLOOKUP($A74,Results_30d_Deltas!$A$2:$H$5000,7,FALSE)-E73,"")</f>
        <v/>
      </c>
      <c r="I214" s="26">
        <f>IFERROR(VLOOKUP($A74,Results_30d_Deltas!$A$2:$H$5000,6,FALSE),"")</f>
        <v/>
      </c>
      <c r="J214" s="26" t="n"/>
      <c r="K214" s="26" t="n"/>
      <c r="L214" s="26" t="inlineStr">
        <is>
          <t>YES</t>
        </is>
      </c>
      <c r="M214" s="74" t="n">
        <v>0.1841408800425362</v>
      </c>
      <c r="N214" s="74" t="n">
        <v>3</v>
      </c>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4" t="n"/>
      <c r="AY214" s="34" t="n"/>
      <c r="AZ214" s="34" t="n"/>
      <c r="BA214" s="34" t="n"/>
      <c r="BB214" s="34"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3" t="n"/>
      <c r="FT214" s="33"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4" t="n"/>
      <c r="IA214" s="34" t="n"/>
      <c r="IB214" s="34" t="n"/>
      <c r="IC214" s="34" t="n"/>
      <c r="ID214" s="34" t="n"/>
      <c r="IE214" s="34" t="n"/>
      <c r="IF214" s="34" t="n"/>
      <c r="IG214" s="34" t="n"/>
      <c r="IH214" s="34" t="n"/>
      <c r="II214" s="34" t="n"/>
      <c r="IJ214" s="34" t="n"/>
      <c r="IK214" s="34" t="n"/>
      <c r="IL214" s="26" t="n"/>
      <c r="IM214" s="26" t="inlineStr">
        <is>
          <t>ez_manage.py:3499 top()</t>
        </is>
      </c>
      <c r="IN214" s="26" t="inlineStr">
        <is>
          <t>v12_quick_engine.py:2234 x2</t>
        </is>
      </c>
      <c r="IO214" s="26" t="n"/>
    </row>
    <row r="215" ht="15.75" customHeight="1" s="67">
      <c r="A215" s="27" t="inlineStr">
        <is>
          <t>REENTRY2_STOCH_CROSS_ENABLED</t>
        </is>
      </c>
      <c r="B215" s="27" t="inlineStr">
        <is>
          <t>False</t>
        </is>
      </c>
      <c r="C215" s="26" t="n"/>
      <c r="D215" s="26" t="n"/>
      <c r="E215" s="26" t="n"/>
      <c r="F215" s="26" t="n"/>
      <c r="G215" s="26">
        <f>IFERROR(VLOOKUP($A98&amp;"_"&amp;$B98,Results_Deltas!$A$2:$P$15000,5,FALSE),"")</f>
        <v/>
      </c>
      <c r="H215" s="26">
        <f>IFERROR(VLOOKUP($A98,Results_30d_Deltas!$A$2:$H$5000,7,FALSE)-E97,"")</f>
        <v/>
      </c>
      <c r="I215" s="26">
        <f>IFERROR(VLOOKUP($A98,Results_30d_Deltas!$A$2:$H$5000,6,FALSE),"")</f>
        <v/>
      </c>
      <c r="J215" s="26" t="n"/>
      <c r="K215" s="26" t="n"/>
      <c r="L215" s="26" t="inlineStr">
        <is>
          <t>YES</t>
        </is>
      </c>
      <c r="M215" s="74" t="n">
        <v>0.1841408800425362</v>
      </c>
      <c r="N215" s="74" t="n">
        <v>3</v>
      </c>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4" t="n"/>
      <c r="AY215" s="34" t="n"/>
      <c r="AZ215" s="34" t="n"/>
      <c r="BA215" s="34" t="n"/>
      <c r="BB215" s="34"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3" t="n"/>
      <c r="FT215" s="33"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4" t="n"/>
      <c r="IA215" s="34" t="n"/>
      <c r="IB215" s="34" t="n"/>
      <c r="IC215" s="34" t="n"/>
      <c r="ID215" s="34" t="n"/>
      <c r="IE215" s="34" t="n"/>
      <c r="IF215" s="34" t="n"/>
      <c r="IG215" s="34" t="n"/>
      <c r="IH215" s="34" t="n"/>
      <c r="II215" s="34" t="n"/>
      <c r="IJ215" s="34" t="n"/>
      <c r="IK215" s="34" t="n"/>
      <c r="IL215" s="26" t="n"/>
      <c r="IM215" s="26" t="inlineStr">
        <is>
          <t>ez_manage.py:5285 top()</t>
        </is>
      </c>
      <c r="IN215" s="26" t="inlineStr">
        <is>
          <t>v12_quick_engine.py:2842 x10</t>
        </is>
      </c>
      <c r="IO215" s="26" t="n"/>
    </row>
    <row r="216" ht="15.75" customHeight="1" s="67">
      <c r="A216" s="27" t="inlineStr">
        <is>
          <t>REVERSE_ON_EXIT_ENABLED</t>
        </is>
      </c>
      <c r="B216" s="27" t="inlineStr">
        <is>
          <t>False</t>
        </is>
      </c>
      <c r="C216" s="26" t="n"/>
      <c r="D216" s="26" t="n"/>
      <c r="E216" s="26" t="n"/>
      <c r="F216" s="26" t="n"/>
      <c r="G216" s="26">
        <f>IFERROR(VLOOKUP($A115&amp;"_"&amp;$B115,Results_Deltas!$A$2:$P$15000,5,FALSE),"")</f>
        <v/>
      </c>
      <c r="H216" s="26">
        <f>IFERROR(VLOOKUP($A115,Results_30d_Deltas!$A$2:$H$5000,7,FALSE)-E114,"")</f>
        <v/>
      </c>
      <c r="I216" s="26">
        <f>IFERROR(VLOOKUP($A115,Results_30d_Deltas!$A$2:$H$5000,6,FALSE),"")</f>
        <v/>
      </c>
      <c r="J216" s="26" t="n"/>
      <c r="K216" s="26" t="n"/>
      <c r="L216" s="26" t="inlineStr">
        <is>
          <t>YES</t>
        </is>
      </c>
      <c r="M216" s="74" t="n">
        <v>0.1841408800425362</v>
      </c>
      <c r="N216" s="74" t="n">
        <v>3</v>
      </c>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4" t="n"/>
      <c r="CW216" s="34" t="n"/>
      <c r="CX216" s="34" t="n"/>
      <c r="CY216" s="34" t="n"/>
      <c r="CZ216" s="34" t="n"/>
      <c r="DA216" s="34" t="n"/>
      <c r="DB216" s="34" t="n"/>
      <c r="DC216" s="34" t="n"/>
      <c r="DD216" s="34" t="n"/>
      <c r="DE216" s="34" t="n"/>
      <c r="DF216" s="34" t="n"/>
      <c r="DG216" s="34" t="n"/>
      <c r="DH216" s="34" t="n"/>
      <c r="DI216" s="34" t="n"/>
      <c r="DJ216" s="34" t="n"/>
      <c r="DK216" s="34" t="n"/>
      <c r="DL216" s="34" t="n"/>
      <c r="DM216" s="34" t="n"/>
      <c r="DN216" s="34" t="n"/>
      <c r="DO216" s="34"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3" t="n"/>
      <c r="FT216" s="33"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4" t="n"/>
      <c r="IA216" s="34" t="n"/>
      <c r="IB216" s="34" t="n"/>
      <c r="IC216" s="34" t="n"/>
      <c r="ID216" s="34" t="n"/>
      <c r="IE216" s="34" t="n"/>
      <c r="IF216" s="34" t="n"/>
      <c r="IG216" s="34" t="n"/>
      <c r="IH216" s="34" t="n"/>
      <c r="II216" s="34" t="n"/>
      <c r="IJ216" s="34" t="n"/>
      <c r="IK216" s="34" t="n"/>
      <c r="IL216" s="26" t="n"/>
      <c r="IM216" s="26" t="inlineStr">
        <is>
          <t>ez_manage.py:1219 top()</t>
        </is>
      </c>
      <c r="IN216" s="26" t="inlineStr">
        <is>
          <t>v12_quick_engine.py:1420 x3</t>
        </is>
      </c>
      <c r="IO216" s="26" t="n"/>
    </row>
    <row r="217" ht="15.75" customHeight="1" s="67">
      <c r="A217" s="27" t="inlineStr">
        <is>
          <t>STOCH_CROSS_ENTRY_TRADIER</t>
        </is>
      </c>
      <c r="B217" s="27" t="inlineStr">
        <is>
          <t>True</t>
        </is>
      </c>
      <c r="C217" s="26" t="n"/>
      <c r="D217" s="26" t="n"/>
      <c r="E217" s="26" t="n"/>
      <c r="F217" s="26" t="n"/>
      <c r="G217" s="26">
        <f>IFERROR(VLOOKUP($A163&amp;"_"&amp;$B163,Results_Deltas!$A$2:$P$15000,5,FALSE),"")</f>
        <v/>
      </c>
      <c r="H217" s="26">
        <f>IFERROR(VLOOKUP($A163,Results_30d_Deltas!$A$2:$H$5000,7,FALSE)-E162,"")</f>
        <v/>
      </c>
      <c r="I217" s="26">
        <f>IFERROR(VLOOKUP($A163,Results_30d_Deltas!$A$2:$H$5000,6,FALSE),"")</f>
        <v/>
      </c>
      <c r="J217" s="26" t="n"/>
      <c r="K217" s="26" t="n"/>
      <c r="L217" s="26" t="inlineStr">
        <is>
          <t>NO</t>
        </is>
      </c>
      <c r="M217" s="74" t="n">
        <v>0.1841408800425362</v>
      </c>
      <c r="N217" s="74" t="n">
        <v>3</v>
      </c>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4" t="n"/>
      <c r="AY217" s="34" t="n"/>
      <c r="AZ217" s="34" t="n"/>
      <c r="BA217" s="34" t="n"/>
      <c r="BB217" s="34"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4" t="n"/>
      <c r="FL217" s="34" t="n"/>
      <c r="FM217" s="34" t="n"/>
      <c r="FN217" s="34" t="n"/>
      <c r="FO217" s="34" t="n"/>
      <c r="FP217" s="33" t="n"/>
      <c r="FQ217" s="33" t="n"/>
      <c r="FR217" s="33" t="n"/>
      <c r="FS217" s="33" t="n"/>
      <c r="FT217" s="33"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3" t="n"/>
      <c r="IK217" s="33" t="n"/>
      <c r="IL217" s="26" t="n"/>
      <c r="IM217" s="26" t="inlineStr">
        <is>
          <t>ez_manage.py:5661 top()</t>
        </is>
      </c>
      <c r="IN217" s="26" t="inlineStr">
        <is>
          <t>v12_quick_engine.py:3305 x8</t>
        </is>
      </c>
      <c r="IO217" s="26" t="n"/>
    </row>
    <row r="218" ht="15.75" customHeight="1" s="67">
      <c r="A218" s="27" t="inlineStr">
        <is>
          <t>TRADIER_MFI_ENTRY_LONG_ENABLED</t>
        </is>
      </c>
      <c r="B218" s="27" t="inlineStr">
        <is>
          <t>False</t>
        </is>
      </c>
      <c r="C218" s="26" t="n"/>
      <c r="D218" s="26" t="n"/>
      <c r="E218" s="26" t="n"/>
      <c r="F218" s="26" t="n"/>
      <c r="G218" s="26">
        <f>IFERROR(VLOOKUP($A164&amp;"_"&amp;$B164,Results_Deltas!$A$2:$P$15000,5,FALSE),"")</f>
        <v/>
      </c>
      <c r="H218" s="26">
        <f>IFERROR(VLOOKUP($A164,Results_30d_Deltas!$A$2:$H$5000,7,FALSE)-E163,"")</f>
        <v/>
      </c>
      <c r="I218" s="26">
        <f>IFERROR(VLOOKUP($A164,Results_30d_Deltas!$A$2:$H$5000,6,FALSE),"")</f>
        <v/>
      </c>
      <c r="J218" s="26" t="n"/>
      <c r="K218" s="26" t="n"/>
      <c r="L218" s="26" t="inlineStr">
        <is>
          <t>NO</t>
        </is>
      </c>
      <c r="M218" s="74" t="n">
        <v>0.1841408800425362</v>
      </c>
      <c r="N218" s="74" t="n">
        <v>3</v>
      </c>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4" t="n"/>
      <c r="FL218" s="34" t="n"/>
      <c r="FM218" s="34" t="n"/>
      <c r="FN218" s="34" t="n"/>
      <c r="FO218" s="34" t="n"/>
      <c r="FP218" s="33" t="n"/>
      <c r="FQ218" s="33" t="n"/>
      <c r="FR218" s="33" t="n"/>
      <c r="FS218" s="33" t="n"/>
      <c r="FT218" s="33"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4" t="n"/>
      <c r="IA218" s="34" t="n"/>
      <c r="IB218" s="34" t="n"/>
      <c r="IC218" s="34" t="n"/>
      <c r="ID218" s="34" t="n"/>
      <c r="IE218" s="34" t="n"/>
      <c r="IF218" s="34" t="n"/>
      <c r="IG218" s="34" t="n"/>
      <c r="IH218" s="34" t="n"/>
      <c r="II218" s="34" t="n"/>
      <c r="IJ218" s="34" t="n"/>
      <c r="IK218" s="34" t="n"/>
      <c r="IL218" s="26" t="n"/>
      <c r="IM218" s="26" t="inlineStr">
        <is>
          <t>ez_manage.py:5734 top()</t>
        </is>
      </c>
      <c r="IN218" s="26" t="inlineStr">
        <is>
          <t>v12_quick_engine.py:3411 x7</t>
        </is>
      </c>
      <c r="IO218" s="26" t="n"/>
    </row>
    <row r="219" ht="15.75" customHeight="1" s="67">
      <c r="A219" s="27" t="inlineStr">
        <is>
          <t>V8_ENTRY_ENGINE_DC_ENABLED</t>
        </is>
      </c>
      <c r="B219" s="27" t="inlineStr">
        <is>
          <t>True</t>
        </is>
      </c>
      <c r="C219" s="26" t="n"/>
      <c r="D219" s="26" t="n"/>
      <c r="E219" s="26" t="n"/>
      <c r="F219" s="26" t="n"/>
      <c r="G219" s="26">
        <f>IFERROR(VLOOKUP($A181&amp;"_"&amp;$B181,Results_Deltas!$A$2:$P$15000,5,FALSE),"")</f>
        <v/>
      </c>
      <c r="H219" s="26">
        <f>IFERROR(VLOOKUP($A181,Results_30d_Deltas!$A$2:$H$5000,7,FALSE)-E180,"")</f>
        <v/>
      </c>
      <c r="I219" s="26">
        <f>IFERROR(VLOOKUP($A181,Results_30d_Deltas!$A$2:$H$5000,6,FALSE),"")</f>
        <v/>
      </c>
      <c r="J219" s="26" t="n"/>
      <c r="K219" s="26" t="n"/>
      <c r="L219" s="26" t="inlineStr">
        <is>
          <t>YES</t>
        </is>
      </c>
      <c r="M219" s="74" t="n">
        <v>0.1872619119076639</v>
      </c>
      <c r="N219" s="74" t="n">
        <v>3</v>
      </c>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4" t="n"/>
      <c r="CC219" s="34" t="n"/>
      <c r="CD219" s="34" t="n"/>
      <c r="CE219" s="34" t="n"/>
      <c r="CF219" s="34"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4" t="n"/>
      <c r="FL219" s="34" t="n"/>
      <c r="FM219" s="34" t="n"/>
      <c r="FN219" s="34" t="n"/>
      <c r="FO219" s="34" t="n"/>
      <c r="FP219" s="33" t="n"/>
      <c r="FQ219" s="33" t="n"/>
      <c r="FR219" s="33" t="n"/>
      <c r="FS219" s="33" t="n"/>
      <c r="FT219" s="33"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4" t="n"/>
      <c r="IA219" s="34" t="n"/>
      <c r="IB219" s="34" t="n"/>
      <c r="IC219" s="34" t="n"/>
      <c r="ID219" s="34" t="n"/>
      <c r="IE219" s="34" t="n"/>
      <c r="IF219" s="34" t="n"/>
      <c r="IG219" s="34" t="n"/>
      <c r="IH219" s="34" t="n"/>
      <c r="II219" s="34" t="n"/>
      <c r="IJ219" s="34" t="n"/>
      <c r="IK219" s="34" t="n"/>
      <c r="IL219" s="26" t="n"/>
      <c r="IM219" s="26" t="inlineStr">
        <is>
          <t>ez_manage.py:6073 top()</t>
        </is>
      </c>
      <c r="IN219" s="26" t="inlineStr">
        <is>
          <t>v12_quick_engine.py:4285 x4</t>
        </is>
      </c>
      <c r="IO219" s="26" t="n"/>
    </row>
    <row r="220" ht="15.75" customHeight="1" s="67">
      <c r="A220" s="27" t="inlineStr">
        <is>
          <t>WT_15M_CROSS_ENTRY_ENABLED</t>
        </is>
      </c>
      <c r="B220" s="27" t="inlineStr">
        <is>
          <t>False</t>
        </is>
      </c>
      <c r="C220" s="26" t="n"/>
      <c r="D220" s="26" t="n"/>
      <c r="E220" s="26" t="n"/>
      <c r="F220" s="26" t="n"/>
      <c r="G220" s="26">
        <f>IFERROR(VLOOKUP($A189&amp;"_"&amp;$B189,Results_Deltas!$A$2:$P$15000,5,FALSE),"")</f>
        <v/>
      </c>
      <c r="H220" s="26">
        <f>IFERROR(VLOOKUP($A189,Results_30d_Deltas!$A$2:$H$5000,7,FALSE)-E188,"")</f>
        <v/>
      </c>
      <c r="I220" s="26">
        <f>IFERROR(VLOOKUP($A189,Results_30d_Deltas!$A$2:$H$5000,6,FALSE),"")</f>
        <v/>
      </c>
      <c r="J220" s="26" t="n"/>
      <c r="K220" s="26" t="n"/>
      <c r="L220" s="26" t="inlineStr">
        <is>
          <t>NO</t>
        </is>
      </c>
      <c r="M220" s="74" t="n">
        <v>0.1872619119076639</v>
      </c>
      <c r="N220" s="74" t="n">
        <v>3</v>
      </c>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4" t="n"/>
      <c r="AY220" s="34" t="n"/>
      <c r="AZ220" s="34" t="n"/>
      <c r="BA220" s="34" t="n"/>
      <c r="BB220" s="34"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4" t="n"/>
      <c r="FL220" s="34" t="n"/>
      <c r="FM220" s="34" t="n"/>
      <c r="FN220" s="34" t="n"/>
      <c r="FO220" s="34" t="n"/>
      <c r="FP220" s="33" t="n"/>
      <c r="FQ220" s="33" t="n"/>
      <c r="FR220" s="33" t="n"/>
      <c r="FS220" s="33" t="n"/>
      <c r="FT220" s="33"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4" t="n"/>
      <c r="IA220" s="34" t="n"/>
      <c r="IB220" s="34" t="n"/>
      <c r="IC220" s="34" t="n"/>
      <c r="ID220" s="34" t="n"/>
      <c r="IE220" s="34" t="n"/>
      <c r="IF220" s="34" t="n"/>
      <c r="IG220" s="34" t="n"/>
      <c r="IH220" s="34" t="n"/>
      <c r="II220" s="34" t="n"/>
      <c r="IJ220" s="34" t="n"/>
      <c r="IK220" s="34" t="n"/>
      <c r="IL220" s="26" t="n"/>
      <c r="IM220" s="26" t="inlineStr">
        <is>
          <t>ez_manage.py:6077 top()</t>
        </is>
      </c>
      <c r="IN220" s="26" t="inlineStr">
        <is>
          <t>v12_quick_engine.py:4289 x4</t>
        </is>
      </c>
      <c r="IO220" s="26" t="n"/>
    </row>
    <row r="221" ht="15.75" customHeight="1" s="67">
      <c r="A221" s="26" t="inlineStr">
        <is>
          <t>TRADIER_RSI2_EXIT_THRESHOLD_SHORT</t>
        </is>
      </c>
      <c r="B221" s="26" t="inlineStr">
        <is>
          <t>15.0</t>
        </is>
      </c>
      <c r="C221" s="26" t="n"/>
      <c r="D221" s="26" t="n"/>
      <c r="E221" s="26" t="n"/>
      <c r="F221" s="26" t="n"/>
      <c r="G221" s="26">
        <f>IFERROR(VLOOKUP($A175&amp;"_"&amp;$B175,Results_Deltas!$A$2:$P$15000,5,FALSE),"")</f>
        <v/>
      </c>
      <c r="H221" s="26">
        <f>IFERROR(VLOOKUP($A175,Results_30d_Deltas!$A$2:$H$5000,7,FALSE)-E174,"")</f>
        <v/>
      </c>
      <c r="I221" s="26">
        <f>IFERROR(VLOOKUP($A175,Results_30d_Deltas!$A$2:$H$5000,6,FALSE),"")</f>
        <v/>
      </c>
      <c r="J221" s="26" t="n"/>
      <c r="K221" s="26" t="n"/>
      <c r="L221" s="26" t="inlineStr">
        <is>
          <t>YES</t>
        </is>
      </c>
      <c r="M221" s="74" t="n">
        <v>0.1893156039735709</v>
      </c>
      <c r="N221" s="74" t="n">
        <v>3</v>
      </c>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4" t="n"/>
      <c r="CW221" s="34" t="n"/>
      <c r="CX221" s="34" t="n"/>
      <c r="CY221" s="34" t="n"/>
      <c r="CZ221" s="34" t="n"/>
      <c r="DA221" s="34" t="n"/>
      <c r="DB221" s="34" t="n"/>
      <c r="DC221" s="34" t="n"/>
      <c r="DD221" s="34" t="n"/>
      <c r="DE221" s="34" t="n"/>
      <c r="DF221" s="34" t="n"/>
      <c r="DG221" s="34" t="n"/>
      <c r="DH221" s="34" t="n"/>
      <c r="DI221" s="34" t="n"/>
      <c r="DJ221" s="34" t="n"/>
      <c r="DK221" s="34" t="n"/>
      <c r="DL221" s="34" t="n"/>
      <c r="DM221" s="34" t="n"/>
      <c r="DN221" s="34" t="n"/>
      <c r="DO221" s="34"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3" t="n"/>
      <c r="FT221" s="33"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3" t="n"/>
      <c r="IK221" s="33" t="n"/>
      <c r="IL221" s="26" t="n"/>
      <c r="IM221" s="26" t="inlineStr">
        <is>
          <t>ez_manage.py:5741 top()</t>
        </is>
      </c>
      <c r="IN221" s="26" t="inlineStr">
        <is>
          <t>v12_quick_engine.py:3438 x9</t>
        </is>
      </c>
      <c r="IO221" s="26" t="n"/>
    </row>
    <row r="222" ht="15.75" customHeight="1" s="67">
      <c r="A222" s="26" t="inlineStr">
        <is>
          <t>WRONG_SIDE_WT_TFS_REQUIRED</t>
        </is>
      </c>
      <c r="B222" s="26" t="inlineStr">
        <is>
          <t>3</t>
        </is>
      </c>
      <c r="C222" s="26" t="n"/>
      <c r="D222" s="26" t="n"/>
      <c r="E222" s="26" t="n"/>
      <c r="F222" s="26" t="n"/>
      <c r="G222" s="26">
        <f>IFERROR(VLOOKUP($A185&amp;"_"&amp;$B185,Results_Deltas!$A$2:$P$15000,5,FALSE),"")</f>
        <v/>
      </c>
      <c r="H222" s="26">
        <f>IFERROR(VLOOKUP($A185,Results_30d_Deltas!$A$2:$H$5000,7,FALSE)-E184,"")</f>
        <v/>
      </c>
      <c r="I222" s="26">
        <f>IFERROR(VLOOKUP($A185,Results_30d_Deltas!$A$2:$H$5000,6,FALSE),"")</f>
        <v/>
      </c>
      <c r="J222" s="26" t="n"/>
      <c r="K222" s="26" t="n"/>
      <c r="L222" s="26" t="inlineStr">
        <is>
          <t>YES</t>
        </is>
      </c>
      <c r="M222" s="74" t="n">
        <v>0.2007096447723553</v>
      </c>
      <c r="N222" s="74" t="n">
        <v>4</v>
      </c>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3" t="n"/>
      <c r="FT222" s="33"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3" t="n"/>
      <c r="IK222" s="33" t="n"/>
      <c r="IL222" s="26" t="n"/>
      <c r="IM222" s="26" t="inlineStr">
        <is>
          <t>ez_manage.py:4278 top()</t>
        </is>
      </c>
      <c r="IN222" s="26" t="inlineStr">
        <is>
          <t>v12_quick_engine.py:3667 x3</t>
        </is>
      </c>
      <c r="IO222" s="26" t="n"/>
    </row>
    <row r="223" ht="15.75" customHeight="1" s="67">
      <c r="A223" s="26" t="inlineStr">
        <is>
          <t>TRADIER_MFI_ENTRY_LONG_ENABLED</t>
        </is>
      </c>
      <c r="B223" s="26" t="inlineStr">
        <is>
          <t>True</t>
        </is>
      </c>
      <c r="C223" s="26" t="n"/>
      <c r="D223" s="26" t="n"/>
      <c r="E223" s="26" t="n"/>
      <c r="F223" s="26" t="n"/>
      <c r="G223" s="26">
        <f>IFERROR(VLOOKUP($A165&amp;"_"&amp;$B165,Results_Deltas!$A$2:$P$15000,5,FALSE),"")</f>
        <v/>
      </c>
      <c r="H223" s="26">
        <f>IFERROR(VLOOKUP($A165,Results_30d_Deltas!$A$2:$H$5000,7,FALSE)-E164,"")</f>
        <v/>
      </c>
      <c r="I223" s="26">
        <f>IFERROR(VLOOKUP($A165,Results_30d_Deltas!$A$2:$H$5000,6,FALSE),"")</f>
        <v/>
      </c>
      <c r="J223" s="26" t="n"/>
      <c r="K223" s="26" t="n"/>
      <c r="L223" s="26" t="inlineStr">
        <is>
          <t>YES</t>
        </is>
      </c>
      <c r="M223" s="74" t="n">
        <v>0.2027475389856548</v>
      </c>
      <c r="N223" s="74" t="n">
        <v>3</v>
      </c>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4" t="n"/>
      <c r="FL223" s="34" t="n"/>
      <c r="FM223" s="34" t="n"/>
      <c r="FN223" s="34" t="n"/>
      <c r="FO223" s="34" t="n"/>
      <c r="FP223" s="33" t="n"/>
      <c r="FQ223" s="33" t="n"/>
      <c r="FR223" s="33" t="n"/>
      <c r="FS223" s="33" t="n"/>
      <c r="FT223" s="33"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4" t="n"/>
      <c r="IA223" s="34" t="n"/>
      <c r="IB223" s="34" t="n"/>
      <c r="IC223" s="34" t="n"/>
      <c r="ID223" s="34" t="n"/>
      <c r="IE223" s="34" t="n"/>
      <c r="IF223" s="34" t="n"/>
      <c r="IG223" s="34" t="n"/>
      <c r="IH223" s="34" t="n"/>
      <c r="II223" s="34" t="n"/>
      <c r="IJ223" s="34" t="n"/>
      <c r="IK223" s="34" t="n"/>
      <c r="IL223" s="26" t="n"/>
      <c r="IM223" s="26" t="inlineStr">
        <is>
          <t>ez_manage.py:5734 top()</t>
        </is>
      </c>
      <c r="IN223" s="26" t="inlineStr">
        <is>
          <t>v12_quick_engine.py:3411 x7</t>
        </is>
      </c>
      <c r="IO223" s="26" t="n"/>
    </row>
    <row r="224" ht="15.75" customHeight="1" s="67">
      <c r="A224" s="26" t="inlineStr">
        <is>
          <t>WT_COMPOSITE_ENTRY_BLOCK</t>
        </is>
      </c>
      <c r="B224" s="26" t="inlineStr">
        <is>
          <t>-30.0</t>
        </is>
      </c>
      <c r="C224" s="26" t="n"/>
      <c r="D224" s="26" t="n"/>
      <c r="E224" s="26" t="n"/>
      <c r="F224" s="26" t="n"/>
      <c r="G224" s="26">
        <f>IFERROR(VLOOKUP($A191&amp;"_"&amp;$B191,Results_Deltas!$A$2:$P$15000,5,FALSE),"")</f>
        <v/>
      </c>
      <c r="H224" s="26">
        <f>IFERROR(VLOOKUP($A191,Results_30d_Deltas!$A$2:$H$5000,7,FALSE)-E190,"")</f>
        <v/>
      </c>
      <c r="I224" s="26">
        <f>IFERROR(VLOOKUP($A191,Results_30d_Deltas!$A$2:$H$5000,6,FALSE),"")</f>
        <v/>
      </c>
      <c r="J224" s="26" t="n"/>
      <c r="K224" s="26" t="n"/>
      <c r="L224" s="26" t="inlineStr">
        <is>
          <t>NO</t>
        </is>
      </c>
      <c r="M224" s="74" t="n">
        <v>0.2078140061618435</v>
      </c>
      <c r="N224" s="74" t="n">
        <v>4</v>
      </c>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4" t="n"/>
      <c r="FL224" s="34" t="n"/>
      <c r="FM224" s="34" t="n"/>
      <c r="FN224" s="34" t="n"/>
      <c r="FO224" s="34" t="n"/>
      <c r="FP224" s="33" t="n"/>
      <c r="FQ224" s="33" t="n"/>
      <c r="FR224" s="33" t="n"/>
      <c r="FS224" s="33" t="n"/>
      <c r="FT224" s="33"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3" t="n"/>
      <c r="IK224" s="33" t="n"/>
      <c r="IL224" s="26" t="n"/>
      <c r="IM224" s="26" t="inlineStr">
        <is>
          <t>ez_manage.py:5891 top()</t>
        </is>
      </c>
      <c r="IN224" s="26" t="inlineStr">
        <is>
          <t>v12_quick_engine.py:3710 x2</t>
        </is>
      </c>
      <c r="IO224" s="26" t="n"/>
    </row>
    <row r="225" ht="15.75" customHeight="1" s="67">
      <c r="A225" s="26" t="inlineStr">
        <is>
          <t>EXIT_SCORER_DC_EXTREME</t>
        </is>
      </c>
      <c r="B225" s="26" t="inlineStr">
        <is>
          <t>0.2</t>
        </is>
      </c>
      <c r="C225" s="26" t="n"/>
      <c r="D225" s="26" t="n"/>
      <c r="E225" s="26" t="n"/>
      <c r="F225" s="26" t="n"/>
      <c r="G225" s="26">
        <f>IFERROR(VLOOKUP($A57&amp;"_"&amp;$B57,Results_Deltas!$A$2:$P$15000,5,FALSE),"")</f>
        <v/>
      </c>
      <c r="H225" s="26">
        <f>IFERROR(VLOOKUP($A57,Results_30d_Deltas!$A$2:$H$5000,7,FALSE)-E56,"")</f>
        <v/>
      </c>
      <c r="I225" s="26">
        <f>IFERROR(VLOOKUP($A57,Results_30d_Deltas!$A$2:$H$5000,6,FALSE),"")</f>
        <v/>
      </c>
      <c r="J225" s="26" t="n"/>
      <c r="K225" s="26" t="n"/>
      <c r="L225" s="26" t="inlineStr">
        <is>
          <t>NO</t>
        </is>
      </c>
      <c r="M225" s="74" t="n">
        <v>0.2146595138210153</v>
      </c>
      <c r="N225" s="74" t="n">
        <v>5</v>
      </c>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4" t="n"/>
      <c r="BX225" s="34" t="n"/>
      <c r="BY225" s="34" t="n"/>
      <c r="BZ225" s="34" t="n"/>
      <c r="CA225" s="34"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4" t="n"/>
      <c r="CW225" s="34" t="n"/>
      <c r="CX225" s="34" t="n"/>
      <c r="CY225" s="34" t="n"/>
      <c r="CZ225" s="34" t="n"/>
      <c r="DA225" s="34" t="n"/>
      <c r="DB225" s="34" t="n"/>
      <c r="DC225" s="34" t="n"/>
      <c r="DD225" s="34" t="n"/>
      <c r="DE225" s="34" t="n"/>
      <c r="DF225" s="34" t="n"/>
      <c r="DG225" s="34" t="n"/>
      <c r="DH225" s="34" t="n"/>
      <c r="DI225" s="34" t="n"/>
      <c r="DJ225" s="34" t="n"/>
      <c r="DK225" s="34" t="n"/>
      <c r="DL225" s="34" t="n"/>
      <c r="DM225" s="34" t="n"/>
      <c r="DN225" s="34" t="n"/>
      <c r="DO225" s="34"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3" t="n"/>
      <c r="IK225" s="33" t="n"/>
      <c r="IL225" s="26" t="n"/>
      <c r="IM225" s="26" t="inlineStr">
        <is>
          <t>ez_manage.py:3252 top()</t>
        </is>
      </c>
      <c r="IN225" s="26" t="inlineStr">
        <is>
          <t>v12_quick_engine.py:1781 x6</t>
        </is>
      </c>
      <c r="IO225" s="26" t="n"/>
    </row>
    <row r="226" ht="15.75" customHeight="1" s="67">
      <c r="A226" s="26" t="inlineStr">
        <is>
          <t>WT_COMPOSITE_ENTRY_BLOCK</t>
        </is>
      </c>
      <c r="B226" s="26" t="inlineStr">
        <is>
          <t>-25.0</t>
        </is>
      </c>
      <c r="C226" s="26" t="n"/>
      <c r="D226" s="26" t="n"/>
      <c r="E226" s="26" t="n"/>
      <c r="F226" s="26" t="n"/>
      <c r="G226" s="26">
        <f>IFERROR(VLOOKUP($A192&amp;"_"&amp;$B192,Results_Deltas!$A$2:$P$15000,5,FALSE),"")</f>
        <v/>
      </c>
      <c r="H226" s="26">
        <f>IFERROR(VLOOKUP($A192,Results_30d_Deltas!$A$2:$H$5000,7,FALSE)-E191,"")</f>
        <v/>
      </c>
      <c r="I226" s="26">
        <f>IFERROR(VLOOKUP($A192,Results_30d_Deltas!$A$2:$H$5000,6,FALSE),"")</f>
        <v/>
      </c>
      <c r="J226" s="26" t="n"/>
      <c r="K226" s="26" t="n"/>
      <c r="L226" s="26" t="inlineStr">
        <is>
          <t>NO</t>
        </is>
      </c>
      <c r="M226" s="74" t="n">
        <v>0.216191767790445</v>
      </c>
      <c r="N226" s="74" t="n">
        <v>4</v>
      </c>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4" t="n"/>
      <c r="FL226" s="34" t="n"/>
      <c r="FM226" s="34" t="n"/>
      <c r="FN226" s="34" t="n"/>
      <c r="FO226" s="34" t="n"/>
      <c r="FP226" s="33" t="n"/>
      <c r="FQ226" s="33" t="n"/>
      <c r="FR226" s="33" t="n"/>
      <c r="FS226" s="33" t="n"/>
      <c r="FT226" s="33"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3" t="n"/>
      <c r="HJ226" s="33" t="n"/>
      <c r="HK226" s="33" t="n"/>
      <c r="HL226" s="33" t="n"/>
      <c r="HM226" s="33"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3" t="n"/>
      <c r="IK226" s="33" t="n"/>
      <c r="IL226" s="26" t="n"/>
      <c r="IM226" s="26" t="inlineStr">
        <is>
          <t>ez_manage.py:5891 top()</t>
        </is>
      </c>
      <c r="IN226" s="26" t="inlineStr">
        <is>
          <t>v12_quick_engine.py:3710 x2</t>
        </is>
      </c>
      <c r="IO226" s="26" t="n"/>
    </row>
    <row r="227" ht="15.75" customHeight="1" s="67">
      <c r="A227" s="26" t="inlineStr">
        <is>
          <t>WT_COMPOSITE_ENTRY_BLOCK</t>
        </is>
      </c>
      <c r="B227" s="26" t="inlineStr">
        <is>
          <t>-10.0</t>
        </is>
      </c>
      <c r="C227" s="26" t="n"/>
      <c r="D227" s="26" t="n"/>
      <c r="E227" s="26" t="n"/>
      <c r="F227" s="26" t="n"/>
      <c r="G227" s="26">
        <f>IFERROR(VLOOKUP($A195&amp;"_"&amp;$B195,Results_Deltas!$A$2:$P$15000,5,FALSE),"")</f>
        <v/>
      </c>
      <c r="H227" s="26">
        <f>IFERROR(VLOOKUP($A195,Results_30d_Deltas!$A$2:$H$5000,7,FALSE)-E194,"")</f>
        <v/>
      </c>
      <c r="I227" s="26">
        <f>IFERROR(VLOOKUP($A195,Results_30d_Deltas!$A$2:$H$5000,6,FALSE),"")</f>
        <v/>
      </c>
      <c r="J227" s="26" t="n"/>
      <c r="K227" s="26" t="n"/>
      <c r="L227" s="26" t="inlineStr">
        <is>
          <t>YES</t>
        </is>
      </c>
      <c r="M227" s="74" t="n">
        <v>0.217935051407959</v>
      </c>
      <c r="N227" s="74" t="n">
        <v>4</v>
      </c>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4" t="n"/>
      <c r="FL227" s="34" t="n"/>
      <c r="FM227" s="34" t="n"/>
      <c r="FN227" s="34" t="n"/>
      <c r="FO227" s="34" t="n"/>
      <c r="FP227" s="33" t="n"/>
      <c r="FQ227" s="33" t="n"/>
      <c r="FR227" s="33" t="n"/>
      <c r="FS227" s="33" t="n"/>
      <c r="FT227" s="33"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3" t="n"/>
      <c r="HJ227" s="33" t="n"/>
      <c r="HK227" s="33" t="n"/>
      <c r="HL227" s="33" t="n"/>
      <c r="HM227" s="33"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3" t="n"/>
      <c r="IK227" s="33" t="n"/>
      <c r="IL227" s="26" t="n"/>
      <c r="IM227" s="26" t="inlineStr">
        <is>
          <t>ez_manage.py:5891 top()</t>
        </is>
      </c>
      <c r="IN227" s="26" t="inlineStr">
        <is>
          <t>v12_quick_engine.py:3710 x2</t>
        </is>
      </c>
      <c r="IO227" s="26" t="n"/>
    </row>
    <row r="228" ht="15.75" customHeight="1" s="67">
      <c r="A228" s="26" t="inlineStr">
        <is>
          <t>SCALP_V3_K_OB_EXIT_WALL_PCT</t>
        </is>
      </c>
      <c r="B228" s="26" t="inlineStr">
        <is>
          <t>0</t>
        </is>
      </c>
      <c r="C228" s="26" t="n"/>
      <c r="D228" s="26" t="n"/>
      <c r="E228" s="26" t="n"/>
      <c r="F228" s="26" t="n"/>
      <c r="G228" s="26">
        <f>IFERROR(VLOOKUP($A142&amp;"_"&amp;$B142,Results_Deltas!$A$2:$P$15000,5,FALSE),"")</f>
        <v/>
      </c>
      <c r="H228" s="26">
        <f>IFERROR(VLOOKUP($A142,Results_30d_Deltas!$A$2:$H$5000,7,FALSE)-E141,"")</f>
        <v/>
      </c>
      <c r="I228" s="26">
        <f>IFERROR(VLOOKUP($A142,Results_30d_Deltas!$A$2:$H$5000,6,FALSE),"")</f>
        <v/>
      </c>
      <c r="J228" s="26" t="n"/>
      <c r="K228" s="26" t="n"/>
      <c r="L228" s="26" t="inlineStr">
        <is>
          <t>NO</t>
        </is>
      </c>
      <c r="M228" s="74" t="n">
        <v>0.226051395885263</v>
      </c>
      <c r="N228" s="74" t="n">
        <v>5</v>
      </c>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4" t="n"/>
      <c r="CW228" s="34" t="n"/>
      <c r="CX228" s="34" t="n"/>
      <c r="CY228" s="34" t="n"/>
      <c r="CZ228" s="34" t="n"/>
      <c r="DA228" s="34" t="n"/>
      <c r="DB228" s="34" t="n"/>
      <c r="DC228" s="34" t="n"/>
      <c r="DD228" s="34" t="n"/>
      <c r="DE228" s="34" t="n"/>
      <c r="DF228" s="34" t="n"/>
      <c r="DG228" s="34" t="n"/>
      <c r="DH228" s="34" t="n"/>
      <c r="DI228" s="34" t="n"/>
      <c r="DJ228" s="34" t="n"/>
      <c r="DK228" s="34" t="n"/>
      <c r="DL228" s="34" t="n"/>
      <c r="DM228" s="34" t="n"/>
      <c r="DN228" s="34" t="n"/>
      <c r="DO228" s="34"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3" t="n"/>
      <c r="FT228" s="33"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3" t="n"/>
      <c r="HJ228" s="33" t="n"/>
      <c r="HK228" s="33" t="n"/>
      <c r="HL228" s="33" t="n"/>
      <c r="HM228" s="33"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3" t="n"/>
      <c r="IK228" s="33" t="n"/>
      <c r="IL228" s="26" t="n"/>
      <c r="IM228" s="26" t="inlineStr">
        <is>
          <t>ez_manage.py:5555 top()</t>
        </is>
      </c>
      <c r="IN228" s="26" t="inlineStr">
        <is>
          <t>v12_quick_engine.py:3183 x4</t>
        </is>
      </c>
      <c r="IO228" s="26" t="n"/>
    </row>
    <row r="229" ht="15.75" customHeight="1" s="67">
      <c r="A229" s="27" t="inlineStr">
        <is>
          <t>SCALP_V3_K_OB_EXIT_WALL_PCT</t>
        </is>
      </c>
      <c r="B229" s="69" t="n">
        <v>0</v>
      </c>
      <c r="C229" s="26" t="n"/>
      <c r="D229" s="26" t="n"/>
      <c r="E229" s="26" t="n"/>
      <c r="F229" s="26" t="n"/>
      <c r="G229" s="26">
        <f>IFERROR(VLOOKUP($A143&amp;"_"&amp;$B143,Results_Deltas!$A$2:$P$15000,5,FALSE),"")</f>
        <v/>
      </c>
      <c r="H229" s="26">
        <f>IFERROR(VLOOKUP($A143,Results_30d_Deltas!$A$2:$H$5000,7,FALSE)-E142,"")</f>
        <v/>
      </c>
      <c r="I229" s="26">
        <f>IFERROR(VLOOKUP($A143,Results_30d_Deltas!$A$2:$H$5000,6,FALSE),"")</f>
        <v/>
      </c>
      <c r="J229" s="26" t="n"/>
      <c r="K229" s="26" t="n"/>
      <c r="L229" s="26" t="inlineStr">
        <is>
          <t>YES</t>
        </is>
      </c>
      <c r="M229" s="74" t="n">
        <v>0.226051395885263</v>
      </c>
      <c r="N229" s="74" t="n">
        <v>5</v>
      </c>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4" t="n"/>
      <c r="CW229" s="34" t="n"/>
      <c r="CX229" s="34" t="n"/>
      <c r="CY229" s="34" t="n"/>
      <c r="CZ229" s="34" t="n"/>
      <c r="DA229" s="34" t="n"/>
      <c r="DB229" s="34" t="n"/>
      <c r="DC229" s="34" t="n"/>
      <c r="DD229" s="34" t="n"/>
      <c r="DE229" s="34" t="n"/>
      <c r="DF229" s="34" t="n"/>
      <c r="DG229" s="34" t="n"/>
      <c r="DH229" s="34" t="n"/>
      <c r="DI229" s="34" t="n"/>
      <c r="DJ229" s="34" t="n"/>
      <c r="DK229" s="34" t="n"/>
      <c r="DL229" s="34" t="n"/>
      <c r="DM229" s="34" t="n"/>
      <c r="DN229" s="34" t="n"/>
      <c r="DO229" s="34"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3" t="n"/>
      <c r="FT229" s="33"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3" t="n"/>
      <c r="HJ229" s="33" t="n"/>
      <c r="HK229" s="33" t="n"/>
      <c r="HL229" s="33" t="n"/>
      <c r="HM229" s="33"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3" t="n"/>
      <c r="IK229" s="33" t="n"/>
      <c r="IL229" s="26" t="n"/>
      <c r="IM229" s="26" t="inlineStr">
        <is>
          <t>ez_manage.py:5555 top()</t>
        </is>
      </c>
      <c r="IN229" s="26" t="inlineStr">
        <is>
          <t>v12_quick_engine.py:3183 x4</t>
        </is>
      </c>
      <c r="IO229" s="26" t="n"/>
    </row>
    <row r="230" ht="15.75" customHeight="1" s="67">
      <c r="A230" s="26" t="inlineStr">
        <is>
          <t>SCALP_V3_OB_WALL_TOO_CLOSE_PCT</t>
        </is>
      </c>
      <c r="B230" s="26" t="inlineStr">
        <is>
          <t>0</t>
        </is>
      </c>
      <c r="C230" s="26" t="n"/>
      <c r="D230" s="26" t="n"/>
      <c r="E230" s="26" t="n"/>
      <c r="F230" s="26" t="n"/>
      <c r="G230" s="26">
        <f>IFERROR(VLOOKUP($A146&amp;"_"&amp;$B146,Results_Deltas!$A$2:$P$15000,5,FALSE),"")</f>
        <v/>
      </c>
      <c r="H230" s="26">
        <f>IFERROR(VLOOKUP($A146,Results_30d_Deltas!$A$2:$H$5000,7,FALSE)-E145,"")</f>
        <v/>
      </c>
      <c r="I230" s="26">
        <f>IFERROR(VLOOKUP($A146,Results_30d_Deltas!$A$2:$H$5000,6,FALSE),"")</f>
        <v/>
      </c>
      <c r="J230" s="26" t="n"/>
      <c r="K230" s="26" t="n"/>
      <c r="L230" s="26" t="inlineStr">
        <is>
          <t>NO</t>
        </is>
      </c>
      <c r="M230" s="74" t="n">
        <v>0.2274246710914973</v>
      </c>
      <c r="N230" s="74" t="n">
        <v>5</v>
      </c>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3" t="n"/>
      <c r="FT230" s="33"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3" t="n"/>
      <c r="HJ230" s="33" t="n"/>
      <c r="HK230" s="33" t="n"/>
      <c r="HL230" s="33" t="n"/>
      <c r="HM230" s="33"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3" t="n"/>
      <c r="IK230" s="33" t="n"/>
      <c r="IL230" s="26" t="n"/>
      <c r="IM230" s="26" t="inlineStr">
        <is>
          <t>ez_manage.py:5575 top()</t>
        </is>
      </c>
      <c r="IN230" s="26" t="inlineStr">
        <is>
          <t>v12_quick_engine.py:3189 x4</t>
        </is>
      </c>
      <c r="IO230" s="26" t="n"/>
    </row>
    <row r="231" ht="15.75" customHeight="1" s="67">
      <c r="A231" s="27" t="inlineStr">
        <is>
          <t>SCALP_V3_OB_WALL_TOO_CLOSE_PCT</t>
        </is>
      </c>
      <c r="B231" s="69" t="n">
        <v>0</v>
      </c>
      <c r="C231" s="26" t="n"/>
      <c r="D231" s="26" t="n"/>
      <c r="E231" s="26" t="n"/>
      <c r="F231" s="26" t="n"/>
      <c r="G231" s="26">
        <f>IFERROR(VLOOKUP($A147&amp;"_"&amp;$B147,Results_Deltas!$A$2:$P$15000,5,FALSE),"")</f>
        <v/>
      </c>
      <c r="H231" s="26">
        <f>IFERROR(VLOOKUP($A147,Results_30d_Deltas!$A$2:$H$5000,7,FALSE)-E146,"")</f>
        <v/>
      </c>
      <c r="I231" s="26">
        <f>IFERROR(VLOOKUP($A147,Results_30d_Deltas!$A$2:$H$5000,6,FALSE),"")</f>
        <v/>
      </c>
      <c r="J231" s="26" t="n"/>
      <c r="K231" s="26" t="n"/>
      <c r="L231" s="26" t="inlineStr">
        <is>
          <t>YES</t>
        </is>
      </c>
      <c r="M231" s="74" t="n">
        <v>0.2274246710914973</v>
      </c>
      <c r="N231" s="74" t="n">
        <v>5</v>
      </c>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3" t="n"/>
      <c r="FT231" s="33"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3" t="n"/>
      <c r="HJ231" s="33" t="n"/>
      <c r="HK231" s="33" t="n"/>
      <c r="HL231" s="33" t="n"/>
      <c r="HM231" s="33"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3" t="n"/>
      <c r="IK231" s="33" t="n"/>
      <c r="IL231" s="26" t="n"/>
      <c r="IM231" s="26" t="inlineStr">
        <is>
          <t>ez_manage.py:5575 top()</t>
        </is>
      </c>
      <c r="IN231" s="26" t="inlineStr">
        <is>
          <t>v12_quick_engine.py:3189 x4</t>
        </is>
      </c>
      <c r="IO231" s="26" t="n"/>
    </row>
    <row r="232" ht="15.75" customHeight="1" s="67">
      <c r="A232" s="26" t="inlineStr">
        <is>
          <t>BTC_TECH_EXIT_WT_MIN_TFS</t>
        </is>
      </c>
      <c r="B232" s="26" t="inlineStr">
        <is>
          <t>2.0</t>
        </is>
      </c>
      <c r="C232" s="26" t="n"/>
      <c r="D232" s="26" t="n"/>
      <c r="E232" s="26" t="n"/>
      <c r="F232" s="26" t="n"/>
      <c r="G232" s="26">
        <f>IFERROR(VLOOKUP($A46&amp;"_"&amp;$B46,Results_Deltas!$A$2:$P$15000,5,FALSE),"")</f>
        <v/>
      </c>
      <c r="H232" s="26">
        <f>IFERROR(VLOOKUP($A46,Results_30d_Deltas!$A$2:$H$5000,7,FALSE)-E45,"")</f>
        <v/>
      </c>
      <c r="I232" s="26">
        <f>IFERROR(VLOOKUP($A46,Results_30d_Deltas!$A$2:$H$5000,6,FALSE),"")</f>
        <v/>
      </c>
      <c r="J232" s="26" t="n"/>
      <c r="K232" s="26" t="n"/>
      <c r="L232" s="26" t="inlineStr">
        <is>
          <t>NO</t>
        </is>
      </c>
      <c r="M232" s="74" t="n">
        <v>0.2282572947630624</v>
      </c>
      <c r="N232" s="74" t="n">
        <v>4</v>
      </c>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4" t="n"/>
      <c r="CW232" s="34" t="n"/>
      <c r="CX232" s="34" t="n"/>
      <c r="CY232" s="34" t="n"/>
      <c r="CZ232" s="34" t="n"/>
      <c r="DA232" s="34" t="n"/>
      <c r="DB232" s="34" t="n"/>
      <c r="DC232" s="34" t="n"/>
      <c r="DD232" s="34" t="n"/>
      <c r="DE232" s="34" t="n"/>
      <c r="DF232" s="34" t="n"/>
      <c r="DG232" s="34" t="n"/>
      <c r="DH232" s="34" t="n"/>
      <c r="DI232" s="34" t="n"/>
      <c r="DJ232" s="34" t="n"/>
      <c r="DK232" s="34" t="n"/>
      <c r="DL232" s="34" t="n"/>
      <c r="DM232" s="34" t="n"/>
      <c r="DN232" s="34" t="n"/>
      <c r="DO232" s="34"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3" t="n"/>
      <c r="FT232" s="33"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3" t="n"/>
      <c r="HJ232" s="33" t="n"/>
      <c r="HK232" s="33" t="n"/>
      <c r="HL232" s="33" t="n"/>
      <c r="HM232" s="33"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3" t="n"/>
      <c r="IK232" s="33" t="n"/>
      <c r="IL232" s="26" t="n"/>
      <c r="IM232" s="26" t="inlineStr">
        <is>
          <t>ez_manage.py:4517 top()</t>
        </is>
      </c>
      <c r="IN232" s="26" t="inlineStr">
        <is>
          <t>v12_quick_engine.py:457 x8</t>
        </is>
      </c>
      <c r="IO232" s="26" t="n"/>
    </row>
    <row r="233" ht="15.75" customHeight="1" s="67">
      <c r="A233" s="26" t="inlineStr">
        <is>
          <t>ATR_ADAPTIVE_SIZING_TARGET_PCT</t>
        </is>
      </c>
      <c r="B233" s="26" t="inlineStr">
        <is>
          <t>1.0</t>
        </is>
      </c>
      <c r="C233" s="26" t="n"/>
      <c r="D233" s="26" t="n"/>
      <c r="E233" s="26" t="n"/>
      <c r="F233" s="26" t="n"/>
      <c r="G233" s="26">
        <f>IFERROR(VLOOKUP($A24&amp;"_"&amp;$B24,Results_Deltas!$A$2:$P$15000,5,FALSE),"")</f>
        <v/>
      </c>
      <c r="H233" s="26">
        <f>IFERROR(VLOOKUP($A24,Results_30d_Deltas!$A$2:$H$5000,7,FALSE)-E23,"")</f>
        <v/>
      </c>
      <c r="I233" s="26">
        <f>IFERROR(VLOOKUP($A24,Results_30d_Deltas!$A$2:$H$5000,6,FALSE),"")</f>
        <v/>
      </c>
      <c r="J233" s="26" t="n"/>
      <c r="K233" s="26" t="n"/>
      <c r="L233" s="26" t="inlineStr">
        <is>
          <t>NO</t>
        </is>
      </c>
      <c r="M233" s="74" t="n">
        <v>0.2337238294083602</v>
      </c>
      <c r="N233" s="74" t="n">
        <v>5</v>
      </c>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3" t="n"/>
      <c r="FT233" s="33"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3" t="n"/>
      <c r="HJ233" s="33" t="n"/>
      <c r="HK233" s="33" t="n"/>
      <c r="HL233" s="33" t="n"/>
      <c r="HM233" s="33"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33" t="n"/>
      <c r="IK233" s="33" t="n"/>
      <c r="IL233" s="26" t="n"/>
      <c r="IM233" s="26" t="inlineStr">
        <is>
          <t>ez_manage.py:4327 top()</t>
        </is>
      </c>
      <c r="IN233" s="26" t="inlineStr">
        <is>
          <t>v12_quick_engine.py:1209 x7</t>
        </is>
      </c>
      <c r="IO233" s="26" t="n"/>
    </row>
    <row r="234" ht="15.75" customHeight="1" s="67">
      <c r="A234" s="26" t="inlineStr">
        <is>
          <t>TRADIER_RSI2_EXIT_THRESHOLD_SHORT</t>
        </is>
      </c>
      <c r="B234" s="26" t="inlineStr">
        <is>
          <t>7.5</t>
        </is>
      </c>
      <c r="C234" s="26" t="n"/>
      <c r="D234" s="26" t="n"/>
      <c r="E234" s="26" t="n"/>
      <c r="F234" s="26" t="n"/>
      <c r="G234" s="26">
        <f>IFERROR(VLOOKUP($A172&amp;"_"&amp;$B172,Results_Deltas!$A$2:$P$15000,5,FALSE),"")</f>
        <v/>
      </c>
      <c r="H234" s="26">
        <f>IFERROR(VLOOKUP($A172,Results_30d_Deltas!$A$2:$H$5000,7,FALSE)-E171,"")</f>
        <v/>
      </c>
      <c r="I234" s="26">
        <f>IFERROR(VLOOKUP($A172,Results_30d_Deltas!$A$2:$H$5000,6,FALSE),"")</f>
        <v/>
      </c>
      <c r="J234" s="26" t="n"/>
      <c r="K234" s="26" t="n"/>
      <c r="L234" s="26" t="inlineStr">
        <is>
          <t>NO</t>
        </is>
      </c>
      <c r="M234" s="74" t="n">
        <v>0.235225998775198</v>
      </c>
      <c r="N234" s="74" t="n">
        <v>4</v>
      </c>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4" t="n"/>
      <c r="CW234" s="34" t="n"/>
      <c r="CX234" s="34" t="n"/>
      <c r="CY234" s="34" t="n"/>
      <c r="CZ234" s="34" t="n"/>
      <c r="DA234" s="34" t="n"/>
      <c r="DB234" s="34" t="n"/>
      <c r="DC234" s="34" t="n"/>
      <c r="DD234" s="34" t="n"/>
      <c r="DE234" s="34" t="n"/>
      <c r="DF234" s="34" t="n"/>
      <c r="DG234" s="34" t="n"/>
      <c r="DH234" s="34" t="n"/>
      <c r="DI234" s="34" t="n"/>
      <c r="DJ234" s="34" t="n"/>
      <c r="DK234" s="34" t="n"/>
      <c r="DL234" s="34" t="n"/>
      <c r="DM234" s="34" t="n"/>
      <c r="DN234" s="34" t="n"/>
      <c r="DO234" s="34"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3" t="n"/>
      <c r="FT234" s="33"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3" t="n"/>
      <c r="HJ234" s="33" t="n"/>
      <c r="HK234" s="33" t="n"/>
      <c r="HL234" s="33" t="n"/>
      <c r="HM234" s="33"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33" t="n"/>
      <c r="IK234" s="33" t="n"/>
      <c r="IL234" s="26" t="n"/>
      <c r="IM234" s="26" t="inlineStr">
        <is>
          <t>ez_manage.py:5741 top()</t>
        </is>
      </c>
      <c r="IN234" s="26" t="inlineStr">
        <is>
          <t>v12_quick_engine.py:3438 x9</t>
        </is>
      </c>
      <c r="IO234" s="26" t="n"/>
    </row>
    <row r="235" ht="15.75" customHeight="1" s="67">
      <c r="A235" s="26" t="inlineStr">
        <is>
          <t>SCALP_V3_K_OB_EXIT_K3M_LO</t>
        </is>
      </c>
      <c r="B235" s="26" t="inlineStr">
        <is>
          <t>2.0</t>
        </is>
      </c>
      <c r="C235" s="26" t="n"/>
      <c r="D235" s="26" t="n"/>
      <c r="E235" s="26" t="n"/>
      <c r="F235" s="26" t="n"/>
      <c r="G235" s="26">
        <f>IFERROR(VLOOKUP($A141&amp;"_"&amp;$B141,Results_Deltas!$A$2:$P$15000,5,FALSE),"")</f>
        <v/>
      </c>
      <c r="H235" s="26">
        <f>IFERROR(VLOOKUP($A141,Results_30d_Deltas!$A$2:$H$5000,7,FALSE)-E140,"")</f>
        <v/>
      </c>
      <c r="I235" s="26">
        <f>IFERROR(VLOOKUP($A141,Results_30d_Deltas!$A$2:$H$5000,6,FALSE),"")</f>
        <v/>
      </c>
      <c r="J235" s="26" t="n"/>
      <c r="K235" s="26" t="n"/>
      <c r="L235" s="26" t="inlineStr">
        <is>
          <t>NO</t>
        </is>
      </c>
      <c r="M235" s="74" t="n">
        <v>0.235764481009957</v>
      </c>
      <c r="N235" s="74" t="n">
        <v>4</v>
      </c>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4" t="n"/>
      <c r="CW235" s="34" t="n"/>
      <c r="CX235" s="34" t="n"/>
      <c r="CY235" s="34" t="n"/>
      <c r="CZ235" s="34" t="n"/>
      <c r="DA235" s="34" t="n"/>
      <c r="DB235" s="34" t="n"/>
      <c r="DC235" s="34" t="n"/>
      <c r="DD235" s="34" t="n"/>
      <c r="DE235" s="34" t="n"/>
      <c r="DF235" s="34" t="n"/>
      <c r="DG235" s="34" t="n"/>
      <c r="DH235" s="34" t="n"/>
      <c r="DI235" s="34" t="n"/>
      <c r="DJ235" s="34" t="n"/>
      <c r="DK235" s="34" t="n"/>
      <c r="DL235" s="34" t="n"/>
      <c r="DM235" s="34" t="n"/>
      <c r="DN235" s="34" t="n"/>
      <c r="DO235" s="34"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3" t="n"/>
      <c r="FT235" s="33"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3" t="n"/>
      <c r="HJ235" s="33" t="n"/>
      <c r="HK235" s="33" t="n"/>
      <c r="HL235" s="33" t="n"/>
      <c r="HM235" s="33"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33" t="n"/>
      <c r="IK235" s="33" t="n"/>
      <c r="IL235" s="26" t="n"/>
      <c r="IM235" s="26" t="inlineStr">
        <is>
          <t>ez_manage.py:5554 top()</t>
        </is>
      </c>
      <c r="IN235" s="26" t="inlineStr">
        <is>
          <t>v12_quick_engine.py:3182 x4</t>
        </is>
      </c>
      <c r="IO235" s="26" t="n"/>
    </row>
    <row r="236" ht="15.75" customHeight="1" s="67">
      <c r="A236" s="26" t="inlineStr">
        <is>
          <t>TRADIER_RSI2_EXIT_THRESHOLD_SHORT</t>
        </is>
      </c>
      <c r="B236" s="26" t="inlineStr">
        <is>
          <t>12.5</t>
        </is>
      </c>
      <c r="C236" s="26" t="n"/>
      <c r="D236" s="26" t="n"/>
      <c r="E236" s="26" t="n"/>
      <c r="F236" s="26" t="n"/>
      <c r="G236" s="26">
        <f>IFERROR(VLOOKUP($A174&amp;"_"&amp;$B174,Results_Deltas!$A$2:$P$15000,5,FALSE),"")</f>
        <v/>
      </c>
      <c r="H236" s="26">
        <f>IFERROR(VLOOKUP($A174,Results_30d_Deltas!$A$2:$H$5000,7,FALSE)-E173,"")</f>
        <v/>
      </c>
      <c r="I236" s="26">
        <f>IFERROR(VLOOKUP($A174,Results_30d_Deltas!$A$2:$H$5000,6,FALSE),"")</f>
        <v/>
      </c>
      <c r="J236" s="26" t="n"/>
      <c r="K236" s="26" t="n"/>
      <c r="L236" s="26" t="inlineStr">
        <is>
          <t>NO</t>
        </is>
      </c>
      <c r="M236" s="74" t="n">
        <v>0.2474671130409123</v>
      </c>
      <c r="N236" s="74" t="n">
        <v>4</v>
      </c>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4" t="n"/>
      <c r="CW236" s="34" t="n"/>
      <c r="CX236" s="34" t="n"/>
      <c r="CY236" s="34" t="n"/>
      <c r="CZ236" s="34" t="n"/>
      <c r="DA236" s="34" t="n"/>
      <c r="DB236" s="34" t="n"/>
      <c r="DC236" s="34" t="n"/>
      <c r="DD236" s="34" t="n"/>
      <c r="DE236" s="34" t="n"/>
      <c r="DF236" s="34" t="n"/>
      <c r="DG236" s="34" t="n"/>
      <c r="DH236" s="34" t="n"/>
      <c r="DI236" s="34" t="n"/>
      <c r="DJ236" s="34" t="n"/>
      <c r="DK236" s="34" t="n"/>
      <c r="DL236" s="34" t="n"/>
      <c r="DM236" s="34" t="n"/>
      <c r="DN236" s="34" t="n"/>
      <c r="DO236" s="34"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3" t="n"/>
      <c r="FT236" s="33"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3" t="n"/>
      <c r="HJ236" s="33" t="n"/>
      <c r="HK236" s="33" t="n"/>
      <c r="HL236" s="33" t="n"/>
      <c r="HM236" s="33"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3" t="n"/>
      <c r="IK236" s="33" t="n"/>
      <c r="IL236" s="26" t="n"/>
      <c r="IM236" s="26" t="inlineStr">
        <is>
          <t>ez_manage.py:5741 top()</t>
        </is>
      </c>
      <c r="IN236" s="26" t="inlineStr">
        <is>
          <t>v12_quick_engine.py:3438 x9</t>
        </is>
      </c>
      <c r="IO236" s="26" t="n"/>
    </row>
    <row r="237" ht="15.75" customHeight="1" s="67">
      <c r="A237" s="26" t="inlineStr">
        <is>
          <t>DC_BREAKOUT_TF</t>
        </is>
      </c>
      <c r="B237" s="26" t="inlineStr">
        <is>
          <t>D</t>
        </is>
      </c>
      <c r="C237" s="26" t="n"/>
      <c r="D237" s="26" t="n"/>
      <c r="E237" s="26" t="n"/>
      <c r="F237" s="26" t="n"/>
      <c r="G237" s="26">
        <f>IFERROR(VLOOKUP($A4&amp;"_"&amp;$B4,Results_Deltas!$A$2:$P$15000,5,FALSE),"")</f>
        <v/>
      </c>
      <c r="H237" s="26">
        <f>IFERROR(VLOOKUP($A4,Results_30d_Deltas!$A$2:$H$5000,7,FALSE)-E3,"")</f>
        <v/>
      </c>
      <c r="I237" s="26">
        <f>IFERROR(VLOOKUP($A4,Results_30d_Deltas!$A$2:$H$5000,6,FALSE),"")</f>
        <v/>
      </c>
      <c r="J237" s="26" t="n"/>
      <c r="K237" s="26" t="n"/>
      <c r="L237" s="26" t="inlineStr">
        <is>
          <t>NO</t>
        </is>
      </c>
      <c r="M237" s="74" t="n">
        <v>0.2643184721004616</v>
      </c>
      <c r="N237" s="74" t="n">
        <v>7</v>
      </c>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4" t="n"/>
      <c r="AT237" s="34" t="n"/>
      <c r="AU237" s="34" t="n"/>
      <c r="AV237" s="34" t="n"/>
      <c r="AW237" s="34"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4" t="n"/>
      <c r="BS237" s="34" t="n"/>
      <c r="BT237" s="34" t="n"/>
      <c r="BU237" s="34" t="n"/>
      <c r="BV237" s="34"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4" t="n"/>
      <c r="DB237" s="34" t="n"/>
      <c r="DC237" s="34" t="n"/>
      <c r="DD237" s="34" t="n"/>
      <c r="DE237" s="34"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3" t="n"/>
      <c r="FT237" s="33" t="n"/>
      <c r="FU237" s="33" t="n"/>
      <c r="FV237" s="33" t="n"/>
      <c r="FW237" s="33" t="n"/>
      <c r="FX237" s="33" t="n"/>
      <c r="FY237" s="33" t="n"/>
      <c r="FZ237" s="33" t="n"/>
      <c r="GA237" s="33" t="n"/>
      <c r="GB237" s="34" t="n"/>
      <c r="GC237" s="34" t="n"/>
      <c r="GD237" s="34" t="n"/>
      <c r="GE237" s="34" t="n"/>
      <c r="GF237" s="34"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3" t="n"/>
      <c r="HJ237" s="33" t="n"/>
      <c r="HK237" s="33" t="n"/>
      <c r="HL237" s="33" t="n"/>
      <c r="HM237" s="33"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33" t="n"/>
      <c r="IK237" s="33" t="n"/>
      <c r="IL237" s="26" t="n"/>
      <c r="IM237" s="26" t="inlineStr">
        <is>
          <t>ez_manage.py:3078 top()</t>
        </is>
      </c>
      <c r="IN237" s="26" t="inlineStr">
        <is>
          <t>v12_quick_engine.py:1518 x5</t>
        </is>
      </c>
      <c r="IO237" s="26" t="n"/>
    </row>
    <row r="238" ht="15.75" customHeight="1" s="67">
      <c r="A238" s="26" t="inlineStr">
        <is>
          <t>WT_COMPOSITE_ENTRY_OK</t>
        </is>
      </c>
      <c r="B238" s="26" t="inlineStr">
        <is>
          <t>5.0</t>
        </is>
      </c>
      <c r="C238" s="26" t="n"/>
      <c r="D238" s="26" t="n"/>
      <c r="E238" s="26" t="n"/>
      <c r="F238" s="26" t="n"/>
      <c r="G238" s="26">
        <f>IFERROR(VLOOKUP($A201&amp;"_"&amp;$B201,Results_Deltas!$A$2:$P$15000,5,FALSE),"")</f>
        <v/>
      </c>
      <c r="H238" s="26">
        <f>IFERROR(VLOOKUP($A201,Results_30d_Deltas!$A$2:$H$5000,7,FALSE)-E200,"")</f>
        <v/>
      </c>
      <c r="I238" s="26">
        <f>IFERROR(VLOOKUP($A201,Results_30d_Deltas!$A$2:$H$5000,6,FALSE),"")</f>
        <v/>
      </c>
      <c r="J238" s="26" t="n"/>
      <c r="K238" s="26" t="n"/>
      <c r="L238" s="26" t="inlineStr">
        <is>
          <t>NO</t>
        </is>
      </c>
      <c r="M238" s="74" t="n">
        <v>0.268271132816196</v>
      </c>
      <c r="N238" s="74" t="n">
        <v>5</v>
      </c>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4" t="n"/>
      <c r="FL238" s="34" t="n"/>
      <c r="FM238" s="34" t="n"/>
      <c r="FN238" s="34" t="n"/>
      <c r="FO238" s="34" t="n"/>
      <c r="FP238" s="33" t="n"/>
      <c r="FQ238" s="33" t="n"/>
      <c r="FR238" s="33" t="n"/>
      <c r="FS238" s="33" t="n"/>
      <c r="FT238" s="33"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3" t="n"/>
      <c r="HJ238" s="33" t="n"/>
      <c r="HK238" s="33" t="n"/>
      <c r="HL238" s="33" t="n"/>
      <c r="HM238" s="33"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33" t="n"/>
      <c r="IK238" s="33" t="n"/>
      <c r="IL238" s="26" t="n"/>
      <c r="IM238" s="26" t="inlineStr">
        <is>
          <t>ez_manage.py:5893 top()</t>
        </is>
      </c>
      <c r="IN238" s="26" t="inlineStr">
        <is>
          <t>v12_quick_engine.py:3712 x2</t>
        </is>
      </c>
      <c r="IO238" s="26" t="n"/>
    </row>
    <row r="239" ht="15.75" customHeight="1" s="67">
      <c r="A239" s="26" t="inlineStr">
        <is>
          <t>REENTRY_RALLY_K15M_MAX</t>
        </is>
      </c>
      <c r="B239" s="26" t="inlineStr">
        <is>
          <t>100.0</t>
        </is>
      </c>
      <c r="C239" s="26" t="n"/>
      <c r="D239" s="26" t="n"/>
      <c r="E239" s="26" t="n"/>
      <c r="F239" s="26" t="n"/>
      <c r="G239" s="26">
        <f>IFERROR(VLOOKUP($A107&amp;"_"&amp;$B107,Results_Deltas!$A$2:$P$15000,5,FALSE),"")</f>
        <v/>
      </c>
      <c r="H239" s="26">
        <f>IFERROR(VLOOKUP($A107,Results_30d_Deltas!$A$2:$H$5000,7,FALSE)-E106,"")</f>
        <v/>
      </c>
      <c r="I239" s="26">
        <f>IFERROR(VLOOKUP($A107,Results_30d_Deltas!$A$2:$H$5000,6,FALSE),"")</f>
        <v/>
      </c>
      <c r="J239" s="26" t="n"/>
      <c r="K239" s="26" t="n"/>
      <c r="L239" s="26" t="inlineStr">
        <is>
          <t>NO</t>
        </is>
      </c>
      <c r="M239" s="74" t="n">
        <v>0.2769350714551052</v>
      </c>
      <c r="N239" s="74" t="n">
        <v>5</v>
      </c>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3" t="n"/>
      <c r="FT239" s="33" t="n"/>
      <c r="FU239" s="34" t="n"/>
      <c r="FV239" s="34"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3" t="n"/>
      <c r="HJ239" s="33" t="n"/>
      <c r="HK239" s="33" t="n"/>
      <c r="HL239" s="33" t="n"/>
      <c r="HM239" s="33"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33" t="n"/>
      <c r="IK239" s="33" t="n"/>
      <c r="IL239" s="26" t="n"/>
      <c r="IM239" s="26" t="inlineStr">
        <is>
          <t>ez_manage.py:3869 top()</t>
        </is>
      </c>
      <c r="IN239" s="26" t="inlineStr">
        <is>
          <t>v12_quick_engine.py:2902 x8</t>
        </is>
      </c>
      <c r="IO239" s="26" t="n"/>
    </row>
    <row r="240" ht="15.75" customHeight="1" s="67">
      <c r="A240" s="26" t="inlineStr">
        <is>
          <t>WT_COMPOSITE_ENTRY_STRONG</t>
        </is>
      </c>
      <c r="B240" s="26" t="inlineStr">
        <is>
          <t>75.0</t>
        </is>
      </c>
      <c r="C240" s="26" t="n"/>
      <c r="D240" s="26" t="n"/>
      <c r="E240" s="26" t="n"/>
      <c r="F240" s="26" t="n"/>
      <c r="G240" s="26">
        <f>IFERROR(VLOOKUP($A210&amp;"_"&amp;$B210,Results_Deltas!$A$2:$P$15000,5,FALSE),"")</f>
        <v/>
      </c>
      <c r="H240" s="26">
        <f>IFERROR(VLOOKUP($A210,Results_30d_Deltas!$A$2:$H$5000,7,FALSE)-E209,"")</f>
        <v/>
      </c>
      <c r="I240" s="26">
        <f>IFERROR(VLOOKUP($A210,Results_30d_Deltas!$A$2:$H$5000,6,FALSE),"")</f>
        <v/>
      </c>
      <c r="J240" s="26" t="n"/>
      <c r="K240" s="26" t="n"/>
      <c r="L240" s="26" t="inlineStr">
        <is>
          <t>NO</t>
        </is>
      </c>
      <c r="M240" s="74" t="n">
        <v>0.2918192074977016</v>
      </c>
      <c r="N240" s="74" t="n">
        <v>4</v>
      </c>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4" t="n"/>
      <c r="FL240" s="34" t="n"/>
      <c r="FM240" s="34" t="n"/>
      <c r="FN240" s="34" t="n"/>
      <c r="FO240" s="34" t="n"/>
      <c r="FP240" s="33" t="n"/>
      <c r="FQ240" s="33" t="n"/>
      <c r="FR240" s="33" t="n"/>
      <c r="FS240" s="33" t="n"/>
      <c r="FT240" s="33"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3" t="n"/>
      <c r="HJ240" s="33" t="n"/>
      <c r="HK240" s="33" t="n"/>
      <c r="HL240" s="33" t="n"/>
      <c r="HM240" s="33"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33" t="n"/>
      <c r="IK240" s="33" t="n"/>
      <c r="IL240" s="26" t="n"/>
      <c r="IM240" s="26" t="inlineStr">
        <is>
          <t>ez_manage.py:5894 top()</t>
        </is>
      </c>
      <c r="IN240" s="26" t="inlineStr">
        <is>
          <t>v12_quick_engine.py:3713 x2</t>
        </is>
      </c>
      <c r="IO240" s="26" t="n"/>
    </row>
    <row r="241" ht="15.75" customHeight="1" s="67">
      <c r="A241" s="27" t="inlineStr">
        <is>
          <t>TRADIER_RSI2_EXIT_THRESHOLD_SHORT</t>
        </is>
      </c>
      <c r="B241" s="27" t="inlineStr">
        <is>
          <t>10.0</t>
        </is>
      </c>
      <c r="C241" s="26" t="n"/>
      <c r="D241" s="26" t="n"/>
      <c r="E241" s="26" t="n"/>
      <c r="F241" s="26" t="n"/>
      <c r="G241" s="26">
        <f>IFERROR(VLOOKUP($A173&amp;"_"&amp;$B173,Results_Deltas!$A$2:$P$15000,5,FALSE),"")</f>
        <v/>
      </c>
      <c r="H241" s="26">
        <f>IFERROR(VLOOKUP($A173,Results_30d_Deltas!$A$2:$H$5000,7,FALSE)-E172,"")</f>
        <v/>
      </c>
      <c r="I241" s="26">
        <f>IFERROR(VLOOKUP($A173,Results_30d_Deltas!$A$2:$H$5000,6,FALSE),"")</f>
        <v/>
      </c>
      <c r="J241" s="26" t="n"/>
      <c r="K241" s="26" t="n"/>
      <c r="L241" s="26" t="inlineStr">
        <is>
          <t>YES</t>
        </is>
      </c>
      <c r="M241" s="74" t="n">
        <v>0.2969007163334343</v>
      </c>
      <c r="N241" s="74" t="n">
        <v>4</v>
      </c>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4" t="n"/>
      <c r="CW241" s="34" t="n"/>
      <c r="CX241" s="34" t="n"/>
      <c r="CY241" s="34" t="n"/>
      <c r="CZ241" s="34" t="n"/>
      <c r="DA241" s="34" t="n"/>
      <c r="DB241" s="34" t="n"/>
      <c r="DC241" s="34" t="n"/>
      <c r="DD241" s="34" t="n"/>
      <c r="DE241" s="34" t="n"/>
      <c r="DF241" s="34" t="n"/>
      <c r="DG241" s="34" t="n"/>
      <c r="DH241" s="34" t="n"/>
      <c r="DI241" s="34" t="n"/>
      <c r="DJ241" s="34" t="n"/>
      <c r="DK241" s="34" t="n"/>
      <c r="DL241" s="34" t="n"/>
      <c r="DM241" s="34" t="n"/>
      <c r="DN241" s="34" t="n"/>
      <c r="DO241" s="34"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3" t="n"/>
      <c r="FT241" s="33"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3" t="n"/>
      <c r="HJ241" s="33" t="n"/>
      <c r="HK241" s="33" t="n"/>
      <c r="HL241" s="33" t="n"/>
      <c r="HM241" s="33"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33" t="n"/>
      <c r="IK241" s="33" t="n"/>
      <c r="IL241" s="26" t="n"/>
      <c r="IM241" s="26" t="inlineStr">
        <is>
          <t>ez_manage.py:5741 top()</t>
        </is>
      </c>
      <c r="IN241" s="26" t="inlineStr">
        <is>
          <t>v12_quick_engine.py:3438 x9</t>
        </is>
      </c>
      <c r="IO241" s="26" t="n"/>
    </row>
    <row r="242" ht="15.75" customHeight="1" s="67">
      <c r="A242" s="27" t="inlineStr">
        <is>
          <t>TRADIER_RSI2_EXIT_THRESHOLD_LONG</t>
        </is>
      </c>
      <c r="B242" s="27" t="inlineStr">
        <is>
          <t>90.0</t>
        </is>
      </c>
      <c r="C242" s="26" t="n"/>
      <c r="D242" s="26" t="n"/>
      <c r="E242" s="26" t="n"/>
      <c r="F242" s="26" t="n"/>
      <c r="G242" s="26">
        <f>IFERROR(VLOOKUP($A168&amp;"_"&amp;$B168,Results_Deltas!$A$2:$P$15000,5,FALSE),"")</f>
        <v/>
      </c>
      <c r="H242" s="26">
        <f>IFERROR(VLOOKUP($A168,Results_30d_Deltas!$A$2:$H$5000,7,FALSE)-E167,"")</f>
        <v/>
      </c>
      <c r="I242" s="26">
        <f>IFERROR(VLOOKUP($A168,Results_30d_Deltas!$A$2:$H$5000,6,FALSE),"")</f>
        <v/>
      </c>
      <c r="J242" s="26" t="n"/>
      <c r="K242" s="26" t="n"/>
      <c r="L242" s="26" t="inlineStr">
        <is>
          <t>NO</t>
        </is>
      </c>
      <c r="M242" s="74" t="n">
        <v>0.3169035603160977</v>
      </c>
      <c r="N242" s="74" t="n">
        <v>4</v>
      </c>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4" t="n"/>
      <c r="CW242" s="34" t="n"/>
      <c r="CX242" s="34" t="n"/>
      <c r="CY242" s="34" t="n"/>
      <c r="CZ242" s="34" t="n"/>
      <c r="DA242" s="34" t="n"/>
      <c r="DB242" s="34" t="n"/>
      <c r="DC242" s="34" t="n"/>
      <c r="DD242" s="34" t="n"/>
      <c r="DE242" s="34" t="n"/>
      <c r="DF242" s="34" t="n"/>
      <c r="DG242" s="34" t="n"/>
      <c r="DH242" s="34" t="n"/>
      <c r="DI242" s="34" t="n"/>
      <c r="DJ242" s="34" t="n"/>
      <c r="DK242" s="34" t="n"/>
      <c r="DL242" s="34" t="n"/>
      <c r="DM242" s="34" t="n"/>
      <c r="DN242" s="34" t="n"/>
      <c r="DO242" s="34"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3" t="n"/>
      <c r="FT242" s="33"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33" t="n"/>
      <c r="IK242" s="33" t="n"/>
      <c r="IL242" s="26" t="n"/>
      <c r="IM242" s="26" t="inlineStr">
        <is>
          <t>ez_manage.py:5740 top()</t>
        </is>
      </c>
      <c r="IN242" s="26" t="inlineStr">
        <is>
          <t>v12_quick_engine.py:3437 x9</t>
        </is>
      </c>
      <c r="IO242" s="26" t="n"/>
    </row>
    <row r="243" ht="15.75" customHeight="1" s="67">
      <c r="A243" s="26" t="inlineStr">
        <is>
          <t>STDEV_BREAKOUT_PCTB_LONG</t>
        </is>
      </c>
      <c r="B243" s="26" t="inlineStr">
        <is>
          <t>0</t>
        </is>
      </c>
      <c r="C243" s="26" t="n"/>
      <c r="D243" s="26" t="n"/>
      <c r="E243" s="26" t="n"/>
      <c r="F243" s="26" t="n"/>
      <c r="G243" s="26">
        <f>IFERROR(VLOOKUP($A150&amp;"_"&amp;$B150,Results_Deltas!$A$2:$P$15000,5,FALSE),"")</f>
        <v/>
      </c>
      <c r="H243" s="26">
        <f>IFERROR(VLOOKUP($A150,Results_30d_Deltas!$A$2:$H$5000,7,FALSE)-E149,"")</f>
        <v/>
      </c>
      <c r="I243" s="26">
        <f>IFERROR(VLOOKUP($A150,Results_30d_Deltas!$A$2:$H$5000,6,FALSE),"")</f>
        <v/>
      </c>
      <c r="J243" s="26" t="n"/>
      <c r="K243" s="26" t="n"/>
      <c r="L243" s="26" t="inlineStr">
        <is>
          <t>NO</t>
        </is>
      </c>
      <c r="M243" s="74" t="n">
        <v>0.3242760954309099</v>
      </c>
      <c r="N243" s="74" t="n">
        <v>4</v>
      </c>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4" t="n"/>
      <c r="AT243" s="34" t="n"/>
      <c r="AU243" s="34" t="n"/>
      <c r="AV243" s="34" t="n"/>
      <c r="AW243" s="34"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4" t="n"/>
      <c r="BS243" s="34" t="n"/>
      <c r="BT243" s="34" t="n"/>
      <c r="BU243" s="34" t="n"/>
      <c r="BV243" s="34"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4" t="n"/>
      <c r="DB243" s="34" t="n"/>
      <c r="DC243" s="34" t="n"/>
      <c r="DD243" s="34" t="n"/>
      <c r="DE243" s="34"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3" t="n"/>
      <c r="FT243" s="33" t="n"/>
      <c r="FU243" s="33" t="n"/>
      <c r="FV243" s="33" t="n"/>
      <c r="FW243" s="33" t="n"/>
      <c r="FX243" s="33" t="n"/>
      <c r="FY243" s="33" t="n"/>
      <c r="FZ243" s="33" t="n"/>
      <c r="GA243" s="33" t="n"/>
      <c r="GB243" s="34" t="n"/>
      <c r="GC243" s="34" t="n"/>
      <c r="GD243" s="34" t="n"/>
      <c r="GE243" s="34" t="n"/>
      <c r="GF243" s="34"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33" t="n"/>
      <c r="IK243" s="33" t="n"/>
      <c r="IL243" s="26" t="n"/>
      <c r="IM243" s="26" t="inlineStr">
        <is>
          <t>ez_manage.py:4044 top()</t>
        </is>
      </c>
      <c r="IN243" s="26" t="inlineStr">
        <is>
          <t>v12_quick_engine.py:3280 x3</t>
        </is>
      </c>
      <c r="IO243" s="26" t="n"/>
    </row>
    <row r="244" ht="15.75" customHeight="1" s="67">
      <c r="A244" s="26" t="inlineStr">
        <is>
          <t>STDEV_BREAKOUT_PCTB_SHORT</t>
        </is>
      </c>
      <c r="B244" s="26" t="inlineStr">
        <is>
          <t>0</t>
        </is>
      </c>
      <c r="C244" s="26" t="n"/>
      <c r="D244" s="26" t="n"/>
      <c r="E244" s="26" t="n"/>
      <c r="F244" s="26" t="n"/>
      <c r="G244" s="26">
        <f>IFERROR(VLOOKUP($A154&amp;"_"&amp;$B154,Results_Deltas!$A$2:$P$15000,5,FALSE),"")</f>
        <v/>
      </c>
      <c r="H244" s="26">
        <f>IFERROR(VLOOKUP($A154,Results_30d_Deltas!$A$2:$H$5000,7,FALSE)-E153,"")</f>
        <v/>
      </c>
      <c r="I244" s="26">
        <f>IFERROR(VLOOKUP($A154,Results_30d_Deltas!$A$2:$H$5000,6,FALSE),"")</f>
        <v/>
      </c>
      <c r="J244" s="26" t="n"/>
      <c r="K244" s="26" t="n"/>
      <c r="L244" s="26" t="inlineStr">
        <is>
          <t>NO</t>
        </is>
      </c>
      <c r="M244" s="74" t="n">
        <v>0.3242760954309099</v>
      </c>
      <c r="N244" s="74" t="n">
        <v>4</v>
      </c>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4" t="n"/>
      <c r="AT244" s="34" t="n"/>
      <c r="AU244" s="34" t="n"/>
      <c r="AV244" s="34" t="n"/>
      <c r="AW244" s="34"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4" t="n"/>
      <c r="BS244" s="34" t="n"/>
      <c r="BT244" s="34" t="n"/>
      <c r="BU244" s="34" t="n"/>
      <c r="BV244" s="34"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4" t="n"/>
      <c r="DB244" s="34" t="n"/>
      <c r="DC244" s="34" t="n"/>
      <c r="DD244" s="34" t="n"/>
      <c r="DE244" s="34"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3" t="n"/>
      <c r="FT244" s="33" t="n"/>
      <c r="FU244" s="33" t="n"/>
      <c r="FV244" s="33" t="n"/>
      <c r="FW244" s="33" t="n"/>
      <c r="FX244" s="33" t="n"/>
      <c r="FY244" s="33" t="n"/>
      <c r="FZ244" s="33" t="n"/>
      <c r="GA244" s="33" t="n"/>
      <c r="GB244" s="34" t="n"/>
      <c r="GC244" s="34" t="n"/>
      <c r="GD244" s="34" t="n"/>
      <c r="GE244" s="34" t="n"/>
      <c r="GF244" s="34"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33" t="n"/>
      <c r="IK244" s="33" t="n"/>
      <c r="IL244" s="26" t="n"/>
      <c r="IM244" s="26" t="inlineStr">
        <is>
          <t>ez_manage.py:4045 top()</t>
        </is>
      </c>
      <c r="IN244" s="26" t="inlineStr">
        <is>
          <t>v12_quick_engine.py:3281 x3</t>
        </is>
      </c>
      <c r="IO244" s="26" t="n"/>
    </row>
    <row r="245" ht="15.75" customHeight="1" s="67">
      <c r="A245" s="26" t="inlineStr">
        <is>
          <t>STDEV_SUPPRESS_EARLY_EXIT</t>
        </is>
      </c>
      <c r="B245" s="26" t="inlineStr">
        <is>
          <t>0</t>
        </is>
      </c>
      <c r="C245" s="26" t="n"/>
      <c r="D245" s="26" t="n"/>
      <c r="E245" s="26" t="n"/>
      <c r="F245" s="26" t="n"/>
      <c r="G245" s="26">
        <f>IFERROR(VLOOKUP($A158&amp;"_"&amp;$B158,Results_Deltas!$A$2:$P$15000,5,FALSE),"")</f>
        <v/>
      </c>
      <c r="H245" s="26">
        <f>IFERROR(VLOOKUP($A158,Results_30d_Deltas!$A$2:$H$5000,7,FALSE)-E157,"")</f>
        <v/>
      </c>
      <c r="I245" s="26">
        <f>IFERROR(VLOOKUP($A158,Results_30d_Deltas!$A$2:$H$5000,6,FALSE),"")</f>
        <v/>
      </c>
      <c r="J245" s="26" t="n"/>
      <c r="K245" s="26" t="n"/>
      <c r="L245" s="26" t="inlineStr">
        <is>
          <t>NO</t>
        </is>
      </c>
      <c r="M245" s="74" t="n">
        <v>0.3242760954309099</v>
      </c>
      <c r="N245" s="74" t="n">
        <v>4</v>
      </c>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4" t="n"/>
      <c r="CW245" s="34" t="n"/>
      <c r="CX245" s="34" t="n"/>
      <c r="CY245" s="34" t="n"/>
      <c r="CZ245" s="34" t="n"/>
      <c r="DA245" s="34" t="n"/>
      <c r="DB245" s="34" t="n"/>
      <c r="DC245" s="34" t="n"/>
      <c r="DD245" s="34" t="n"/>
      <c r="DE245" s="34" t="n"/>
      <c r="DF245" s="34" t="n"/>
      <c r="DG245" s="34" t="n"/>
      <c r="DH245" s="34" t="n"/>
      <c r="DI245" s="34" t="n"/>
      <c r="DJ245" s="34" t="n"/>
      <c r="DK245" s="34" t="n"/>
      <c r="DL245" s="34" t="n"/>
      <c r="DM245" s="34" t="n"/>
      <c r="DN245" s="34" t="n"/>
      <c r="DO245" s="34"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3" t="n"/>
      <c r="FT245" s="33"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33" t="n"/>
      <c r="IK245" s="33" t="n"/>
      <c r="IL245" s="26" t="n"/>
      <c r="IM245" s="26" t="inlineStr">
        <is>
          <t>ez_manage.py:4060 top()</t>
        </is>
      </c>
      <c r="IN245" s="26" t="inlineStr">
        <is>
          <t>v12_quick_engine.py:3300 x2</t>
        </is>
      </c>
      <c r="IO245" s="26" t="n"/>
    </row>
    <row r="246" ht="15.75" customHeight="1" s="67">
      <c r="A246" s="26" t="inlineStr">
        <is>
          <t>BB_BREAKOUT_SCORE</t>
        </is>
      </c>
      <c r="B246" s="26" t="inlineStr">
        <is>
          <t>10</t>
        </is>
      </c>
      <c r="C246" s="26" t="n"/>
      <c r="D246" s="26" t="n"/>
      <c r="E246" s="26" t="n"/>
      <c r="F246" s="26" t="n"/>
      <c r="G246" s="26">
        <f>IFERROR(VLOOKUP($A13&amp;"_"&amp;$B13,Results_Deltas!$A$2:$P$15000,5,FALSE),"")</f>
        <v/>
      </c>
      <c r="H246" s="26">
        <f>IFERROR(VLOOKUP($A13,Results_30d_Deltas!$A$2:$H$5000,7,FALSE)-E12,"")</f>
        <v/>
      </c>
      <c r="I246" s="26">
        <f>IFERROR(VLOOKUP($A13,Results_30d_Deltas!$A$2:$H$5000,6,FALSE),"")</f>
        <v/>
      </c>
      <c r="J246" s="26" t="n"/>
      <c r="K246" s="26" t="n"/>
      <c r="L246" s="26" t="inlineStr">
        <is>
          <t>NO</t>
        </is>
      </c>
      <c r="M246" s="74" t="n">
        <v>0.3282524060773174</v>
      </c>
      <c r="N246" s="74" t="n">
        <v>7</v>
      </c>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4" t="n"/>
      <c r="AT246" s="34" t="n"/>
      <c r="AU246" s="34" t="n"/>
      <c r="AV246" s="34" t="n"/>
      <c r="AW246" s="34"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4" t="n"/>
      <c r="BS246" s="34" t="n"/>
      <c r="BT246" s="34" t="n"/>
      <c r="BU246" s="34" t="n"/>
      <c r="BV246" s="34"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4" t="n"/>
      <c r="DB246" s="34" t="n"/>
      <c r="DC246" s="34" t="n"/>
      <c r="DD246" s="34" t="n"/>
      <c r="DE246" s="34"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3" t="n"/>
      <c r="FT246" s="33" t="n"/>
      <c r="FU246" s="33" t="n"/>
      <c r="FV246" s="33" t="n"/>
      <c r="FW246" s="33" t="n"/>
      <c r="FX246" s="33" t="n"/>
      <c r="FY246" s="33" t="n"/>
      <c r="FZ246" s="33" t="n"/>
      <c r="GA246" s="33" t="n"/>
      <c r="GB246" s="34" t="n"/>
      <c r="GC246" s="34" t="n"/>
      <c r="GD246" s="34" t="n"/>
      <c r="GE246" s="34" t="n"/>
      <c r="GF246" s="34"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3" t="n"/>
      <c r="HJ246" s="33" t="n"/>
      <c r="HK246" s="33" t="n"/>
      <c r="HL246" s="33" t="n"/>
      <c r="HM246" s="33"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33" t="n"/>
      <c r="IK246" s="33" t="n"/>
      <c r="IL246" s="26" t="n"/>
      <c r="IM246" s="26" t="inlineStr">
        <is>
          <t>ez_manage.py:2963 top()</t>
        </is>
      </c>
      <c r="IN246" s="26" t="inlineStr">
        <is>
          <t>v12_quick_engine.py:1255 x6</t>
        </is>
      </c>
      <c r="IO246" s="26" t="n"/>
    </row>
    <row r="247" ht="15.75" customHeight="1" s="67">
      <c r="A247" s="27" t="inlineStr">
        <is>
          <t>DC_BREAKOUT_SCORE</t>
        </is>
      </c>
      <c r="B247" s="69" t="n">
        <v>20</v>
      </c>
      <c r="C247" s="26" t="n"/>
      <c r="D247" s="26" t="n"/>
      <c r="E247" s="26" t="n"/>
      <c r="F247" s="26" t="n"/>
      <c r="G247" s="26">
        <f>IFERROR(VLOOKUP($A9&amp;"_"&amp;$B9,Results_Deltas!$A$2:$P$15000,5,FALSE),"")</f>
        <v/>
      </c>
      <c r="H247" s="26">
        <f>IFERROR(VLOOKUP($A9,Results_30d_Deltas!$A$2:$H$5000,7,FALSE)-E8,"")</f>
        <v/>
      </c>
      <c r="I247" s="26">
        <f>IFERROR(VLOOKUP($A9,Results_30d_Deltas!$A$2:$H$5000,6,FALSE),"")</f>
        <v/>
      </c>
      <c r="J247" s="26" t="n"/>
      <c r="K247" s="26" t="n"/>
      <c r="L247" s="26" t="inlineStr">
        <is>
          <t>YES</t>
        </is>
      </c>
      <c r="M247" s="74" t="n">
        <v>0.3287518490928548</v>
      </c>
      <c r="N247" s="74" t="n">
        <v>8</v>
      </c>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4" t="n"/>
      <c r="AT247" s="34" t="n"/>
      <c r="AU247" s="34" t="n"/>
      <c r="AV247" s="34" t="n"/>
      <c r="AW247" s="34"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4" t="n"/>
      <c r="BS247" s="34" t="n"/>
      <c r="BT247" s="34" t="n"/>
      <c r="BU247" s="34" t="n"/>
      <c r="BV247" s="34"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4" t="n"/>
      <c r="DB247" s="34" t="n"/>
      <c r="DC247" s="34" t="n"/>
      <c r="DD247" s="34" t="n"/>
      <c r="DE247" s="34"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3" t="n"/>
      <c r="FT247" s="33" t="n"/>
      <c r="FU247" s="33" t="n"/>
      <c r="FV247" s="33" t="n"/>
      <c r="FW247" s="33" t="n"/>
      <c r="FX247" s="33" t="n"/>
      <c r="FY247" s="33" t="n"/>
      <c r="FZ247" s="33" t="n"/>
      <c r="GA247" s="33" t="n"/>
      <c r="GB247" s="34" t="n"/>
      <c r="GC247" s="34" t="n"/>
      <c r="GD247" s="34" t="n"/>
      <c r="GE247" s="34" t="n"/>
      <c r="GF247" s="34"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3" t="n"/>
      <c r="HJ247" s="33" t="n"/>
      <c r="HK247" s="33" t="n"/>
      <c r="HL247" s="33" t="n"/>
      <c r="HM247" s="33"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33" t="n"/>
      <c r="IK247" s="33" t="n"/>
      <c r="IL247" s="26" t="n"/>
      <c r="IM247" s="26" t="inlineStr">
        <is>
          <t>ez_manage.py:3077 top()</t>
        </is>
      </c>
      <c r="IN247" s="26" t="inlineStr">
        <is>
          <t>v12_quick_engine.py:1517 x18</t>
        </is>
      </c>
      <c r="IO247" s="26" t="n"/>
    </row>
    <row r="248" ht="15.75" customHeight="1" s="67">
      <c r="A248" s="26" t="inlineStr">
        <is>
          <t>DC_BREAKOUT_SCORE</t>
        </is>
      </c>
      <c r="B248" s="26" t="inlineStr">
        <is>
          <t>20</t>
        </is>
      </c>
      <c r="C248" s="26" t="n"/>
      <c r="D248" s="26" t="n"/>
      <c r="E248" s="26" t="n"/>
      <c r="F248" s="26" t="n"/>
      <c r="G248" s="26">
        <f>IFERROR(VLOOKUP($A10&amp;"_"&amp;$B10,Results_Deltas!$A$2:$P$15000,5,FALSE),"")</f>
        <v/>
      </c>
      <c r="H248" s="26">
        <f>IFERROR(VLOOKUP($A10,Results_30d_Deltas!$A$2:$H$5000,7,FALSE)-E9,"")</f>
        <v/>
      </c>
      <c r="I248" s="26">
        <f>IFERROR(VLOOKUP($A10,Results_30d_Deltas!$A$2:$H$5000,6,FALSE),"")</f>
        <v/>
      </c>
      <c r="J248" s="26" t="n"/>
      <c r="K248" s="26" t="n"/>
      <c r="L248" s="26" t="inlineStr">
        <is>
          <t>NO</t>
        </is>
      </c>
      <c r="M248" s="74" t="n">
        <v>0.3287518490928548</v>
      </c>
      <c r="N248" s="74" t="n">
        <v>8</v>
      </c>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4" t="n"/>
      <c r="AT248" s="34" t="n"/>
      <c r="AU248" s="34" t="n"/>
      <c r="AV248" s="34" t="n"/>
      <c r="AW248" s="34"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4" t="n"/>
      <c r="BS248" s="34" t="n"/>
      <c r="BT248" s="34" t="n"/>
      <c r="BU248" s="34" t="n"/>
      <c r="BV248" s="34"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4" t="n"/>
      <c r="DB248" s="34" t="n"/>
      <c r="DC248" s="34" t="n"/>
      <c r="DD248" s="34" t="n"/>
      <c r="DE248" s="34"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3" t="n"/>
      <c r="FT248" s="33" t="n"/>
      <c r="FU248" s="33" t="n"/>
      <c r="FV248" s="33" t="n"/>
      <c r="FW248" s="33" t="n"/>
      <c r="FX248" s="33" t="n"/>
      <c r="FY248" s="33" t="n"/>
      <c r="FZ248" s="33" t="n"/>
      <c r="GA248" s="33" t="n"/>
      <c r="GB248" s="34" t="n"/>
      <c r="GC248" s="34" t="n"/>
      <c r="GD248" s="34" t="n"/>
      <c r="GE248" s="34" t="n"/>
      <c r="GF248" s="34"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3" t="n"/>
      <c r="HJ248" s="33" t="n"/>
      <c r="HK248" s="33" t="n"/>
      <c r="HL248" s="33" t="n"/>
      <c r="HM248" s="33"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33" t="n"/>
      <c r="IK248" s="33" t="n"/>
      <c r="IL248" s="26" t="n"/>
      <c r="IM248" s="26" t="inlineStr">
        <is>
          <t>ez_manage.py:3077 top()</t>
        </is>
      </c>
      <c r="IN248" s="26" t="inlineStr">
        <is>
          <t>v12_quick_engine.py:1517 x18</t>
        </is>
      </c>
      <c r="IO248" s="26" t="n"/>
    </row>
    <row r="249" ht="15.75" customHeight="1" s="67">
      <c r="A249" s="26" t="inlineStr">
        <is>
          <t>STDEV_BREAKOUT_PCTB_LONG</t>
        </is>
      </c>
      <c r="B249" s="26" t="inlineStr">
        <is>
          <t>0.5</t>
        </is>
      </c>
      <c r="C249" s="26" t="n"/>
      <c r="D249" s="26" t="n"/>
      <c r="E249" s="26" t="n"/>
      <c r="F249" s="26" t="n"/>
      <c r="G249" s="26">
        <f>IFERROR(VLOOKUP($A151&amp;"_"&amp;$B151,Results_Deltas!$A$2:$P$15000,5,FALSE),"")</f>
        <v/>
      </c>
      <c r="H249" s="26">
        <f>IFERROR(VLOOKUP($A151,Results_30d_Deltas!$A$2:$H$5000,7,FALSE)-E150,"")</f>
        <v/>
      </c>
      <c r="I249" s="26">
        <f>IFERROR(VLOOKUP($A151,Results_30d_Deltas!$A$2:$H$5000,6,FALSE),"")</f>
        <v/>
      </c>
      <c r="J249" s="26" t="n"/>
      <c r="K249" s="26" t="n"/>
      <c r="L249" s="26" t="inlineStr">
        <is>
          <t>NO</t>
        </is>
      </c>
      <c r="M249" s="74" t="n">
        <v>0.3295855859016046</v>
      </c>
      <c r="N249" s="74" t="n">
        <v>5</v>
      </c>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4" t="n"/>
      <c r="AT249" s="34" t="n"/>
      <c r="AU249" s="34" t="n"/>
      <c r="AV249" s="34" t="n"/>
      <c r="AW249" s="34"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4" t="n"/>
      <c r="BS249" s="34" t="n"/>
      <c r="BT249" s="34" t="n"/>
      <c r="BU249" s="34" t="n"/>
      <c r="BV249" s="34"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4" t="n"/>
      <c r="DB249" s="34" t="n"/>
      <c r="DC249" s="34" t="n"/>
      <c r="DD249" s="34" t="n"/>
      <c r="DE249" s="34"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3" t="n"/>
      <c r="FT249" s="33" t="n"/>
      <c r="FU249" s="33" t="n"/>
      <c r="FV249" s="33" t="n"/>
      <c r="FW249" s="33" t="n"/>
      <c r="FX249" s="33" t="n"/>
      <c r="FY249" s="33" t="n"/>
      <c r="FZ249" s="33" t="n"/>
      <c r="GA249" s="33" t="n"/>
      <c r="GB249" s="34" t="n"/>
      <c r="GC249" s="34" t="n"/>
      <c r="GD249" s="34" t="n"/>
      <c r="GE249" s="34" t="n"/>
      <c r="GF249" s="34"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3" t="n"/>
      <c r="HJ249" s="33" t="n"/>
      <c r="HK249" s="33" t="n"/>
      <c r="HL249" s="33" t="n"/>
      <c r="HM249" s="33"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33" t="n"/>
      <c r="IK249" s="33" t="n"/>
      <c r="IL249" s="26" t="n"/>
      <c r="IM249" s="26" t="inlineStr">
        <is>
          <t>ez_manage.py:4044 top()</t>
        </is>
      </c>
      <c r="IN249" s="26" t="inlineStr">
        <is>
          <t>v12_quick_engine.py:3280 x3</t>
        </is>
      </c>
      <c r="IO249" s="26" t="n"/>
    </row>
    <row r="250" ht="15.75" customHeight="1" s="67">
      <c r="A250" s="26" t="inlineStr">
        <is>
          <t>REENTRY_K15M_PARTIAL_MULT</t>
        </is>
      </c>
      <c r="B250" s="26" t="inlineStr">
        <is>
          <t>0.25</t>
        </is>
      </c>
      <c r="C250" s="26" t="n"/>
      <c r="D250" s="26" t="n"/>
      <c r="E250" s="26" t="n"/>
      <c r="F250" s="26" t="n"/>
      <c r="G250" s="26">
        <f>IFERROR(VLOOKUP($A102&amp;"_"&amp;$B102,Results_Deltas!$A$2:$P$15000,5,FALSE),"")</f>
        <v/>
      </c>
      <c r="H250" s="26">
        <f>IFERROR(VLOOKUP($A102,Results_30d_Deltas!$A$2:$H$5000,7,FALSE)-E101,"")</f>
        <v/>
      </c>
      <c r="I250" s="26">
        <f>IFERROR(VLOOKUP($A102,Results_30d_Deltas!$A$2:$H$5000,6,FALSE),"")</f>
        <v/>
      </c>
      <c r="J250" s="26" t="n"/>
      <c r="K250" s="26" t="n"/>
      <c r="L250" s="26" t="inlineStr">
        <is>
          <t>NO</t>
        </is>
      </c>
      <c r="M250" s="74" t="n">
        <v>0.3364145774975679</v>
      </c>
      <c r="N250" s="74" t="n">
        <v>5</v>
      </c>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3" t="n"/>
      <c r="ES250" s="33" t="n"/>
      <c r="ET250" s="33" t="n"/>
      <c r="EU250" s="33" t="n"/>
      <c r="EV250" s="33"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3" t="n"/>
      <c r="FT250" s="33" t="n"/>
      <c r="FU250" s="34" t="n"/>
      <c r="FV250" s="34"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4" t="n"/>
      <c r="HQ250" s="34" t="n"/>
      <c r="HR250" s="34" t="n"/>
      <c r="HS250" s="34" t="n"/>
      <c r="HT250" s="34" t="n"/>
      <c r="HU250" s="33" t="n"/>
      <c r="HV250" s="33" t="n"/>
      <c r="HW250" s="33" t="n"/>
      <c r="HX250" s="33" t="n"/>
      <c r="HY250" s="33" t="n"/>
      <c r="HZ250" s="33" t="n"/>
      <c r="IA250" s="33" t="n"/>
      <c r="IB250" s="33" t="n"/>
      <c r="IC250" s="33" t="n"/>
      <c r="ID250" s="33" t="n"/>
      <c r="IE250" s="33" t="n"/>
      <c r="IF250" s="33" t="n"/>
      <c r="IG250" s="33" t="n"/>
      <c r="IH250" s="33" t="n"/>
      <c r="II250" s="33" t="n"/>
      <c r="IJ250" s="33" t="n"/>
      <c r="IK250" s="33" t="n"/>
      <c r="IL250" s="26" t="n"/>
      <c r="IM250" s="26" t="inlineStr">
        <is>
          <t>ez_manage.py:3860 top()</t>
        </is>
      </c>
      <c r="IN250" s="26" t="inlineStr">
        <is>
          <t>v12_quick_engine.py:2884 x8</t>
        </is>
      </c>
      <c r="IO250" s="26" t="n"/>
    </row>
    <row r="251" ht="15.75" customHeight="1" s="67">
      <c r="A251" s="27" t="inlineStr">
        <is>
          <t>ATR_LONG_WINDOW</t>
        </is>
      </c>
      <c r="B251" s="27" t="inlineStr">
        <is>
          <t>100</t>
        </is>
      </c>
      <c r="C251" s="26" t="n"/>
      <c r="D251" s="26" t="n"/>
      <c r="E251" s="26" t="n"/>
      <c r="F251" s="26" t="n"/>
      <c r="G251" s="26">
        <f>IFERROR(VLOOKUP($A36&amp;"_"&amp;$B36,Results_Deltas!$A$2:$P$15000,5,FALSE),"")</f>
        <v/>
      </c>
      <c r="H251" s="26">
        <f>IFERROR(VLOOKUP($A36,Results_30d_Deltas!$A$2:$H$5000,7,FALSE)-E35,"")</f>
        <v/>
      </c>
      <c r="I251" s="26">
        <f>IFERROR(VLOOKUP($A36,Results_30d_Deltas!$A$2:$H$5000,6,FALSE),"")</f>
        <v/>
      </c>
      <c r="J251" s="26" t="n"/>
      <c r="K251" s="26" t="n"/>
      <c r="L251" s="26" t="inlineStr">
        <is>
          <t>YES</t>
        </is>
      </c>
      <c r="M251" s="74" t="n">
        <v>0.3403023089599526</v>
      </c>
      <c r="N251" s="74" t="n">
        <v>5</v>
      </c>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3" t="n"/>
      <c r="ES251" s="33" t="n"/>
      <c r="ET251" s="33" t="n"/>
      <c r="EU251" s="33" t="n"/>
      <c r="EV251" s="33"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3" t="n"/>
      <c r="FT251" s="33"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33" t="n"/>
      <c r="IK251" s="33" t="n"/>
      <c r="IL251" s="26" t="n"/>
      <c r="IM251" s="26" t="inlineStr">
        <is>
          <t>ez_manage.py:4330 top()</t>
        </is>
      </c>
      <c r="IN251" s="26" t="inlineStr">
        <is>
          <t>v12_quick_engine.py:199 x5</t>
        </is>
      </c>
      <c r="IO251" s="26" t="n"/>
    </row>
    <row r="252" ht="15.75" customHeight="1" s="67">
      <c r="A252" s="26" t="inlineStr">
        <is>
          <t>BTC_RZ_WT_DC_MULTIFACTOR</t>
        </is>
      </c>
      <c r="B252" s="26" t="inlineStr">
        <is>
          <t>0</t>
        </is>
      </c>
      <c r="C252" s="26" t="n"/>
      <c r="D252" s="26" t="n"/>
      <c r="E252" s="26" t="n"/>
      <c r="F252" s="26" t="n"/>
      <c r="G252" s="26">
        <f>IFERROR(VLOOKUP($A39&amp;"_"&amp;$B39,Results_Deltas!$A$2:$P$15000,5,FALSE),"")</f>
        <v/>
      </c>
      <c r="H252" s="26">
        <f>IFERROR(VLOOKUP($A39,Results_30d_Deltas!$A$2:$H$5000,7,FALSE)-E38,"")</f>
        <v/>
      </c>
      <c r="I252" s="26">
        <f>IFERROR(VLOOKUP($A39,Results_30d_Deltas!$A$2:$H$5000,6,FALSE),"")</f>
        <v/>
      </c>
      <c r="J252" s="26" t="n"/>
      <c r="K252" s="26" t="n"/>
      <c r="L252" s="26" t="inlineStr">
        <is>
          <t>NO</t>
        </is>
      </c>
      <c r="M252" s="74" t="n">
        <v>0.3403023089599526</v>
      </c>
      <c r="N252" s="74" t="n">
        <v>5</v>
      </c>
      <c r="O252" s="33" t="n"/>
      <c r="P252" s="33" t="n"/>
      <c r="Q252" s="33" t="n"/>
      <c r="R252" s="33" t="n"/>
      <c r="S252" s="33" t="n"/>
      <c r="T252" s="33" t="n"/>
      <c r="U252" s="33" t="n"/>
      <c r="V252" s="33" t="n"/>
      <c r="W252" s="33" t="n"/>
      <c r="X252" s="33" t="n"/>
      <c r="Y252" s="33" t="n"/>
      <c r="Z252" s="33" t="n"/>
      <c r="AA252" s="33" t="n"/>
      <c r="AB252" s="33" t="n"/>
      <c r="AC252" s="33" t="n"/>
      <c r="AD252" s="33" t="n"/>
      <c r="AE252" s="33" t="n"/>
      <c r="AF252" s="33" t="n"/>
      <c r="AG252" s="33" t="n"/>
      <c r="AH252" s="33" t="n"/>
      <c r="AI252" s="33" t="n"/>
      <c r="AJ252" s="33" t="n"/>
      <c r="AK252" s="33" t="n"/>
      <c r="AL252" s="33" t="n"/>
      <c r="AM252" s="33" t="n"/>
      <c r="AN252" s="33" t="n"/>
      <c r="AO252" s="33" t="n"/>
      <c r="AP252" s="33" t="n"/>
      <c r="AQ252" s="33" t="n"/>
      <c r="AR252" s="33" t="n"/>
      <c r="AS252" s="33" t="n"/>
      <c r="AT252" s="33" t="n"/>
      <c r="AU252" s="33" t="n"/>
      <c r="AV252" s="33" t="n"/>
      <c r="AW252" s="33" t="n"/>
      <c r="AX252" s="33" t="n"/>
      <c r="AY252" s="33" t="n"/>
      <c r="AZ252" s="33" t="n"/>
      <c r="BA252" s="33" t="n"/>
      <c r="BB252" s="33" t="n"/>
      <c r="BC252" s="33" t="n"/>
      <c r="BD252" s="33" t="n"/>
      <c r="BE252" s="33" t="n"/>
      <c r="BF252" s="33" t="n"/>
      <c r="BG252" s="33" t="n"/>
      <c r="BH252" s="33" t="n"/>
      <c r="BI252" s="33" t="n"/>
      <c r="BJ252" s="33" t="n"/>
      <c r="BK252" s="33" t="n"/>
      <c r="BL252" s="33" t="n"/>
      <c r="BM252" s="33" t="n"/>
      <c r="BN252" s="33" t="n"/>
      <c r="BO252" s="33" t="n"/>
      <c r="BP252" s="33" t="n"/>
      <c r="BQ252" s="33" t="n"/>
      <c r="BR252" s="33" t="n"/>
      <c r="BS252" s="33" t="n"/>
      <c r="BT252" s="33" t="n"/>
      <c r="BU252" s="33" t="n"/>
      <c r="BV252" s="33" t="n"/>
      <c r="BW252" s="33" t="n"/>
      <c r="BX252" s="33" t="n"/>
      <c r="BY252" s="33" t="n"/>
      <c r="BZ252" s="33" t="n"/>
      <c r="CA252" s="33" t="n"/>
      <c r="CB252" s="33" t="n"/>
      <c r="CC252" s="33" t="n"/>
      <c r="CD252" s="33" t="n"/>
      <c r="CE252" s="33" t="n"/>
      <c r="CF252" s="33" t="n"/>
      <c r="CG252" s="33" t="n"/>
      <c r="CH252" s="33" t="n"/>
      <c r="CI252" s="33" t="n"/>
      <c r="CJ252" s="33" t="n"/>
      <c r="CK252" s="33" t="n"/>
      <c r="CL252" s="33" t="n"/>
      <c r="CM252" s="33" t="n"/>
      <c r="CN252" s="33" t="n"/>
      <c r="CO252" s="33" t="n"/>
      <c r="CP252" s="33" t="n"/>
      <c r="CQ252" s="33" t="n"/>
      <c r="CR252" s="33" t="n"/>
      <c r="CS252" s="33" t="n"/>
      <c r="CT252" s="33" t="n"/>
      <c r="CU252" s="33" t="n"/>
      <c r="CV252" s="33" t="n"/>
      <c r="CW252" s="33" t="n"/>
      <c r="CX252" s="33" t="n"/>
      <c r="CY252" s="33" t="n"/>
      <c r="CZ252" s="33" t="n"/>
      <c r="DA252" s="33" t="n"/>
      <c r="DB252" s="33" t="n"/>
      <c r="DC252" s="33" t="n"/>
      <c r="DD252" s="33" t="n"/>
      <c r="DE252" s="33" t="n"/>
      <c r="DF252" s="33" t="n"/>
      <c r="DG252" s="33" t="n"/>
      <c r="DH252" s="33" t="n"/>
      <c r="DI252" s="33" t="n"/>
      <c r="DJ252" s="33" t="n"/>
      <c r="DK252" s="33" t="n"/>
      <c r="DL252" s="33" t="n"/>
      <c r="DM252" s="33" t="n"/>
      <c r="DN252" s="33" t="n"/>
      <c r="DO252" s="33" t="n"/>
      <c r="DP252" s="33" t="n"/>
      <c r="DQ252" s="33" t="n"/>
      <c r="DR252" s="33" t="n"/>
      <c r="DS252" s="33" t="n"/>
      <c r="DT252" s="33" t="n"/>
      <c r="DU252" s="33" t="n"/>
      <c r="DV252" s="33" t="n"/>
      <c r="DW252" s="33" t="n"/>
      <c r="DX252" s="33" t="n"/>
      <c r="DY252" s="33" t="n"/>
      <c r="DZ252" s="33" t="n"/>
      <c r="EA252" s="33" t="n"/>
      <c r="EB252" s="33" t="n"/>
      <c r="EC252" s="33" t="n"/>
      <c r="ED252" s="33" t="n"/>
      <c r="EE252" s="33" t="n"/>
      <c r="EF252" s="33" t="n"/>
      <c r="EG252" s="33" t="n"/>
      <c r="EH252" s="33" t="n"/>
      <c r="EI252" s="33" t="n"/>
      <c r="EJ252" s="33" t="n"/>
      <c r="EK252" s="33" t="n"/>
      <c r="EL252" s="33" t="n"/>
      <c r="EM252" s="33" t="n"/>
      <c r="EN252" s="33" t="n"/>
      <c r="EO252" s="33" t="n"/>
      <c r="EP252" s="33" t="n"/>
      <c r="EQ252" s="33" t="n"/>
      <c r="ER252" s="33" t="n"/>
      <c r="ES252" s="33" t="n"/>
      <c r="ET252" s="33" t="n"/>
      <c r="EU252" s="33" t="n"/>
      <c r="EV252" s="33" t="n"/>
      <c r="EW252" s="33" t="n"/>
      <c r="EX252" s="33" t="n"/>
      <c r="EY252" s="33" t="n"/>
      <c r="EZ252" s="33" t="n"/>
      <c r="FA252" s="33" t="n"/>
      <c r="FB252" s="33" t="n"/>
      <c r="FC252" s="33" t="n"/>
      <c r="FD252" s="33" t="n"/>
      <c r="FE252" s="33" t="n"/>
      <c r="FF252" s="33" t="n"/>
      <c r="FG252" s="33" t="n"/>
      <c r="FH252" s="33" t="n"/>
      <c r="FI252" s="33" t="n"/>
      <c r="FJ252" s="33" t="n"/>
      <c r="FK252" s="33" t="n"/>
      <c r="FL252" s="33" t="n"/>
      <c r="FM252" s="33" t="n"/>
      <c r="FN252" s="33" t="n"/>
      <c r="FO252" s="33" t="n"/>
      <c r="FP252" s="33" t="n"/>
      <c r="FQ252" s="33" t="n"/>
      <c r="FR252" s="33" t="n"/>
      <c r="FS252" s="33" t="n"/>
      <c r="FT252" s="33" t="n"/>
      <c r="FU252" s="33" t="n"/>
      <c r="FV252" s="33" t="n"/>
      <c r="FW252" s="33" t="n"/>
      <c r="FX252" s="33" t="n"/>
      <c r="FY252" s="33" t="n"/>
      <c r="FZ252" s="33" t="n"/>
      <c r="GA252" s="33" t="n"/>
      <c r="GB252" s="33" t="n"/>
      <c r="GC252" s="33" t="n"/>
      <c r="GD252" s="33" t="n"/>
      <c r="GE252" s="33" t="n"/>
      <c r="GF252" s="33" t="n"/>
      <c r="GG252" s="33" t="n"/>
      <c r="GH252" s="33" t="n"/>
      <c r="GI252" s="33" t="n"/>
      <c r="GJ252" s="33" t="n"/>
      <c r="GK252" s="33" t="n"/>
      <c r="GL252" s="33" t="n"/>
      <c r="GM252" s="33" t="n"/>
      <c r="GN252" s="33" t="n"/>
      <c r="GO252" s="33" t="n"/>
      <c r="GP252" s="33" t="n"/>
      <c r="GQ252" s="33" t="n"/>
      <c r="GR252" s="33" t="n"/>
      <c r="GS252" s="33" t="n"/>
      <c r="GT252" s="33" t="n"/>
      <c r="GU252" s="33" t="n"/>
      <c r="GV252" s="33" t="n"/>
      <c r="GW252" s="33" t="n"/>
      <c r="GX252" s="33" t="n"/>
      <c r="GY252" s="33" t="n"/>
      <c r="GZ252" s="33" t="n"/>
      <c r="HA252" s="33" t="n"/>
      <c r="HB252" s="33" t="n"/>
      <c r="HC252" s="33" t="n"/>
      <c r="HD252" s="33" t="n"/>
      <c r="HE252" s="33" t="n"/>
      <c r="HF252" s="33" t="n"/>
      <c r="HG252" s="33" t="n"/>
      <c r="HH252" s="33" t="n"/>
      <c r="HI252" s="33" t="n"/>
      <c r="HJ252" s="33" t="n"/>
      <c r="HK252" s="33" t="n"/>
      <c r="HL252" s="33" t="n"/>
      <c r="HM252" s="33" t="n"/>
      <c r="HN252" s="33" t="n"/>
      <c r="HO252" s="33" t="n"/>
      <c r="HP252" s="33" t="n"/>
      <c r="HQ252" s="33" t="n"/>
      <c r="HR252" s="33" t="n"/>
      <c r="HS252" s="33" t="n"/>
      <c r="HT252" s="33" t="n"/>
      <c r="HU252" s="33" t="n"/>
      <c r="HV252" s="33" t="n"/>
      <c r="HW252" s="33" t="n"/>
      <c r="HX252" s="33" t="n"/>
      <c r="HY252" s="33" t="n"/>
      <c r="HZ252" s="33" t="n"/>
      <c r="IA252" s="33" t="n"/>
      <c r="IB252" s="33" t="n"/>
      <c r="IC252" s="33" t="n"/>
      <c r="ID252" s="33" t="n"/>
      <c r="IE252" s="33" t="n"/>
      <c r="IF252" s="33" t="n"/>
      <c r="IG252" s="33" t="n"/>
      <c r="IH252" s="33" t="n"/>
      <c r="II252" s="33" t="n"/>
      <c r="IJ252" s="33" t="n"/>
      <c r="IK252" s="33" t="n"/>
      <c r="IL252" s="26" t="n"/>
      <c r="IM252" s="26" t="inlineStr">
        <is>
          <t>ez_manage.py:5965 top()</t>
        </is>
      </c>
      <c r="IN252" s="26" t="inlineStr">
        <is>
          <t>v12_quick_engine.py:450 x8</t>
        </is>
      </c>
      <c r="IO252" s="26" t="n"/>
    </row>
    <row r="253" ht="15.75" customHeight="1" s="67">
      <c r="A253" s="27" t="inlineStr">
        <is>
          <t>ENTRY_SCORE_THRESHOLD</t>
        </is>
      </c>
      <c r="B253" s="27" t="inlineStr">
        <is>
          <t>18.0</t>
        </is>
      </c>
      <c r="C253" s="26" t="n"/>
      <c r="D253" s="26" t="n"/>
      <c r="E253" s="26" t="n"/>
      <c r="F253" s="26" t="n"/>
      <c r="G253" s="26">
        <f>IFERROR(VLOOKUP($A54&amp;"_"&amp;$B54,Results_Deltas!$A$2:$P$15000,5,FALSE),"")</f>
        <v/>
      </c>
      <c r="H253" s="26">
        <f>IFERROR(VLOOKUP($A54,Results_30d_Deltas!$A$2:$H$5000,7,FALSE)-E53,"")</f>
        <v/>
      </c>
      <c r="I253" s="26">
        <f>IFERROR(VLOOKUP($A54,Results_30d_Deltas!$A$2:$H$5000,6,FALSE),"")</f>
        <v/>
      </c>
      <c r="J253" s="26" t="n"/>
      <c r="K253" s="26" t="n"/>
      <c r="L253" s="26" t="inlineStr">
        <is>
          <t>YES</t>
        </is>
      </c>
      <c r="M253" s="74" t="n">
        <v>0.3434434092202799</v>
      </c>
      <c r="N253" s="74" t="n">
        <v>5</v>
      </c>
      <c r="O253" s="33" t="n"/>
      <c r="P253" s="33" t="n"/>
      <c r="Q253" s="33" t="n"/>
      <c r="R253" s="33" t="n"/>
      <c r="S253" s="33" t="n"/>
      <c r="T253" s="33" t="n"/>
      <c r="U253" s="33" t="n"/>
      <c r="V253" s="33" t="n"/>
      <c r="W253" s="33" t="n"/>
      <c r="X253" s="33" t="n"/>
      <c r="Y253" s="33" t="n"/>
      <c r="Z253" s="33" t="n"/>
      <c r="AA253" s="33" t="n"/>
      <c r="AB253" s="33" t="n"/>
      <c r="AC253" s="33" t="n"/>
      <c r="AD253" s="33" t="n"/>
      <c r="AE253" s="33" t="n"/>
      <c r="AF253" s="33" t="n"/>
      <c r="AG253" s="33" t="n"/>
      <c r="AH253" s="33" t="n"/>
      <c r="AI253" s="33" t="n"/>
      <c r="AJ253" s="33" t="n"/>
      <c r="AK253" s="33" t="n"/>
      <c r="AL253" s="33" t="n"/>
      <c r="AM253" s="33" t="n"/>
      <c r="AN253" s="33" t="n"/>
      <c r="AO253" s="33" t="n"/>
      <c r="AP253" s="33" t="n"/>
      <c r="AQ253" s="33" t="n"/>
      <c r="AR253" s="33" t="n"/>
      <c r="AS253" s="33" t="n"/>
      <c r="AT253" s="33" t="n"/>
      <c r="AU253" s="33" t="n"/>
      <c r="AV253" s="33" t="n"/>
      <c r="AW253" s="33" t="n"/>
      <c r="AX253" s="33" t="n"/>
      <c r="AY253" s="33" t="n"/>
      <c r="AZ253" s="33" t="n"/>
      <c r="BA253" s="33" t="n"/>
      <c r="BB253" s="33" t="n"/>
      <c r="BC253" s="33" t="n"/>
      <c r="BD253" s="33" t="n"/>
      <c r="BE253" s="33" t="n"/>
      <c r="BF253" s="33" t="n"/>
      <c r="BG253" s="33" t="n"/>
      <c r="BH253" s="33" t="n"/>
      <c r="BI253" s="33" t="n"/>
      <c r="BJ253" s="33" t="n"/>
      <c r="BK253" s="33" t="n"/>
      <c r="BL253" s="33" t="n"/>
      <c r="BM253" s="33" t="n"/>
      <c r="BN253" s="33" t="n"/>
      <c r="BO253" s="33" t="n"/>
      <c r="BP253" s="33" t="n"/>
      <c r="BQ253" s="33" t="n"/>
      <c r="BR253" s="33" t="n"/>
      <c r="BS253" s="33" t="n"/>
      <c r="BT253" s="33" t="n"/>
      <c r="BU253" s="33" t="n"/>
      <c r="BV253" s="33" t="n"/>
      <c r="BW253" s="33" t="n"/>
      <c r="BX253" s="33" t="n"/>
      <c r="BY253" s="33" t="n"/>
      <c r="BZ253" s="33" t="n"/>
      <c r="CA253" s="33" t="n"/>
      <c r="CB253" s="33" t="n"/>
      <c r="CC253" s="33" t="n"/>
      <c r="CD253" s="33" t="n"/>
      <c r="CE253" s="33" t="n"/>
      <c r="CF253" s="33" t="n"/>
      <c r="CG253" s="33" t="n"/>
      <c r="CH253" s="33" t="n"/>
      <c r="CI253" s="33" t="n"/>
      <c r="CJ253" s="33" t="n"/>
      <c r="CK253" s="33" t="n"/>
      <c r="CL253" s="33" t="n"/>
      <c r="CM253" s="33" t="n"/>
      <c r="CN253" s="33" t="n"/>
      <c r="CO253" s="33" t="n"/>
      <c r="CP253" s="33" t="n"/>
      <c r="CQ253" s="33" t="n"/>
      <c r="CR253" s="33" t="n"/>
      <c r="CS253" s="33" t="n"/>
      <c r="CT253" s="33" t="n"/>
      <c r="CU253" s="33" t="n"/>
      <c r="CV253" s="33" t="n"/>
      <c r="CW253" s="33" t="n"/>
      <c r="CX253" s="33" t="n"/>
      <c r="CY253" s="33" t="n"/>
      <c r="CZ253" s="33" t="n"/>
      <c r="DA253" s="33" t="n"/>
      <c r="DB253" s="33" t="n"/>
      <c r="DC253" s="33" t="n"/>
      <c r="DD253" s="33" t="n"/>
      <c r="DE253" s="33" t="n"/>
      <c r="DF253" s="33" t="n"/>
      <c r="DG253" s="33" t="n"/>
      <c r="DH253" s="33" t="n"/>
      <c r="DI253" s="33" t="n"/>
      <c r="DJ253" s="33" t="n"/>
      <c r="DK253" s="33" t="n"/>
      <c r="DL253" s="33" t="n"/>
      <c r="DM253" s="33" t="n"/>
      <c r="DN253" s="33" t="n"/>
      <c r="DO253" s="33" t="n"/>
      <c r="DP253" s="33" t="n"/>
      <c r="DQ253" s="33" t="n"/>
      <c r="DR253" s="33" t="n"/>
      <c r="DS253" s="33" t="n"/>
      <c r="DT253" s="33" t="n"/>
      <c r="DU253" s="33" t="n"/>
      <c r="DV253" s="33" t="n"/>
      <c r="DW253" s="33" t="n"/>
      <c r="DX253" s="33" t="n"/>
      <c r="DY253" s="33" t="n"/>
      <c r="DZ253" s="33" t="n"/>
      <c r="EA253" s="33" t="n"/>
      <c r="EB253" s="33" t="n"/>
      <c r="EC253" s="33" t="n"/>
      <c r="ED253" s="33" t="n"/>
      <c r="EE253" s="33" t="n"/>
      <c r="EF253" s="33" t="n"/>
      <c r="EG253" s="33" t="n"/>
      <c r="EH253" s="33" t="n"/>
      <c r="EI253" s="33" t="n"/>
      <c r="EJ253" s="33" t="n"/>
      <c r="EK253" s="33" t="n"/>
      <c r="EL253" s="33" t="n"/>
      <c r="EM253" s="33" t="n"/>
      <c r="EN253" s="33" t="n"/>
      <c r="EO253" s="33" t="n"/>
      <c r="EP253" s="33" t="n"/>
      <c r="EQ253" s="33" t="n"/>
      <c r="ER253" s="33" t="n"/>
      <c r="ES253" s="33" t="n"/>
      <c r="ET253" s="33" t="n"/>
      <c r="EU253" s="33" t="n"/>
      <c r="EV253" s="33" t="n"/>
      <c r="EW253" s="33" t="n"/>
      <c r="EX253" s="33" t="n"/>
      <c r="EY253" s="33" t="n"/>
      <c r="EZ253" s="33" t="n"/>
      <c r="FA253" s="33" t="n"/>
      <c r="FB253" s="33" t="n"/>
      <c r="FC253" s="33" t="n"/>
      <c r="FD253" s="33" t="n"/>
      <c r="FE253" s="33" t="n"/>
      <c r="FF253" s="33" t="n"/>
      <c r="FG253" s="33" t="n"/>
      <c r="FH253" s="33" t="n"/>
      <c r="FI253" s="33" t="n"/>
      <c r="FJ253" s="33" t="n"/>
      <c r="FK253" s="34" t="n"/>
      <c r="FL253" s="34" t="n"/>
      <c r="FM253" s="34" t="n"/>
      <c r="FN253" s="34" t="n"/>
      <c r="FO253" s="34" t="n"/>
      <c r="FP253" s="33" t="n"/>
      <c r="FQ253" s="33" t="n"/>
      <c r="FR253" s="33" t="n"/>
      <c r="FS253" s="33" t="n"/>
      <c r="FT253" s="33" t="n"/>
      <c r="FU253" s="33" t="n"/>
      <c r="FV253" s="33" t="n"/>
      <c r="FW253" s="33" t="n"/>
      <c r="FX253" s="33" t="n"/>
      <c r="FY253" s="33" t="n"/>
      <c r="FZ253" s="33" t="n"/>
      <c r="GA253" s="33" t="n"/>
      <c r="GB253" s="33" t="n"/>
      <c r="GC253" s="33" t="n"/>
      <c r="GD253" s="33" t="n"/>
      <c r="GE253" s="33" t="n"/>
      <c r="GF253" s="33" t="n"/>
      <c r="GG253" s="33" t="n"/>
      <c r="GH253" s="33" t="n"/>
      <c r="GI253" s="33" t="n"/>
      <c r="GJ253" s="33" t="n"/>
      <c r="GK253" s="33" t="n"/>
      <c r="GL253" s="33" t="n"/>
      <c r="GM253" s="33" t="n"/>
      <c r="GN253" s="33" t="n"/>
      <c r="GO253" s="33" t="n"/>
      <c r="GP253" s="33" t="n"/>
      <c r="GQ253" s="33" t="n"/>
      <c r="GR253" s="33" t="n"/>
      <c r="GS253" s="33" t="n"/>
      <c r="GT253" s="33" t="n"/>
      <c r="GU253" s="33" t="n"/>
      <c r="GV253" s="33" t="n"/>
      <c r="GW253" s="33" t="n"/>
      <c r="GX253" s="33" t="n"/>
      <c r="GY253" s="33" t="n"/>
      <c r="GZ253" s="33" t="n"/>
      <c r="HA253" s="33" t="n"/>
      <c r="HB253" s="33" t="n"/>
      <c r="HC253" s="33" t="n"/>
      <c r="HD253" s="33" t="n"/>
      <c r="HE253" s="33" t="n"/>
      <c r="HF253" s="33" t="n"/>
      <c r="HG253" s="33" t="n"/>
      <c r="HH253" s="33" t="n"/>
      <c r="HI253" s="33" t="n"/>
      <c r="HJ253" s="33" t="n"/>
      <c r="HK253" s="33" t="n"/>
      <c r="HL253" s="33" t="n"/>
      <c r="HM253" s="33" t="n"/>
      <c r="HN253" s="33" t="n"/>
      <c r="HO253" s="33" t="n"/>
      <c r="HP253" s="33" t="n"/>
      <c r="HQ253" s="33" t="n"/>
      <c r="HR253" s="33" t="n"/>
      <c r="HS253" s="33" t="n"/>
      <c r="HT253" s="33" t="n"/>
      <c r="HU253" s="33" t="n"/>
      <c r="HV253" s="33" t="n"/>
      <c r="HW253" s="33" t="n"/>
      <c r="HX253" s="33" t="n"/>
      <c r="HY253" s="33" t="n"/>
      <c r="HZ253" s="33" t="n"/>
      <c r="IA253" s="33" t="n"/>
      <c r="IB253" s="33" t="n"/>
      <c r="IC253" s="33" t="n"/>
      <c r="ID253" s="33" t="n"/>
      <c r="IE253" s="33" t="n"/>
      <c r="IF253" s="33" t="n"/>
      <c r="IG253" s="33" t="n"/>
      <c r="IH253" s="33" t="n"/>
      <c r="II253" s="33" t="n"/>
      <c r="IJ253" s="33" t="n"/>
      <c r="IK253" s="33" t="n"/>
      <c r="IL253" s="26" t="n"/>
      <c r="IM253" s="26" t="inlineStr">
        <is>
          <t>ez_manage.py:4644 top()</t>
        </is>
      </c>
      <c r="IN253" s="26" t="inlineStr">
        <is>
          <t>v12_quick_engine.py:3394 x9</t>
        </is>
      </c>
      <c r="IO253" s="26" t="n"/>
    </row>
    <row r="254" ht="15.75" customHeight="1" s="67">
      <c r="A254" s="27" t="inlineStr">
        <is>
          <t>MACD_ZERO_CROSS_SCORE</t>
        </is>
      </c>
      <c r="B254" s="27" t="inlineStr">
        <is>
          <t>15</t>
        </is>
      </c>
      <c r="C254" s="26" t="n"/>
      <c r="D254" s="26" t="n"/>
      <c r="E254" s="26" t="n"/>
      <c r="F254" s="26" t="n"/>
      <c r="G254" s="26">
        <f>IFERROR(VLOOKUP($A78&amp;"_"&amp;$B78,Results_Deltas!$A$2:$P$15000,5,FALSE),"")</f>
        <v/>
      </c>
      <c r="H254" s="26">
        <f>IFERROR(VLOOKUP($A78,Results_30d_Deltas!$A$2:$H$5000,7,FALSE)-E77,"")</f>
        <v/>
      </c>
      <c r="I254" s="26">
        <f>IFERROR(VLOOKUP($A78,Results_30d_Deltas!$A$2:$H$5000,6,FALSE),"")</f>
        <v/>
      </c>
      <c r="J254" s="26" t="n"/>
      <c r="K254" s="26" t="n"/>
      <c r="L254" s="26" t="inlineStr">
        <is>
          <t>YES</t>
        </is>
      </c>
      <c r="M254" s="74" t="n">
        <v>0.3476048745850263</v>
      </c>
      <c r="N254" s="74" t="n">
        <v>5</v>
      </c>
      <c r="O254" s="33" t="n"/>
      <c r="P254" s="33" t="n"/>
      <c r="Q254" s="33" t="n"/>
      <c r="R254" s="33" t="n"/>
      <c r="S254" s="33" t="n"/>
      <c r="T254" s="33" t="n"/>
      <c r="U254" s="33" t="n"/>
      <c r="V254" s="33" t="n"/>
      <c r="W254" s="33" t="n"/>
      <c r="X254" s="33" t="n"/>
      <c r="Y254" s="33" t="n"/>
      <c r="Z254" s="33" t="n"/>
      <c r="AA254" s="33" t="n"/>
      <c r="AB254" s="33" t="n"/>
      <c r="AC254" s="33" t="n"/>
      <c r="AD254" s="33" t="n"/>
      <c r="AE254" s="33" t="n"/>
      <c r="AF254" s="33" t="n"/>
      <c r="AG254" s="33" t="n"/>
      <c r="AH254" s="33" t="n"/>
      <c r="AI254" s="33" t="n"/>
      <c r="AJ254" s="33" t="n"/>
      <c r="AK254" s="33" t="n"/>
      <c r="AL254" s="33" t="n"/>
      <c r="AM254" s="33" t="n"/>
      <c r="AN254" s="33" t="n"/>
      <c r="AO254" s="33" t="n"/>
      <c r="AP254" s="33" t="n"/>
      <c r="AQ254" s="33" t="n"/>
      <c r="AR254" s="33" t="n"/>
      <c r="AS254" s="33" t="n"/>
      <c r="AT254" s="33" t="n"/>
      <c r="AU254" s="33" t="n"/>
      <c r="AV254" s="33" t="n"/>
      <c r="AW254" s="33" t="n"/>
      <c r="AX254" s="34" t="n"/>
      <c r="AY254" s="34" t="n"/>
      <c r="AZ254" s="34" t="n"/>
      <c r="BA254" s="34" t="n"/>
      <c r="BB254" s="34" t="n"/>
      <c r="BC254" s="33" t="n"/>
      <c r="BD254" s="33" t="n"/>
      <c r="BE254" s="33" t="n"/>
      <c r="BF254" s="33" t="n"/>
      <c r="BG254" s="33" t="n"/>
      <c r="BH254" s="33" t="n"/>
      <c r="BI254" s="33" t="n"/>
      <c r="BJ254" s="33" t="n"/>
      <c r="BK254" s="33" t="n"/>
      <c r="BL254" s="33" t="n"/>
      <c r="BM254" s="33" t="n"/>
      <c r="BN254" s="33" t="n"/>
      <c r="BO254" s="33" t="n"/>
      <c r="BP254" s="33" t="n"/>
      <c r="BQ254" s="33" t="n"/>
      <c r="BR254" s="33" t="n"/>
      <c r="BS254" s="33" t="n"/>
      <c r="BT254" s="33" t="n"/>
      <c r="BU254" s="33" t="n"/>
      <c r="BV254" s="33" t="n"/>
      <c r="BW254" s="33" t="n"/>
      <c r="BX254" s="33" t="n"/>
      <c r="BY254" s="33" t="n"/>
      <c r="BZ254" s="33" t="n"/>
      <c r="CA254" s="33" t="n"/>
      <c r="CB254" s="33" t="n"/>
      <c r="CC254" s="33" t="n"/>
      <c r="CD254" s="33" t="n"/>
      <c r="CE254" s="33" t="n"/>
      <c r="CF254" s="33" t="n"/>
      <c r="CG254" s="33" t="n"/>
      <c r="CH254" s="33" t="n"/>
      <c r="CI254" s="33" t="n"/>
      <c r="CJ254" s="33" t="n"/>
      <c r="CK254" s="33" t="n"/>
      <c r="CL254" s="33" t="n"/>
      <c r="CM254" s="33" t="n"/>
      <c r="CN254" s="33" t="n"/>
      <c r="CO254" s="33" t="n"/>
      <c r="CP254" s="33" t="n"/>
      <c r="CQ254" s="33" t="n"/>
      <c r="CR254" s="33" t="n"/>
      <c r="CS254" s="33" t="n"/>
      <c r="CT254" s="33" t="n"/>
      <c r="CU254" s="33" t="n"/>
      <c r="CV254" s="33" t="n"/>
      <c r="CW254" s="33" t="n"/>
      <c r="CX254" s="33" t="n"/>
      <c r="CY254" s="33" t="n"/>
      <c r="CZ254" s="33" t="n"/>
      <c r="DA254" s="33" t="n"/>
      <c r="DB254" s="33" t="n"/>
      <c r="DC254" s="33" t="n"/>
      <c r="DD254" s="33" t="n"/>
      <c r="DE254" s="33" t="n"/>
      <c r="DF254" s="33" t="n"/>
      <c r="DG254" s="33" t="n"/>
      <c r="DH254" s="33" t="n"/>
      <c r="DI254" s="33" t="n"/>
      <c r="DJ254" s="33" t="n"/>
      <c r="DK254" s="33" t="n"/>
      <c r="DL254" s="33" t="n"/>
      <c r="DM254" s="33" t="n"/>
      <c r="DN254" s="33" t="n"/>
      <c r="DO254" s="33" t="n"/>
      <c r="DP254" s="33" t="n"/>
      <c r="DQ254" s="33" t="n"/>
      <c r="DR254" s="33" t="n"/>
      <c r="DS254" s="33" t="n"/>
      <c r="DT254" s="33" t="n"/>
      <c r="DU254" s="33" t="n"/>
      <c r="DV254" s="33" t="n"/>
      <c r="DW254" s="33" t="n"/>
      <c r="DX254" s="33" t="n"/>
      <c r="DY254" s="33" t="n"/>
      <c r="DZ254" s="33" t="n"/>
      <c r="EA254" s="33" t="n"/>
      <c r="EB254" s="33" t="n"/>
      <c r="EC254" s="33" t="n"/>
      <c r="ED254" s="33" t="n"/>
      <c r="EE254" s="33" t="n"/>
      <c r="EF254" s="33" t="n"/>
      <c r="EG254" s="33" t="n"/>
      <c r="EH254" s="33" t="n"/>
      <c r="EI254" s="33" t="n"/>
      <c r="EJ254" s="33" t="n"/>
      <c r="EK254" s="33" t="n"/>
      <c r="EL254" s="33" t="n"/>
      <c r="EM254" s="33" t="n"/>
      <c r="EN254" s="33" t="n"/>
      <c r="EO254" s="33" t="n"/>
      <c r="EP254" s="33" t="n"/>
      <c r="EQ254" s="33" t="n"/>
      <c r="ER254" s="33" t="n"/>
      <c r="ES254" s="33" t="n"/>
      <c r="ET254" s="33" t="n"/>
      <c r="EU254" s="33" t="n"/>
      <c r="EV254" s="33" t="n"/>
      <c r="EW254" s="33" t="n"/>
      <c r="EX254" s="33" t="n"/>
      <c r="EY254" s="33" t="n"/>
      <c r="EZ254" s="33" t="n"/>
      <c r="FA254" s="33" t="n"/>
      <c r="FB254" s="33" t="n"/>
      <c r="FC254" s="33" t="n"/>
      <c r="FD254" s="33" t="n"/>
      <c r="FE254" s="33" t="n"/>
      <c r="FF254" s="33" t="n"/>
      <c r="FG254" s="33" t="n"/>
      <c r="FH254" s="33" t="n"/>
      <c r="FI254" s="33" t="n"/>
      <c r="FJ254" s="33" t="n"/>
      <c r="FK254" s="33" t="n"/>
      <c r="FL254" s="33" t="n"/>
      <c r="FM254" s="33" t="n"/>
      <c r="FN254" s="33" t="n"/>
      <c r="FO254" s="33" t="n"/>
      <c r="FP254" s="33" t="n"/>
      <c r="FQ254" s="33" t="n"/>
      <c r="FR254" s="33" t="n"/>
      <c r="FS254" s="33" t="n"/>
      <c r="FT254" s="33" t="n"/>
      <c r="FU254" s="33" t="n"/>
      <c r="FV254" s="33" t="n"/>
      <c r="FW254" s="33" t="n"/>
      <c r="FX254" s="33" t="n"/>
      <c r="FY254" s="33" t="n"/>
      <c r="FZ254" s="33" t="n"/>
      <c r="GA254" s="33" t="n"/>
      <c r="GB254" s="33" t="n"/>
      <c r="GC254" s="33" t="n"/>
      <c r="GD254" s="33" t="n"/>
      <c r="GE254" s="33" t="n"/>
      <c r="GF254" s="33" t="n"/>
      <c r="GG254" s="33" t="n"/>
      <c r="GH254" s="33" t="n"/>
      <c r="GI254" s="33" t="n"/>
      <c r="GJ254" s="33" t="n"/>
      <c r="GK254" s="33" t="n"/>
      <c r="GL254" s="33" t="n"/>
      <c r="GM254" s="33" t="n"/>
      <c r="GN254" s="33" t="n"/>
      <c r="GO254" s="33" t="n"/>
      <c r="GP254" s="33" t="n"/>
      <c r="GQ254" s="33" t="n"/>
      <c r="GR254" s="33" t="n"/>
      <c r="GS254" s="33" t="n"/>
      <c r="GT254" s="33" t="n"/>
      <c r="GU254" s="33" t="n"/>
      <c r="GV254" s="33" t="n"/>
      <c r="GW254" s="33" t="n"/>
      <c r="GX254" s="33" t="n"/>
      <c r="GY254" s="33" t="n"/>
      <c r="GZ254" s="33" t="n"/>
      <c r="HA254" s="33" t="n"/>
      <c r="HB254" s="33" t="n"/>
      <c r="HC254" s="33" t="n"/>
      <c r="HD254" s="33" t="n"/>
      <c r="HE254" s="33" t="n"/>
      <c r="HF254" s="33" t="n"/>
      <c r="HG254" s="33" t="n"/>
      <c r="HH254" s="33" t="n"/>
      <c r="HI254" s="33" t="n"/>
      <c r="HJ254" s="33" t="n"/>
      <c r="HK254" s="33" t="n"/>
      <c r="HL254" s="33" t="n"/>
      <c r="HM254" s="33" t="n"/>
      <c r="HN254" s="33" t="n"/>
      <c r="HO254" s="33" t="n"/>
      <c r="HP254" s="33" t="n"/>
      <c r="HQ254" s="33" t="n"/>
      <c r="HR254" s="33" t="n"/>
      <c r="HS254" s="33" t="n"/>
      <c r="HT254" s="33" t="n"/>
      <c r="HU254" s="33" t="n"/>
      <c r="HV254" s="33" t="n"/>
      <c r="HW254" s="33" t="n"/>
      <c r="HX254" s="33" t="n"/>
      <c r="HY254" s="33" t="n"/>
      <c r="HZ254" s="33" t="n"/>
      <c r="IA254" s="33" t="n"/>
      <c r="IB254" s="33" t="n"/>
      <c r="IC254" s="33" t="n"/>
      <c r="ID254" s="33" t="n"/>
      <c r="IE254" s="33" t="n"/>
      <c r="IF254" s="33" t="n"/>
      <c r="IG254" s="33" t="n"/>
      <c r="IH254" s="33" t="n"/>
      <c r="II254" s="33" t="n"/>
      <c r="IJ254" s="33" t="n"/>
      <c r="IK254" s="33" t="n"/>
      <c r="IL254" s="26" t="n"/>
      <c r="IM254" s="26" t="inlineStr">
        <is>
          <t>ez_manage.py:3500 top()</t>
        </is>
      </c>
      <c r="IN254" s="26" t="inlineStr">
        <is>
          <t>v12_quick_engine.py:2235 x2</t>
        </is>
      </c>
      <c r="IO254" s="26" t="n"/>
    </row>
    <row r="255" ht="15.75" customHeight="1" s="67">
      <c r="A255" s="27" t="inlineStr">
        <is>
          <t>BB_BREAKOUT_SCORE</t>
        </is>
      </c>
      <c r="B255" s="27" t="inlineStr">
        <is>
          <t>20</t>
        </is>
      </c>
      <c r="C255" s="26" t="n"/>
      <c r="D255" s="26" t="n"/>
      <c r="E255" s="26" t="n"/>
      <c r="F255" s="26" t="n"/>
      <c r="G255" s="26">
        <f>IFERROR(VLOOKUP($A15&amp;"_"&amp;$B15,Results_Deltas!$A$2:$P$15000,5,FALSE),"")</f>
        <v/>
      </c>
      <c r="H255" s="26">
        <f>IFERROR(VLOOKUP($A15,Results_30d_Deltas!$A$2:$H$5000,7,FALSE)-E14,"")</f>
        <v/>
      </c>
      <c r="I255" s="26">
        <f>IFERROR(VLOOKUP($A15,Results_30d_Deltas!$A$2:$H$5000,6,FALSE),"")</f>
        <v/>
      </c>
      <c r="J255" s="26" t="n"/>
      <c r="K255" s="26" t="n"/>
      <c r="L255" s="26" t="inlineStr">
        <is>
          <t>YES</t>
        </is>
      </c>
      <c r="M255" s="74" t="n">
        <v>0.3547055626824072</v>
      </c>
      <c r="N255" s="74" t="n">
        <v>6</v>
      </c>
      <c r="O255" s="33" t="n"/>
      <c r="P255" s="33" t="n"/>
      <c r="Q255" s="33" t="n"/>
      <c r="R255" s="33" t="n"/>
      <c r="S255" s="33" t="n"/>
      <c r="T255" s="33" t="n"/>
      <c r="U255" s="33" t="n"/>
      <c r="V255" s="33" t="n"/>
      <c r="W255" s="33" t="n"/>
      <c r="X255" s="33" t="n"/>
      <c r="Y255" s="33" t="n"/>
      <c r="Z255" s="33" t="n"/>
      <c r="AA255" s="33" t="n"/>
      <c r="AB255" s="33" t="n"/>
      <c r="AC255" s="33" t="n"/>
      <c r="AD255" s="33" t="n"/>
      <c r="AE255" s="33" t="n"/>
      <c r="AF255" s="33" t="n"/>
      <c r="AG255" s="33" t="n"/>
      <c r="AH255" s="33" t="n"/>
      <c r="AI255" s="33" t="n"/>
      <c r="AJ255" s="33" t="n"/>
      <c r="AK255" s="33" t="n"/>
      <c r="AL255" s="33" t="n"/>
      <c r="AM255" s="33" t="n"/>
      <c r="AN255" s="33" t="n"/>
      <c r="AO255" s="33" t="n"/>
      <c r="AP255" s="33" t="n"/>
      <c r="AQ255" s="33" t="n"/>
      <c r="AR255" s="33" t="n"/>
      <c r="AS255" s="34" t="n"/>
      <c r="AT255" s="34" t="n"/>
      <c r="AU255" s="34" t="n"/>
      <c r="AV255" s="34" t="n"/>
      <c r="AW255" s="34" t="n"/>
      <c r="AX255" s="33" t="n"/>
      <c r="AY255" s="33" t="n"/>
      <c r="AZ255" s="33" t="n"/>
      <c r="BA255" s="33" t="n"/>
      <c r="BB255" s="33" t="n"/>
      <c r="BC255" s="33" t="n"/>
      <c r="BD255" s="33" t="n"/>
      <c r="BE255" s="33" t="n"/>
      <c r="BF255" s="33" t="n"/>
      <c r="BG255" s="33" t="n"/>
      <c r="BH255" s="33" t="n"/>
      <c r="BI255" s="33" t="n"/>
      <c r="BJ255" s="33" t="n"/>
      <c r="BK255" s="33" t="n"/>
      <c r="BL255" s="33" t="n"/>
      <c r="BM255" s="33" t="n"/>
      <c r="BN255" s="33" t="n"/>
      <c r="BO255" s="33" t="n"/>
      <c r="BP255" s="33" t="n"/>
      <c r="BQ255" s="33" t="n"/>
      <c r="BR255" s="34" t="n"/>
      <c r="BS255" s="34" t="n"/>
      <c r="BT255" s="34" t="n"/>
      <c r="BU255" s="34" t="n"/>
      <c r="BV255" s="34" t="n"/>
      <c r="BW255" s="33" t="n"/>
      <c r="BX255" s="33" t="n"/>
      <c r="BY255" s="33" t="n"/>
      <c r="BZ255" s="33" t="n"/>
      <c r="CA255" s="33" t="n"/>
      <c r="CB255" s="33" t="n"/>
      <c r="CC255" s="33" t="n"/>
      <c r="CD255" s="33" t="n"/>
      <c r="CE255" s="33" t="n"/>
      <c r="CF255" s="33" t="n"/>
      <c r="CG255" s="33" t="n"/>
      <c r="CH255" s="33" t="n"/>
      <c r="CI255" s="33" t="n"/>
      <c r="CJ255" s="33" t="n"/>
      <c r="CK255" s="33" t="n"/>
      <c r="CL255" s="33" t="n"/>
      <c r="CM255" s="33" t="n"/>
      <c r="CN255" s="33" t="n"/>
      <c r="CO255" s="33" t="n"/>
      <c r="CP255" s="33" t="n"/>
      <c r="CQ255" s="33" t="n"/>
      <c r="CR255" s="33" t="n"/>
      <c r="CS255" s="33" t="n"/>
      <c r="CT255" s="33" t="n"/>
      <c r="CU255" s="33" t="n"/>
      <c r="CV255" s="33" t="n"/>
      <c r="CW255" s="33" t="n"/>
      <c r="CX255" s="33" t="n"/>
      <c r="CY255" s="33" t="n"/>
      <c r="CZ255" s="33" t="n"/>
      <c r="DA255" s="34" t="n"/>
      <c r="DB255" s="34" t="n"/>
      <c r="DC255" s="34" t="n"/>
      <c r="DD255" s="34" t="n"/>
      <c r="DE255" s="34" t="n"/>
      <c r="DF255" s="33" t="n"/>
      <c r="DG255" s="33" t="n"/>
      <c r="DH255" s="33" t="n"/>
      <c r="DI255" s="33" t="n"/>
      <c r="DJ255" s="33" t="n"/>
      <c r="DK255" s="33" t="n"/>
      <c r="DL255" s="33" t="n"/>
      <c r="DM255" s="33" t="n"/>
      <c r="DN255" s="33" t="n"/>
      <c r="DO255" s="33" t="n"/>
      <c r="DP255" s="33" t="n"/>
      <c r="DQ255" s="33" t="n"/>
      <c r="DR255" s="33" t="n"/>
      <c r="DS255" s="33" t="n"/>
      <c r="DT255" s="33" t="n"/>
      <c r="DU255" s="33" t="n"/>
      <c r="DV255" s="33" t="n"/>
      <c r="DW255" s="33" t="n"/>
      <c r="DX255" s="33" t="n"/>
      <c r="DY255" s="33" t="n"/>
      <c r="DZ255" s="33" t="n"/>
      <c r="EA255" s="33" t="n"/>
      <c r="EB255" s="33" t="n"/>
      <c r="EC255" s="33" t="n"/>
      <c r="ED255" s="33" t="n"/>
      <c r="EE255" s="33" t="n"/>
      <c r="EF255" s="33" t="n"/>
      <c r="EG255" s="33" t="n"/>
      <c r="EH255" s="33" t="n"/>
      <c r="EI255" s="33" t="n"/>
      <c r="EJ255" s="33" t="n"/>
      <c r="EK255" s="33" t="n"/>
      <c r="EL255" s="33" t="n"/>
      <c r="EM255" s="33" t="n"/>
      <c r="EN255" s="33" t="n"/>
      <c r="EO255" s="33" t="n"/>
      <c r="EP255" s="33" t="n"/>
      <c r="EQ255" s="33" t="n"/>
      <c r="ER255" s="33" t="n"/>
      <c r="ES255" s="33" t="n"/>
      <c r="ET255" s="33" t="n"/>
      <c r="EU255" s="33" t="n"/>
      <c r="EV255" s="33" t="n"/>
      <c r="EW255" s="33" t="n"/>
      <c r="EX255" s="33" t="n"/>
      <c r="EY255" s="33" t="n"/>
      <c r="EZ255" s="33" t="n"/>
      <c r="FA255" s="33" t="n"/>
      <c r="FB255" s="33" t="n"/>
      <c r="FC255" s="33" t="n"/>
      <c r="FD255" s="33" t="n"/>
      <c r="FE255" s="33" t="n"/>
      <c r="FF255" s="33" t="n"/>
      <c r="FG255" s="33" t="n"/>
      <c r="FH255" s="33" t="n"/>
      <c r="FI255" s="33" t="n"/>
      <c r="FJ255" s="33" t="n"/>
      <c r="FK255" s="33" t="n"/>
      <c r="FL255" s="33" t="n"/>
      <c r="FM255" s="33" t="n"/>
      <c r="FN255" s="33" t="n"/>
      <c r="FO255" s="33" t="n"/>
      <c r="FP255" s="33" t="n"/>
      <c r="FQ255" s="33" t="n"/>
      <c r="FR255" s="33" t="n"/>
      <c r="FS255" s="33" t="n"/>
      <c r="FT255" s="33" t="n"/>
      <c r="FU255" s="33" t="n"/>
      <c r="FV255" s="33" t="n"/>
      <c r="FW255" s="33" t="n"/>
      <c r="FX255" s="33" t="n"/>
      <c r="FY255" s="33" t="n"/>
      <c r="FZ255" s="33" t="n"/>
      <c r="GA255" s="33" t="n"/>
      <c r="GB255" s="34" t="n"/>
      <c r="GC255" s="34" t="n"/>
      <c r="GD255" s="34" t="n"/>
      <c r="GE255" s="34" t="n"/>
      <c r="GF255" s="34" t="n"/>
      <c r="GG255" s="33" t="n"/>
      <c r="GH255" s="33" t="n"/>
      <c r="GI255" s="33" t="n"/>
      <c r="GJ255" s="33" t="n"/>
      <c r="GK255" s="33" t="n"/>
      <c r="GL255" s="33" t="n"/>
      <c r="GM255" s="33" t="n"/>
      <c r="GN255" s="33" t="n"/>
      <c r="GO255" s="33" t="n"/>
      <c r="GP255" s="33" t="n"/>
      <c r="GQ255" s="33" t="n"/>
      <c r="GR255" s="33" t="n"/>
      <c r="GS255" s="33" t="n"/>
      <c r="GT255" s="33" t="n"/>
      <c r="GU255" s="33" t="n"/>
      <c r="GV255" s="33" t="n"/>
      <c r="GW255" s="33" t="n"/>
      <c r="GX255" s="33" t="n"/>
      <c r="GY255" s="33" t="n"/>
      <c r="GZ255" s="33" t="n"/>
      <c r="HA255" s="33" t="n"/>
      <c r="HB255" s="33" t="n"/>
      <c r="HC255" s="33" t="n"/>
      <c r="HD255" s="33" t="n"/>
      <c r="HE255" s="33" t="n"/>
      <c r="HF255" s="33" t="n"/>
      <c r="HG255" s="33" t="n"/>
      <c r="HH255" s="33" t="n"/>
      <c r="HI255" s="33" t="n"/>
      <c r="HJ255" s="33" t="n"/>
      <c r="HK255" s="33" t="n"/>
      <c r="HL255" s="33" t="n"/>
      <c r="HM255" s="33" t="n"/>
      <c r="HN255" s="33" t="n"/>
      <c r="HO255" s="33" t="n"/>
      <c r="HP255" s="33" t="n"/>
      <c r="HQ255" s="33" t="n"/>
      <c r="HR255" s="33" t="n"/>
      <c r="HS255" s="33" t="n"/>
      <c r="HT255" s="33" t="n"/>
      <c r="HU255" s="33" t="n"/>
      <c r="HV255" s="33" t="n"/>
      <c r="HW255" s="33" t="n"/>
      <c r="HX255" s="33" t="n"/>
      <c r="HY255" s="33" t="n"/>
      <c r="HZ255" s="33" t="n"/>
      <c r="IA255" s="33" t="n"/>
      <c r="IB255" s="33" t="n"/>
      <c r="IC255" s="33" t="n"/>
      <c r="ID255" s="33" t="n"/>
      <c r="IE255" s="33" t="n"/>
      <c r="IF255" s="33" t="n"/>
      <c r="IG255" s="33" t="n"/>
      <c r="IH255" s="33" t="n"/>
      <c r="II255" s="33" t="n"/>
      <c r="IJ255" s="33" t="n"/>
      <c r="IK255" s="33" t="n"/>
      <c r="IL255" s="26" t="n"/>
      <c r="IM255" s="26" t="inlineStr">
        <is>
          <t>ez_manage.py:2963 top()</t>
        </is>
      </c>
      <c r="IN255" s="26" t="inlineStr">
        <is>
          <t>v12_quick_engine.py:1255 x6</t>
        </is>
      </c>
      <c r="IO255" s="26" t="n"/>
    </row>
    <row r="256" ht="15.75" customHeight="1" s="67">
      <c r="A256" s="26" t="inlineStr">
        <is>
          <t>QUICK_REENTRY_60MIN_MIN_PCT</t>
        </is>
      </c>
      <c r="B256" s="26" t="inlineStr">
        <is>
          <t>0</t>
        </is>
      </c>
      <c r="C256" s="26" t="n"/>
      <c r="D256" s="26" t="n"/>
      <c r="E256" s="26" t="n"/>
      <c r="F256" s="26" t="n"/>
      <c r="G256" s="26">
        <f>IFERROR(VLOOKUP($A94&amp;"_"&amp;$B94,Results_Deltas!$A$2:$P$15000,5,FALSE),"")</f>
        <v/>
      </c>
      <c r="H256" s="26">
        <f>IFERROR(VLOOKUP($A94,Results_30d_Deltas!$A$2:$H$5000,7,FALSE)-E93,"")</f>
        <v/>
      </c>
      <c r="I256" s="26">
        <f>IFERROR(VLOOKUP($A94,Results_30d_Deltas!$A$2:$H$5000,6,FALSE),"")</f>
        <v/>
      </c>
      <c r="J256" s="26" t="n"/>
      <c r="K256" s="26" t="n"/>
      <c r="L256" s="26" t="inlineStr">
        <is>
          <t>NO</t>
        </is>
      </c>
      <c r="M256" s="74" t="n">
        <v>0.3551408953500794</v>
      </c>
      <c r="N256" s="74" t="n">
        <v>5</v>
      </c>
      <c r="O256" s="33" t="n"/>
      <c r="P256" s="33" t="n"/>
      <c r="Q256" s="33" t="n"/>
      <c r="R256" s="33" t="n"/>
      <c r="S256" s="33" t="n"/>
      <c r="T256" s="33" t="n"/>
      <c r="U256" s="33" t="n"/>
      <c r="V256" s="33" t="n"/>
      <c r="W256" s="33" t="n"/>
      <c r="X256" s="33" t="n"/>
      <c r="Y256" s="33" t="n"/>
      <c r="Z256" s="33" t="n"/>
      <c r="AA256" s="33" t="n"/>
      <c r="AB256" s="33" t="n"/>
      <c r="AC256" s="33" t="n"/>
      <c r="AD256" s="33" t="n"/>
      <c r="AE256" s="33" t="n"/>
      <c r="AF256" s="33" t="n"/>
      <c r="AG256" s="33" t="n"/>
      <c r="AH256" s="33" t="n"/>
      <c r="AI256" s="33" t="n"/>
      <c r="AJ256" s="33" t="n"/>
      <c r="AK256" s="33" t="n"/>
      <c r="AL256" s="33" t="n"/>
      <c r="AM256" s="33" t="n"/>
      <c r="AN256" s="33" t="n"/>
      <c r="AO256" s="33" t="n"/>
      <c r="AP256" s="33" t="n"/>
      <c r="AQ256" s="33" t="n"/>
      <c r="AR256" s="33" t="n"/>
      <c r="AS256" s="33" t="n"/>
      <c r="AT256" s="33" t="n"/>
      <c r="AU256" s="33" t="n"/>
      <c r="AV256" s="33" t="n"/>
      <c r="AW256" s="33" t="n"/>
      <c r="AX256" s="33" t="n"/>
      <c r="AY256" s="33" t="n"/>
      <c r="AZ256" s="33" t="n"/>
      <c r="BA256" s="33" t="n"/>
      <c r="BB256" s="33" t="n"/>
      <c r="BC256" s="33" t="n"/>
      <c r="BD256" s="33" t="n"/>
      <c r="BE256" s="33" t="n"/>
      <c r="BF256" s="33" t="n"/>
      <c r="BG256" s="33" t="n"/>
      <c r="BH256" s="33" t="n"/>
      <c r="BI256" s="33" t="n"/>
      <c r="BJ256" s="33" t="n"/>
      <c r="BK256" s="33" t="n"/>
      <c r="BL256" s="33" t="n"/>
      <c r="BM256" s="33" t="n"/>
      <c r="BN256" s="33" t="n"/>
      <c r="BO256" s="33" t="n"/>
      <c r="BP256" s="33" t="n"/>
      <c r="BQ256" s="33" t="n"/>
      <c r="BR256" s="33" t="n"/>
      <c r="BS256" s="33" t="n"/>
      <c r="BT256" s="33" t="n"/>
      <c r="BU256" s="33" t="n"/>
      <c r="BV256" s="33" t="n"/>
      <c r="BW256" s="33" t="n"/>
      <c r="BX256" s="33" t="n"/>
      <c r="BY256" s="33" t="n"/>
      <c r="BZ256" s="33" t="n"/>
      <c r="CA256" s="33" t="n"/>
      <c r="CB256" s="33" t="n"/>
      <c r="CC256" s="33" t="n"/>
      <c r="CD256" s="33" t="n"/>
      <c r="CE256" s="33" t="n"/>
      <c r="CF256" s="33" t="n"/>
      <c r="CG256" s="33" t="n"/>
      <c r="CH256" s="33" t="n"/>
      <c r="CI256" s="33" t="n"/>
      <c r="CJ256" s="33" t="n"/>
      <c r="CK256" s="33" t="n"/>
      <c r="CL256" s="33" t="n"/>
      <c r="CM256" s="33" t="n"/>
      <c r="CN256" s="33" t="n"/>
      <c r="CO256" s="33" t="n"/>
      <c r="CP256" s="33" t="n"/>
      <c r="CQ256" s="33" t="n"/>
      <c r="CR256" s="33" t="n"/>
      <c r="CS256" s="33" t="n"/>
      <c r="CT256" s="33" t="n"/>
      <c r="CU256" s="33" t="n"/>
      <c r="CV256" s="33" t="n"/>
      <c r="CW256" s="33" t="n"/>
      <c r="CX256" s="33" t="n"/>
      <c r="CY256" s="33" t="n"/>
      <c r="CZ256" s="33" t="n"/>
      <c r="DA256" s="33" t="n"/>
      <c r="DB256" s="33" t="n"/>
      <c r="DC256" s="33" t="n"/>
      <c r="DD256" s="33" t="n"/>
      <c r="DE256" s="33" t="n"/>
      <c r="DF256" s="33" t="n"/>
      <c r="DG256" s="33" t="n"/>
      <c r="DH256" s="33" t="n"/>
      <c r="DI256" s="33" t="n"/>
      <c r="DJ256" s="33" t="n"/>
      <c r="DK256" s="33" t="n"/>
      <c r="DL256" s="33" t="n"/>
      <c r="DM256" s="33" t="n"/>
      <c r="DN256" s="33" t="n"/>
      <c r="DO256" s="33" t="n"/>
      <c r="DP256" s="33" t="n"/>
      <c r="DQ256" s="33" t="n"/>
      <c r="DR256" s="33" t="n"/>
      <c r="DS256" s="33" t="n"/>
      <c r="DT256" s="33" t="n"/>
      <c r="DU256" s="33" t="n"/>
      <c r="DV256" s="33" t="n"/>
      <c r="DW256" s="33" t="n"/>
      <c r="DX256" s="33" t="n"/>
      <c r="DY256" s="33" t="n"/>
      <c r="DZ256" s="33" t="n"/>
      <c r="EA256" s="33" t="n"/>
      <c r="EB256" s="33" t="n"/>
      <c r="EC256" s="33" t="n"/>
      <c r="ED256" s="33" t="n"/>
      <c r="EE256" s="33" t="n"/>
      <c r="EF256" s="33" t="n"/>
      <c r="EG256" s="33" t="n"/>
      <c r="EH256" s="33" t="n"/>
      <c r="EI256" s="33" t="n"/>
      <c r="EJ256" s="33" t="n"/>
      <c r="EK256" s="33" t="n"/>
      <c r="EL256" s="33" t="n"/>
      <c r="EM256" s="33" t="n"/>
      <c r="EN256" s="33" t="n"/>
      <c r="EO256" s="33" t="n"/>
      <c r="EP256" s="33" t="n"/>
      <c r="EQ256" s="33" t="n"/>
      <c r="ER256" s="33" t="n"/>
      <c r="ES256" s="33" t="n"/>
      <c r="ET256" s="33" t="n"/>
      <c r="EU256" s="33" t="n"/>
      <c r="EV256" s="33" t="n"/>
      <c r="EW256" s="33" t="n"/>
      <c r="EX256" s="33" t="n"/>
      <c r="EY256" s="33" t="n"/>
      <c r="EZ256" s="33" t="n"/>
      <c r="FA256" s="33" t="n"/>
      <c r="FB256" s="33" t="n"/>
      <c r="FC256" s="33" t="n"/>
      <c r="FD256" s="33" t="n"/>
      <c r="FE256" s="33" t="n"/>
      <c r="FF256" s="33" t="n"/>
      <c r="FG256" s="33" t="n"/>
      <c r="FH256" s="33" t="n"/>
      <c r="FI256" s="33" t="n"/>
      <c r="FJ256" s="33" t="n"/>
      <c r="FK256" s="33" t="n"/>
      <c r="FL256" s="33" t="n"/>
      <c r="FM256" s="33" t="n"/>
      <c r="FN256" s="33" t="n"/>
      <c r="FO256" s="33" t="n"/>
      <c r="FP256" s="33" t="n"/>
      <c r="FQ256" s="33" t="n"/>
      <c r="FR256" s="33" t="n"/>
      <c r="FS256" s="33" t="n"/>
      <c r="FT256" s="33" t="n"/>
      <c r="FU256" s="34" t="n"/>
      <c r="FV256" s="34" t="n"/>
      <c r="FW256" s="33" t="n"/>
      <c r="FX256" s="33" t="n"/>
      <c r="FY256" s="33" t="n"/>
      <c r="FZ256" s="33" t="n"/>
      <c r="GA256" s="33" t="n"/>
      <c r="GB256" s="33" t="n"/>
      <c r="GC256" s="33" t="n"/>
      <c r="GD256" s="33" t="n"/>
      <c r="GE256" s="33" t="n"/>
      <c r="GF256" s="33" t="n"/>
      <c r="GG256" s="33" t="n"/>
      <c r="GH256" s="33" t="n"/>
      <c r="GI256" s="33" t="n"/>
      <c r="GJ256" s="33" t="n"/>
      <c r="GK256" s="33" t="n"/>
      <c r="GL256" s="33" t="n"/>
      <c r="GM256" s="33" t="n"/>
      <c r="GN256" s="33" t="n"/>
      <c r="GO256" s="33" t="n"/>
      <c r="GP256" s="33" t="n"/>
      <c r="GQ256" s="33" t="n"/>
      <c r="GR256" s="33" t="n"/>
      <c r="GS256" s="33" t="n"/>
      <c r="GT256" s="33" t="n"/>
      <c r="GU256" s="33" t="n"/>
      <c r="GV256" s="33" t="n"/>
      <c r="GW256" s="33" t="n"/>
      <c r="GX256" s="33" t="n"/>
      <c r="GY256" s="33" t="n"/>
      <c r="GZ256" s="33" t="n"/>
      <c r="HA256" s="33" t="n"/>
      <c r="HB256" s="33" t="n"/>
      <c r="HC256" s="33" t="n"/>
      <c r="HD256" s="33" t="n"/>
      <c r="HE256" s="33" t="n"/>
      <c r="HF256" s="33" t="n"/>
      <c r="HG256" s="33" t="n"/>
      <c r="HH256" s="33" t="n"/>
      <c r="HI256" s="33" t="n"/>
      <c r="HJ256" s="33" t="n"/>
      <c r="HK256" s="33" t="n"/>
      <c r="HL256" s="33" t="n"/>
      <c r="HM256" s="33" t="n"/>
      <c r="HN256" s="33" t="n"/>
      <c r="HO256" s="33" t="n"/>
      <c r="HP256" s="33" t="n"/>
      <c r="HQ256" s="33" t="n"/>
      <c r="HR256" s="33" t="n"/>
      <c r="HS256" s="33" t="n"/>
      <c r="HT256" s="33" t="n"/>
      <c r="HU256" s="33" t="n"/>
      <c r="HV256" s="33" t="n"/>
      <c r="HW256" s="33" t="n"/>
      <c r="HX256" s="33" t="n"/>
      <c r="HY256" s="33" t="n"/>
      <c r="HZ256" s="33" t="n"/>
      <c r="IA256" s="33" t="n"/>
      <c r="IB256" s="33" t="n"/>
      <c r="IC256" s="33" t="n"/>
      <c r="ID256" s="33" t="n"/>
      <c r="IE256" s="33" t="n"/>
      <c r="IF256" s="33" t="n"/>
      <c r="IG256" s="33" t="n"/>
      <c r="IH256" s="33" t="n"/>
      <c r="II256" s="33" t="n"/>
      <c r="IJ256" s="33" t="n"/>
      <c r="IK256" s="33" t="n"/>
      <c r="IL256" s="26" t="n"/>
      <c r="IM256" s="26" t="inlineStr">
        <is>
          <t>ez_manage.py:6042 top()</t>
        </is>
      </c>
      <c r="IN256" s="26" t="inlineStr">
        <is>
          <t>v12_quick_engine.py:4283 x4</t>
        </is>
      </c>
      <c r="IO256" s="26" t="n"/>
    </row>
    <row r="257" ht="15.75" customHeight="1" s="67">
      <c r="A257" s="26" t="inlineStr">
        <is>
          <t>BTC_TECH_EXIT_WT_MIN_TFS</t>
        </is>
      </c>
      <c r="B257" s="26" t="inlineStr">
        <is>
          <t>0</t>
        </is>
      </c>
      <c r="C257" s="26" t="n"/>
      <c r="D257" s="26" t="n"/>
      <c r="E257" s="26" t="n"/>
      <c r="F257" s="26" t="n"/>
      <c r="G257" s="26">
        <f>IFERROR(VLOOKUP($A43&amp;"_"&amp;$B43,Results_Deltas!$A$2:$P$15000,5,FALSE),"")</f>
        <v/>
      </c>
      <c r="H257" s="26">
        <f>IFERROR(VLOOKUP($A43,Results_30d_Deltas!$A$2:$H$5000,7,FALSE)-E42,"")</f>
        <v/>
      </c>
      <c r="I257" s="26">
        <f>IFERROR(VLOOKUP($A43,Results_30d_Deltas!$A$2:$H$5000,6,FALSE),"")</f>
        <v/>
      </c>
      <c r="J257" s="26" t="n"/>
      <c r="K257" s="26" t="n"/>
      <c r="L257" s="26" t="inlineStr">
        <is>
          <t>NO</t>
        </is>
      </c>
      <c r="M257" s="74" t="n">
        <v>0.3735354792256173</v>
      </c>
      <c r="N257" s="74" t="n">
        <v>5</v>
      </c>
      <c r="O257" s="33" t="n"/>
      <c r="P257" s="33" t="n"/>
      <c r="Q257" s="33" t="n"/>
      <c r="R257" s="33" t="n"/>
      <c r="S257" s="33" t="n"/>
      <c r="T257" s="33" t="n"/>
      <c r="U257" s="33" t="n"/>
      <c r="V257" s="33" t="n"/>
      <c r="W257" s="33" t="n"/>
      <c r="X257" s="33" t="n"/>
      <c r="Y257" s="33" t="n"/>
      <c r="Z257" s="33" t="n"/>
      <c r="AA257" s="33" t="n"/>
      <c r="AB257" s="33" t="n"/>
      <c r="AC257" s="33" t="n"/>
      <c r="AD257" s="33" t="n"/>
      <c r="AE257" s="33" t="n"/>
      <c r="AF257" s="33" t="n"/>
      <c r="AG257" s="33" t="n"/>
      <c r="AH257" s="33" t="n"/>
      <c r="AI257" s="33" t="n"/>
      <c r="AJ257" s="33" t="n"/>
      <c r="AK257" s="33" t="n"/>
      <c r="AL257" s="33" t="n"/>
      <c r="AM257" s="33" t="n"/>
      <c r="AN257" s="33" t="n"/>
      <c r="AO257" s="33" t="n"/>
      <c r="AP257" s="33" t="n"/>
      <c r="AQ257" s="33" t="n"/>
      <c r="AR257" s="33" t="n"/>
      <c r="AS257" s="33" t="n"/>
      <c r="AT257" s="33" t="n"/>
      <c r="AU257" s="33" t="n"/>
      <c r="AV257" s="33" t="n"/>
      <c r="AW257" s="33" t="n"/>
      <c r="AX257" s="33" t="n"/>
      <c r="AY257" s="33" t="n"/>
      <c r="AZ257" s="33" t="n"/>
      <c r="BA257" s="33" t="n"/>
      <c r="BB257" s="33" t="n"/>
      <c r="BC257" s="33" t="n"/>
      <c r="BD257" s="33" t="n"/>
      <c r="BE257" s="33" t="n"/>
      <c r="BF257" s="33" t="n"/>
      <c r="BG257" s="33" t="n"/>
      <c r="BH257" s="33" t="n"/>
      <c r="BI257" s="33" t="n"/>
      <c r="BJ257" s="33" t="n"/>
      <c r="BK257" s="33" t="n"/>
      <c r="BL257" s="33" t="n"/>
      <c r="BM257" s="33" t="n"/>
      <c r="BN257" s="33" t="n"/>
      <c r="BO257" s="33" t="n"/>
      <c r="BP257" s="33" t="n"/>
      <c r="BQ257" s="33" t="n"/>
      <c r="BR257" s="33" t="n"/>
      <c r="BS257" s="33" t="n"/>
      <c r="BT257" s="33" t="n"/>
      <c r="BU257" s="33" t="n"/>
      <c r="BV257" s="33" t="n"/>
      <c r="BW257" s="33" t="n"/>
      <c r="BX257" s="33" t="n"/>
      <c r="BY257" s="33" t="n"/>
      <c r="BZ257" s="33" t="n"/>
      <c r="CA257" s="33" t="n"/>
      <c r="CB257" s="33" t="n"/>
      <c r="CC257" s="33" t="n"/>
      <c r="CD257" s="33" t="n"/>
      <c r="CE257" s="33" t="n"/>
      <c r="CF257" s="33" t="n"/>
      <c r="CG257" s="33" t="n"/>
      <c r="CH257" s="33" t="n"/>
      <c r="CI257" s="33" t="n"/>
      <c r="CJ257" s="33" t="n"/>
      <c r="CK257" s="33" t="n"/>
      <c r="CL257" s="33" t="n"/>
      <c r="CM257" s="33" t="n"/>
      <c r="CN257" s="33" t="n"/>
      <c r="CO257" s="33" t="n"/>
      <c r="CP257" s="33" t="n"/>
      <c r="CQ257" s="33" t="n"/>
      <c r="CR257" s="33" t="n"/>
      <c r="CS257" s="33" t="n"/>
      <c r="CT257" s="33" t="n"/>
      <c r="CU257" s="33" t="n"/>
      <c r="CV257" s="34" t="n"/>
      <c r="CW257" s="34" t="n"/>
      <c r="CX257" s="34" t="n"/>
      <c r="CY257" s="34" t="n"/>
      <c r="CZ257" s="34" t="n"/>
      <c r="DA257" s="34" t="n"/>
      <c r="DB257" s="34" t="n"/>
      <c r="DC257" s="34" t="n"/>
      <c r="DD257" s="34" t="n"/>
      <c r="DE257" s="34" t="n"/>
      <c r="DF257" s="34" t="n"/>
      <c r="DG257" s="34" t="n"/>
      <c r="DH257" s="34" t="n"/>
      <c r="DI257" s="34" t="n"/>
      <c r="DJ257" s="34" t="n"/>
      <c r="DK257" s="34" t="n"/>
      <c r="DL257" s="34" t="n"/>
      <c r="DM257" s="34" t="n"/>
      <c r="DN257" s="34" t="n"/>
      <c r="DO257" s="34" t="n"/>
      <c r="DP257" s="33" t="n"/>
      <c r="DQ257" s="33" t="n"/>
      <c r="DR257" s="33" t="n"/>
      <c r="DS257" s="33" t="n"/>
      <c r="DT257" s="33" t="n"/>
      <c r="DU257" s="33" t="n"/>
      <c r="DV257" s="33" t="n"/>
      <c r="DW257" s="33" t="n"/>
      <c r="DX257" s="33" t="n"/>
      <c r="DY257" s="33" t="n"/>
      <c r="DZ257" s="33" t="n"/>
      <c r="EA257" s="33" t="n"/>
      <c r="EB257" s="33" t="n"/>
      <c r="EC257" s="33" t="n"/>
      <c r="ED257" s="33" t="n"/>
      <c r="EE257" s="33" t="n"/>
      <c r="EF257" s="33" t="n"/>
      <c r="EG257" s="33" t="n"/>
      <c r="EH257" s="33" t="n"/>
      <c r="EI257" s="33" t="n"/>
      <c r="EJ257" s="33" t="n"/>
      <c r="EK257" s="33" t="n"/>
      <c r="EL257" s="33" t="n"/>
      <c r="EM257" s="33" t="n"/>
      <c r="EN257" s="33" t="n"/>
      <c r="EO257" s="33" t="n"/>
      <c r="EP257" s="33" t="n"/>
      <c r="EQ257" s="33" t="n"/>
      <c r="ER257" s="33" t="n"/>
      <c r="ES257" s="33" t="n"/>
      <c r="ET257" s="33" t="n"/>
      <c r="EU257" s="33" t="n"/>
      <c r="EV257" s="33" t="n"/>
      <c r="EW257" s="33" t="n"/>
      <c r="EX257" s="33" t="n"/>
      <c r="EY257" s="33" t="n"/>
      <c r="EZ257" s="33" t="n"/>
      <c r="FA257" s="33" t="n"/>
      <c r="FB257" s="33" t="n"/>
      <c r="FC257" s="33" t="n"/>
      <c r="FD257" s="33" t="n"/>
      <c r="FE257" s="33" t="n"/>
      <c r="FF257" s="33" t="n"/>
      <c r="FG257" s="33" t="n"/>
      <c r="FH257" s="33" t="n"/>
      <c r="FI257" s="33" t="n"/>
      <c r="FJ257" s="33" t="n"/>
      <c r="FK257" s="33" t="n"/>
      <c r="FL257" s="33" t="n"/>
      <c r="FM257" s="33" t="n"/>
      <c r="FN257" s="33" t="n"/>
      <c r="FO257" s="33" t="n"/>
      <c r="FP257" s="33" t="n"/>
      <c r="FQ257" s="33" t="n"/>
      <c r="FR257" s="33" t="n"/>
      <c r="FS257" s="33" t="n"/>
      <c r="FT257" s="33" t="n"/>
      <c r="FU257" s="33" t="n"/>
      <c r="FV257" s="33" t="n"/>
      <c r="FW257" s="33" t="n"/>
      <c r="FX257" s="33" t="n"/>
      <c r="FY257" s="33" t="n"/>
      <c r="FZ257" s="33" t="n"/>
      <c r="GA257" s="33" t="n"/>
      <c r="GB257" s="33" t="n"/>
      <c r="GC257" s="33" t="n"/>
      <c r="GD257" s="33" t="n"/>
      <c r="GE257" s="33" t="n"/>
      <c r="GF257" s="33" t="n"/>
      <c r="GG257" s="33" t="n"/>
      <c r="GH257" s="33" t="n"/>
      <c r="GI257" s="33" t="n"/>
      <c r="GJ257" s="33" t="n"/>
      <c r="GK257" s="33" t="n"/>
      <c r="GL257" s="33" t="n"/>
      <c r="GM257" s="33" t="n"/>
      <c r="GN257" s="33" t="n"/>
      <c r="GO257" s="33" t="n"/>
      <c r="GP257" s="33" t="n"/>
      <c r="GQ257" s="33" t="n"/>
      <c r="GR257" s="33" t="n"/>
      <c r="GS257" s="33" t="n"/>
      <c r="GT257" s="33" t="n"/>
      <c r="GU257" s="33" t="n"/>
      <c r="GV257" s="33" t="n"/>
      <c r="GW257" s="33" t="n"/>
      <c r="GX257" s="33" t="n"/>
      <c r="GY257" s="33" t="n"/>
      <c r="GZ257" s="33" t="n"/>
      <c r="HA257" s="33" t="n"/>
      <c r="HB257" s="33" t="n"/>
      <c r="HC257" s="33" t="n"/>
      <c r="HD257" s="33" t="n"/>
      <c r="HE257" s="33" t="n"/>
      <c r="HF257" s="33" t="n"/>
      <c r="HG257" s="33" t="n"/>
      <c r="HH257" s="33" t="n"/>
      <c r="HI257" s="33" t="n"/>
      <c r="HJ257" s="33" t="n"/>
      <c r="HK257" s="33" t="n"/>
      <c r="HL257" s="33" t="n"/>
      <c r="HM257" s="33" t="n"/>
      <c r="HN257" s="33" t="n"/>
      <c r="HO257" s="33" t="n"/>
      <c r="HP257" s="33" t="n"/>
      <c r="HQ257" s="33" t="n"/>
      <c r="HR257" s="33" t="n"/>
      <c r="HS257" s="33" t="n"/>
      <c r="HT257" s="33" t="n"/>
      <c r="HU257" s="33" t="n"/>
      <c r="HV257" s="33" t="n"/>
      <c r="HW257" s="33" t="n"/>
      <c r="HX257" s="33" t="n"/>
      <c r="HY257" s="33" t="n"/>
      <c r="HZ257" s="33" t="n"/>
      <c r="IA257" s="33" t="n"/>
      <c r="IB257" s="33" t="n"/>
      <c r="IC257" s="33" t="n"/>
      <c r="ID257" s="33" t="n"/>
      <c r="IE257" s="33" t="n"/>
      <c r="IF257" s="33" t="n"/>
      <c r="IG257" s="33" t="n"/>
      <c r="IH257" s="33" t="n"/>
      <c r="II257" s="33" t="n"/>
      <c r="IJ257" s="33" t="n"/>
      <c r="IK257" s="33" t="n"/>
      <c r="IL257" s="26" t="n"/>
      <c r="IM257" s="26" t="inlineStr">
        <is>
          <t>ez_manage.py:4517 top()</t>
        </is>
      </c>
      <c r="IN257" s="26" t="inlineStr">
        <is>
          <t>v12_quick_engine.py:457 x8</t>
        </is>
      </c>
      <c r="IO257" s="26" t="n"/>
    </row>
    <row r="258" ht="15.75" customHeight="1" s="67">
      <c r="A258" s="26" t="inlineStr">
        <is>
          <t>E_1_EXIT_DELTA_THR</t>
        </is>
      </c>
      <c r="B258" s="26" t="inlineStr">
        <is>
          <t>0</t>
        </is>
      </c>
      <c r="C258" s="26" t="n"/>
      <c r="D258" s="26" t="n"/>
      <c r="E258" s="26" t="n"/>
      <c r="F258" s="26" t="n"/>
      <c r="G258" s="26">
        <f>IFERROR(VLOOKUP($A62&amp;"_"&amp;$B62,Results_Deltas!$A$2:$P$15000,5,FALSE),"")</f>
        <v/>
      </c>
      <c r="H258" s="26">
        <f>IFERROR(VLOOKUP($A62,Results_30d_Deltas!$A$2:$H$5000,7,FALSE)-E61,"")</f>
        <v/>
      </c>
      <c r="I258" s="26">
        <f>IFERROR(VLOOKUP($A62,Results_30d_Deltas!$A$2:$H$5000,6,FALSE),"")</f>
        <v/>
      </c>
      <c r="J258" s="26" t="n"/>
      <c r="K258" s="26" t="n"/>
      <c r="L258" s="26" t="inlineStr">
        <is>
          <t>NO</t>
        </is>
      </c>
      <c r="M258" s="74" t="n">
        <v>0.3764768993303436</v>
      </c>
      <c r="N258" s="74" t="n">
        <v>5</v>
      </c>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3" t="n"/>
      <c r="AW258" s="33" t="n"/>
      <c r="AX258" s="33" t="n"/>
      <c r="AY258" s="33" t="n"/>
      <c r="AZ258" s="33"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4" t="n"/>
      <c r="CC258" s="34" t="n"/>
      <c r="CD258" s="34" t="n"/>
      <c r="CE258" s="34" t="n"/>
      <c r="CF258" s="34" t="n"/>
      <c r="CG258" s="33" t="n"/>
      <c r="CH258" s="33" t="n"/>
      <c r="CI258" s="33" t="n"/>
      <c r="CJ258" s="33" t="n"/>
      <c r="CK258" s="33" t="n"/>
      <c r="CL258" s="33" t="n"/>
      <c r="CM258" s="33" t="n"/>
      <c r="CN258" s="33" t="n"/>
      <c r="CO258" s="33" t="n"/>
      <c r="CP258" s="33" t="n"/>
      <c r="CQ258" s="33" t="n"/>
      <c r="CR258" s="33" t="n"/>
      <c r="CS258" s="33" t="n"/>
      <c r="CT258" s="33" t="n"/>
      <c r="CU258" s="33" t="n"/>
      <c r="CV258" s="34" t="n"/>
      <c r="CW258" s="34" t="n"/>
      <c r="CX258" s="34" t="n"/>
      <c r="CY258" s="34" t="n"/>
      <c r="CZ258" s="34" t="n"/>
      <c r="DA258" s="34" t="n"/>
      <c r="DB258" s="34" t="n"/>
      <c r="DC258" s="34" t="n"/>
      <c r="DD258" s="34" t="n"/>
      <c r="DE258" s="34" t="n"/>
      <c r="DF258" s="34" t="n"/>
      <c r="DG258" s="34" t="n"/>
      <c r="DH258" s="34" t="n"/>
      <c r="DI258" s="34" t="n"/>
      <c r="DJ258" s="34" t="n"/>
      <c r="DK258" s="34" t="n"/>
      <c r="DL258" s="34" t="n"/>
      <c r="DM258" s="34" t="n"/>
      <c r="DN258" s="34" t="n"/>
      <c r="DO258" s="34"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33" t="n"/>
      <c r="IK258" s="33" t="n"/>
      <c r="IL258" s="26" t="n"/>
      <c r="IM258" s="26" t="inlineStr">
        <is>
          <t>ez_manage.py:4698 top()</t>
        </is>
      </c>
      <c r="IN258" s="26" t="inlineStr">
        <is>
          <t>v12_quick_engine.py:1817 x9</t>
        </is>
      </c>
      <c r="IO258" s="26" t="n"/>
    </row>
    <row r="259" ht="15.75" customHeight="1" s="67">
      <c r="A259" s="26" t="inlineStr">
        <is>
          <t>INTRADAY_SESSION_FORCE_EXIT_UTC</t>
        </is>
      </c>
      <c r="B259" s="26" t="inlineStr">
        <is>
          <t>0</t>
        </is>
      </c>
      <c r="C259" s="26" t="n"/>
      <c r="D259" s="26" t="n"/>
      <c r="E259" s="26" t="n"/>
      <c r="F259" s="26" t="n"/>
      <c r="G259" s="26">
        <f>IFERROR(VLOOKUP($A70&amp;"_"&amp;$B70,Results_Deltas!$A$2:$P$15000,5,FALSE),"")</f>
        <v/>
      </c>
      <c r="H259" s="26">
        <f>IFERROR(VLOOKUP($A70,Results_30d_Deltas!$A$2:$H$5000,7,FALSE)-E69,"")</f>
        <v/>
      </c>
      <c r="I259" s="26">
        <f>IFERROR(VLOOKUP($A70,Results_30d_Deltas!$A$2:$H$5000,6,FALSE),"")</f>
        <v/>
      </c>
      <c r="J259" s="26" t="n"/>
      <c r="K259" s="26" t="n"/>
      <c r="L259" s="26" t="inlineStr">
        <is>
          <t>NO</t>
        </is>
      </c>
      <c r="M259" s="74" t="n">
        <v>0.3851315721783345</v>
      </c>
      <c r="N259" s="74" t="n">
        <v>5</v>
      </c>
      <c r="O259" s="33" t="n"/>
      <c r="P259" s="33" t="n"/>
      <c r="Q259" s="33" t="n"/>
      <c r="R259" s="33" t="n"/>
      <c r="S259" s="33" t="n"/>
      <c r="T259" s="33" t="n"/>
      <c r="U259" s="33" t="n"/>
      <c r="V259" s="33" t="n"/>
      <c r="W259" s="33" t="n"/>
      <c r="X259" s="33" t="n"/>
      <c r="Y259" s="33" t="n"/>
      <c r="Z259" s="33" t="n"/>
      <c r="AA259" s="33" t="n"/>
      <c r="AB259" s="33" t="n"/>
      <c r="AC259" s="33" t="n"/>
      <c r="AD259" s="33" t="n"/>
      <c r="AE259" s="33" t="n"/>
      <c r="AF259" s="33" t="n"/>
      <c r="AG259" s="33" t="n"/>
      <c r="AH259" s="33" t="n"/>
      <c r="AI259" s="33" t="n"/>
      <c r="AJ259" s="33" t="n"/>
      <c r="AK259" s="33" t="n"/>
      <c r="AL259" s="33" t="n"/>
      <c r="AM259" s="33" t="n"/>
      <c r="AN259" s="33" t="n"/>
      <c r="AO259" s="33" t="n"/>
      <c r="AP259" s="33" t="n"/>
      <c r="AQ259" s="33" t="n"/>
      <c r="AR259" s="33" t="n"/>
      <c r="AS259" s="33" t="n"/>
      <c r="AT259" s="33" t="n"/>
      <c r="AU259" s="33" t="n"/>
      <c r="AV259" s="33" t="n"/>
      <c r="AW259" s="33" t="n"/>
      <c r="AX259" s="33" t="n"/>
      <c r="AY259" s="33" t="n"/>
      <c r="AZ259" s="33" t="n"/>
      <c r="BA259" s="33" t="n"/>
      <c r="BB259" s="33" t="n"/>
      <c r="BC259" s="33" t="n"/>
      <c r="BD259" s="33" t="n"/>
      <c r="BE259" s="33" t="n"/>
      <c r="BF259" s="33" t="n"/>
      <c r="BG259" s="33" t="n"/>
      <c r="BH259" s="33" t="n"/>
      <c r="BI259" s="33" t="n"/>
      <c r="BJ259" s="33" t="n"/>
      <c r="BK259" s="33" t="n"/>
      <c r="BL259" s="33" t="n"/>
      <c r="BM259" s="33" t="n"/>
      <c r="BN259" s="33" t="n"/>
      <c r="BO259" s="33" t="n"/>
      <c r="BP259" s="33" t="n"/>
      <c r="BQ259" s="33" t="n"/>
      <c r="BR259" s="33" t="n"/>
      <c r="BS259" s="33" t="n"/>
      <c r="BT259" s="33" t="n"/>
      <c r="BU259" s="33" t="n"/>
      <c r="BV259" s="33" t="n"/>
      <c r="BW259" s="33" t="n"/>
      <c r="BX259" s="33" t="n"/>
      <c r="BY259" s="33" t="n"/>
      <c r="BZ259" s="33" t="n"/>
      <c r="CA259" s="33" t="n"/>
      <c r="CB259" s="33" t="n"/>
      <c r="CC259" s="33" t="n"/>
      <c r="CD259" s="33" t="n"/>
      <c r="CE259" s="33" t="n"/>
      <c r="CF259" s="33" t="n"/>
      <c r="CG259" s="33" t="n"/>
      <c r="CH259" s="33" t="n"/>
      <c r="CI259" s="33" t="n"/>
      <c r="CJ259" s="33" t="n"/>
      <c r="CK259" s="33" t="n"/>
      <c r="CL259" s="33" t="n"/>
      <c r="CM259" s="33" t="n"/>
      <c r="CN259" s="33" t="n"/>
      <c r="CO259" s="33" t="n"/>
      <c r="CP259" s="33" t="n"/>
      <c r="CQ259" s="33" t="n"/>
      <c r="CR259" s="33" t="n"/>
      <c r="CS259" s="33" t="n"/>
      <c r="CT259" s="33" t="n"/>
      <c r="CU259" s="33" t="n"/>
      <c r="CV259" s="34" t="n"/>
      <c r="CW259" s="34" t="n"/>
      <c r="CX259" s="34" t="n"/>
      <c r="CY259" s="34" t="n"/>
      <c r="CZ259" s="34" t="n"/>
      <c r="DA259" s="34" t="n"/>
      <c r="DB259" s="34" t="n"/>
      <c r="DC259" s="34" t="n"/>
      <c r="DD259" s="34" t="n"/>
      <c r="DE259" s="34" t="n"/>
      <c r="DF259" s="34" t="n"/>
      <c r="DG259" s="34" t="n"/>
      <c r="DH259" s="34" t="n"/>
      <c r="DI259" s="34" t="n"/>
      <c r="DJ259" s="34" t="n"/>
      <c r="DK259" s="34" t="n"/>
      <c r="DL259" s="34" t="n"/>
      <c r="DM259" s="34" t="n"/>
      <c r="DN259" s="34" t="n"/>
      <c r="DO259" s="34" t="n"/>
      <c r="DP259" s="33" t="n"/>
      <c r="DQ259" s="33" t="n"/>
      <c r="DR259" s="33" t="n"/>
      <c r="DS259" s="33" t="n"/>
      <c r="DT259" s="33" t="n"/>
      <c r="DU259" s="33" t="n"/>
      <c r="DV259" s="33" t="n"/>
      <c r="DW259" s="33" t="n"/>
      <c r="DX259" s="33" t="n"/>
      <c r="DY259" s="33" t="n"/>
      <c r="DZ259" s="33" t="n"/>
      <c r="EA259" s="33" t="n"/>
      <c r="EB259" s="33" t="n"/>
      <c r="EC259" s="33" t="n"/>
      <c r="ED259" s="33" t="n"/>
      <c r="EE259" s="33" t="n"/>
      <c r="EF259" s="33" t="n"/>
      <c r="EG259" s="33" t="n"/>
      <c r="EH259" s="33" t="n"/>
      <c r="EI259" s="33" t="n"/>
      <c r="EJ259" s="33" t="n"/>
      <c r="EK259" s="33" t="n"/>
      <c r="EL259" s="33" t="n"/>
      <c r="EM259" s="33" t="n"/>
      <c r="EN259" s="33" t="n"/>
      <c r="EO259" s="33" t="n"/>
      <c r="EP259" s="33" t="n"/>
      <c r="EQ259" s="33" t="n"/>
      <c r="ER259" s="33" t="n"/>
      <c r="ES259" s="33" t="n"/>
      <c r="ET259" s="33" t="n"/>
      <c r="EU259" s="33" t="n"/>
      <c r="EV259" s="33" t="n"/>
      <c r="EW259" s="33" t="n"/>
      <c r="EX259" s="33" t="n"/>
      <c r="EY259" s="33" t="n"/>
      <c r="EZ259" s="33" t="n"/>
      <c r="FA259" s="33" t="n"/>
      <c r="FB259" s="33" t="n"/>
      <c r="FC259" s="33" t="n"/>
      <c r="FD259" s="33" t="n"/>
      <c r="FE259" s="33" t="n"/>
      <c r="FF259" s="33" t="n"/>
      <c r="FG259" s="33" t="n"/>
      <c r="FH259" s="33" t="n"/>
      <c r="FI259" s="33" t="n"/>
      <c r="FJ259" s="33" t="n"/>
      <c r="FK259" s="33" t="n"/>
      <c r="FL259" s="33" t="n"/>
      <c r="FM259" s="33" t="n"/>
      <c r="FN259" s="33" t="n"/>
      <c r="FO259" s="33" t="n"/>
      <c r="FP259" s="33" t="n"/>
      <c r="FQ259" s="33" t="n"/>
      <c r="FR259" s="33" t="n"/>
      <c r="FS259" s="33" t="n"/>
      <c r="FT259" s="33" t="n"/>
      <c r="FU259" s="33" t="n"/>
      <c r="FV259" s="33" t="n"/>
      <c r="FW259" s="33" t="n"/>
      <c r="FX259" s="33" t="n"/>
      <c r="FY259" s="33" t="n"/>
      <c r="FZ259" s="33" t="n"/>
      <c r="GA259" s="33" t="n"/>
      <c r="GB259" s="33" t="n"/>
      <c r="GC259" s="33" t="n"/>
      <c r="GD259" s="33" t="n"/>
      <c r="GE259" s="33" t="n"/>
      <c r="GF259" s="33" t="n"/>
      <c r="GG259" s="33" t="n"/>
      <c r="GH259" s="33" t="n"/>
      <c r="GI259" s="33" t="n"/>
      <c r="GJ259" s="33" t="n"/>
      <c r="GK259" s="33" t="n"/>
      <c r="GL259" s="33" t="n"/>
      <c r="GM259" s="33" t="n"/>
      <c r="GN259" s="33" t="n"/>
      <c r="GO259" s="33" t="n"/>
      <c r="GP259" s="33" t="n"/>
      <c r="GQ259" s="33" t="n"/>
      <c r="GR259" s="33" t="n"/>
      <c r="GS259" s="33" t="n"/>
      <c r="GT259" s="33" t="n"/>
      <c r="GU259" s="33" t="n"/>
      <c r="GV259" s="33" t="n"/>
      <c r="GW259" s="33" t="n"/>
      <c r="GX259" s="33" t="n"/>
      <c r="GY259" s="33" t="n"/>
      <c r="GZ259" s="33" t="n"/>
      <c r="HA259" s="33" t="n"/>
      <c r="HB259" s="33" t="n"/>
      <c r="HC259" s="33" t="n"/>
      <c r="HD259" s="33" t="n"/>
      <c r="HE259" s="33" t="n"/>
      <c r="HF259" s="33" t="n"/>
      <c r="HG259" s="33" t="n"/>
      <c r="HH259" s="33" t="n"/>
      <c r="HI259" s="33" t="n"/>
      <c r="HJ259" s="33" t="n"/>
      <c r="HK259" s="33" t="n"/>
      <c r="HL259" s="33" t="n"/>
      <c r="HM259" s="33" t="n"/>
      <c r="HN259" s="33" t="n"/>
      <c r="HO259" s="33" t="n"/>
      <c r="HP259" s="33" t="n"/>
      <c r="HQ259" s="33" t="n"/>
      <c r="HR259" s="33" t="n"/>
      <c r="HS259" s="33" t="n"/>
      <c r="HT259" s="33" t="n"/>
      <c r="HU259" s="33" t="n"/>
      <c r="HV259" s="33" t="n"/>
      <c r="HW259" s="33" t="n"/>
      <c r="HX259" s="33" t="n"/>
      <c r="HY259" s="33" t="n"/>
      <c r="HZ259" s="33" t="n"/>
      <c r="IA259" s="33" t="n"/>
      <c r="IB259" s="33" t="n"/>
      <c r="IC259" s="33" t="n"/>
      <c r="ID259" s="33" t="n"/>
      <c r="IE259" s="33" t="n"/>
      <c r="IF259" s="33" t="n"/>
      <c r="IG259" s="33" t="n"/>
      <c r="IH259" s="33" t="n"/>
      <c r="II259" s="33" t="n"/>
      <c r="IJ259" s="33" t="n"/>
      <c r="IK259" s="33" t="n"/>
      <c r="IL259" s="26" t="n"/>
      <c r="IM259" s="26" t="inlineStr">
        <is>
          <t>ez_manage.py:6014 top()</t>
        </is>
      </c>
      <c r="IN259" s="26" t="inlineStr">
        <is>
          <t>v12_quick_engine.py:4267 x4</t>
        </is>
      </c>
      <c r="IO259" s="26" t="n"/>
    </row>
    <row r="260" ht="15.75" customHeight="1" s="67">
      <c r="A260" s="26" t="inlineStr">
        <is>
          <t>MI_MIN_GAIN_EXIT</t>
        </is>
      </c>
      <c r="B260" s="26" t="inlineStr">
        <is>
          <t>0</t>
        </is>
      </c>
      <c r="C260" s="26" t="n"/>
      <c r="D260" s="26" t="n"/>
      <c r="E260" s="26" t="n"/>
      <c r="F260" s="26" t="n"/>
      <c r="G260" s="26">
        <f>IFERROR(VLOOKUP($A86&amp;"_"&amp;$B86,Results_Deltas!$A$2:$P$15000,5,FALSE),"")</f>
        <v/>
      </c>
      <c r="H260" s="26">
        <f>IFERROR(VLOOKUP($A86,Results_30d_Deltas!$A$2:$H$5000,7,FALSE)-E85,"")</f>
        <v/>
      </c>
      <c r="I260" s="26">
        <f>IFERROR(VLOOKUP($A86,Results_30d_Deltas!$A$2:$H$5000,6,FALSE),"")</f>
        <v/>
      </c>
      <c r="J260" s="26" t="n"/>
      <c r="K260" s="26" t="n"/>
      <c r="L260" s="26" t="inlineStr">
        <is>
          <t>NO</t>
        </is>
      </c>
      <c r="M260" s="74" t="n">
        <v>0.3851315721783345</v>
      </c>
      <c r="N260" s="74" t="n">
        <v>5</v>
      </c>
      <c r="O260" s="33" t="n"/>
      <c r="P260" s="33" t="n"/>
      <c r="Q260" s="33" t="n"/>
      <c r="R260" s="33" t="n"/>
      <c r="S260" s="33" t="n"/>
      <c r="T260" s="33" t="n"/>
      <c r="U260" s="33" t="n"/>
      <c r="V260" s="33" t="n"/>
      <c r="W260" s="33" t="n"/>
      <c r="X260" s="33" t="n"/>
      <c r="Y260" s="33" t="n"/>
      <c r="Z260" s="33" t="n"/>
      <c r="AA260" s="33" t="n"/>
      <c r="AB260" s="33" t="n"/>
      <c r="AC260" s="33" t="n"/>
      <c r="AD260" s="33" t="n"/>
      <c r="AE260" s="33" t="n"/>
      <c r="AF260" s="33" t="n"/>
      <c r="AG260" s="33" t="n"/>
      <c r="AH260" s="33" t="n"/>
      <c r="AI260" s="33" t="n"/>
      <c r="AJ260" s="33" t="n"/>
      <c r="AK260" s="33" t="n"/>
      <c r="AL260" s="33" t="n"/>
      <c r="AM260" s="33" t="n"/>
      <c r="AN260" s="34" t="n"/>
      <c r="AO260" s="34" t="n"/>
      <c r="AP260" s="34" t="n"/>
      <c r="AQ260" s="34" t="n"/>
      <c r="AR260" s="34" t="n"/>
      <c r="AS260" s="33" t="n"/>
      <c r="AT260" s="33" t="n"/>
      <c r="AU260" s="33" t="n"/>
      <c r="AV260" s="33" t="n"/>
      <c r="AW260" s="33" t="n"/>
      <c r="AX260" s="33" t="n"/>
      <c r="AY260" s="33" t="n"/>
      <c r="AZ260" s="33" t="n"/>
      <c r="BA260" s="33" t="n"/>
      <c r="BB260" s="33" t="n"/>
      <c r="BC260" s="33" t="n"/>
      <c r="BD260" s="33" t="n"/>
      <c r="BE260" s="33" t="n"/>
      <c r="BF260" s="33" t="n"/>
      <c r="BG260" s="33" t="n"/>
      <c r="BH260" s="33" t="n"/>
      <c r="BI260" s="33" t="n"/>
      <c r="BJ260" s="33" t="n"/>
      <c r="BK260" s="33" t="n"/>
      <c r="BL260" s="33" t="n"/>
      <c r="BM260" s="33" t="n"/>
      <c r="BN260" s="33" t="n"/>
      <c r="BO260" s="33" t="n"/>
      <c r="BP260" s="33" t="n"/>
      <c r="BQ260" s="33" t="n"/>
      <c r="BR260" s="33" t="n"/>
      <c r="BS260" s="33" t="n"/>
      <c r="BT260" s="33" t="n"/>
      <c r="BU260" s="33" t="n"/>
      <c r="BV260" s="33" t="n"/>
      <c r="BW260" s="33" t="n"/>
      <c r="BX260" s="33" t="n"/>
      <c r="BY260" s="33" t="n"/>
      <c r="BZ260" s="33" t="n"/>
      <c r="CA260" s="33" t="n"/>
      <c r="CB260" s="33" t="n"/>
      <c r="CC260" s="33" t="n"/>
      <c r="CD260" s="33" t="n"/>
      <c r="CE260" s="33" t="n"/>
      <c r="CF260" s="33" t="n"/>
      <c r="CG260" s="33" t="n"/>
      <c r="CH260" s="33" t="n"/>
      <c r="CI260" s="33" t="n"/>
      <c r="CJ260" s="33" t="n"/>
      <c r="CK260" s="33" t="n"/>
      <c r="CL260" s="33" t="n"/>
      <c r="CM260" s="33" t="n"/>
      <c r="CN260" s="33" t="n"/>
      <c r="CO260" s="33" t="n"/>
      <c r="CP260" s="33" t="n"/>
      <c r="CQ260" s="33" t="n"/>
      <c r="CR260" s="33" t="n"/>
      <c r="CS260" s="33" t="n"/>
      <c r="CT260" s="33" t="n"/>
      <c r="CU260" s="33" t="n"/>
      <c r="CV260" s="34" t="n"/>
      <c r="CW260" s="34" t="n"/>
      <c r="CX260" s="34" t="n"/>
      <c r="CY260" s="34" t="n"/>
      <c r="CZ260" s="34" t="n"/>
      <c r="DA260" s="34" t="n"/>
      <c r="DB260" s="34" t="n"/>
      <c r="DC260" s="34" t="n"/>
      <c r="DD260" s="34" t="n"/>
      <c r="DE260" s="34" t="n"/>
      <c r="DF260" s="34" t="n"/>
      <c r="DG260" s="34" t="n"/>
      <c r="DH260" s="34" t="n"/>
      <c r="DI260" s="34" t="n"/>
      <c r="DJ260" s="34" t="n"/>
      <c r="DK260" s="34" t="n"/>
      <c r="DL260" s="34" t="n"/>
      <c r="DM260" s="34" t="n"/>
      <c r="DN260" s="34" t="n"/>
      <c r="DO260" s="34" t="n"/>
      <c r="DP260" s="33" t="n"/>
      <c r="DQ260" s="33" t="n"/>
      <c r="DR260" s="33" t="n"/>
      <c r="DS260" s="33" t="n"/>
      <c r="DT260" s="33" t="n"/>
      <c r="DU260" s="33" t="n"/>
      <c r="DV260" s="33" t="n"/>
      <c r="DW260" s="33" t="n"/>
      <c r="DX260" s="33" t="n"/>
      <c r="DY260" s="33" t="n"/>
      <c r="DZ260" s="33" t="n"/>
      <c r="EA260" s="33" t="n"/>
      <c r="EB260" s="33" t="n"/>
      <c r="EC260" s="33" t="n"/>
      <c r="ED260" s="33" t="n"/>
      <c r="EE260" s="33" t="n"/>
      <c r="EF260" s="33" t="n"/>
      <c r="EG260" s="33" t="n"/>
      <c r="EH260" s="33" t="n"/>
      <c r="EI260" s="33" t="n"/>
      <c r="EJ260" s="33" t="n"/>
      <c r="EK260" s="33" t="n"/>
      <c r="EL260" s="33" t="n"/>
      <c r="EM260" s="33" t="n"/>
      <c r="EN260" s="33" t="n"/>
      <c r="EO260" s="33" t="n"/>
      <c r="EP260" s="33" t="n"/>
      <c r="EQ260" s="33" t="n"/>
      <c r="ER260" s="33" t="n"/>
      <c r="ES260" s="33" t="n"/>
      <c r="ET260" s="33" t="n"/>
      <c r="EU260" s="33" t="n"/>
      <c r="EV260" s="33" t="n"/>
      <c r="EW260" s="33" t="n"/>
      <c r="EX260" s="33" t="n"/>
      <c r="EY260" s="33" t="n"/>
      <c r="EZ260" s="33" t="n"/>
      <c r="FA260" s="33" t="n"/>
      <c r="FB260" s="33" t="n"/>
      <c r="FC260" s="33" t="n"/>
      <c r="FD260" s="33" t="n"/>
      <c r="FE260" s="33" t="n"/>
      <c r="FF260" s="33" t="n"/>
      <c r="FG260" s="33" t="n"/>
      <c r="FH260" s="33" t="n"/>
      <c r="FI260" s="33" t="n"/>
      <c r="FJ260" s="33" t="n"/>
      <c r="FK260" s="33" t="n"/>
      <c r="FL260" s="33" t="n"/>
      <c r="FM260" s="33" t="n"/>
      <c r="FN260" s="33" t="n"/>
      <c r="FO260" s="33" t="n"/>
      <c r="FP260" s="33" t="n"/>
      <c r="FQ260" s="33" t="n"/>
      <c r="FR260" s="33" t="n"/>
      <c r="FS260" s="33" t="n"/>
      <c r="FT260" s="33" t="n"/>
      <c r="FU260" s="33" t="n"/>
      <c r="FV260" s="33" t="n"/>
      <c r="FW260" s="33" t="n"/>
      <c r="FX260" s="33" t="n"/>
      <c r="FY260" s="33" t="n"/>
      <c r="FZ260" s="33" t="n"/>
      <c r="GA260" s="33" t="n"/>
      <c r="GB260" s="33" t="n"/>
      <c r="GC260" s="33" t="n"/>
      <c r="GD260" s="33" t="n"/>
      <c r="GE260" s="33" t="n"/>
      <c r="GF260" s="33" t="n"/>
      <c r="GG260" s="33" t="n"/>
      <c r="GH260" s="33" t="n"/>
      <c r="GI260" s="33" t="n"/>
      <c r="GJ260" s="33" t="n"/>
      <c r="GK260" s="33" t="n"/>
      <c r="GL260" s="33" t="n"/>
      <c r="GM260" s="33" t="n"/>
      <c r="GN260" s="33" t="n"/>
      <c r="GO260" s="33" t="n"/>
      <c r="GP260" s="33" t="n"/>
      <c r="GQ260" s="33" t="n"/>
      <c r="GR260" s="33" t="n"/>
      <c r="GS260" s="33" t="n"/>
      <c r="GT260" s="33" t="n"/>
      <c r="GU260" s="33" t="n"/>
      <c r="GV260" s="33" t="n"/>
      <c r="GW260" s="33" t="n"/>
      <c r="GX260" s="33" t="n"/>
      <c r="GY260" s="33" t="n"/>
      <c r="GZ260" s="33" t="n"/>
      <c r="HA260" s="33" t="n"/>
      <c r="HB260" s="33" t="n"/>
      <c r="HC260" s="33" t="n"/>
      <c r="HD260" s="33" t="n"/>
      <c r="HE260" s="33" t="n"/>
      <c r="HF260" s="33" t="n"/>
      <c r="HG260" s="33" t="n"/>
      <c r="HH260" s="33" t="n"/>
      <c r="HI260" s="33" t="n"/>
      <c r="HJ260" s="33" t="n"/>
      <c r="HK260" s="33" t="n"/>
      <c r="HL260" s="33" t="n"/>
      <c r="HM260" s="33" t="n"/>
      <c r="HN260" s="33" t="n"/>
      <c r="HO260" s="33" t="n"/>
      <c r="HP260" s="33" t="n"/>
      <c r="HQ260" s="33" t="n"/>
      <c r="HR260" s="33" t="n"/>
      <c r="HS260" s="33" t="n"/>
      <c r="HT260" s="33" t="n"/>
      <c r="HU260" s="33" t="n"/>
      <c r="HV260" s="33" t="n"/>
      <c r="HW260" s="33" t="n"/>
      <c r="HX260" s="33" t="n"/>
      <c r="HY260" s="33" t="n"/>
      <c r="HZ260" s="33" t="n"/>
      <c r="IA260" s="33" t="n"/>
      <c r="IB260" s="33" t="n"/>
      <c r="IC260" s="33" t="n"/>
      <c r="ID260" s="33" t="n"/>
      <c r="IE260" s="33" t="n"/>
      <c r="IF260" s="33" t="n"/>
      <c r="IG260" s="33" t="n"/>
      <c r="IH260" s="33" t="n"/>
      <c r="II260" s="33" t="n"/>
      <c r="IJ260" s="33" t="n"/>
      <c r="IK260" s="33" t="n"/>
      <c r="IL260" s="26" t="n"/>
      <c r="IM260" s="26" t="inlineStr">
        <is>
          <t>ez_manage.py:3565 top()</t>
        </is>
      </c>
      <c r="IN260" s="26" t="inlineStr">
        <is>
          <t>v12_quick_engine.py:2342 x8</t>
        </is>
      </c>
      <c r="IO260" s="26" t="n"/>
    </row>
    <row r="261" ht="15.75" customHeight="1" s="67">
      <c r="A261" s="26" t="inlineStr">
        <is>
          <t>PARTIAL_EXIT_FRAC</t>
        </is>
      </c>
      <c r="B261" s="26" t="inlineStr">
        <is>
          <t>0</t>
        </is>
      </c>
      <c r="C261" s="26" t="n"/>
      <c r="D261" s="26" t="n"/>
      <c r="E261" s="26" t="n"/>
      <c r="F261" s="26" t="n"/>
      <c r="G261" s="26">
        <f>IFERROR(VLOOKUP($A90&amp;"_"&amp;$B90,Results_Deltas!$A$2:$P$15000,5,FALSE),"")</f>
        <v/>
      </c>
      <c r="H261" s="26">
        <f>IFERROR(VLOOKUP($A90,Results_30d_Deltas!$A$2:$H$5000,7,FALSE)-E89,"")</f>
        <v/>
      </c>
      <c r="I261" s="26">
        <f>IFERROR(VLOOKUP($A90,Results_30d_Deltas!$A$2:$H$5000,6,FALSE),"")</f>
        <v/>
      </c>
      <c r="J261" s="26" t="n"/>
      <c r="K261" s="26" t="n"/>
      <c r="L261" s="26" t="inlineStr">
        <is>
          <t>NO</t>
        </is>
      </c>
      <c r="M261" s="74" t="n">
        <v>0.3851315721783345</v>
      </c>
      <c r="N261" s="74" t="n">
        <v>5</v>
      </c>
      <c r="O261" s="33" t="n"/>
      <c r="P261" s="33" t="n"/>
      <c r="Q261" s="33" t="n"/>
      <c r="R261" s="33" t="n"/>
      <c r="S261" s="33" t="n"/>
      <c r="T261" s="33" t="n"/>
      <c r="U261" s="33" t="n"/>
      <c r="V261" s="33" t="n"/>
      <c r="W261" s="33" t="n"/>
      <c r="X261" s="33" t="n"/>
      <c r="Y261" s="33" t="n"/>
      <c r="Z261" s="33" t="n"/>
      <c r="AA261" s="33" t="n"/>
      <c r="AB261" s="33" t="n"/>
      <c r="AC261" s="33" t="n"/>
      <c r="AD261" s="33" t="n"/>
      <c r="AE261" s="33" t="n"/>
      <c r="AF261" s="33" t="n"/>
      <c r="AG261" s="33" t="n"/>
      <c r="AH261" s="33" t="n"/>
      <c r="AI261" s="33" t="n"/>
      <c r="AJ261" s="33" t="n"/>
      <c r="AK261" s="33" t="n"/>
      <c r="AL261" s="33" t="n"/>
      <c r="AM261" s="33" t="n"/>
      <c r="AN261" s="33" t="n"/>
      <c r="AO261" s="33" t="n"/>
      <c r="AP261" s="33" t="n"/>
      <c r="AQ261" s="33" t="n"/>
      <c r="AR261" s="33" t="n"/>
      <c r="AS261" s="33" t="n"/>
      <c r="AT261" s="33" t="n"/>
      <c r="AU261" s="33" t="n"/>
      <c r="AV261" s="33" t="n"/>
      <c r="AW261" s="33" t="n"/>
      <c r="AX261" s="33" t="n"/>
      <c r="AY261" s="33" t="n"/>
      <c r="AZ261" s="33" t="n"/>
      <c r="BA261" s="33" t="n"/>
      <c r="BB261" s="33" t="n"/>
      <c r="BC261" s="33" t="n"/>
      <c r="BD261" s="33" t="n"/>
      <c r="BE261" s="33" t="n"/>
      <c r="BF261" s="33" t="n"/>
      <c r="BG261" s="33" t="n"/>
      <c r="BH261" s="33" t="n"/>
      <c r="BI261" s="33" t="n"/>
      <c r="BJ261" s="33" t="n"/>
      <c r="BK261" s="33" t="n"/>
      <c r="BL261" s="33" t="n"/>
      <c r="BM261" s="33" t="n"/>
      <c r="BN261" s="33" t="n"/>
      <c r="BO261" s="33" t="n"/>
      <c r="BP261" s="33" t="n"/>
      <c r="BQ261" s="33" t="n"/>
      <c r="BR261" s="33" t="n"/>
      <c r="BS261" s="33" t="n"/>
      <c r="BT261" s="33" t="n"/>
      <c r="BU261" s="33" t="n"/>
      <c r="BV261" s="33" t="n"/>
      <c r="BW261" s="33" t="n"/>
      <c r="BX261" s="33" t="n"/>
      <c r="BY261" s="33" t="n"/>
      <c r="BZ261" s="33" t="n"/>
      <c r="CA261" s="33" t="n"/>
      <c r="CB261" s="33" t="n"/>
      <c r="CC261" s="33" t="n"/>
      <c r="CD261" s="33" t="n"/>
      <c r="CE261" s="33" t="n"/>
      <c r="CF261" s="33" t="n"/>
      <c r="CG261" s="33" t="n"/>
      <c r="CH261" s="33" t="n"/>
      <c r="CI261" s="33" t="n"/>
      <c r="CJ261" s="33" t="n"/>
      <c r="CK261" s="33" t="n"/>
      <c r="CL261" s="33" t="n"/>
      <c r="CM261" s="33" t="n"/>
      <c r="CN261" s="33" t="n"/>
      <c r="CO261" s="33" t="n"/>
      <c r="CP261" s="33" t="n"/>
      <c r="CQ261" s="33" t="n"/>
      <c r="CR261" s="33" t="n"/>
      <c r="CS261" s="33" t="n"/>
      <c r="CT261" s="33" t="n"/>
      <c r="CU261" s="33" t="n"/>
      <c r="CV261" s="34" t="n"/>
      <c r="CW261" s="34" t="n"/>
      <c r="CX261" s="34" t="n"/>
      <c r="CY261" s="34" t="n"/>
      <c r="CZ261" s="34" t="n"/>
      <c r="DA261" s="34" t="n"/>
      <c r="DB261" s="34" t="n"/>
      <c r="DC261" s="34" t="n"/>
      <c r="DD261" s="34" t="n"/>
      <c r="DE261" s="34" t="n"/>
      <c r="DF261" s="34" t="n"/>
      <c r="DG261" s="34" t="n"/>
      <c r="DH261" s="34" t="n"/>
      <c r="DI261" s="34" t="n"/>
      <c r="DJ261" s="34" t="n"/>
      <c r="DK261" s="34" t="n"/>
      <c r="DL261" s="34" t="n"/>
      <c r="DM261" s="34" t="n"/>
      <c r="DN261" s="34" t="n"/>
      <c r="DO261" s="34" t="n"/>
      <c r="DP261" s="33" t="n"/>
      <c r="DQ261" s="33" t="n"/>
      <c r="DR261" s="33" t="n"/>
      <c r="DS261" s="33" t="n"/>
      <c r="DT261" s="33" t="n"/>
      <c r="DU261" s="33" t="n"/>
      <c r="DV261" s="33" t="n"/>
      <c r="DW261" s="33" t="n"/>
      <c r="DX261" s="33" t="n"/>
      <c r="DY261" s="33" t="n"/>
      <c r="DZ261" s="33" t="n"/>
      <c r="EA261" s="33" t="n"/>
      <c r="EB261" s="33" t="n"/>
      <c r="EC261" s="33" t="n"/>
      <c r="ED261" s="33" t="n"/>
      <c r="EE261" s="33" t="n"/>
      <c r="EF261" s="33" t="n"/>
      <c r="EG261" s="33" t="n"/>
      <c r="EH261" s="33" t="n"/>
      <c r="EI261" s="33" t="n"/>
      <c r="EJ261" s="33" t="n"/>
      <c r="EK261" s="33" t="n"/>
      <c r="EL261" s="33" t="n"/>
      <c r="EM261" s="33" t="n"/>
      <c r="EN261" s="33" t="n"/>
      <c r="EO261" s="33" t="n"/>
      <c r="EP261" s="33" t="n"/>
      <c r="EQ261" s="33" t="n"/>
      <c r="ER261" s="33" t="n"/>
      <c r="ES261" s="33" t="n"/>
      <c r="ET261" s="33" t="n"/>
      <c r="EU261" s="33" t="n"/>
      <c r="EV261" s="33" t="n"/>
      <c r="EW261" s="33" t="n"/>
      <c r="EX261" s="33" t="n"/>
      <c r="EY261" s="33" t="n"/>
      <c r="EZ261" s="33" t="n"/>
      <c r="FA261" s="33" t="n"/>
      <c r="FB261" s="33" t="n"/>
      <c r="FC261" s="33" t="n"/>
      <c r="FD261" s="33" t="n"/>
      <c r="FE261" s="33" t="n"/>
      <c r="FF261" s="33" t="n"/>
      <c r="FG261" s="33" t="n"/>
      <c r="FH261" s="33" t="n"/>
      <c r="FI261" s="33" t="n"/>
      <c r="FJ261" s="33" t="n"/>
      <c r="FK261" s="33" t="n"/>
      <c r="FL261" s="33" t="n"/>
      <c r="FM261" s="33" t="n"/>
      <c r="FN261" s="33" t="n"/>
      <c r="FO261" s="33" t="n"/>
      <c r="FP261" s="33" t="n"/>
      <c r="FQ261" s="33" t="n"/>
      <c r="FR261" s="33" t="n"/>
      <c r="FS261" s="33" t="n"/>
      <c r="FT261" s="33" t="n"/>
      <c r="FU261" s="33" t="n"/>
      <c r="FV261" s="33" t="n"/>
      <c r="FW261" s="33" t="n"/>
      <c r="FX261" s="33" t="n"/>
      <c r="FY261" s="33" t="n"/>
      <c r="FZ261" s="33" t="n"/>
      <c r="GA261" s="33" t="n"/>
      <c r="GB261" s="33" t="n"/>
      <c r="GC261" s="33" t="n"/>
      <c r="GD261" s="33" t="n"/>
      <c r="GE261" s="33" t="n"/>
      <c r="GF261" s="33" t="n"/>
      <c r="GG261" s="33" t="n"/>
      <c r="GH261" s="33" t="n"/>
      <c r="GI261" s="33" t="n"/>
      <c r="GJ261" s="33" t="n"/>
      <c r="GK261" s="33" t="n"/>
      <c r="GL261" s="33" t="n"/>
      <c r="GM261" s="33" t="n"/>
      <c r="GN261" s="33" t="n"/>
      <c r="GO261" s="33" t="n"/>
      <c r="GP261" s="33" t="n"/>
      <c r="GQ261" s="33" t="n"/>
      <c r="GR261" s="33" t="n"/>
      <c r="GS261" s="33" t="n"/>
      <c r="GT261" s="33" t="n"/>
      <c r="GU261" s="33" t="n"/>
      <c r="GV261" s="33" t="n"/>
      <c r="GW261" s="33" t="n"/>
      <c r="GX261" s="33" t="n"/>
      <c r="GY261" s="33" t="n"/>
      <c r="GZ261" s="33" t="n"/>
      <c r="HA261" s="33" t="n"/>
      <c r="HB261" s="33" t="n"/>
      <c r="HC261" s="33" t="n"/>
      <c r="HD261" s="33" t="n"/>
      <c r="HE261" s="33" t="n"/>
      <c r="HF261" s="33" t="n"/>
      <c r="HG261" s="33" t="n"/>
      <c r="HH261" s="33" t="n"/>
      <c r="HI261" s="33" t="n"/>
      <c r="HJ261" s="33" t="n"/>
      <c r="HK261" s="33" t="n"/>
      <c r="HL261" s="33" t="n"/>
      <c r="HM261" s="33" t="n"/>
      <c r="HN261" s="33" t="n"/>
      <c r="HO261" s="33" t="n"/>
      <c r="HP261" s="34" t="n"/>
      <c r="HQ261" s="34" t="n"/>
      <c r="HR261" s="34" t="n"/>
      <c r="HS261" s="34" t="n"/>
      <c r="HT261" s="34" t="n"/>
      <c r="HU261" s="33" t="n"/>
      <c r="HV261" s="33" t="n"/>
      <c r="HW261" s="33" t="n"/>
      <c r="HX261" s="33" t="n"/>
      <c r="HY261" s="33" t="n"/>
      <c r="HZ261" s="33" t="n"/>
      <c r="IA261" s="33" t="n"/>
      <c r="IB261" s="33" t="n"/>
      <c r="IC261" s="33" t="n"/>
      <c r="ID261" s="33" t="n"/>
      <c r="IE261" s="33" t="n"/>
      <c r="IF261" s="33" t="n"/>
      <c r="IG261" s="33" t="n"/>
      <c r="IH261" s="33" t="n"/>
      <c r="II261" s="33" t="n"/>
      <c r="IJ261" s="33" t="n"/>
      <c r="IK261" s="33" t="n"/>
      <c r="IL261" s="26" t="n"/>
      <c r="IM261" s="26" t="inlineStr">
        <is>
          <t>ez_manage.py:6038 top()</t>
        </is>
      </c>
      <c r="IN261" s="26" t="inlineStr">
        <is>
          <t>v12_quick_engine.py:4280 x2</t>
        </is>
      </c>
      <c r="IO261" s="26" t="n"/>
    </row>
    <row r="262" ht="15.75" customHeight="1" s="67">
      <c r="A262" s="27" t="inlineStr">
        <is>
          <t>REGIME_TRENDING_EXIT_GAIN_MIN</t>
        </is>
      </c>
      <c r="B262" s="27" t="inlineStr">
        <is>
          <t>2.0</t>
        </is>
      </c>
      <c r="C262" s="26" t="n"/>
      <c r="D262" s="26" t="n"/>
      <c r="E262" s="26" t="n"/>
      <c r="F262" s="26" t="n"/>
      <c r="G262" s="26">
        <f>IFERROR(VLOOKUP($A112&amp;"_"&amp;$B112,Results_Deltas!$A$2:$P$15000,5,FALSE),"")</f>
        <v/>
      </c>
      <c r="H262" s="26">
        <f>IFERROR(VLOOKUP($A112,Results_30d_Deltas!$A$2:$H$5000,7,FALSE)-E111,"")</f>
        <v/>
      </c>
      <c r="I262" s="26">
        <f>IFERROR(VLOOKUP($A112,Results_30d_Deltas!$A$2:$H$5000,6,FALSE),"")</f>
        <v/>
      </c>
      <c r="J262" s="26" t="n"/>
      <c r="K262" s="26" t="n"/>
      <c r="L262" s="26" t="inlineStr">
        <is>
          <t>YES</t>
        </is>
      </c>
      <c r="M262" s="74" t="n">
        <v>0.3851315721783345</v>
      </c>
      <c r="N262" s="74" t="n">
        <v>5</v>
      </c>
      <c r="O262" s="33" t="n"/>
      <c r="P262" s="33" t="n"/>
      <c r="Q262" s="33" t="n"/>
      <c r="R262" s="33" t="n"/>
      <c r="S262" s="33" t="n"/>
      <c r="T262" s="33" t="n"/>
      <c r="U262" s="33" t="n"/>
      <c r="V262" s="33" t="n"/>
      <c r="W262" s="33" t="n"/>
      <c r="X262" s="33" t="n"/>
      <c r="Y262" s="33" t="n"/>
      <c r="Z262" s="33" t="n"/>
      <c r="AA262" s="33" t="n"/>
      <c r="AB262" s="33" t="n"/>
      <c r="AC262" s="33" t="n"/>
      <c r="AD262" s="33" t="n"/>
      <c r="AE262" s="33" t="n"/>
      <c r="AF262" s="33" t="n"/>
      <c r="AG262" s="33" t="n"/>
      <c r="AH262" s="33" t="n"/>
      <c r="AI262" s="33" t="n"/>
      <c r="AJ262" s="33" t="n"/>
      <c r="AK262" s="33" t="n"/>
      <c r="AL262" s="33" t="n"/>
      <c r="AM262" s="33" t="n"/>
      <c r="AN262" s="34" t="n"/>
      <c r="AO262" s="34" t="n"/>
      <c r="AP262" s="34" t="n"/>
      <c r="AQ262" s="34" t="n"/>
      <c r="AR262" s="34" t="n"/>
      <c r="AS262" s="33" t="n"/>
      <c r="AT262" s="33" t="n"/>
      <c r="AU262" s="33" t="n"/>
      <c r="AV262" s="33" t="n"/>
      <c r="AW262" s="33" t="n"/>
      <c r="AX262" s="33" t="n"/>
      <c r="AY262" s="33" t="n"/>
      <c r="AZ262" s="33" t="n"/>
      <c r="BA262" s="33" t="n"/>
      <c r="BB262" s="33" t="n"/>
      <c r="BC262" s="33" t="n"/>
      <c r="BD262" s="33" t="n"/>
      <c r="BE262" s="33" t="n"/>
      <c r="BF262" s="33" t="n"/>
      <c r="BG262" s="33" t="n"/>
      <c r="BH262" s="33" t="n"/>
      <c r="BI262" s="33" t="n"/>
      <c r="BJ262" s="33" t="n"/>
      <c r="BK262" s="33" t="n"/>
      <c r="BL262" s="33" t="n"/>
      <c r="BM262" s="33" t="n"/>
      <c r="BN262" s="33" t="n"/>
      <c r="BO262" s="33" t="n"/>
      <c r="BP262" s="33" t="n"/>
      <c r="BQ262" s="33" t="n"/>
      <c r="BR262" s="33" t="n"/>
      <c r="BS262" s="33" t="n"/>
      <c r="BT262" s="33" t="n"/>
      <c r="BU262" s="33" t="n"/>
      <c r="BV262" s="33" t="n"/>
      <c r="BW262" s="33" t="n"/>
      <c r="BX262" s="33" t="n"/>
      <c r="BY262" s="33" t="n"/>
      <c r="BZ262" s="33" t="n"/>
      <c r="CA262" s="33" t="n"/>
      <c r="CB262" s="33" t="n"/>
      <c r="CC262" s="33" t="n"/>
      <c r="CD262" s="33" t="n"/>
      <c r="CE262" s="33" t="n"/>
      <c r="CF262" s="33" t="n"/>
      <c r="CG262" s="33" t="n"/>
      <c r="CH262" s="33" t="n"/>
      <c r="CI262" s="33" t="n"/>
      <c r="CJ262" s="33" t="n"/>
      <c r="CK262" s="33" t="n"/>
      <c r="CL262" s="33" t="n"/>
      <c r="CM262" s="33" t="n"/>
      <c r="CN262" s="33" t="n"/>
      <c r="CO262" s="33" t="n"/>
      <c r="CP262" s="33" t="n"/>
      <c r="CQ262" s="33" t="n"/>
      <c r="CR262" s="33" t="n"/>
      <c r="CS262" s="33" t="n"/>
      <c r="CT262" s="33" t="n"/>
      <c r="CU262" s="33" t="n"/>
      <c r="CV262" s="34" t="n"/>
      <c r="CW262" s="34" t="n"/>
      <c r="CX262" s="34" t="n"/>
      <c r="CY262" s="34" t="n"/>
      <c r="CZ262" s="34" t="n"/>
      <c r="DA262" s="34" t="n"/>
      <c r="DB262" s="34" t="n"/>
      <c r="DC262" s="34" t="n"/>
      <c r="DD262" s="34" t="n"/>
      <c r="DE262" s="34" t="n"/>
      <c r="DF262" s="34" t="n"/>
      <c r="DG262" s="34" t="n"/>
      <c r="DH262" s="34" t="n"/>
      <c r="DI262" s="34" t="n"/>
      <c r="DJ262" s="34" t="n"/>
      <c r="DK262" s="34" t="n"/>
      <c r="DL262" s="34" t="n"/>
      <c r="DM262" s="34" t="n"/>
      <c r="DN262" s="34" t="n"/>
      <c r="DO262" s="34" t="n"/>
      <c r="DP262" s="33" t="n"/>
      <c r="DQ262" s="33" t="n"/>
      <c r="DR262" s="33" t="n"/>
      <c r="DS262" s="33" t="n"/>
      <c r="DT262" s="33" t="n"/>
      <c r="DU262" s="33" t="n"/>
      <c r="DV262" s="33" t="n"/>
      <c r="DW262" s="33" t="n"/>
      <c r="DX262" s="33" t="n"/>
      <c r="DY262" s="33" t="n"/>
      <c r="DZ262" s="33" t="n"/>
      <c r="EA262" s="33" t="n"/>
      <c r="EB262" s="33" t="n"/>
      <c r="EC262" s="33" t="n"/>
      <c r="ED262" s="33" t="n"/>
      <c r="EE262" s="33" t="n"/>
      <c r="EF262" s="33" t="n"/>
      <c r="EG262" s="33" t="n"/>
      <c r="EH262" s="33" t="n"/>
      <c r="EI262" s="33" t="n"/>
      <c r="EJ262" s="33" t="n"/>
      <c r="EK262" s="33" t="n"/>
      <c r="EL262" s="33" t="n"/>
      <c r="EM262" s="33" t="n"/>
      <c r="EN262" s="33" t="n"/>
      <c r="EO262" s="33" t="n"/>
      <c r="EP262" s="33" t="n"/>
      <c r="EQ262" s="33" t="n"/>
      <c r="ER262" s="33" t="n"/>
      <c r="ES262" s="33" t="n"/>
      <c r="ET262" s="33" t="n"/>
      <c r="EU262" s="33" t="n"/>
      <c r="EV262" s="33" t="n"/>
      <c r="EW262" s="33" t="n"/>
      <c r="EX262" s="33" t="n"/>
      <c r="EY262" s="33" t="n"/>
      <c r="EZ262" s="33" t="n"/>
      <c r="FA262" s="33" t="n"/>
      <c r="FB262" s="33" t="n"/>
      <c r="FC262" s="33" t="n"/>
      <c r="FD262" s="33" t="n"/>
      <c r="FE262" s="33" t="n"/>
      <c r="FF262" s="33" t="n"/>
      <c r="FG262" s="33" t="n"/>
      <c r="FH262" s="33" t="n"/>
      <c r="FI262" s="33" t="n"/>
      <c r="FJ262" s="33" t="n"/>
      <c r="FK262" s="33" t="n"/>
      <c r="FL262" s="33" t="n"/>
      <c r="FM262" s="33" t="n"/>
      <c r="FN262" s="33" t="n"/>
      <c r="FO262" s="33" t="n"/>
      <c r="FP262" s="33" t="n"/>
      <c r="FQ262" s="33" t="n"/>
      <c r="FR262" s="33" t="n"/>
      <c r="FS262" s="33" t="n"/>
      <c r="FT262" s="33" t="n"/>
      <c r="FU262" s="33" t="n"/>
      <c r="FV262" s="33" t="n"/>
      <c r="FW262" s="33" t="n"/>
      <c r="FX262" s="33" t="n"/>
      <c r="FY262" s="33" t="n"/>
      <c r="FZ262" s="33" t="n"/>
      <c r="GA262" s="33" t="n"/>
      <c r="GB262" s="33" t="n"/>
      <c r="GC262" s="33" t="n"/>
      <c r="GD262" s="33" t="n"/>
      <c r="GE262" s="33" t="n"/>
      <c r="GF262" s="33" t="n"/>
      <c r="GG262" s="33" t="n"/>
      <c r="GH262" s="33" t="n"/>
      <c r="GI262" s="33" t="n"/>
      <c r="GJ262" s="33" t="n"/>
      <c r="GK262" s="33" t="n"/>
      <c r="GL262" s="33" t="n"/>
      <c r="GM262" s="33" t="n"/>
      <c r="GN262" s="33" t="n"/>
      <c r="GO262" s="33" t="n"/>
      <c r="GP262" s="33" t="n"/>
      <c r="GQ262" s="33" t="n"/>
      <c r="GR262" s="33" t="n"/>
      <c r="GS262" s="33" t="n"/>
      <c r="GT262" s="33" t="n"/>
      <c r="GU262" s="33" t="n"/>
      <c r="GV262" s="33" t="n"/>
      <c r="GW262" s="33" t="n"/>
      <c r="GX262" s="33" t="n"/>
      <c r="GY262" s="33" t="n"/>
      <c r="GZ262" s="33" t="n"/>
      <c r="HA262" s="33" t="n"/>
      <c r="HB262" s="33" t="n"/>
      <c r="HC262" s="33" t="n"/>
      <c r="HD262" s="33" t="n"/>
      <c r="HE262" s="33" t="n"/>
      <c r="HF262" s="33" t="n"/>
      <c r="HG262" s="33" t="n"/>
      <c r="HH262" s="33" t="n"/>
      <c r="HI262" s="33" t="n"/>
      <c r="HJ262" s="33" t="n"/>
      <c r="HK262" s="33" t="n"/>
      <c r="HL262" s="33" t="n"/>
      <c r="HM262" s="33" t="n"/>
      <c r="HN262" s="33" t="n"/>
      <c r="HO262" s="33" t="n"/>
      <c r="HP262" s="33" t="n"/>
      <c r="HQ262" s="33" t="n"/>
      <c r="HR262" s="33" t="n"/>
      <c r="HS262" s="33" t="n"/>
      <c r="HT262" s="33" t="n"/>
      <c r="HU262" s="33" t="n"/>
      <c r="HV262" s="33" t="n"/>
      <c r="HW262" s="33" t="n"/>
      <c r="HX262" s="33" t="n"/>
      <c r="HY262" s="33" t="n"/>
      <c r="HZ262" s="33" t="n"/>
      <c r="IA262" s="33" t="n"/>
      <c r="IB262" s="33" t="n"/>
      <c r="IC262" s="33" t="n"/>
      <c r="ID262" s="33" t="n"/>
      <c r="IE262" s="33" t="n"/>
      <c r="IF262" s="33" t="n"/>
      <c r="IG262" s="33" t="n"/>
      <c r="IH262" s="33" t="n"/>
      <c r="II262" s="33" t="n"/>
      <c r="IJ262" s="33" t="n"/>
      <c r="IK262" s="33" t="n"/>
      <c r="IL262" s="26" t="n"/>
      <c r="IM262" s="26" t="inlineStr">
        <is>
          <t>ez_manage.py:5359 top()</t>
        </is>
      </c>
      <c r="IN262" s="26" t="inlineStr">
        <is>
          <t>v12_quick_engine.py:2951 x5</t>
        </is>
      </c>
      <c r="IO262" s="26" t="n"/>
    </row>
    <row r="263" ht="15.75" customHeight="1" s="67">
      <c r="A263" s="26" t="inlineStr">
        <is>
          <t>RZ_BREAKOUT_BAND</t>
        </is>
      </c>
      <c r="B263" s="26" t="inlineStr">
        <is>
          <t>0</t>
        </is>
      </c>
      <c r="C263" s="26" t="n"/>
      <c r="D263" s="26" t="n"/>
      <c r="E263" s="26" t="n"/>
      <c r="F263" s="26" t="n"/>
      <c r="G263" s="26">
        <f>IFERROR(VLOOKUP($A122&amp;"_"&amp;$B122,Results_Deltas!$A$2:$P$15000,5,FALSE),"")</f>
        <v/>
      </c>
      <c r="H263" s="26">
        <f>IFERROR(VLOOKUP($A122,Results_30d_Deltas!$A$2:$H$5000,7,FALSE)-E121,"")</f>
        <v/>
      </c>
      <c r="I263" s="26">
        <f>IFERROR(VLOOKUP($A122,Results_30d_Deltas!$A$2:$H$5000,6,FALSE),"")</f>
        <v/>
      </c>
      <c r="J263" s="26" t="n"/>
      <c r="K263" s="26" t="n"/>
      <c r="L263" s="26" t="inlineStr">
        <is>
          <t>NO</t>
        </is>
      </c>
      <c r="M263" s="74" t="n">
        <v>0.3875921890341755</v>
      </c>
      <c r="N263" s="74" t="n">
        <v>5</v>
      </c>
      <c r="O263" s="33" t="n"/>
      <c r="P263" s="33" t="n"/>
      <c r="Q263" s="33" t="n"/>
      <c r="R263" s="33" t="n"/>
      <c r="S263" s="33" t="n"/>
      <c r="T263" s="33" t="n"/>
      <c r="U263" s="33" t="n"/>
      <c r="V263" s="33" t="n"/>
      <c r="W263" s="33" t="n"/>
      <c r="X263" s="33" t="n"/>
      <c r="Y263" s="33" t="n"/>
      <c r="Z263" s="33" t="n"/>
      <c r="AA263" s="33" t="n"/>
      <c r="AB263" s="33" t="n"/>
      <c r="AC263" s="33" t="n"/>
      <c r="AD263" s="33" t="n"/>
      <c r="AE263" s="33" t="n"/>
      <c r="AF263" s="33" t="n"/>
      <c r="AG263" s="33" t="n"/>
      <c r="AH263" s="33" t="n"/>
      <c r="AI263" s="33" t="n"/>
      <c r="AJ263" s="33" t="n"/>
      <c r="AK263" s="33" t="n"/>
      <c r="AL263" s="33" t="n"/>
      <c r="AM263" s="33" t="n"/>
      <c r="AN263" s="33" t="n"/>
      <c r="AO263" s="33" t="n"/>
      <c r="AP263" s="33" t="n"/>
      <c r="AQ263" s="33" t="n"/>
      <c r="AR263" s="33" t="n"/>
      <c r="AS263" s="34" t="n"/>
      <c r="AT263" s="34" t="n"/>
      <c r="AU263" s="34" t="n"/>
      <c r="AV263" s="34" t="n"/>
      <c r="AW263" s="34" t="n"/>
      <c r="AX263" s="33" t="n"/>
      <c r="AY263" s="33" t="n"/>
      <c r="AZ263" s="33" t="n"/>
      <c r="BA263" s="33" t="n"/>
      <c r="BB263" s="33" t="n"/>
      <c r="BC263" s="33" t="n"/>
      <c r="BD263" s="33" t="n"/>
      <c r="BE263" s="33" t="n"/>
      <c r="BF263" s="33" t="n"/>
      <c r="BG263" s="33" t="n"/>
      <c r="BH263" s="33" t="n"/>
      <c r="BI263" s="33" t="n"/>
      <c r="BJ263" s="33" t="n"/>
      <c r="BK263" s="33" t="n"/>
      <c r="BL263" s="33" t="n"/>
      <c r="BM263" s="33" t="n"/>
      <c r="BN263" s="33" t="n"/>
      <c r="BO263" s="33" t="n"/>
      <c r="BP263" s="33" t="n"/>
      <c r="BQ263" s="33" t="n"/>
      <c r="BR263" s="34" t="n"/>
      <c r="BS263" s="34" t="n"/>
      <c r="BT263" s="34" t="n"/>
      <c r="BU263" s="34" t="n"/>
      <c r="BV263" s="34" t="n"/>
      <c r="BW263" s="33" t="n"/>
      <c r="BX263" s="33" t="n"/>
      <c r="BY263" s="33" t="n"/>
      <c r="BZ263" s="33" t="n"/>
      <c r="CA263" s="33" t="n"/>
      <c r="CB263" s="33" t="n"/>
      <c r="CC263" s="33" t="n"/>
      <c r="CD263" s="33" t="n"/>
      <c r="CE263" s="33" t="n"/>
      <c r="CF263" s="33" t="n"/>
      <c r="CG263" s="33" t="n"/>
      <c r="CH263" s="33" t="n"/>
      <c r="CI263" s="33" t="n"/>
      <c r="CJ263" s="33" t="n"/>
      <c r="CK263" s="33" t="n"/>
      <c r="CL263" s="33" t="n"/>
      <c r="CM263" s="33" t="n"/>
      <c r="CN263" s="33" t="n"/>
      <c r="CO263" s="33" t="n"/>
      <c r="CP263" s="33" t="n"/>
      <c r="CQ263" s="33" t="n"/>
      <c r="CR263" s="33" t="n"/>
      <c r="CS263" s="33" t="n"/>
      <c r="CT263" s="33" t="n"/>
      <c r="CU263" s="33" t="n"/>
      <c r="CV263" s="33" t="n"/>
      <c r="CW263" s="33" t="n"/>
      <c r="CX263" s="33" t="n"/>
      <c r="CY263" s="33" t="n"/>
      <c r="CZ263" s="33" t="n"/>
      <c r="DA263" s="34" t="n"/>
      <c r="DB263" s="34" t="n"/>
      <c r="DC263" s="34" t="n"/>
      <c r="DD263" s="34" t="n"/>
      <c r="DE263" s="34" t="n"/>
      <c r="DF263" s="33" t="n"/>
      <c r="DG263" s="33" t="n"/>
      <c r="DH263" s="33" t="n"/>
      <c r="DI263" s="33" t="n"/>
      <c r="DJ263" s="33" t="n"/>
      <c r="DK263" s="33" t="n"/>
      <c r="DL263" s="33" t="n"/>
      <c r="DM263" s="33" t="n"/>
      <c r="DN263" s="33" t="n"/>
      <c r="DO263" s="33" t="n"/>
      <c r="DP263" s="33" t="n"/>
      <c r="DQ263" s="33" t="n"/>
      <c r="DR263" s="33" t="n"/>
      <c r="DS263" s="33" t="n"/>
      <c r="DT263" s="33" t="n"/>
      <c r="DU263" s="33" t="n"/>
      <c r="DV263" s="33" t="n"/>
      <c r="DW263" s="33" t="n"/>
      <c r="DX263" s="33" t="n"/>
      <c r="DY263" s="33" t="n"/>
      <c r="DZ263" s="33" t="n"/>
      <c r="EA263" s="33" t="n"/>
      <c r="EB263" s="33" t="n"/>
      <c r="EC263" s="33" t="n"/>
      <c r="ED263" s="33" t="n"/>
      <c r="EE263" s="33" t="n"/>
      <c r="EF263" s="33" t="n"/>
      <c r="EG263" s="33" t="n"/>
      <c r="EH263" s="33" t="n"/>
      <c r="EI263" s="33" t="n"/>
      <c r="EJ263" s="33" t="n"/>
      <c r="EK263" s="33" t="n"/>
      <c r="EL263" s="33" t="n"/>
      <c r="EM263" s="33" t="n"/>
      <c r="EN263" s="33" t="n"/>
      <c r="EO263" s="33" t="n"/>
      <c r="EP263" s="33" t="n"/>
      <c r="EQ263" s="33" t="n"/>
      <c r="ER263" s="33" t="n"/>
      <c r="ES263" s="33" t="n"/>
      <c r="ET263" s="33" t="n"/>
      <c r="EU263" s="33" t="n"/>
      <c r="EV263" s="33" t="n"/>
      <c r="EW263" s="33" t="n"/>
      <c r="EX263" s="33" t="n"/>
      <c r="EY263" s="33" t="n"/>
      <c r="EZ263" s="33" t="n"/>
      <c r="FA263" s="33" t="n"/>
      <c r="FB263" s="33" t="n"/>
      <c r="FC263" s="33" t="n"/>
      <c r="FD263" s="33" t="n"/>
      <c r="FE263" s="33" t="n"/>
      <c r="FF263" s="33" t="n"/>
      <c r="FG263" s="33" t="n"/>
      <c r="FH263" s="33" t="n"/>
      <c r="FI263" s="33" t="n"/>
      <c r="FJ263" s="33" t="n"/>
      <c r="FK263" s="33" t="n"/>
      <c r="FL263" s="33" t="n"/>
      <c r="FM263" s="33" t="n"/>
      <c r="FN263" s="33" t="n"/>
      <c r="FO263" s="33" t="n"/>
      <c r="FP263" s="33" t="n"/>
      <c r="FQ263" s="33" t="n"/>
      <c r="FR263" s="33" t="n"/>
      <c r="FS263" s="33" t="n"/>
      <c r="FT263" s="33" t="n"/>
      <c r="FU263" s="33" t="n"/>
      <c r="FV263" s="33" t="n"/>
      <c r="FW263" s="33" t="n"/>
      <c r="FX263" s="33" t="n"/>
      <c r="FY263" s="33" t="n"/>
      <c r="FZ263" s="33" t="n"/>
      <c r="GA263" s="33" t="n"/>
      <c r="GB263" s="34" t="n"/>
      <c r="GC263" s="34" t="n"/>
      <c r="GD263" s="34" t="n"/>
      <c r="GE263" s="34" t="n"/>
      <c r="GF263" s="34" t="n"/>
      <c r="GG263" s="33" t="n"/>
      <c r="GH263" s="33" t="n"/>
      <c r="GI263" s="33" t="n"/>
      <c r="GJ263" s="33" t="n"/>
      <c r="GK263" s="33" t="n"/>
      <c r="GL263" s="33" t="n"/>
      <c r="GM263" s="33" t="n"/>
      <c r="GN263" s="33" t="n"/>
      <c r="GO263" s="33" t="n"/>
      <c r="GP263" s="33" t="n"/>
      <c r="GQ263" s="33" t="n"/>
      <c r="GR263" s="33" t="n"/>
      <c r="GS263" s="33" t="n"/>
      <c r="GT263" s="33" t="n"/>
      <c r="GU263" s="33" t="n"/>
      <c r="GV263" s="33" t="n"/>
      <c r="GW263" s="33" t="n"/>
      <c r="GX263" s="33" t="n"/>
      <c r="GY263" s="33" t="n"/>
      <c r="GZ263" s="33" t="n"/>
      <c r="HA263" s="33" t="n"/>
      <c r="HB263" s="33" t="n"/>
      <c r="HC263" s="33" t="n"/>
      <c r="HD263" s="33" t="n"/>
      <c r="HE263" s="33" t="n"/>
      <c r="HF263" s="33" t="n"/>
      <c r="HG263" s="33" t="n"/>
      <c r="HH263" s="33" t="n"/>
      <c r="HI263" s="33" t="n"/>
      <c r="HJ263" s="33" t="n"/>
      <c r="HK263" s="33" t="n"/>
      <c r="HL263" s="33" t="n"/>
      <c r="HM263" s="33" t="n"/>
      <c r="HN263" s="33" t="n"/>
      <c r="HO263" s="33" t="n"/>
      <c r="HP263" s="33" t="n"/>
      <c r="HQ263" s="33" t="n"/>
      <c r="HR263" s="33" t="n"/>
      <c r="HS263" s="33" t="n"/>
      <c r="HT263" s="33" t="n"/>
      <c r="HU263" s="33" t="n"/>
      <c r="HV263" s="33" t="n"/>
      <c r="HW263" s="33" t="n"/>
      <c r="HX263" s="33" t="n"/>
      <c r="HY263" s="33" t="n"/>
      <c r="HZ263" s="33" t="n"/>
      <c r="IA263" s="33" t="n"/>
      <c r="IB263" s="33" t="n"/>
      <c r="IC263" s="33" t="n"/>
      <c r="ID263" s="33" t="n"/>
      <c r="IE263" s="33" t="n"/>
      <c r="IF263" s="33" t="n"/>
      <c r="IG263" s="33" t="n"/>
      <c r="IH263" s="33" t="n"/>
      <c r="II263" s="33" t="n"/>
      <c r="IJ263" s="33" t="n"/>
      <c r="IK263" s="33" t="n"/>
      <c r="IL263" s="26" t="n"/>
      <c r="IM263" s="26" t="inlineStr">
        <is>
          <t>ez_manage.py:5397 top()</t>
        </is>
      </c>
      <c r="IN263" s="26" t="inlineStr">
        <is>
          <t>v12_quick_engine.py:4036 x3</t>
        </is>
      </c>
      <c r="IO263" s="26" t="n"/>
    </row>
    <row r="264" ht="15.75" customHeight="1" s="67">
      <c r="A264" s="26" t="inlineStr">
        <is>
          <t>DC_BREAKOUT_TF</t>
        </is>
      </c>
      <c r="B264" s="26" t="inlineStr">
        <is>
          <t>4h</t>
        </is>
      </c>
      <c r="C264" s="26" t="n"/>
      <c r="D264" s="26" t="n"/>
      <c r="E264" s="26" t="n"/>
      <c r="F264" s="26" t="n"/>
      <c r="G264" s="26">
        <f>IFERROR(VLOOKUP($A5&amp;"_"&amp;$B5,Results_Deltas!$A$2:$P$15000,5,FALSE),"")</f>
        <v/>
      </c>
      <c r="H264" s="26">
        <f>IFERROR(VLOOKUP($A5,Results_30d_Deltas!$A$2:$H$5000,7,FALSE)-E4,"")</f>
        <v/>
      </c>
      <c r="I264" s="26">
        <f>IFERROR(VLOOKUP($A5,Results_30d_Deltas!$A$2:$H$5000,6,FALSE),"")</f>
        <v/>
      </c>
      <c r="J264" s="26" t="n"/>
      <c r="K264" s="26" t="n"/>
      <c r="L264" s="26" t="inlineStr">
        <is>
          <t>NO</t>
        </is>
      </c>
      <c r="M264" s="74" t="n">
        <v>0.3926459757554484</v>
      </c>
      <c r="N264" s="74" t="n">
        <v>8</v>
      </c>
      <c r="O264" s="33" t="n"/>
      <c r="P264" s="33" t="n"/>
      <c r="Q264" s="33" t="n"/>
      <c r="R264" s="33" t="n"/>
      <c r="S264" s="33" t="n"/>
      <c r="T264" s="33" t="n"/>
      <c r="U264" s="33" t="n"/>
      <c r="V264" s="33" t="n"/>
      <c r="W264" s="33" t="n"/>
      <c r="X264" s="33" t="n"/>
      <c r="Y264" s="33" t="n"/>
      <c r="Z264" s="33" t="n"/>
      <c r="AA264" s="33" t="n"/>
      <c r="AB264" s="33" t="n"/>
      <c r="AC264" s="33" t="n"/>
      <c r="AD264" s="33" t="n"/>
      <c r="AE264" s="33" t="n"/>
      <c r="AF264" s="33" t="n"/>
      <c r="AG264" s="33" t="n"/>
      <c r="AH264" s="33" t="n"/>
      <c r="AI264" s="33" t="n"/>
      <c r="AJ264" s="33" t="n"/>
      <c r="AK264" s="33" t="n"/>
      <c r="AL264" s="33" t="n"/>
      <c r="AM264" s="33" t="n"/>
      <c r="AN264" s="33" t="n"/>
      <c r="AO264" s="33" t="n"/>
      <c r="AP264" s="33" t="n"/>
      <c r="AQ264" s="33" t="n"/>
      <c r="AR264" s="33" t="n"/>
      <c r="AS264" s="34" t="n"/>
      <c r="AT264" s="34" t="n"/>
      <c r="AU264" s="34" t="n"/>
      <c r="AV264" s="34" t="n"/>
      <c r="AW264" s="34" t="n"/>
      <c r="AX264" s="33" t="n"/>
      <c r="AY264" s="33" t="n"/>
      <c r="AZ264" s="33" t="n"/>
      <c r="BA264" s="33" t="n"/>
      <c r="BB264" s="33" t="n"/>
      <c r="BC264" s="33" t="n"/>
      <c r="BD264" s="33" t="n"/>
      <c r="BE264" s="33" t="n"/>
      <c r="BF264" s="33" t="n"/>
      <c r="BG264" s="33" t="n"/>
      <c r="BH264" s="33" t="n"/>
      <c r="BI264" s="33" t="n"/>
      <c r="BJ264" s="33" t="n"/>
      <c r="BK264" s="33" t="n"/>
      <c r="BL264" s="33" t="n"/>
      <c r="BM264" s="33" t="n"/>
      <c r="BN264" s="33" t="n"/>
      <c r="BO264" s="33" t="n"/>
      <c r="BP264" s="33" t="n"/>
      <c r="BQ264" s="33" t="n"/>
      <c r="BR264" s="34" t="n"/>
      <c r="BS264" s="34" t="n"/>
      <c r="BT264" s="34" t="n"/>
      <c r="BU264" s="34" t="n"/>
      <c r="BV264" s="34" t="n"/>
      <c r="BW264" s="33" t="n"/>
      <c r="BX264" s="33" t="n"/>
      <c r="BY264" s="33" t="n"/>
      <c r="BZ264" s="33" t="n"/>
      <c r="CA264" s="33" t="n"/>
      <c r="CB264" s="33" t="n"/>
      <c r="CC264" s="33" t="n"/>
      <c r="CD264" s="33" t="n"/>
      <c r="CE264" s="33" t="n"/>
      <c r="CF264" s="33" t="n"/>
      <c r="CG264" s="33" t="n"/>
      <c r="CH264" s="33" t="n"/>
      <c r="CI264" s="33" t="n"/>
      <c r="CJ264" s="33" t="n"/>
      <c r="CK264" s="33" t="n"/>
      <c r="CL264" s="33" t="n"/>
      <c r="CM264" s="33" t="n"/>
      <c r="CN264" s="33" t="n"/>
      <c r="CO264" s="33" t="n"/>
      <c r="CP264" s="33" t="n"/>
      <c r="CQ264" s="33" t="n"/>
      <c r="CR264" s="33" t="n"/>
      <c r="CS264" s="33" t="n"/>
      <c r="CT264" s="33" t="n"/>
      <c r="CU264" s="33" t="n"/>
      <c r="CV264" s="33" t="n"/>
      <c r="CW264" s="33" t="n"/>
      <c r="CX264" s="33" t="n"/>
      <c r="CY264" s="33" t="n"/>
      <c r="CZ264" s="33" t="n"/>
      <c r="DA264" s="34" t="n"/>
      <c r="DB264" s="34" t="n"/>
      <c r="DC264" s="34" t="n"/>
      <c r="DD264" s="34" t="n"/>
      <c r="DE264" s="34" t="n"/>
      <c r="DF264" s="33" t="n"/>
      <c r="DG264" s="33" t="n"/>
      <c r="DH264" s="33" t="n"/>
      <c r="DI264" s="33" t="n"/>
      <c r="DJ264" s="33" t="n"/>
      <c r="DK264" s="33" t="n"/>
      <c r="DL264" s="33" t="n"/>
      <c r="DM264" s="33" t="n"/>
      <c r="DN264" s="33" t="n"/>
      <c r="DO264" s="33" t="n"/>
      <c r="DP264" s="33" t="n"/>
      <c r="DQ264" s="33" t="n"/>
      <c r="DR264" s="33" t="n"/>
      <c r="DS264" s="33" t="n"/>
      <c r="DT264" s="33" t="n"/>
      <c r="DU264" s="33" t="n"/>
      <c r="DV264" s="33" t="n"/>
      <c r="DW264" s="33" t="n"/>
      <c r="DX264" s="33" t="n"/>
      <c r="DY264" s="33" t="n"/>
      <c r="DZ264" s="33" t="n"/>
      <c r="EA264" s="33" t="n"/>
      <c r="EB264" s="33" t="n"/>
      <c r="EC264" s="33" t="n"/>
      <c r="ED264" s="33" t="n"/>
      <c r="EE264" s="33" t="n"/>
      <c r="EF264" s="33" t="n"/>
      <c r="EG264" s="33" t="n"/>
      <c r="EH264" s="33" t="n"/>
      <c r="EI264" s="33" t="n"/>
      <c r="EJ264" s="33" t="n"/>
      <c r="EK264" s="33" t="n"/>
      <c r="EL264" s="33" t="n"/>
      <c r="EM264" s="33" t="n"/>
      <c r="EN264" s="33" t="n"/>
      <c r="EO264" s="33" t="n"/>
      <c r="EP264" s="33" t="n"/>
      <c r="EQ264" s="33" t="n"/>
      <c r="ER264" s="33" t="n"/>
      <c r="ES264" s="33" t="n"/>
      <c r="ET264" s="33" t="n"/>
      <c r="EU264" s="33" t="n"/>
      <c r="EV264" s="33" t="n"/>
      <c r="EW264" s="33" t="n"/>
      <c r="EX264" s="33" t="n"/>
      <c r="EY264" s="33" t="n"/>
      <c r="EZ264" s="33" t="n"/>
      <c r="FA264" s="33" t="n"/>
      <c r="FB264" s="33" t="n"/>
      <c r="FC264" s="33" t="n"/>
      <c r="FD264" s="33" t="n"/>
      <c r="FE264" s="33" t="n"/>
      <c r="FF264" s="33" t="n"/>
      <c r="FG264" s="33" t="n"/>
      <c r="FH264" s="33" t="n"/>
      <c r="FI264" s="33" t="n"/>
      <c r="FJ264" s="33" t="n"/>
      <c r="FK264" s="33" t="n"/>
      <c r="FL264" s="33" t="n"/>
      <c r="FM264" s="33" t="n"/>
      <c r="FN264" s="33" t="n"/>
      <c r="FO264" s="33" t="n"/>
      <c r="FP264" s="33" t="n"/>
      <c r="FQ264" s="33" t="n"/>
      <c r="FR264" s="33" t="n"/>
      <c r="FS264" s="33" t="n"/>
      <c r="FT264" s="33" t="n"/>
      <c r="FU264" s="33" t="n"/>
      <c r="FV264" s="33" t="n"/>
      <c r="FW264" s="33" t="n"/>
      <c r="FX264" s="33" t="n"/>
      <c r="FY264" s="33" t="n"/>
      <c r="FZ264" s="33" t="n"/>
      <c r="GA264" s="33" t="n"/>
      <c r="GB264" s="34" t="n"/>
      <c r="GC264" s="34" t="n"/>
      <c r="GD264" s="34" t="n"/>
      <c r="GE264" s="34" t="n"/>
      <c r="GF264" s="34" t="n"/>
      <c r="GG264" s="33" t="n"/>
      <c r="GH264" s="33" t="n"/>
      <c r="GI264" s="33" t="n"/>
      <c r="GJ264" s="33" t="n"/>
      <c r="GK264" s="33" t="n"/>
      <c r="GL264" s="33" t="n"/>
      <c r="GM264" s="33" t="n"/>
      <c r="GN264" s="33" t="n"/>
      <c r="GO264" s="33" t="n"/>
      <c r="GP264" s="33" t="n"/>
      <c r="GQ264" s="33" t="n"/>
      <c r="GR264" s="33" t="n"/>
      <c r="GS264" s="33" t="n"/>
      <c r="GT264" s="33" t="n"/>
      <c r="GU264" s="33" t="n"/>
      <c r="GV264" s="33" t="n"/>
      <c r="GW264" s="33" t="n"/>
      <c r="GX264" s="33" t="n"/>
      <c r="GY264" s="33" t="n"/>
      <c r="GZ264" s="33" t="n"/>
      <c r="HA264" s="33" t="n"/>
      <c r="HB264" s="33" t="n"/>
      <c r="HC264" s="33" t="n"/>
      <c r="HD264" s="33" t="n"/>
      <c r="HE264" s="33" t="n"/>
      <c r="HF264" s="33" t="n"/>
      <c r="HG264" s="33" t="n"/>
      <c r="HH264" s="33" t="n"/>
      <c r="HI264" s="33" t="n"/>
      <c r="HJ264" s="33" t="n"/>
      <c r="HK264" s="33" t="n"/>
      <c r="HL264" s="33" t="n"/>
      <c r="HM264" s="33" t="n"/>
      <c r="HN264" s="33" t="n"/>
      <c r="HO264" s="33" t="n"/>
      <c r="HP264" s="33" t="n"/>
      <c r="HQ264" s="33" t="n"/>
      <c r="HR264" s="33" t="n"/>
      <c r="HS264" s="33" t="n"/>
      <c r="HT264" s="33" t="n"/>
      <c r="HU264" s="33" t="n"/>
      <c r="HV264" s="33" t="n"/>
      <c r="HW264" s="33" t="n"/>
      <c r="HX264" s="33" t="n"/>
      <c r="HY264" s="33" t="n"/>
      <c r="HZ264" s="33" t="n"/>
      <c r="IA264" s="33" t="n"/>
      <c r="IB264" s="33" t="n"/>
      <c r="IC264" s="33" t="n"/>
      <c r="ID264" s="33" t="n"/>
      <c r="IE264" s="33" t="n"/>
      <c r="IF264" s="33" t="n"/>
      <c r="IG264" s="33" t="n"/>
      <c r="IH264" s="33" t="n"/>
      <c r="II264" s="33" t="n"/>
      <c r="IJ264" s="33" t="n"/>
      <c r="IK264" s="33" t="n"/>
      <c r="IL264" s="26" t="n"/>
      <c r="IM264" s="26" t="inlineStr">
        <is>
          <t>ez_manage.py:3078 top()</t>
        </is>
      </c>
      <c r="IN264" s="26" t="inlineStr">
        <is>
          <t>v12_quick_engine.py:1518 x5</t>
        </is>
      </c>
      <c r="IO264" s="26" t="n"/>
    </row>
    <row r="265" ht="15.75" customHeight="1" s="67">
      <c r="A265" s="26" t="inlineStr">
        <is>
          <t>SCALP_V3_K_OB_EXIT_K15M_HI</t>
        </is>
      </c>
      <c r="B265" s="26" t="inlineStr">
        <is>
          <t>0</t>
        </is>
      </c>
      <c r="C265" s="26" t="n"/>
      <c r="D265" s="26" t="n"/>
      <c r="E265" s="26" t="n"/>
      <c r="F265" s="26" t="n"/>
      <c r="G265" s="26">
        <f>IFERROR(VLOOKUP($A126&amp;"_"&amp;$B126,Results_Deltas!$A$2:$P$15000,5,FALSE),"")</f>
        <v/>
      </c>
      <c r="H265" s="26">
        <f>IFERROR(VLOOKUP($A126,Results_30d_Deltas!$A$2:$H$5000,7,FALSE)-E125,"")</f>
        <v/>
      </c>
      <c r="I265" s="26">
        <f>IFERROR(VLOOKUP($A126,Results_30d_Deltas!$A$2:$H$5000,6,FALSE),"")</f>
        <v/>
      </c>
      <c r="J265" s="26" t="n"/>
      <c r="K265" s="26" t="n"/>
      <c r="L265" s="26" t="inlineStr">
        <is>
          <t>NO</t>
        </is>
      </c>
      <c r="M265" s="74" t="n">
        <v>0.411996898952173</v>
      </c>
      <c r="N265" s="74" t="n">
        <v>5</v>
      </c>
      <c r="O265" s="33" t="n"/>
      <c r="P265" s="33" t="n"/>
      <c r="Q265" s="33" t="n"/>
      <c r="R265" s="33" t="n"/>
      <c r="S265" s="33" t="n"/>
      <c r="T265" s="33" t="n"/>
      <c r="U265" s="33" t="n"/>
      <c r="V265" s="33" t="n"/>
      <c r="W265" s="33" t="n"/>
      <c r="X265" s="33" t="n"/>
      <c r="Y265" s="33" t="n"/>
      <c r="Z265" s="33" t="n"/>
      <c r="AA265" s="33" t="n"/>
      <c r="AB265" s="33" t="n"/>
      <c r="AC265" s="33" t="n"/>
      <c r="AD265" s="33" t="n"/>
      <c r="AE265" s="33" t="n"/>
      <c r="AF265" s="33" t="n"/>
      <c r="AG265" s="33" t="n"/>
      <c r="AH265" s="33" t="n"/>
      <c r="AI265" s="33" t="n"/>
      <c r="AJ265" s="33" t="n"/>
      <c r="AK265" s="33" t="n"/>
      <c r="AL265" s="33" t="n"/>
      <c r="AM265" s="33" t="n"/>
      <c r="AN265" s="33" t="n"/>
      <c r="AO265" s="33" t="n"/>
      <c r="AP265" s="33" t="n"/>
      <c r="AQ265" s="33" t="n"/>
      <c r="AR265" s="33" t="n"/>
      <c r="AS265" s="33" t="n"/>
      <c r="AT265" s="33" t="n"/>
      <c r="AU265" s="33" t="n"/>
      <c r="AV265" s="33" t="n"/>
      <c r="AW265" s="33" t="n"/>
      <c r="AX265" s="33" t="n"/>
      <c r="AY265" s="33" t="n"/>
      <c r="AZ265" s="33" t="n"/>
      <c r="BA265" s="33" t="n"/>
      <c r="BB265" s="33" t="n"/>
      <c r="BC265" s="33" t="n"/>
      <c r="BD265" s="33" t="n"/>
      <c r="BE265" s="33" t="n"/>
      <c r="BF265" s="33" t="n"/>
      <c r="BG265" s="33" t="n"/>
      <c r="BH265" s="33" t="n"/>
      <c r="BI265" s="33" t="n"/>
      <c r="BJ265" s="33" t="n"/>
      <c r="BK265" s="33" t="n"/>
      <c r="BL265" s="33" t="n"/>
      <c r="BM265" s="33" t="n"/>
      <c r="BN265" s="33" t="n"/>
      <c r="BO265" s="33" t="n"/>
      <c r="BP265" s="33" t="n"/>
      <c r="BQ265" s="33" t="n"/>
      <c r="BR265" s="33" t="n"/>
      <c r="BS265" s="33" t="n"/>
      <c r="BT265" s="33" t="n"/>
      <c r="BU265" s="33" t="n"/>
      <c r="BV265" s="33" t="n"/>
      <c r="BW265" s="33" t="n"/>
      <c r="BX265" s="33" t="n"/>
      <c r="BY265" s="33" t="n"/>
      <c r="BZ265" s="33" t="n"/>
      <c r="CA265" s="33" t="n"/>
      <c r="CB265" s="33" t="n"/>
      <c r="CC265" s="33" t="n"/>
      <c r="CD265" s="33" t="n"/>
      <c r="CE265" s="33" t="n"/>
      <c r="CF265" s="33" t="n"/>
      <c r="CG265" s="33" t="n"/>
      <c r="CH265" s="33" t="n"/>
      <c r="CI265" s="33" t="n"/>
      <c r="CJ265" s="33" t="n"/>
      <c r="CK265" s="33" t="n"/>
      <c r="CL265" s="33" t="n"/>
      <c r="CM265" s="33" t="n"/>
      <c r="CN265" s="33" t="n"/>
      <c r="CO265" s="33" t="n"/>
      <c r="CP265" s="33" t="n"/>
      <c r="CQ265" s="33" t="n"/>
      <c r="CR265" s="33" t="n"/>
      <c r="CS265" s="33" t="n"/>
      <c r="CT265" s="33" t="n"/>
      <c r="CU265" s="33" t="n"/>
      <c r="CV265" s="34" t="n"/>
      <c r="CW265" s="34" t="n"/>
      <c r="CX265" s="34" t="n"/>
      <c r="CY265" s="34" t="n"/>
      <c r="CZ265" s="34" t="n"/>
      <c r="DA265" s="34" t="n"/>
      <c r="DB265" s="34" t="n"/>
      <c r="DC265" s="34" t="n"/>
      <c r="DD265" s="34" t="n"/>
      <c r="DE265" s="34" t="n"/>
      <c r="DF265" s="34" t="n"/>
      <c r="DG265" s="34" t="n"/>
      <c r="DH265" s="34" t="n"/>
      <c r="DI265" s="34" t="n"/>
      <c r="DJ265" s="34" t="n"/>
      <c r="DK265" s="34" t="n"/>
      <c r="DL265" s="34" t="n"/>
      <c r="DM265" s="34" t="n"/>
      <c r="DN265" s="34" t="n"/>
      <c r="DO265" s="34" t="n"/>
      <c r="DP265" s="33" t="n"/>
      <c r="DQ265" s="33" t="n"/>
      <c r="DR265" s="33" t="n"/>
      <c r="DS265" s="33" t="n"/>
      <c r="DT265" s="33" t="n"/>
      <c r="DU265" s="33" t="n"/>
      <c r="DV265" s="33" t="n"/>
      <c r="DW265" s="33" t="n"/>
      <c r="DX265" s="33" t="n"/>
      <c r="DY265" s="33" t="n"/>
      <c r="DZ265" s="33" t="n"/>
      <c r="EA265" s="33" t="n"/>
      <c r="EB265" s="33" t="n"/>
      <c r="EC265" s="33" t="n"/>
      <c r="ED265" s="33" t="n"/>
      <c r="EE265" s="33" t="n"/>
      <c r="EF265" s="33" t="n"/>
      <c r="EG265" s="33" t="n"/>
      <c r="EH265" s="33" t="n"/>
      <c r="EI265" s="33" t="n"/>
      <c r="EJ265" s="33" t="n"/>
      <c r="EK265" s="33" t="n"/>
      <c r="EL265" s="33" t="n"/>
      <c r="EM265" s="33" t="n"/>
      <c r="EN265" s="33" t="n"/>
      <c r="EO265" s="33" t="n"/>
      <c r="EP265" s="33" t="n"/>
      <c r="EQ265" s="33" t="n"/>
      <c r="ER265" s="33" t="n"/>
      <c r="ES265" s="33" t="n"/>
      <c r="ET265" s="33" t="n"/>
      <c r="EU265" s="33" t="n"/>
      <c r="EV265" s="33" t="n"/>
      <c r="EW265" s="33" t="n"/>
      <c r="EX265" s="33" t="n"/>
      <c r="EY265" s="33" t="n"/>
      <c r="EZ265" s="33" t="n"/>
      <c r="FA265" s="33" t="n"/>
      <c r="FB265" s="33" t="n"/>
      <c r="FC265" s="33" t="n"/>
      <c r="FD265" s="33" t="n"/>
      <c r="FE265" s="33" t="n"/>
      <c r="FF265" s="33" t="n"/>
      <c r="FG265" s="33" t="n"/>
      <c r="FH265" s="33" t="n"/>
      <c r="FI265" s="33" t="n"/>
      <c r="FJ265" s="33" t="n"/>
      <c r="FK265" s="33" t="n"/>
      <c r="FL265" s="33" t="n"/>
      <c r="FM265" s="33" t="n"/>
      <c r="FN265" s="33" t="n"/>
      <c r="FO265" s="33" t="n"/>
      <c r="FP265" s="33" t="n"/>
      <c r="FQ265" s="33" t="n"/>
      <c r="FR265" s="33" t="n"/>
      <c r="FS265" s="33" t="n"/>
      <c r="FT265" s="33" t="n"/>
      <c r="FU265" s="33" t="n"/>
      <c r="FV265" s="33" t="n"/>
      <c r="FW265" s="33" t="n"/>
      <c r="FX265" s="33" t="n"/>
      <c r="FY265" s="33" t="n"/>
      <c r="FZ265" s="33" t="n"/>
      <c r="GA265" s="33" t="n"/>
      <c r="GB265" s="33" t="n"/>
      <c r="GC265" s="33" t="n"/>
      <c r="GD265" s="33" t="n"/>
      <c r="GE265" s="33" t="n"/>
      <c r="GF265" s="33" t="n"/>
      <c r="GG265" s="33" t="n"/>
      <c r="GH265" s="33" t="n"/>
      <c r="GI265" s="33" t="n"/>
      <c r="GJ265" s="33" t="n"/>
      <c r="GK265" s="33" t="n"/>
      <c r="GL265" s="33" t="n"/>
      <c r="GM265" s="33" t="n"/>
      <c r="GN265" s="33" t="n"/>
      <c r="GO265" s="33" t="n"/>
      <c r="GP265" s="33" t="n"/>
      <c r="GQ265" s="33" t="n"/>
      <c r="GR265" s="33" t="n"/>
      <c r="GS265" s="33" t="n"/>
      <c r="GT265" s="33" t="n"/>
      <c r="GU265" s="33" t="n"/>
      <c r="GV265" s="33" t="n"/>
      <c r="GW265" s="33" t="n"/>
      <c r="GX265" s="33" t="n"/>
      <c r="GY265" s="33" t="n"/>
      <c r="GZ265" s="33" t="n"/>
      <c r="HA265" s="33" t="n"/>
      <c r="HB265" s="33" t="n"/>
      <c r="HC265" s="33" t="n"/>
      <c r="HD265" s="33" t="n"/>
      <c r="HE265" s="33" t="n"/>
      <c r="HF265" s="33" t="n"/>
      <c r="HG265" s="33" t="n"/>
      <c r="HH265" s="33" t="n"/>
      <c r="HI265" s="33" t="n"/>
      <c r="HJ265" s="33" t="n"/>
      <c r="HK265" s="33" t="n"/>
      <c r="HL265" s="33" t="n"/>
      <c r="HM265" s="33" t="n"/>
      <c r="HN265" s="33" t="n"/>
      <c r="HO265" s="33" t="n"/>
      <c r="HP265" s="33" t="n"/>
      <c r="HQ265" s="33" t="n"/>
      <c r="HR265" s="33" t="n"/>
      <c r="HS265" s="33" t="n"/>
      <c r="HT265" s="33" t="n"/>
      <c r="HU265" s="33" t="n"/>
      <c r="HV265" s="33" t="n"/>
      <c r="HW265" s="33" t="n"/>
      <c r="HX265" s="33" t="n"/>
      <c r="HY265" s="33" t="n"/>
      <c r="HZ265" s="33" t="n"/>
      <c r="IA265" s="33" t="n"/>
      <c r="IB265" s="33" t="n"/>
      <c r="IC265" s="33" t="n"/>
      <c r="ID265" s="33" t="n"/>
      <c r="IE265" s="33" t="n"/>
      <c r="IF265" s="33" t="n"/>
      <c r="IG265" s="33" t="n"/>
      <c r="IH265" s="33" t="n"/>
      <c r="II265" s="33" t="n"/>
      <c r="IJ265" s="33" t="n"/>
      <c r="IK265" s="33" t="n"/>
      <c r="IL265" s="26" t="n"/>
      <c r="IM265" s="26" t="inlineStr">
        <is>
          <t>ez_manage.py:5551 top()</t>
        </is>
      </c>
      <c r="IN265" s="26" t="inlineStr">
        <is>
          <t>v12_quick_engine.py:3179 x4</t>
        </is>
      </c>
      <c r="IO265" s="26" t="n"/>
    </row>
    <row r="266" ht="15.75" customHeight="1" s="67">
      <c r="A266" s="26" t="inlineStr">
        <is>
          <t>SCALP_V3_K_OB_EXIT_K15M_LO</t>
        </is>
      </c>
      <c r="B266" s="26" t="inlineStr">
        <is>
          <t>0</t>
        </is>
      </c>
      <c r="C266" s="26" t="n"/>
      <c r="D266" s="26" t="n"/>
      <c r="E266" s="26" t="n"/>
      <c r="F266" s="26" t="n"/>
      <c r="G266" s="26">
        <f>IFERROR(VLOOKUP($A130&amp;"_"&amp;$B130,Results_Deltas!$A$2:$P$15000,5,FALSE),"")</f>
        <v/>
      </c>
      <c r="H266" s="26">
        <f>IFERROR(VLOOKUP($A130,Results_30d_Deltas!$A$2:$H$5000,7,FALSE)-E129,"")</f>
        <v/>
      </c>
      <c r="I266" s="26">
        <f>IFERROR(VLOOKUP($A130,Results_30d_Deltas!$A$2:$H$5000,6,FALSE),"")</f>
        <v/>
      </c>
      <c r="J266" s="26" t="n"/>
      <c r="K266" s="26" t="n"/>
      <c r="L266" s="26" t="inlineStr">
        <is>
          <t>NO</t>
        </is>
      </c>
      <c r="M266" s="74" t="n">
        <v>0.411996898952173</v>
      </c>
      <c r="N266" s="74" t="n">
        <v>5</v>
      </c>
      <c r="O266" s="33" t="n"/>
      <c r="P266" s="33" t="n"/>
      <c r="Q266" s="33" t="n"/>
      <c r="R266" s="33" t="n"/>
      <c r="S266" s="33" t="n"/>
      <c r="T266" s="33" t="n"/>
      <c r="U266" s="33" t="n"/>
      <c r="V266" s="33" t="n"/>
      <c r="W266" s="33" t="n"/>
      <c r="X266" s="33" t="n"/>
      <c r="Y266" s="33" t="n"/>
      <c r="Z266" s="33" t="n"/>
      <c r="AA266" s="33" t="n"/>
      <c r="AB266" s="33" t="n"/>
      <c r="AC266" s="33" t="n"/>
      <c r="AD266" s="33" t="n"/>
      <c r="AE266" s="33" t="n"/>
      <c r="AF266" s="33" t="n"/>
      <c r="AG266" s="33" t="n"/>
      <c r="AH266" s="33" t="n"/>
      <c r="AI266" s="33" t="n"/>
      <c r="AJ266" s="33" t="n"/>
      <c r="AK266" s="33" t="n"/>
      <c r="AL266" s="33" t="n"/>
      <c r="AM266" s="33" t="n"/>
      <c r="AN266" s="33" t="n"/>
      <c r="AO266" s="33" t="n"/>
      <c r="AP266" s="33" t="n"/>
      <c r="AQ266" s="33" t="n"/>
      <c r="AR266" s="33" t="n"/>
      <c r="AS266" s="33" t="n"/>
      <c r="AT266" s="33" t="n"/>
      <c r="AU266" s="33" t="n"/>
      <c r="AV266" s="33" t="n"/>
      <c r="AW266" s="33" t="n"/>
      <c r="AX266" s="33" t="n"/>
      <c r="AY266" s="33" t="n"/>
      <c r="AZ266" s="33" t="n"/>
      <c r="BA266" s="33" t="n"/>
      <c r="BB266" s="33" t="n"/>
      <c r="BC266" s="33" t="n"/>
      <c r="BD266" s="33" t="n"/>
      <c r="BE266" s="33" t="n"/>
      <c r="BF266" s="33" t="n"/>
      <c r="BG266" s="33" t="n"/>
      <c r="BH266" s="33" t="n"/>
      <c r="BI266" s="33" t="n"/>
      <c r="BJ266" s="33" t="n"/>
      <c r="BK266" s="33" t="n"/>
      <c r="BL266" s="33" t="n"/>
      <c r="BM266" s="33" t="n"/>
      <c r="BN266" s="33" t="n"/>
      <c r="BO266" s="33" t="n"/>
      <c r="BP266" s="33" t="n"/>
      <c r="BQ266" s="33" t="n"/>
      <c r="BR266" s="33" t="n"/>
      <c r="BS266" s="33" t="n"/>
      <c r="BT266" s="33" t="n"/>
      <c r="BU266" s="33" t="n"/>
      <c r="BV266" s="33" t="n"/>
      <c r="BW266" s="33" t="n"/>
      <c r="BX266" s="33" t="n"/>
      <c r="BY266" s="33" t="n"/>
      <c r="BZ266" s="33" t="n"/>
      <c r="CA266" s="33" t="n"/>
      <c r="CB266" s="33" t="n"/>
      <c r="CC266" s="33" t="n"/>
      <c r="CD266" s="33" t="n"/>
      <c r="CE266" s="33" t="n"/>
      <c r="CF266" s="33" t="n"/>
      <c r="CG266" s="33" t="n"/>
      <c r="CH266" s="33" t="n"/>
      <c r="CI266" s="33" t="n"/>
      <c r="CJ266" s="33" t="n"/>
      <c r="CK266" s="33" t="n"/>
      <c r="CL266" s="33" t="n"/>
      <c r="CM266" s="33" t="n"/>
      <c r="CN266" s="33" t="n"/>
      <c r="CO266" s="33" t="n"/>
      <c r="CP266" s="33" t="n"/>
      <c r="CQ266" s="33" t="n"/>
      <c r="CR266" s="33" t="n"/>
      <c r="CS266" s="33" t="n"/>
      <c r="CT266" s="33" t="n"/>
      <c r="CU266" s="33" t="n"/>
      <c r="CV266" s="34" t="n"/>
      <c r="CW266" s="34" t="n"/>
      <c r="CX266" s="34" t="n"/>
      <c r="CY266" s="34" t="n"/>
      <c r="CZ266" s="34" t="n"/>
      <c r="DA266" s="34" t="n"/>
      <c r="DB266" s="34" t="n"/>
      <c r="DC266" s="34" t="n"/>
      <c r="DD266" s="34" t="n"/>
      <c r="DE266" s="34" t="n"/>
      <c r="DF266" s="34" t="n"/>
      <c r="DG266" s="34" t="n"/>
      <c r="DH266" s="34" t="n"/>
      <c r="DI266" s="34" t="n"/>
      <c r="DJ266" s="34" t="n"/>
      <c r="DK266" s="34" t="n"/>
      <c r="DL266" s="34" t="n"/>
      <c r="DM266" s="34" t="n"/>
      <c r="DN266" s="34" t="n"/>
      <c r="DO266" s="34" t="n"/>
      <c r="DP266" s="33" t="n"/>
      <c r="DQ266" s="33" t="n"/>
      <c r="DR266" s="33" t="n"/>
      <c r="DS266" s="33" t="n"/>
      <c r="DT266" s="33" t="n"/>
      <c r="DU266" s="33" t="n"/>
      <c r="DV266" s="33" t="n"/>
      <c r="DW266" s="33" t="n"/>
      <c r="DX266" s="33" t="n"/>
      <c r="DY266" s="33" t="n"/>
      <c r="DZ266" s="33" t="n"/>
      <c r="EA266" s="33" t="n"/>
      <c r="EB266" s="33" t="n"/>
      <c r="EC266" s="33" t="n"/>
      <c r="ED266" s="33" t="n"/>
      <c r="EE266" s="33" t="n"/>
      <c r="EF266" s="33" t="n"/>
      <c r="EG266" s="33" t="n"/>
      <c r="EH266" s="33" t="n"/>
      <c r="EI266" s="33" t="n"/>
      <c r="EJ266" s="33" t="n"/>
      <c r="EK266" s="33" t="n"/>
      <c r="EL266" s="33" t="n"/>
      <c r="EM266" s="33" t="n"/>
      <c r="EN266" s="33" t="n"/>
      <c r="EO266" s="33" t="n"/>
      <c r="EP266" s="33" t="n"/>
      <c r="EQ266" s="33" t="n"/>
      <c r="ER266" s="33" t="n"/>
      <c r="ES266" s="33" t="n"/>
      <c r="ET266" s="33" t="n"/>
      <c r="EU266" s="33" t="n"/>
      <c r="EV266" s="33" t="n"/>
      <c r="EW266" s="33" t="n"/>
      <c r="EX266" s="33" t="n"/>
      <c r="EY266" s="33" t="n"/>
      <c r="EZ266" s="33" t="n"/>
      <c r="FA266" s="33" t="n"/>
      <c r="FB266" s="33" t="n"/>
      <c r="FC266" s="33" t="n"/>
      <c r="FD266" s="33" t="n"/>
      <c r="FE266" s="33" t="n"/>
      <c r="FF266" s="33" t="n"/>
      <c r="FG266" s="33" t="n"/>
      <c r="FH266" s="33" t="n"/>
      <c r="FI266" s="33" t="n"/>
      <c r="FJ266" s="33" t="n"/>
      <c r="FK266" s="33" t="n"/>
      <c r="FL266" s="33" t="n"/>
      <c r="FM266" s="33" t="n"/>
      <c r="FN266" s="33" t="n"/>
      <c r="FO266" s="33" t="n"/>
      <c r="FP266" s="33" t="n"/>
      <c r="FQ266" s="33" t="n"/>
      <c r="FR266" s="33" t="n"/>
      <c r="FS266" s="33" t="n"/>
      <c r="FT266" s="33" t="n"/>
      <c r="FU266" s="33" t="n"/>
      <c r="FV266" s="33" t="n"/>
      <c r="FW266" s="33" t="n"/>
      <c r="FX266" s="33" t="n"/>
      <c r="FY266" s="33" t="n"/>
      <c r="FZ266" s="33" t="n"/>
      <c r="GA266" s="33" t="n"/>
      <c r="GB266" s="33" t="n"/>
      <c r="GC266" s="33" t="n"/>
      <c r="GD266" s="33" t="n"/>
      <c r="GE266" s="33" t="n"/>
      <c r="GF266" s="33" t="n"/>
      <c r="GG266" s="33" t="n"/>
      <c r="GH266" s="33" t="n"/>
      <c r="GI266" s="33" t="n"/>
      <c r="GJ266" s="33" t="n"/>
      <c r="GK266" s="33" t="n"/>
      <c r="GL266" s="33" t="n"/>
      <c r="GM266" s="33" t="n"/>
      <c r="GN266" s="33" t="n"/>
      <c r="GO266" s="33" t="n"/>
      <c r="GP266" s="33" t="n"/>
      <c r="GQ266" s="33" t="n"/>
      <c r="GR266" s="33" t="n"/>
      <c r="GS266" s="33" t="n"/>
      <c r="GT266" s="33" t="n"/>
      <c r="GU266" s="33" t="n"/>
      <c r="GV266" s="33" t="n"/>
      <c r="GW266" s="33" t="n"/>
      <c r="GX266" s="33" t="n"/>
      <c r="GY266" s="33" t="n"/>
      <c r="GZ266" s="33" t="n"/>
      <c r="HA266" s="33" t="n"/>
      <c r="HB266" s="33" t="n"/>
      <c r="HC266" s="33" t="n"/>
      <c r="HD266" s="33" t="n"/>
      <c r="HE266" s="33" t="n"/>
      <c r="HF266" s="33" t="n"/>
      <c r="HG266" s="33" t="n"/>
      <c r="HH266" s="33" t="n"/>
      <c r="HI266" s="33" t="n"/>
      <c r="HJ266" s="33" t="n"/>
      <c r="HK266" s="33" t="n"/>
      <c r="HL266" s="33" t="n"/>
      <c r="HM266" s="33" t="n"/>
      <c r="HN266" s="33" t="n"/>
      <c r="HO266" s="33" t="n"/>
      <c r="HP266" s="33" t="n"/>
      <c r="HQ266" s="33" t="n"/>
      <c r="HR266" s="33" t="n"/>
      <c r="HS266" s="33" t="n"/>
      <c r="HT266" s="33" t="n"/>
      <c r="HU266" s="33" t="n"/>
      <c r="HV266" s="33" t="n"/>
      <c r="HW266" s="33" t="n"/>
      <c r="HX266" s="33" t="n"/>
      <c r="HY266" s="33" t="n"/>
      <c r="HZ266" s="33" t="n"/>
      <c r="IA266" s="33" t="n"/>
      <c r="IB266" s="33" t="n"/>
      <c r="IC266" s="33" t="n"/>
      <c r="ID266" s="33" t="n"/>
      <c r="IE266" s="33" t="n"/>
      <c r="IF266" s="33" t="n"/>
      <c r="IG266" s="33" t="n"/>
      <c r="IH266" s="33" t="n"/>
      <c r="II266" s="33" t="n"/>
      <c r="IJ266" s="33" t="n"/>
      <c r="IK266" s="33" t="n"/>
      <c r="IL266" s="26" t="n"/>
      <c r="IM266" s="26" t="inlineStr">
        <is>
          <t>ez_manage.py:5552 top()</t>
        </is>
      </c>
      <c r="IN266" s="26" t="inlineStr">
        <is>
          <t>v12_quick_engine.py:3180 x4</t>
        </is>
      </c>
      <c r="IO266" s="26" t="n"/>
    </row>
    <row r="267" ht="15.75" customHeight="1" s="67">
      <c r="A267" s="26" t="inlineStr">
        <is>
          <t>SCALP_V3_K_OB_EXIT_K3M_HI</t>
        </is>
      </c>
      <c r="B267" s="26" t="inlineStr">
        <is>
          <t>0</t>
        </is>
      </c>
      <c r="C267" s="26" t="n"/>
      <c r="D267" s="26" t="n"/>
      <c r="E267" s="26" t="n"/>
      <c r="F267" s="26" t="n"/>
      <c r="G267" s="26">
        <f>IFERROR(VLOOKUP($A134&amp;"_"&amp;$B134,Results_Deltas!$A$2:$P$15000,5,FALSE),"")</f>
        <v/>
      </c>
      <c r="H267" s="26">
        <f>IFERROR(VLOOKUP($A134,Results_30d_Deltas!$A$2:$H$5000,7,FALSE)-E133,"")</f>
        <v/>
      </c>
      <c r="I267" s="26">
        <f>IFERROR(VLOOKUP($A134,Results_30d_Deltas!$A$2:$H$5000,6,FALSE),"")</f>
        <v/>
      </c>
      <c r="J267" s="26" t="n"/>
      <c r="K267" s="26" t="n"/>
      <c r="L267" s="26" t="inlineStr">
        <is>
          <t>NO</t>
        </is>
      </c>
      <c r="M267" s="74" t="n">
        <v>0.411996898952173</v>
      </c>
      <c r="N267" s="74" t="n">
        <v>5</v>
      </c>
      <c r="O267" s="33" t="n"/>
      <c r="P267" s="33" t="n"/>
      <c r="Q267" s="33" t="n"/>
      <c r="R267" s="33" t="n"/>
      <c r="S267" s="33" t="n"/>
      <c r="T267" s="33" t="n"/>
      <c r="U267" s="33" t="n"/>
      <c r="V267" s="33" t="n"/>
      <c r="W267" s="33" t="n"/>
      <c r="X267" s="33" t="n"/>
      <c r="Y267" s="33" t="n"/>
      <c r="Z267" s="33" t="n"/>
      <c r="AA267" s="33" t="n"/>
      <c r="AB267" s="33" t="n"/>
      <c r="AC267" s="33" t="n"/>
      <c r="AD267" s="33" t="n"/>
      <c r="AE267" s="33" t="n"/>
      <c r="AF267" s="33" t="n"/>
      <c r="AG267" s="33" t="n"/>
      <c r="AH267" s="33" t="n"/>
      <c r="AI267" s="33" t="n"/>
      <c r="AJ267" s="33" t="n"/>
      <c r="AK267" s="33" t="n"/>
      <c r="AL267" s="33" t="n"/>
      <c r="AM267" s="33" t="n"/>
      <c r="AN267" s="33" t="n"/>
      <c r="AO267" s="33" t="n"/>
      <c r="AP267" s="33" t="n"/>
      <c r="AQ267" s="33" t="n"/>
      <c r="AR267" s="33" t="n"/>
      <c r="AS267" s="33" t="n"/>
      <c r="AT267" s="33" t="n"/>
      <c r="AU267" s="33" t="n"/>
      <c r="AV267" s="33" t="n"/>
      <c r="AW267" s="33" t="n"/>
      <c r="AX267" s="33" t="n"/>
      <c r="AY267" s="33" t="n"/>
      <c r="AZ267" s="33" t="n"/>
      <c r="BA267" s="33" t="n"/>
      <c r="BB267" s="33" t="n"/>
      <c r="BC267" s="33" t="n"/>
      <c r="BD267" s="33" t="n"/>
      <c r="BE267" s="33" t="n"/>
      <c r="BF267" s="33" t="n"/>
      <c r="BG267" s="33" t="n"/>
      <c r="BH267" s="33" t="n"/>
      <c r="BI267" s="33" t="n"/>
      <c r="BJ267" s="33" t="n"/>
      <c r="BK267" s="33" t="n"/>
      <c r="BL267" s="33" t="n"/>
      <c r="BM267" s="33" t="n"/>
      <c r="BN267" s="33" t="n"/>
      <c r="BO267" s="33" t="n"/>
      <c r="BP267" s="33" t="n"/>
      <c r="BQ267" s="33" t="n"/>
      <c r="BR267" s="33" t="n"/>
      <c r="BS267" s="33" t="n"/>
      <c r="BT267" s="33" t="n"/>
      <c r="BU267" s="33" t="n"/>
      <c r="BV267" s="33" t="n"/>
      <c r="BW267" s="33" t="n"/>
      <c r="BX267" s="33" t="n"/>
      <c r="BY267" s="33" t="n"/>
      <c r="BZ267" s="33" t="n"/>
      <c r="CA267" s="33" t="n"/>
      <c r="CB267" s="33" t="n"/>
      <c r="CC267" s="33" t="n"/>
      <c r="CD267" s="33" t="n"/>
      <c r="CE267" s="33" t="n"/>
      <c r="CF267" s="33" t="n"/>
      <c r="CG267" s="33" t="n"/>
      <c r="CH267" s="33" t="n"/>
      <c r="CI267" s="33" t="n"/>
      <c r="CJ267" s="33" t="n"/>
      <c r="CK267" s="33" t="n"/>
      <c r="CL267" s="33" t="n"/>
      <c r="CM267" s="33" t="n"/>
      <c r="CN267" s="33" t="n"/>
      <c r="CO267" s="33" t="n"/>
      <c r="CP267" s="33" t="n"/>
      <c r="CQ267" s="33" t="n"/>
      <c r="CR267" s="33" t="n"/>
      <c r="CS267" s="33" t="n"/>
      <c r="CT267" s="33" t="n"/>
      <c r="CU267" s="33" t="n"/>
      <c r="CV267" s="34" t="n"/>
      <c r="CW267" s="34" t="n"/>
      <c r="CX267" s="34" t="n"/>
      <c r="CY267" s="34" t="n"/>
      <c r="CZ267" s="34" t="n"/>
      <c r="DA267" s="34" t="n"/>
      <c r="DB267" s="34" t="n"/>
      <c r="DC267" s="34" t="n"/>
      <c r="DD267" s="34" t="n"/>
      <c r="DE267" s="34" t="n"/>
      <c r="DF267" s="34" t="n"/>
      <c r="DG267" s="34" t="n"/>
      <c r="DH267" s="34" t="n"/>
      <c r="DI267" s="34" t="n"/>
      <c r="DJ267" s="34" t="n"/>
      <c r="DK267" s="34" t="n"/>
      <c r="DL267" s="34" t="n"/>
      <c r="DM267" s="34" t="n"/>
      <c r="DN267" s="34" t="n"/>
      <c r="DO267" s="34" t="n"/>
      <c r="DP267" s="33" t="n"/>
      <c r="DQ267" s="33" t="n"/>
      <c r="DR267" s="33" t="n"/>
      <c r="DS267" s="33" t="n"/>
      <c r="DT267" s="33" t="n"/>
      <c r="DU267" s="33" t="n"/>
      <c r="DV267" s="33" t="n"/>
      <c r="DW267" s="33" t="n"/>
      <c r="DX267" s="33" t="n"/>
      <c r="DY267" s="33" t="n"/>
      <c r="DZ267" s="33" t="n"/>
      <c r="EA267" s="33" t="n"/>
      <c r="EB267" s="33" t="n"/>
      <c r="EC267" s="33" t="n"/>
      <c r="ED267" s="33" t="n"/>
      <c r="EE267" s="33" t="n"/>
      <c r="EF267" s="33" t="n"/>
      <c r="EG267" s="33" t="n"/>
      <c r="EH267" s="33" t="n"/>
      <c r="EI267" s="33" t="n"/>
      <c r="EJ267" s="33" t="n"/>
      <c r="EK267" s="33" t="n"/>
      <c r="EL267" s="33" t="n"/>
      <c r="EM267" s="33" t="n"/>
      <c r="EN267" s="33" t="n"/>
      <c r="EO267" s="33" t="n"/>
      <c r="EP267" s="33" t="n"/>
      <c r="EQ267" s="33" t="n"/>
      <c r="ER267" s="33" t="n"/>
      <c r="ES267" s="33" t="n"/>
      <c r="ET267" s="33" t="n"/>
      <c r="EU267" s="33" t="n"/>
      <c r="EV267" s="33" t="n"/>
      <c r="EW267" s="33" t="n"/>
      <c r="EX267" s="33" t="n"/>
      <c r="EY267" s="33" t="n"/>
      <c r="EZ267" s="33" t="n"/>
      <c r="FA267" s="33" t="n"/>
      <c r="FB267" s="33" t="n"/>
      <c r="FC267" s="33" t="n"/>
      <c r="FD267" s="33" t="n"/>
      <c r="FE267" s="33" t="n"/>
      <c r="FF267" s="33" t="n"/>
      <c r="FG267" s="33" t="n"/>
      <c r="FH267" s="33" t="n"/>
      <c r="FI267" s="33" t="n"/>
      <c r="FJ267" s="33" t="n"/>
      <c r="FK267" s="33" t="n"/>
      <c r="FL267" s="33" t="n"/>
      <c r="FM267" s="33" t="n"/>
      <c r="FN267" s="33" t="n"/>
      <c r="FO267" s="33" t="n"/>
      <c r="FP267" s="33" t="n"/>
      <c r="FQ267" s="33" t="n"/>
      <c r="FR267" s="33" t="n"/>
      <c r="FS267" s="33" t="n"/>
      <c r="FT267" s="33" t="n"/>
      <c r="FU267" s="33" t="n"/>
      <c r="FV267" s="33" t="n"/>
      <c r="FW267" s="33" t="n"/>
      <c r="FX267" s="33" t="n"/>
      <c r="FY267" s="33" t="n"/>
      <c r="FZ267" s="33" t="n"/>
      <c r="GA267" s="33" t="n"/>
      <c r="GB267" s="33" t="n"/>
      <c r="GC267" s="33" t="n"/>
      <c r="GD267" s="33" t="n"/>
      <c r="GE267" s="33" t="n"/>
      <c r="GF267" s="33" t="n"/>
      <c r="GG267" s="33" t="n"/>
      <c r="GH267" s="33" t="n"/>
      <c r="GI267" s="33" t="n"/>
      <c r="GJ267" s="33" t="n"/>
      <c r="GK267" s="33" t="n"/>
      <c r="GL267" s="33" t="n"/>
      <c r="GM267" s="33" t="n"/>
      <c r="GN267" s="33" t="n"/>
      <c r="GO267" s="33" t="n"/>
      <c r="GP267" s="33" t="n"/>
      <c r="GQ267" s="33" t="n"/>
      <c r="GR267" s="33" t="n"/>
      <c r="GS267" s="33" t="n"/>
      <c r="GT267" s="33" t="n"/>
      <c r="GU267" s="33" t="n"/>
      <c r="GV267" s="33" t="n"/>
      <c r="GW267" s="33" t="n"/>
      <c r="GX267" s="33" t="n"/>
      <c r="GY267" s="33" t="n"/>
      <c r="GZ267" s="33" t="n"/>
      <c r="HA267" s="33" t="n"/>
      <c r="HB267" s="33" t="n"/>
      <c r="HC267" s="33" t="n"/>
      <c r="HD267" s="33" t="n"/>
      <c r="HE267" s="33" t="n"/>
      <c r="HF267" s="33" t="n"/>
      <c r="HG267" s="33" t="n"/>
      <c r="HH267" s="33" t="n"/>
      <c r="HI267" s="33" t="n"/>
      <c r="HJ267" s="33" t="n"/>
      <c r="HK267" s="33" t="n"/>
      <c r="HL267" s="33" t="n"/>
      <c r="HM267" s="33" t="n"/>
      <c r="HN267" s="33" t="n"/>
      <c r="HO267" s="33" t="n"/>
      <c r="HP267" s="33" t="n"/>
      <c r="HQ267" s="33" t="n"/>
      <c r="HR267" s="33" t="n"/>
      <c r="HS267" s="33" t="n"/>
      <c r="HT267" s="33" t="n"/>
      <c r="HU267" s="33" t="n"/>
      <c r="HV267" s="33" t="n"/>
      <c r="HW267" s="33" t="n"/>
      <c r="HX267" s="33" t="n"/>
      <c r="HY267" s="33" t="n"/>
      <c r="HZ267" s="33" t="n"/>
      <c r="IA267" s="33" t="n"/>
      <c r="IB267" s="33" t="n"/>
      <c r="IC267" s="33" t="n"/>
      <c r="ID267" s="33" t="n"/>
      <c r="IE267" s="33" t="n"/>
      <c r="IF267" s="33" t="n"/>
      <c r="IG267" s="33" t="n"/>
      <c r="IH267" s="33" t="n"/>
      <c r="II267" s="33" t="n"/>
      <c r="IJ267" s="33" t="n"/>
      <c r="IK267" s="33" t="n"/>
      <c r="IL267" s="26" t="n"/>
      <c r="IM267" s="26" t="inlineStr">
        <is>
          <t>ez_manage.py:5553 top()</t>
        </is>
      </c>
      <c r="IN267" s="26" t="inlineStr">
        <is>
          <t>v12_quick_engine.py:3181 x4</t>
        </is>
      </c>
      <c r="IO267" s="26" t="n"/>
    </row>
    <row r="268" ht="15.75" customHeight="1" s="67">
      <c r="A268" s="26" t="inlineStr">
        <is>
          <t>SCALP_V3_K_OB_EXIT_K3M_LO</t>
        </is>
      </c>
      <c r="B268" s="26" t="inlineStr">
        <is>
          <t>0</t>
        </is>
      </c>
      <c r="C268" s="26" t="n"/>
      <c r="D268" s="26" t="n"/>
      <c r="E268" s="26" t="n"/>
      <c r="F268" s="26" t="n"/>
      <c r="G268" s="26">
        <f>IFERROR(VLOOKUP($A138&amp;"_"&amp;$B138,Results_Deltas!$A$2:$P$15000,5,FALSE),"")</f>
        <v/>
      </c>
      <c r="H268" s="26">
        <f>IFERROR(VLOOKUP($A138,Results_30d_Deltas!$A$2:$H$5000,7,FALSE)-E137,"")</f>
        <v/>
      </c>
      <c r="I268" s="26">
        <f>IFERROR(VLOOKUP($A138,Results_30d_Deltas!$A$2:$H$5000,6,FALSE),"")</f>
        <v/>
      </c>
      <c r="J268" s="26" t="n"/>
      <c r="K268" s="26" t="n"/>
      <c r="L268" s="26" t="inlineStr">
        <is>
          <t>NO</t>
        </is>
      </c>
      <c r="M268" s="74" t="n">
        <v>0.411996898952173</v>
      </c>
      <c r="N268" s="74" t="n">
        <v>5</v>
      </c>
      <c r="O268" s="33" t="n"/>
      <c r="P268" s="33" t="n"/>
      <c r="Q268" s="33" t="n"/>
      <c r="R268" s="33" t="n"/>
      <c r="S268" s="33" t="n"/>
      <c r="T268" s="33" t="n"/>
      <c r="U268" s="33" t="n"/>
      <c r="V268" s="33" t="n"/>
      <c r="W268" s="33" t="n"/>
      <c r="X268" s="33" t="n"/>
      <c r="Y268" s="33" t="n"/>
      <c r="Z268" s="33" t="n"/>
      <c r="AA268" s="33" t="n"/>
      <c r="AB268" s="33" t="n"/>
      <c r="AC268" s="33" t="n"/>
      <c r="AD268" s="33" t="n"/>
      <c r="AE268" s="33" t="n"/>
      <c r="AF268" s="33" t="n"/>
      <c r="AG268" s="33" t="n"/>
      <c r="AH268" s="33" t="n"/>
      <c r="AI268" s="33" t="n"/>
      <c r="AJ268" s="33" t="n"/>
      <c r="AK268" s="33" t="n"/>
      <c r="AL268" s="33" t="n"/>
      <c r="AM268" s="33" t="n"/>
      <c r="AN268" s="33" t="n"/>
      <c r="AO268" s="33" t="n"/>
      <c r="AP268" s="33" t="n"/>
      <c r="AQ268" s="33" t="n"/>
      <c r="AR268" s="33" t="n"/>
      <c r="AS268" s="33" t="n"/>
      <c r="AT268" s="33" t="n"/>
      <c r="AU268" s="33" t="n"/>
      <c r="AV268" s="33" t="n"/>
      <c r="AW268" s="33" t="n"/>
      <c r="AX268" s="33" t="n"/>
      <c r="AY268" s="33" t="n"/>
      <c r="AZ268" s="33" t="n"/>
      <c r="BA268" s="33" t="n"/>
      <c r="BB268" s="33" t="n"/>
      <c r="BC268" s="33" t="n"/>
      <c r="BD268" s="33" t="n"/>
      <c r="BE268" s="33" t="n"/>
      <c r="BF268" s="33" t="n"/>
      <c r="BG268" s="33" t="n"/>
      <c r="BH268" s="33" t="n"/>
      <c r="BI268" s="33" t="n"/>
      <c r="BJ268" s="33" t="n"/>
      <c r="BK268" s="33" t="n"/>
      <c r="BL268" s="33" t="n"/>
      <c r="BM268" s="33" t="n"/>
      <c r="BN268" s="33" t="n"/>
      <c r="BO268" s="33" t="n"/>
      <c r="BP268" s="33" t="n"/>
      <c r="BQ268" s="33" t="n"/>
      <c r="BR268" s="33" t="n"/>
      <c r="BS268" s="33" t="n"/>
      <c r="BT268" s="33" t="n"/>
      <c r="BU268" s="33" t="n"/>
      <c r="BV268" s="33" t="n"/>
      <c r="BW268" s="33" t="n"/>
      <c r="BX268" s="33" t="n"/>
      <c r="BY268" s="33" t="n"/>
      <c r="BZ268" s="33" t="n"/>
      <c r="CA268" s="33" t="n"/>
      <c r="CB268" s="33" t="n"/>
      <c r="CC268" s="33" t="n"/>
      <c r="CD268" s="33" t="n"/>
      <c r="CE268" s="33" t="n"/>
      <c r="CF268" s="33" t="n"/>
      <c r="CG268" s="33" t="n"/>
      <c r="CH268" s="33" t="n"/>
      <c r="CI268" s="33" t="n"/>
      <c r="CJ268" s="33" t="n"/>
      <c r="CK268" s="33" t="n"/>
      <c r="CL268" s="33" t="n"/>
      <c r="CM268" s="33" t="n"/>
      <c r="CN268" s="33" t="n"/>
      <c r="CO268" s="33" t="n"/>
      <c r="CP268" s="33" t="n"/>
      <c r="CQ268" s="33" t="n"/>
      <c r="CR268" s="33" t="n"/>
      <c r="CS268" s="33" t="n"/>
      <c r="CT268" s="33" t="n"/>
      <c r="CU268" s="33" t="n"/>
      <c r="CV268" s="34" t="n"/>
      <c r="CW268" s="34" t="n"/>
      <c r="CX268" s="34" t="n"/>
      <c r="CY268" s="34" t="n"/>
      <c r="CZ268" s="34" t="n"/>
      <c r="DA268" s="34" t="n"/>
      <c r="DB268" s="34" t="n"/>
      <c r="DC268" s="34" t="n"/>
      <c r="DD268" s="34" t="n"/>
      <c r="DE268" s="34" t="n"/>
      <c r="DF268" s="34" t="n"/>
      <c r="DG268" s="34" t="n"/>
      <c r="DH268" s="34" t="n"/>
      <c r="DI268" s="34" t="n"/>
      <c r="DJ268" s="34" t="n"/>
      <c r="DK268" s="34" t="n"/>
      <c r="DL268" s="34" t="n"/>
      <c r="DM268" s="34" t="n"/>
      <c r="DN268" s="34" t="n"/>
      <c r="DO268" s="34" t="n"/>
      <c r="DP268" s="33" t="n"/>
      <c r="DQ268" s="33" t="n"/>
      <c r="DR268" s="33" t="n"/>
      <c r="DS268" s="33" t="n"/>
      <c r="DT268" s="33" t="n"/>
      <c r="DU268" s="33" t="n"/>
      <c r="DV268" s="33" t="n"/>
      <c r="DW268" s="33" t="n"/>
      <c r="DX268" s="33" t="n"/>
      <c r="DY268" s="33" t="n"/>
      <c r="DZ268" s="33" t="n"/>
      <c r="EA268" s="33" t="n"/>
      <c r="EB268" s="33" t="n"/>
      <c r="EC268" s="33" t="n"/>
      <c r="ED268" s="33" t="n"/>
      <c r="EE268" s="33" t="n"/>
      <c r="EF268" s="33" t="n"/>
      <c r="EG268" s="33" t="n"/>
      <c r="EH268" s="33" t="n"/>
      <c r="EI268" s="33" t="n"/>
      <c r="EJ268" s="33" t="n"/>
      <c r="EK268" s="33" t="n"/>
      <c r="EL268" s="33" t="n"/>
      <c r="EM268" s="33" t="n"/>
      <c r="EN268" s="33" t="n"/>
      <c r="EO268" s="33" t="n"/>
      <c r="EP268" s="33" t="n"/>
      <c r="EQ268" s="33" t="n"/>
      <c r="ER268" s="33" t="n"/>
      <c r="ES268" s="33" t="n"/>
      <c r="ET268" s="33" t="n"/>
      <c r="EU268" s="33" t="n"/>
      <c r="EV268" s="33" t="n"/>
      <c r="EW268" s="33" t="n"/>
      <c r="EX268" s="33" t="n"/>
      <c r="EY268" s="33" t="n"/>
      <c r="EZ268" s="33" t="n"/>
      <c r="FA268" s="33" t="n"/>
      <c r="FB268" s="33" t="n"/>
      <c r="FC268" s="33" t="n"/>
      <c r="FD268" s="33" t="n"/>
      <c r="FE268" s="33" t="n"/>
      <c r="FF268" s="33" t="n"/>
      <c r="FG268" s="33" t="n"/>
      <c r="FH268" s="33" t="n"/>
      <c r="FI268" s="33" t="n"/>
      <c r="FJ268" s="33" t="n"/>
      <c r="FK268" s="33" t="n"/>
      <c r="FL268" s="33" t="n"/>
      <c r="FM268" s="33" t="n"/>
      <c r="FN268" s="33" t="n"/>
      <c r="FO268" s="33" t="n"/>
      <c r="FP268" s="33" t="n"/>
      <c r="FQ268" s="33" t="n"/>
      <c r="FR268" s="33" t="n"/>
      <c r="FS268" s="33" t="n"/>
      <c r="FT268" s="33" t="n"/>
      <c r="FU268" s="33" t="n"/>
      <c r="FV268" s="33" t="n"/>
      <c r="FW268" s="33" t="n"/>
      <c r="FX268" s="33" t="n"/>
      <c r="FY268" s="33" t="n"/>
      <c r="FZ268" s="33" t="n"/>
      <c r="GA268" s="33" t="n"/>
      <c r="GB268" s="33" t="n"/>
      <c r="GC268" s="33" t="n"/>
      <c r="GD268" s="33" t="n"/>
      <c r="GE268" s="33" t="n"/>
      <c r="GF268" s="33" t="n"/>
      <c r="GG268" s="33" t="n"/>
      <c r="GH268" s="33" t="n"/>
      <c r="GI268" s="33" t="n"/>
      <c r="GJ268" s="33" t="n"/>
      <c r="GK268" s="33" t="n"/>
      <c r="GL268" s="33" t="n"/>
      <c r="GM268" s="33" t="n"/>
      <c r="GN268" s="33" t="n"/>
      <c r="GO268" s="33" t="n"/>
      <c r="GP268" s="33" t="n"/>
      <c r="GQ268" s="33" t="n"/>
      <c r="GR268" s="33" t="n"/>
      <c r="GS268" s="33" t="n"/>
      <c r="GT268" s="33" t="n"/>
      <c r="GU268" s="33" t="n"/>
      <c r="GV268" s="33" t="n"/>
      <c r="GW268" s="33" t="n"/>
      <c r="GX268" s="33" t="n"/>
      <c r="GY268" s="33" t="n"/>
      <c r="GZ268" s="33" t="n"/>
      <c r="HA268" s="33" t="n"/>
      <c r="HB268" s="33" t="n"/>
      <c r="HC268" s="33" t="n"/>
      <c r="HD268" s="33" t="n"/>
      <c r="HE268" s="33" t="n"/>
      <c r="HF268" s="33" t="n"/>
      <c r="HG268" s="33" t="n"/>
      <c r="HH268" s="33" t="n"/>
      <c r="HI268" s="33" t="n"/>
      <c r="HJ268" s="33" t="n"/>
      <c r="HK268" s="33" t="n"/>
      <c r="HL268" s="33" t="n"/>
      <c r="HM268" s="33" t="n"/>
      <c r="HN268" s="33" t="n"/>
      <c r="HO268" s="33" t="n"/>
      <c r="HP268" s="33" t="n"/>
      <c r="HQ268" s="33" t="n"/>
      <c r="HR268" s="33" t="n"/>
      <c r="HS268" s="33" t="n"/>
      <c r="HT268" s="33" t="n"/>
      <c r="HU268" s="33" t="n"/>
      <c r="HV268" s="33" t="n"/>
      <c r="HW268" s="33" t="n"/>
      <c r="HX268" s="33" t="n"/>
      <c r="HY268" s="33" t="n"/>
      <c r="HZ268" s="33" t="n"/>
      <c r="IA268" s="33" t="n"/>
      <c r="IB268" s="33" t="n"/>
      <c r="IC268" s="33" t="n"/>
      <c r="ID268" s="33" t="n"/>
      <c r="IE268" s="33" t="n"/>
      <c r="IF268" s="33" t="n"/>
      <c r="IG268" s="33" t="n"/>
      <c r="IH268" s="33" t="n"/>
      <c r="II268" s="33" t="n"/>
      <c r="IJ268" s="33" t="n"/>
      <c r="IK268" s="33" t="n"/>
      <c r="IL268" s="26" t="n"/>
      <c r="IM268" s="26" t="inlineStr">
        <is>
          <t>ez_manage.py:5554 top()</t>
        </is>
      </c>
      <c r="IN268" s="26" t="inlineStr">
        <is>
          <t>v12_quick_engine.py:3182 x4</t>
        </is>
      </c>
      <c r="IO268" s="26" t="n"/>
    </row>
    <row r="269" ht="15.75" customHeight="1" s="67">
      <c r="A269" s="26" t="inlineStr">
        <is>
          <t>TREND_MIN_GAIN_EXIT</t>
        </is>
      </c>
      <c r="B269" s="26" t="inlineStr">
        <is>
          <t>0</t>
        </is>
      </c>
      <c r="C269" s="26" t="n"/>
      <c r="D269" s="26" t="n"/>
      <c r="E269" s="26" t="n"/>
      <c r="F269" s="26" t="n"/>
      <c r="G269" s="26">
        <f>IFERROR(VLOOKUP($A176&amp;"_"&amp;$B176,Results_Deltas!$A$2:$P$15000,5,FALSE),"")</f>
        <v/>
      </c>
      <c r="H269" s="26">
        <f>IFERROR(VLOOKUP($A176,Results_30d_Deltas!$A$2:$H$5000,7,FALSE)-E175,"")</f>
        <v/>
      </c>
      <c r="I269" s="26">
        <f>IFERROR(VLOOKUP($A176,Results_30d_Deltas!$A$2:$H$5000,6,FALSE),"")</f>
        <v/>
      </c>
      <c r="J269" s="26" t="n"/>
      <c r="K269" s="26" t="n"/>
      <c r="L269" s="26" t="inlineStr">
        <is>
          <t>NO</t>
        </is>
      </c>
      <c r="M269" s="74" t="n">
        <v>0.4424625740314566</v>
      </c>
      <c r="N269" s="74" t="n">
        <v>5</v>
      </c>
      <c r="O269" s="33" t="n"/>
      <c r="P269" s="33" t="n"/>
      <c r="Q269" s="33" t="n"/>
      <c r="R269" s="33" t="n"/>
      <c r="S269" s="33" t="n"/>
      <c r="T269" s="33" t="n"/>
      <c r="U269" s="33" t="n"/>
      <c r="V269" s="33" t="n"/>
      <c r="W269" s="33" t="n"/>
      <c r="X269" s="33" t="n"/>
      <c r="Y269" s="33" t="n"/>
      <c r="Z269" s="33" t="n"/>
      <c r="AA269" s="33" t="n"/>
      <c r="AB269" s="33" t="n"/>
      <c r="AC269" s="33" t="n"/>
      <c r="AD269" s="33" t="n"/>
      <c r="AE269" s="33" t="n"/>
      <c r="AF269" s="33" t="n"/>
      <c r="AG269" s="33" t="n"/>
      <c r="AH269" s="33" t="n"/>
      <c r="AI269" s="33" t="n"/>
      <c r="AJ269" s="33" t="n"/>
      <c r="AK269" s="33" t="n"/>
      <c r="AL269" s="33" t="n"/>
      <c r="AM269" s="33" t="n"/>
      <c r="AN269" s="34" t="n"/>
      <c r="AO269" s="34" t="n"/>
      <c r="AP269" s="34" t="n"/>
      <c r="AQ269" s="34" t="n"/>
      <c r="AR269" s="34" t="n"/>
      <c r="AS269" s="33" t="n"/>
      <c r="AT269" s="33" t="n"/>
      <c r="AU269" s="33" t="n"/>
      <c r="AV269" s="33" t="n"/>
      <c r="AW269" s="33" t="n"/>
      <c r="AX269" s="33" t="n"/>
      <c r="AY269" s="33" t="n"/>
      <c r="AZ269" s="33" t="n"/>
      <c r="BA269" s="33" t="n"/>
      <c r="BB269" s="33" t="n"/>
      <c r="BC269" s="33" t="n"/>
      <c r="BD269" s="33" t="n"/>
      <c r="BE269" s="33" t="n"/>
      <c r="BF269" s="33" t="n"/>
      <c r="BG269" s="33" t="n"/>
      <c r="BH269" s="33" t="n"/>
      <c r="BI269" s="33" t="n"/>
      <c r="BJ269" s="33" t="n"/>
      <c r="BK269" s="33" t="n"/>
      <c r="BL269" s="33" t="n"/>
      <c r="BM269" s="33" t="n"/>
      <c r="BN269" s="33" t="n"/>
      <c r="BO269" s="33" t="n"/>
      <c r="BP269" s="33" t="n"/>
      <c r="BQ269" s="33" t="n"/>
      <c r="BR269" s="33" t="n"/>
      <c r="BS269" s="33" t="n"/>
      <c r="BT269" s="33" t="n"/>
      <c r="BU269" s="33" t="n"/>
      <c r="BV269" s="33" t="n"/>
      <c r="BW269" s="33" t="n"/>
      <c r="BX269" s="33" t="n"/>
      <c r="BY269" s="33" t="n"/>
      <c r="BZ269" s="33" t="n"/>
      <c r="CA269" s="33" t="n"/>
      <c r="CB269" s="33" t="n"/>
      <c r="CC269" s="33" t="n"/>
      <c r="CD269" s="33" t="n"/>
      <c r="CE269" s="33" t="n"/>
      <c r="CF269" s="33" t="n"/>
      <c r="CG269" s="33" t="n"/>
      <c r="CH269" s="33" t="n"/>
      <c r="CI269" s="33" t="n"/>
      <c r="CJ269" s="33" t="n"/>
      <c r="CK269" s="33" t="n"/>
      <c r="CL269" s="33" t="n"/>
      <c r="CM269" s="33" t="n"/>
      <c r="CN269" s="33" t="n"/>
      <c r="CO269" s="33" t="n"/>
      <c r="CP269" s="33" t="n"/>
      <c r="CQ269" s="33" t="n"/>
      <c r="CR269" s="33" t="n"/>
      <c r="CS269" s="33" t="n"/>
      <c r="CT269" s="33" t="n"/>
      <c r="CU269" s="33" t="n"/>
      <c r="CV269" s="34" t="n"/>
      <c r="CW269" s="34" t="n"/>
      <c r="CX269" s="34" t="n"/>
      <c r="CY269" s="34" t="n"/>
      <c r="CZ269" s="34" t="n"/>
      <c r="DA269" s="34" t="n"/>
      <c r="DB269" s="34" t="n"/>
      <c r="DC269" s="34" t="n"/>
      <c r="DD269" s="34" t="n"/>
      <c r="DE269" s="34" t="n"/>
      <c r="DF269" s="34" t="n"/>
      <c r="DG269" s="34" t="n"/>
      <c r="DH269" s="34" t="n"/>
      <c r="DI269" s="34" t="n"/>
      <c r="DJ269" s="34" t="n"/>
      <c r="DK269" s="34" t="n"/>
      <c r="DL269" s="34" t="n"/>
      <c r="DM269" s="34" t="n"/>
      <c r="DN269" s="34" t="n"/>
      <c r="DO269" s="34" t="n"/>
      <c r="DP269" s="33" t="n"/>
      <c r="DQ269" s="33" t="n"/>
      <c r="DR269" s="33" t="n"/>
      <c r="DS269" s="33" t="n"/>
      <c r="DT269" s="33" t="n"/>
      <c r="DU269" s="33" t="n"/>
      <c r="DV269" s="33" t="n"/>
      <c r="DW269" s="33" t="n"/>
      <c r="DX269" s="33" t="n"/>
      <c r="DY269" s="33" t="n"/>
      <c r="DZ269" s="33" t="n"/>
      <c r="EA269" s="33" t="n"/>
      <c r="EB269" s="33" t="n"/>
      <c r="EC269" s="33" t="n"/>
      <c r="ED269" s="33" t="n"/>
      <c r="EE269" s="33" t="n"/>
      <c r="EF269" s="33" t="n"/>
      <c r="EG269" s="33" t="n"/>
      <c r="EH269" s="33" t="n"/>
      <c r="EI269" s="33" t="n"/>
      <c r="EJ269" s="33" t="n"/>
      <c r="EK269" s="33" t="n"/>
      <c r="EL269" s="33" t="n"/>
      <c r="EM269" s="33" t="n"/>
      <c r="EN269" s="33" t="n"/>
      <c r="EO269" s="33" t="n"/>
      <c r="EP269" s="33" t="n"/>
      <c r="EQ269" s="33" t="n"/>
      <c r="ER269" s="33" t="n"/>
      <c r="ES269" s="33" t="n"/>
      <c r="ET269" s="33" t="n"/>
      <c r="EU269" s="33" t="n"/>
      <c r="EV269" s="33" t="n"/>
      <c r="EW269" s="33" t="n"/>
      <c r="EX269" s="33" t="n"/>
      <c r="EY269" s="33" t="n"/>
      <c r="EZ269" s="33" t="n"/>
      <c r="FA269" s="33" t="n"/>
      <c r="FB269" s="33" t="n"/>
      <c r="FC269" s="33" t="n"/>
      <c r="FD269" s="33" t="n"/>
      <c r="FE269" s="33" t="n"/>
      <c r="FF269" s="33" t="n"/>
      <c r="FG269" s="33" t="n"/>
      <c r="FH269" s="33" t="n"/>
      <c r="FI269" s="33" t="n"/>
      <c r="FJ269" s="33" t="n"/>
      <c r="FK269" s="33" t="n"/>
      <c r="FL269" s="33" t="n"/>
      <c r="FM269" s="33" t="n"/>
      <c r="FN269" s="33" t="n"/>
      <c r="FO269" s="33" t="n"/>
      <c r="FP269" s="33" t="n"/>
      <c r="FQ269" s="33" t="n"/>
      <c r="FR269" s="33" t="n"/>
      <c r="FS269" s="33" t="n"/>
      <c r="FT269" s="33" t="n"/>
      <c r="FU269" s="33" t="n"/>
      <c r="FV269" s="33" t="n"/>
      <c r="FW269" s="33" t="n"/>
      <c r="FX269" s="33" t="n"/>
      <c r="FY269" s="33" t="n"/>
      <c r="FZ269" s="33" t="n"/>
      <c r="GA269" s="33" t="n"/>
      <c r="GB269" s="33" t="n"/>
      <c r="GC269" s="33" t="n"/>
      <c r="GD269" s="33" t="n"/>
      <c r="GE269" s="33" t="n"/>
      <c r="GF269" s="33" t="n"/>
      <c r="GG269" s="33" t="n"/>
      <c r="GH269" s="33" t="n"/>
      <c r="GI269" s="33" t="n"/>
      <c r="GJ269" s="33" t="n"/>
      <c r="GK269" s="33" t="n"/>
      <c r="GL269" s="33" t="n"/>
      <c r="GM269" s="33" t="n"/>
      <c r="GN269" s="33" t="n"/>
      <c r="GO269" s="33" t="n"/>
      <c r="GP269" s="33" t="n"/>
      <c r="GQ269" s="33" t="n"/>
      <c r="GR269" s="33" t="n"/>
      <c r="GS269" s="33" t="n"/>
      <c r="GT269" s="33" t="n"/>
      <c r="GU269" s="33" t="n"/>
      <c r="GV269" s="33" t="n"/>
      <c r="GW269" s="33" t="n"/>
      <c r="GX269" s="33" t="n"/>
      <c r="GY269" s="33" t="n"/>
      <c r="GZ269" s="33" t="n"/>
      <c r="HA269" s="33" t="n"/>
      <c r="HB269" s="33" t="n"/>
      <c r="HC269" s="33" t="n"/>
      <c r="HD269" s="33" t="n"/>
      <c r="HE269" s="33" t="n"/>
      <c r="HF269" s="33" t="n"/>
      <c r="HG269" s="33" t="n"/>
      <c r="HH269" s="33" t="n"/>
      <c r="HI269" s="33" t="n"/>
      <c r="HJ269" s="33" t="n"/>
      <c r="HK269" s="33" t="n"/>
      <c r="HL269" s="33" t="n"/>
      <c r="HM269" s="33" t="n"/>
      <c r="HN269" s="33" t="n"/>
      <c r="HO269" s="33" t="n"/>
      <c r="HP269" s="33" t="n"/>
      <c r="HQ269" s="33" t="n"/>
      <c r="HR269" s="33" t="n"/>
      <c r="HS269" s="33" t="n"/>
      <c r="HT269" s="33" t="n"/>
      <c r="HU269" s="33" t="n"/>
      <c r="HV269" s="33" t="n"/>
      <c r="HW269" s="33" t="n"/>
      <c r="HX269" s="33" t="n"/>
      <c r="HY269" s="33" t="n"/>
      <c r="HZ269" s="33" t="n"/>
      <c r="IA269" s="33" t="n"/>
      <c r="IB269" s="33" t="n"/>
      <c r="IC269" s="33" t="n"/>
      <c r="ID269" s="33" t="n"/>
      <c r="IE269" s="33" t="n"/>
      <c r="IF269" s="33" t="n"/>
      <c r="IG269" s="33" t="n"/>
      <c r="IH269" s="33" t="n"/>
      <c r="II269" s="33" t="n"/>
      <c r="IJ269" s="33" t="n"/>
      <c r="IK269" s="33" t="n"/>
      <c r="IL269" s="26" t="n"/>
      <c r="IM269" s="26" t="inlineStr">
        <is>
          <t>ez_manage.py:4205 top()</t>
        </is>
      </c>
      <c r="IN269" s="26" t="inlineStr">
        <is>
          <t>v12_quick_engine.py:3545 x2</t>
        </is>
      </c>
      <c r="IO269" s="26" t="n"/>
    </row>
    <row r="270" ht="15.75" customHeight="1" s="67">
      <c r="A270" s="27" t="inlineStr">
        <is>
          <t>WT_COMPOSITE_ENTRY_BLOCK</t>
        </is>
      </c>
      <c r="B270" s="27" t="inlineStr">
        <is>
          <t>-20.0</t>
        </is>
      </c>
      <c r="C270" s="26" t="n"/>
      <c r="D270" s="26" t="n"/>
      <c r="E270" s="26" t="n"/>
      <c r="F270" s="26" t="n"/>
      <c r="G270" s="26">
        <f>IFERROR(VLOOKUP($A193&amp;"_"&amp;$B193,Results_Deltas!$A$2:$P$15000,5,FALSE),"")</f>
        <v/>
      </c>
      <c r="H270" s="26">
        <f>IFERROR(VLOOKUP($A193,Results_30d_Deltas!$A$2:$H$5000,7,FALSE)-E192,"")</f>
        <v/>
      </c>
      <c r="I270" s="26">
        <f>IFERROR(VLOOKUP($A193,Results_30d_Deltas!$A$2:$H$5000,6,FALSE),"")</f>
        <v/>
      </c>
      <c r="J270" s="26" t="n"/>
      <c r="K270" s="26" t="n"/>
      <c r="L270" s="26" t="inlineStr">
        <is>
          <t>NO</t>
        </is>
      </c>
      <c r="M270" s="74" t="n">
        <v>0.4449034547089217</v>
      </c>
      <c r="N270" s="74" t="n">
        <v>5</v>
      </c>
      <c r="O270" s="33" t="n"/>
      <c r="P270" s="33" t="n"/>
      <c r="Q270" s="33" t="n"/>
      <c r="R270" s="33" t="n"/>
      <c r="S270" s="33" t="n"/>
      <c r="T270" s="33" t="n"/>
      <c r="U270" s="33" t="n"/>
      <c r="V270" s="33" t="n"/>
      <c r="W270" s="33" t="n"/>
      <c r="X270" s="33" t="n"/>
      <c r="Y270" s="33" t="n"/>
      <c r="Z270" s="33" t="n"/>
      <c r="AA270" s="33" t="n"/>
      <c r="AB270" s="33" t="n"/>
      <c r="AC270" s="33" t="n"/>
      <c r="AD270" s="33" t="n"/>
      <c r="AE270" s="33" t="n"/>
      <c r="AF270" s="33" t="n"/>
      <c r="AG270" s="33" t="n"/>
      <c r="AH270" s="33" t="n"/>
      <c r="AI270" s="33" t="n"/>
      <c r="AJ270" s="33" t="n"/>
      <c r="AK270" s="33" t="n"/>
      <c r="AL270" s="33" t="n"/>
      <c r="AM270" s="33" t="n"/>
      <c r="AN270" s="33" t="n"/>
      <c r="AO270" s="33" t="n"/>
      <c r="AP270" s="33" t="n"/>
      <c r="AQ270" s="33" t="n"/>
      <c r="AR270" s="33" t="n"/>
      <c r="AS270" s="33" t="n"/>
      <c r="AT270" s="33" t="n"/>
      <c r="AU270" s="33" t="n"/>
      <c r="AV270" s="33" t="n"/>
      <c r="AW270" s="33" t="n"/>
      <c r="AX270" s="33" t="n"/>
      <c r="AY270" s="33" t="n"/>
      <c r="AZ270" s="33" t="n"/>
      <c r="BA270" s="33" t="n"/>
      <c r="BB270" s="33" t="n"/>
      <c r="BC270" s="33" t="n"/>
      <c r="BD270" s="33" t="n"/>
      <c r="BE270" s="33" t="n"/>
      <c r="BF270" s="33" t="n"/>
      <c r="BG270" s="33" t="n"/>
      <c r="BH270" s="33" t="n"/>
      <c r="BI270" s="33" t="n"/>
      <c r="BJ270" s="33" t="n"/>
      <c r="BK270" s="33" t="n"/>
      <c r="BL270" s="33" t="n"/>
      <c r="BM270" s="33" t="n"/>
      <c r="BN270" s="33" t="n"/>
      <c r="BO270" s="33" t="n"/>
      <c r="BP270" s="33" t="n"/>
      <c r="BQ270" s="33" t="n"/>
      <c r="BR270" s="33" t="n"/>
      <c r="BS270" s="33" t="n"/>
      <c r="BT270" s="33" t="n"/>
      <c r="BU270" s="33" t="n"/>
      <c r="BV270" s="33" t="n"/>
      <c r="BW270" s="33" t="n"/>
      <c r="BX270" s="33" t="n"/>
      <c r="BY270" s="33" t="n"/>
      <c r="BZ270" s="33" t="n"/>
      <c r="CA270" s="33" t="n"/>
      <c r="CB270" s="33" t="n"/>
      <c r="CC270" s="33" t="n"/>
      <c r="CD270" s="33" t="n"/>
      <c r="CE270" s="33" t="n"/>
      <c r="CF270" s="33" t="n"/>
      <c r="CG270" s="33" t="n"/>
      <c r="CH270" s="33" t="n"/>
      <c r="CI270" s="33" t="n"/>
      <c r="CJ270" s="33" t="n"/>
      <c r="CK270" s="33" t="n"/>
      <c r="CL270" s="33" t="n"/>
      <c r="CM270" s="33" t="n"/>
      <c r="CN270" s="33" t="n"/>
      <c r="CO270" s="33" t="n"/>
      <c r="CP270" s="33" t="n"/>
      <c r="CQ270" s="33" t="n"/>
      <c r="CR270" s="33" t="n"/>
      <c r="CS270" s="33" t="n"/>
      <c r="CT270" s="33" t="n"/>
      <c r="CU270" s="33" t="n"/>
      <c r="CV270" s="33" t="n"/>
      <c r="CW270" s="33" t="n"/>
      <c r="CX270" s="33" t="n"/>
      <c r="CY270" s="33" t="n"/>
      <c r="CZ270" s="33" t="n"/>
      <c r="DA270" s="33" t="n"/>
      <c r="DB270" s="33" t="n"/>
      <c r="DC270" s="33" t="n"/>
      <c r="DD270" s="33" t="n"/>
      <c r="DE270" s="33" t="n"/>
      <c r="DF270" s="33" t="n"/>
      <c r="DG270" s="33" t="n"/>
      <c r="DH270" s="33" t="n"/>
      <c r="DI270" s="33" t="n"/>
      <c r="DJ270" s="33" t="n"/>
      <c r="DK270" s="33" t="n"/>
      <c r="DL270" s="33" t="n"/>
      <c r="DM270" s="33" t="n"/>
      <c r="DN270" s="33" t="n"/>
      <c r="DO270" s="33" t="n"/>
      <c r="DP270" s="33" t="n"/>
      <c r="DQ270" s="33" t="n"/>
      <c r="DR270" s="33" t="n"/>
      <c r="DS270" s="33" t="n"/>
      <c r="DT270" s="33" t="n"/>
      <c r="DU270" s="33" t="n"/>
      <c r="DV270" s="33" t="n"/>
      <c r="DW270" s="33" t="n"/>
      <c r="DX270" s="33" t="n"/>
      <c r="DY270" s="33" t="n"/>
      <c r="DZ270" s="33" t="n"/>
      <c r="EA270" s="33" t="n"/>
      <c r="EB270" s="33" t="n"/>
      <c r="EC270" s="33" t="n"/>
      <c r="ED270" s="33" t="n"/>
      <c r="EE270" s="33" t="n"/>
      <c r="EF270" s="33" t="n"/>
      <c r="EG270" s="33" t="n"/>
      <c r="EH270" s="33" t="n"/>
      <c r="EI270" s="33" t="n"/>
      <c r="EJ270" s="33" t="n"/>
      <c r="EK270" s="33" t="n"/>
      <c r="EL270" s="33" t="n"/>
      <c r="EM270" s="33" t="n"/>
      <c r="EN270" s="33" t="n"/>
      <c r="EO270" s="33" t="n"/>
      <c r="EP270" s="33" t="n"/>
      <c r="EQ270" s="33" t="n"/>
      <c r="ER270" s="33" t="n"/>
      <c r="ES270" s="33" t="n"/>
      <c r="ET270" s="33" t="n"/>
      <c r="EU270" s="33" t="n"/>
      <c r="EV270" s="33" t="n"/>
      <c r="EW270" s="33" t="n"/>
      <c r="EX270" s="33" t="n"/>
      <c r="EY270" s="33" t="n"/>
      <c r="EZ270" s="33" t="n"/>
      <c r="FA270" s="33" t="n"/>
      <c r="FB270" s="33" t="n"/>
      <c r="FC270" s="33" t="n"/>
      <c r="FD270" s="33" t="n"/>
      <c r="FE270" s="33" t="n"/>
      <c r="FF270" s="33" t="n"/>
      <c r="FG270" s="33" t="n"/>
      <c r="FH270" s="33" t="n"/>
      <c r="FI270" s="33" t="n"/>
      <c r="FJ270" s="33" t="n"/>
      <c r="FK270" s="34" t="n"/>
      <c r="FL270" s="34" t="n"/>
      <c r="FM270" s="34" t="n"/>
      <c r="FN270" s="34" t="n"/>
      <c r="FO270" s="34" t="n"/>
      <c r="FP270" s="33" t="n"/>
      <c r="FQ270" s="33" t="n"/>
      <c r="FR270" s="33" t="n"/>
      <c r="FS270" s="33" t="n"/>
      <c r="FT270" s="33" t="n"/>
      <c r="FU270" s="33" t="n"/>
      <c r="FV270" s="33" t="n"/>
      <c r="FW270" s="33" t="n"/>
      <c r="FX270" s="33" t="n"/>
      <c r="FY270" s="33" t="n"/>
      <c r="FZ270" s="33" t="n"/>
      <c r="GA270" s="33" t="n"/>
      <c r="GB270" s="33" t="n"/>
      <c r="GC270" s="33" t="n"/>
      <c r="GD270" s="33" t="n"/>
      <c r="GE270" s="33" t="n"/>
      <c r="GF270" s="33" t="n"/>
      <c r="GG270" s="33" t="n"/>
      <c r="GH270" s="33" t="n"/>
      <c r="GI270" s="33" t="n"/>
      <c r="GJ270" s="33" t="n"/>
      <c r="GK270" s="33" t="n"/>
      <c r="GL270" s="33" t="n"/>
      <c r="GM270" s="33" t="n"/>
      <c r="GN270" s="33" t="n"/>
      <c r="GO270" s="33" t="n"/>
      <c r="GP270" s="33" t="n"/>
      <c r="GQ270" s="33" t="n"/>
      <c r="GR270" s="33" t="n"/>
      <c r="GS270" s="33" t="n"/>
      <c r="GT270" s="33" t="n"/>
      <c r="GU270" s="33" t="n"/>
      <c r="GV270" s="33" t="n"/>
      <c r="GW270" s="33" t="n"/>
      <c r="GX270" s="33" t="n"/>
      <c r="GY270" s="33" t="n"/>
      <c r="GZ270" s="33" t="n"/>
      <c r="HA270" s="33" t="n"/>
      <c r="HB270" s="33" t="n"/>
      <c r="HC270" s="33" t="n"/>
      <c r="HD270" s="33" t="n"/>
      <c r="HE270" s="33" t="n"/>
      <c r="HF270" s="33" t="n"/>
      <c r="HG270" s="33" t="n"/>
      <c r="HH270" s="33" t="n"/>
      <c r="HI270" s="33" t="n"/>
      <c r="HJ270" s="33" t="n"/>
      <c r="HK270" s="33" t="n"/>
      <c r="HL270" s="33" t="n"/>
      <c r="HM270" s="33" t="n"/>
      <c r="HN270" s="33" t="n"/>
      <c r="HO270" s="33" t="n"/>
      <c r="HP270" s="33" t="n"/>
      <c r="HQ270" s="33" t="n"/>
      <c r="HR270" s="33" t="n"/>
      <c r="HS270" s="33" t="n"/>
      <c r="HT270" s="33" t="n"/>
      <c r="HU270" s="33" t="n"/>
      <c r="HV270" s="33" t="n"/>
      <c r="HW270" s="33" t="n"/>
      <c r="HX270" s="33" t="n"/>
      <c r="HY270" s="33" t="n"/>
      <c r="HZ270" s="33" t="n"/>
      <c r="IA270" s="33" t="n"/>
      <c r="IB270" s="33" t="n"/>
      <c r="IC270" s="33" t="n"/>
      <c r="ID270" s="33" t="n"/>
      <c r="IE270" s="33" t="n"/>
      <c r="IF270" s="33" t="n"/>
      <c r="IG270" s="33" t="n"/>
      <c r="IH270" s="33" t="n"/>
      <c r="II270" s="33" t="n"/>
      <c r="IJ270" s="33" t="n"/>
      <c r="IK270" s="33" t="n"/>
      <c r="IL270" s="26" t="n"/>
      <c r="IM270" s="26" t="inlineStr">
        <is>
          <t>ez_manage.py:5891 top()</t>
        </is>
      </c>
      <c r="IN270" s="26" t="inlineStr">
        <is>
          <t>v12_quick_engine.py:3710 x2</t>
        </is>
      </c>
      <c r="IO270" s="26" t="n"/>
    </row>
    <row r="271" ht="15.75" customHeight="1" s="67">
      <c r="A271" s="27" t="inlineStr">
        <is>
          <t>WT_COMPOSITE_ENTRY_GOOD</t>
        </is>
      </c>
      <c r="B271" s="27" t="inlineStr">
        <is>
          <t>30.0</t>
        </is>
      </c>
      <c r="C271" s="26" t="n"/>
      <c r="D271" s="26" t="n"/>
      <c r="E271" s="26" t="n"/>
      <c r="F271" s="26" t="n"/>
      <c r="G271" s="26">
        <f>IFERROR(VLOOKUP($A198&amp;"_"&amp;$B198,Results_Deltas!$A$2:$P$15000,5,FALSE),"")</f>
        <v/>
      </c>
      <c r="H271" s="26">
        <f>IFERROR(VLOOKUP($A198,Results_30d_Deltas!$A$2:$H$5000,7,FALSE)-E197,"")</f>
        <v/>
      </c>
      <c r="I271" s="26">
        <f>IFERROR(VLOOKUP($A198,Results_30d_Deltas!$A$2:$H$5000,6,FALSE),"")</f>
        <v/>
      </c>
      <c r="J271" s="26" t="n"/>
      <c r="K271" s="26" t="n"/>
      <c r="L271" s="26" t="inlineStr">
        <is>
          <t>NO</t>
        </is>
      </c>
      <c r="M271" s="74" t="n">
        <v>0.4449034547089217</v>
      </c>
      <c r="N271" s="74" t="n">
        <v>5</v>
      </c>
      <c r="O271" s="33" t="n"/>
      <c r="P271" s="33" t="n"/>
      <c r="Q271" s="33" t="n"/>
      <c r="R271" s="33" t="n"/>
      <c r="S271" s="33" t="n"/>
      <c r="T271" s="33" t="n"/>
      <c r="U271" s="33" t="n"/>
      <c r="V271" s="33" t="n"/>
      <c r="W271" s="33" t="n"/>
      <c r="X271" s="33" t="n"/>
      <c r="Y271" s="33" t="n"/>
      <c r="Z271" s="33" t="n"/>
      <c r="AA271" s="33" t="n"/>
      <c r="AB271" s="33" t="n"/>
      <c r="AC271" s="33" t="n"/>
      <c r="AD271" s="33" t="n"/>
      <c r="AE271" s="33" t="n"/>
      <c r="AF271" s="33" t="n"/>
      <c r="AG271" s="33" t="n"/>
      <c r="AH271" s="33" t="n"/>
      <c r="AI271" s="33" t="n"/>
      <c r="AJ271" s="33" t="n"/>
      <c r="AK271" s="33" t="n"/>
      <c r="AL271" s="33" t="n"/>
      <c r="AM271" s="33" t="n"/>
      <c r="AN271" s="33" t="n"/>
      <c r="AO271" s="33" t="n"/>
      <c r="AP271" s="33" t="n"/>
      <c r="AQ271" s="33" t="n"/>
      <c r="AR271" s="33" t="n"/>
      <c r="AS271" s="33" t="n"/>
      <c r="AT271" s="33" t="n"/>
      <c r="AU271" s="33" t="n"/>
      <c r="AV271" s="33" t="n"/>
      <c r="AW271" s="33" t="n"/>
      <c r="AX271" s="33" t="n"/>
      <c r="AY271" s="33" t="n"/>
      <c r="AZ271" s="33" t="n"/>
      <c r="BA271" s="33" t="n"/>
      <c r="BB271" s="33" t="n"/>
      <c r="BC271" s="33" t="n"/>
      <c r="BD271" s="33" t="n"/>
      <c r="BE271" s="33" t="n"/>
      <c r="BF271" s="33" t="n"/>
      <c r="BG271" s="33" t="n"/>
      <c r="BH271" s="33" t="n"/>
      <c r="BI271" s="33" t="n"/>
      <c r="BJ271" s="33" t="n"/>
      <c r="BK271" s="33" t="n"/>
      <c r="BL271" s="33" t="n"/>
      <c r="BM271" s="33" t="n"/>
      <c r="BN271" s="33" t="n"/>
      <c r="BO271" s="33" t="n"/>
      <c r="BP271" s="33" t="n"/>
      <c r="BQ271" s="33" t="n"/>
      <c r="BR271" s="33" t="n"/>
      <c r="BS271" s="33" t="n"/>
      <c r="BT271" s="33" t="n"/>
      <c r="BU271" s="33" t="n"/>
      <c r="BV271" s="33" t="n"/>
      <c r="BW271" s="33" t="n"/>
      <c r="BX271" s="33" t="n"/>
      <c r="BY271" s="33" t="n"/>
      <c r="BZ271" s="33" t="n"/>
      <c r="CA271" s="33" t="n"/>
      <c r="CB271" s="33" t="n"/>
      <c r="CC271" s="33" t="n"/>
      <c r="CD271" s="33" t="n"/>
      <c r="CE271" s="33" t="n"/>
      <c r="CF271" s="33" t="n"/>
      <c r="CG271" s="33" t="n"/>
      <c r="CH271" s="33" t="n"/>
      <c r="CI271" s="33" t="n"/>
      <c r="CJ271" s="33" t="n"/>
      <c r="CK271" s="33" t="n"/>
      <c r="CL271" s="33" t="n"/>
      <c r="CM271" s="33" t="n"/>
      <c r="CN271" s="33" t="n"/>
      <c r="CO271" s="33" t="n"/>
      <c r="CP271" s="33" t="n"/>
      <c r="CQ271" s="33" t="n"/>
      <c r="CR271" s="33" t="n"/>
      <c r="CS271" s="33" t="n"/>
      <c r="CT271" s="33" t="n"/>
      <c r="CU271" s="33" t="n"/>
      <c r="CV271" s="33" t="n"/>
      <c r="CW271" s="33" t="n"/>
      <c r="CX271" s="33" t="n"/>
      <c r="CY271" s="33" t="n"/>
      <c r="CZ271" s="33" t="n"/>
      <c r="DA271" s="33" t="n"/>
      <c r="DB271" s="33" t="n"/>
      <c r="DC271" s="33" t="n"/>
      <c r="DD271" s="33" t="n"/>
      <c r="DE271" s="33" t="n"/>
      <c r="DF271" s="33" t="n"/>
      <c r="DG271" s="33" t="n"/>
      <c r="DH271" s="33" t="n"/>
      <c r="DI271" s="33" t="n"/>
      <c r="DJ271" s="33" t="n"/>
      <c r="DK271" s="33" t="n"/>
      <c r="DL271" s="33" t="n"/>
      <c r="DM271" s="33" t="n"/>
      <c r="DN271" s="33" t="n"/>
      <c r="DO271" s="33" t="n"/>
      <c r="DP271" s="33" t="n"/>
      <c r="DQ271" s="33" t="n"/>
      <c r="DR271" s="33" t="n"/>
      <c r="DS271" s="33" t="n"/>
      <c r="DT271" s="33" t="n"/>
      <c r="DU271" s="33" t="n"/>
      <c r="DV271" s="33" t="n"/>
      <c r="DW271" s="33" t="n"/>
      <c r="DX271" s="33" t="n"/>
      <c r="DY271" s="33" t="n"/>
      <c r="DZ271" s="33" t="n"/>
      <c r="EA271" s="33" t="n"/>
      <c r="EB271" s="33" t="n"/>
      <c r="EC271" s="33" t="n"/>
      <c r="ED271" s="33" t="n"/>
      <c r="EE271" s="33" t="n"/>
      <c r="EF271" s="33" t="n"/>
      <c r="EG271" s="33" t="n"/>
      <c r="EH271" s="33" t="n"/>
      <c r="EI271" s="33" t="n"/>
      <c r="EJ271" s="33" t="n"/>
      <c r="EK271" s="33" t="n"/>
      <c r="EL271" s="33" t="n"/>
      <c r="EM271" s="33" t="n"/>
      <c r="EN271" s="33" t="n"/>
      <c r="EO271" s="33" t="n"/>
      <c r="EP271" s="33" t="n"/>
      <c r="EQ271" s="33" t="n"/>
      <c r="ER271" s="33" t="n"/>
      <c r="ES271" s="33" t="n"/>
      <c r="ET271" s="33" t="n"/>
      <c r="EU271" s="33" t="n"/>
      <c r="EV271" s="33" t="n"/>
      <c r="EW271" s="33" t="n"/>
      <c r="EX271" s="33" t="n"/>
      <c r="EY271" s="33" t="n"/>
      <c r="EZ271" s="33" t="n"/>
      <c r="FA271" s="33" t="n"/>
      <c r="FB271" s="33" t="n"/>
      <c r="FC271" s="33" t="n"/>
      <c r="FD271" s="33" t="n"/>
      <c r="FE271" s="33" t="n"/>
      <c r="FF271" s="33" t="n"/>
      <c r="FG271" s="33" t="n"/>
      <c r="FH271" s="33" t="n"/>
      <c r="FI271" s="33" t="n"/>
      <c r="FJ271" s="33" t="n"/>
      <c r="FK271" s="34" t="n"/>
      <c r="FL271" s="34" t="n"/>
      <c r="FM271" s="34" t="n"/>
      <c r="FN271" s="34" t="n"/>
      <c r="FO271" s="34" t="n"/>
      <c r="FP271" s="33" t="n"/>
      <c r="FQ271" s="33" t="n"/>
      <c r="FR271" s="33" t="n"/>
      <c r="FS271" s="33" t="n"/>
      <c r="FT271" s="33" t="n"/>
      <c r="FU271" s="33" t="n"/>
      <c r="FV271" s="33" t="n"/>
      <c r="FW271" s="33" t="n"/>
      <c r="FX271" s="33" t="n"/>
      <c r="FY271" s="33" t="n"/>
      <c r="FZ271" s="33" t="n"/>
      <c r="GA271" s="33" t="n"/>
      <c r="GB271" s="33" t="n"/>
      <c r="GC271" s="33" t="n"/>
      <c r="GD271" s="33" t="n"/>
      <c r="GE271" s="33" t="n"/>
      <c r="GF271" s="33" t="n"/>
      <c r="GG271" s="33" t="n"/>
      <c r="GH271" s="33" t="n"/>
      <c r="GI271" s="33" t="n"/>
      <c r="GJ271" s="33" t="n"/>
      <c r="GK271" s="33" t="n"/>
      <c r="GL271" s="33" t="n"/>
      <c r="GM271" s="33" t="n"/>
      <c r="GN271" s="33" t="n"/>
      <c r="GO271" s="33" t="n"/>
      <c r="GP271" s="33" t="n"/>
      <c r="GQ271" s="33" t="n"/>
      <c r="GR271" s="33" t="n"/>
      <c r="GS271" s="33" t="n"/>
      <c r="GT271" s="33" t="n"/>
      <c r="GU271" s="33" t="n"/>
      <c r="GV271" s="33" t="n"/>
      <c r="GW271" s="33" t="n"/>
      <c r="GX271" s="33" t="n"/>
      <c r="GY271" s="33" t="n"/>
      <c r="GZ271" s="33" t="n"/>
      <c r="HA271" s="33" t="n"/>
      <c r="HB271" s="33" t="n"/>
      <c r="HC271" s="33" t="n"/>
      <c r="HD271" s="33" t="n"/>
      <c r="HE271" s="33" t="n"/>
      <c r="HF271" s="33" t="n"/>
      <c r="HG271" s="33" t="n"/>
      <c r="HH271" s="33" t="n"/>
      <c r="HI271" s="33" t="n"/>
      <c r="HJ271" s="33" t="n"/>
      <c r="HK271" s="33" t="n"/>
      <c r="HL271" s="33" t="n"/>
      <c r="HM271" s="33" t="n"/>
      <c r="HN271" s="33" t="n"/>
      <c r="HO271" s="33" t="n"/>
      <c r="HP271" s="33" t="n"/>
      <c r="HQ271" s="33" t="n"/>
      <c r="HR271" s="33" t="n"/>
      <c r="HS271" s="33" t="n"/>
      <c r="HT271" s="33" t="n"/>
      <c r="HU271" s="33" t="n"/>
      <c r="HV271" s="33" t="n"/>
      <c r="HW271" s="33" t="n"/>
      <c r="HX271" s="33" t="n"/>
      <c r="HY271" s="33" t="n"/>
      <c r="HZ271" s="33" t="n"/>
      <c r="IA271" s="33" t="n"/>
      <c r="IB271" s="33" t="n"/>
      <c r="IC271" s="33" t="n"/>
      <c r="ID271" s="33" t="n"/>
      <c r="IE271" s="33" t="n"/>
      <c r="IF271" s="33" t="n"/>
      <c r="IG271" s="33" t="n"/>
      <c r="IH271" s="33" t="n"/>
      <c r="II271" s="33" t="n"/>
      <c r="IJ271" s="33" t="n"/>
      <c r="IK271" s="33" t="n"/>
      <c r="IL271" s="26" t="n"/>
      <c r="IM271" s="26" t="inlineStr">
        <is>
          <t>ez_manage.py:5892 top()</t>
        </is>
      </c>
      <c r="IN271" s="26" t="inlineStr">
        <is>
          <t>v12_quick_engine.py:3711 x2</t>
        </is>
      </c>
      <c r="IO271" s="26" t="n"/>
    </row>
    <row r="272" ht="15.75" customHeight="1" s="67">
      <c r="A272" s="27" t="inlineStr">
        <is>
          <t>WT_COMPOSITE_ENTRY_OK</t>
        </is>
      </c>
      <c r="B272" s="27" t="inlineStr">
        <is>
          <t>10.0</t>
        </is>
      </c>
      <c r="C272" s="26" t="n"/>
      <c r="D272" s="26" t="n"/>
      <c r="E272" s="26" t="n"/>
      <c r="F272" s="26" t="n"/>
      <c r="G272" s="26">
        <f>IFERROR(VLOOKUP($A203&amp;"_"&amp;$B203,Results_Deltas!$A$2:$P$15000,5,FALSE),"")</f>
        <v/>
      </c>
      <c r="H272" s="26">
        <f>IFERROR(VLOOKUP($A203,Results_30d_Deltas!$A$2:$H$5000,7,FALSE)-E202,"")</f>
        <v/>
      </c>
      <c r="I272" s="26">
        <f>IFERROR(VLOOKUP($A203,Results_30d_Deltas!$A$2:$H$5000,6,FALSE),"")</f>
        <v/>
      </c>
      <c r="J272" s="26" t="n"/>
      <c r="K272" s="26" t="n"/>
      <c r="L272" s="26" t="inlineStr">
        <is>
          <t>NO</t>
        </is>
      </c>
      <c r="M272" s="74" t="n">
        <v>0.4449034547089217</v>
      </c>
      <c r="N272" s="74" t="n">
        <v>5</v>
      </c>
      <c r="O272" s="33" t="n"/>
      <c r="P272" s="33" t="n"/>
      <c r="Q272" s="33" t="n"/>
      <c r="R272" s="33" t="n"/>
      <c r="S272" s="33" t="n"/>
      <c r="T272" s="33" t="n"/>
      <c r="U272" s="33" t="n"/>
      <c r="V272" s="33" t="n"/>
      <c r="W272" s="33" t="n"/>
      <c r="X272" s="33" t="n"/>
      <c r="Y272" s="33" t="n"/>
      <c r="Z272" s="33" t="n"/>
      <c r="AA272" s="33" t="n"/>
      <c r="AB272" s="33" t="n"/>
      <c r="AC272" s="33" t="n"/>
      <c r="AD272" s="33" t="n"/>
      <c r="AE272" s="33" t="n"/>
      <c r="AF272" s="33" t="n"/>
      <c r="AG272" s="33" t="n"/>
      <c r="AH272" s="33" t="n"/>
      <c r="AI272" s="33" t="n"/>
      <c r="AJ272" s="33" t="n"/>
      <c r="AK272" s="33" t="n"/>
      <c r="AL272" s="33" t="n"/>
      <c r="AM272" s="33" t="n"/>
      <c r="AN272" s="33" t="n"/>
      <c r="AO272" s="33" t="n"/>
      <c r="AP272" s="33" t="n"/>
      <c r="AQ272" s="33" t="n"/>
      <c r="AR272" s="33" t="n"/>
      <c r="AS272" s="33" t="n"/>
      <c r="AT272" s="33" t="n"/>
      <c r="AU272" s="33" t="n"/>
      <c r="AV272" s="33" t="n"/>
      <c r="AW272" s="33" t="n"/>
      <c r="AX272" s="33" t="n"/>
      <c r="AY272" s="33" t="n"/>
      <c r="AZ272" s="33" t="n"/>
      <c r="BA272" s="33" t="n"/>
      <c r="BB272" s="33" t="n"/>
      <c r="BC272" s="33" t="n"/>
      <c r="BD272" s="33" t="n"/>
      <c r="BE272" s="33" t="n"/>
      <c r="BF272" s="33" t="n"/>
      <c r="BG272" s="33" t="n"/>
      <c r="BH272" s="33" t="n"/>
      <c r="BI272" s="33" t="n"/>
      <c r="BJ272" s="33" t="n"/>
      <c r="BK272" s="33" t="n"/>
      <c r="BL272" s="33" t="n"/>
      <c r="BM272" s="33" t="n"/>
      <c r="BN272" s="33" t="n"/>
      <c r="BO272" s="33" t="n"/>
      <c r="BP272" s="33" t="n"/>
      <c r="BQ272" s="33" t="n"/>
      <c r="BR272" s="33" t="n"/>
      <c r="BS272" s="33" t="n"/>
      <c r="BT272" s="33" t="n"/>
      <c r="BU272" s="33" t="n"/>
      <c r="BV272" s="33" t="n"/>
      <c r="BW272" s="33" t="n"/>
      <c r="BX272" s="33" t="n"/>
      <c r="BY272" s="33" t="n"/>
      <c r="BZ272" s="33" t="n"/>
      <c r="CA272" s="33" t="n"/>
      <c r="CB272" s="33" t="n"/>
      <c r="CC272" s="33" t="n"/>
      <c r="CD272" s="33" t="n"/>
      <c r="CE272" s="33" t="n"/>
      <c r="CF272" s="33" t="n"/>
      <c r="CG272" s="33" t="n"/>
      <c r="CH272" s="33" t="n"/>
      <c r="CI272" s="33" t="n"/>
      <c r="CJ272" s="33" t="n"/>
      <c r="CK272" s="33" t="n"/>
      <c r="CL272" s="33" t="n"/>
      <c r="CM272" s="33" t="n"/>
      <c r="CN272" s="33" t="n"/>
      <c r="CO272" s="33" t="n"/>
      <c r="CP272" s="33" t="n"/>
      <c r="CQ272" s="33" t="n"/>
      <c r="CR272" s="33" t="n"/>
      <c r="CS272" s="33" t="n"/>
      <c r="CT272" s="33" t="n"/>
      <c r="CU272" s="33" t="n"/>
      <c r="CV272" s="33" t="n"/>
      <c r="CW272" s="33" t="n"/>
      <c r="CX272" s="33" t="n"/>
      <c r="CY272" s="33" t="n"/>
      <c r="CZ272" s="33" t="n"/>
      <c r="DA272" s="33" t="n"/>
      <c r="DB272" s="33" t="n"/>
      <c r="DC272" s="33" t="n"/>
      <c r="DD272" s="33" t="n"/>
      <c r="DE272" s="33" t="n"/>
      <c r="DF272" s="33" t="n"/>
      <c r="DG272" s="33" t="n"/>
      <c r="DH272" s="33" t="n"/>
      <c r="DI272" s="33" t="n"/>
      <c r="DJ272" s="33" t="n"/>
      <c r="DK272" s="33" t="n"/>
      <c r="DL272" s="33" t="n"/>
      <c r="DM272" s="33" t="n"/>
      <c r="DN272" s="33" t="n"/>
      <c r="DO272" s="33" t="n"/>
      <c r="DP272" s="33" t="n"/>
      <c r="DQ272" s="33" t="n"/>
      <c r="DR272" s="33" t="n"/>
      <c r="DS272" s="33" t="n"/>
      <c r="DT272" s="33" t="n"/>
      <c r="DU272" s="33" t="n"/>
      <c r="DV272" s="33" t="n"/>
      <c r="DW272" s="33" t="n"/>
      <c r="DX272" s="33" t="n"/>
      <c r="DY272" s="33" t="n"/>
      <c r="DZ272" s="33" t="n"/>
      <c r="EA272" s="33" t="n"/>
      <c r="EB272" s="33" t="n"/>
      <c r="EC272" s="33" t="n"/>
      <c r="ED272" s="33" t="n"/>
      <c r="EE272" s="33" t="n"/>
      <c r="EF272" s="33" t="n"/>
      <c r="EG272" s="33" t="n"/>
      <c r="EH272" s="33" t="n"/>
      <c r="EI272" s="33" t="n"/>
      <c r="EJ272" s="33" t="n"/>
      <c r="EK272" s="33" t="n"/>
      <c r="EL272" s="33" t="n"/>
      <c r="EM272" s="33" t="n"/>
      <c r="EN272" s="33" t="n"/>
      <c r="EO272" s="33" t="n"/>
      <c r="EP272" s="33" t="n"/>
      <c r="EQ272" s="33" t="n"/>
      <c r="ER272" s="33" t="n"/>
      <c r="ES272" s="33" t="n"/>
      <c r="ET272" s="33" t="n"/>
      <c r="EU272" s="33" t="n"/>
      <c r="EV272" s="33" t="n"/>
      <c r="EW272" s="33" t="n"/>
      <c r="EX272" s="33" t="n"/>
      <c r="EY272" s="33" t="n"/>
      <c r="EZ272" s="33" t="n"/>
      <c r="FA272" s="33" t="n"/>
      <c r="FB272" s="33" t="n"/>
      <c r="FC272" s="33" t="n"/>
      <c r="FD272" s="33" t="n"/>
      <c r="FE272" s="33" t="n"/>
      <c r="FF272" s="33" t="n"/>
      <c r="FG272" s="33" t="n"/>
      <c r="FH272" s="33" t="n"/>
      <c r="FI272" s="33" t="n"/>
      <c r="FJ272" s="33" t="n"/>
      <c r="FK272" s="34" t="n"/>
      <c r="FL272" s="34" t="n"/>
      <c r="FM272" s="34" t="n"/>
      <c r="FN272" s="34" t="n"/>
      <c r="FO272" s="34" t="n"/>
      <c r="FP272" s="33" t="n"/>
      <c r="FQ272" s="33" t="n"/>
      <c r="FR272" s="33" t="n"/>
      <c r="FS272" s="33" t="n"/>
      <c r="FT272" s="33" t="n"/>
      <c r="FU272" s="33" t="n"/>
      <c r="FV272" s="33" t="n"/>
      <c r="FW272" s="33" t="n"/>
      <c r="FX272" s="33" t="n"/>
      <c r="FY272" s="33" t="n"/>
      <c r="FZ272" s="33" t="n"/>
      <c r="GA272" s="33" t="n"/>
      <c r="GB272" s="33" t="n"/>
      <c r="GC272" s="33" t="n"/>
      <c r="GD272" s="33" t="n"/>
      <c r="GE272" s="33" t="n"/>
      <c r="GF272" s="33" t="n"/>
      <c r="GG272" s="33" t="n"/>
      <c r="GH272" s="33" t="n"/>
      <c r="GI272" s="33" t="n"/>
      <c r="GJ272" s="33" t="n"/>
      <c r="GK272" s="33" t="n"/>
      <c r="GL272" s="33" t="n"/>
      <c r="GM272" s="33" t="n"/>
      <c r="GN272" s="33" t="n"/>
      <c r="GO272" s="33" t="n"/>
      <c r="GP272" s="33" t="n"/>
      <c r="GQ272" s="33" t="n"/>
      <c r="GR272" s="33" t="n"/>
      <c r="GS272" s="33" t="n"/>
      <c r="GT272" s="33" t="n"/>
      <c r="GU272" s="33" t="n"/>
      <c r="GV272" s="33" t="n"/>
      <c r="GW272" s="33" t="n"/>
      <c r="GX272" s="33" t="n"/>
      <c r="GY272" s="33" t="n"/>
      <c r="GZ272" s="33" t="n"/>
      <c r="HA272" s="33" t="n"/>
      <c r="HB272" s="33" t="n"/>
      <c r="HC272" s="33" t="n"/>
      <c r="HD272" s="33" t="n"/>
      <c r="HE272" s="33" t="n"/>
      <c r="HF272" s="33" t="n"/>
      <c r="HG272" s="33" t="n"/>
      <c r="HH272" s="33" t="n"/>
      <c r="HI272" s="33" t="n"/>
      <c r="HJ272" s="33" t="n"/>
      <c r="HK272" s="33" t="n"/>
      <c r="HL272" s="33" t="n"/>
      <c r="HM272" s="33" t="n"/>
      <c r="HN272" s="33" t="n"/>
      <c r="HO272" s="33" t="n"/>
      <c r="HP272" s="33" t="n"/>
      <c r="HQ272" s="33" t="n"/>
      <c r="HR272" s="33" t="n"/>
      <c r="HS272" s="33" t="n"/>
      <c r="HT272" s="33" t="n"/>
      <c r="HU272" s="33" t="n"/>
      <c r="HV272" s="33" t="n"/>
      <c r="HW272" s="33" t="n"/>
      <c r="HX272" s="33" t="n"/>
      <c r="HY272" s="33" t="n"/>
      <c r="HZ272" s="33" t="n"/>
      <c r="IA272" s="33" t="n"/>
      <c r="IB272" s="33" t="n"/>
      <c r="IC272" s="33" t="n"/>
      <c r="ID272" s="33" t="n"/>
      <c r="IE272" s="33" t="n"/>
      <c r="IF272" s="33" t="n"/>
      <c r="IG272" s="33" t="n"/>
      <c r="IH272" s="33" t="n"/>
      <c r="II272" s="33" t="n"/>
      <c r="IJ272" s="33" t="n"/>
      <c r="IK272" s="33" t="n"/>
      <c r="IL272" s="26" t="n"/>
      <c r="IM272" s="26" t="inlineStr">
        <is>
          <t>ez_manage.py:5893 top()</t>
        </is>
      </c>
      <c r="IN272" s="26" t="inlineStr">
        <is>
          <t>v12_quick_engine.py:3712 x2</t>
        </is>
      </c>
      <c r="IO272" s="26" t="n"/>
    </row>
    <row r="273" ht="15.75" customHeight="1" s="67">
      <c r="A273" s="27" t="inlineStr">
        <is>
          <t>WT_COMPOSITE_ENTRY_STRONG</t>
        </is>
      </c>
      <c r="B273" s="27" t="inlineStr">
        <is>
          <t>50.0</t>
        </is>
      </c>
      <c r="C273" s="26" t="n"/>
      <c r="D273" s="26" t="n"/>
      <c r="E273" s="26" t="n"/>
      <c r="F273" s="26" t="n"/>
      <c r="G273" s="26">
        <f>IFERROR(VLOOKUP($A208&amp;"_"&amp;$B208,Results_Deltas!$A$2:$P$15000,5,FALSE),"")</f>
        <v/>
      </c>
      <c r="H273" s="26">
        <f>IFERROR(VLOOKUP($A208,Results_30d_Deltas!$A$2:$H$5000,7,FALSE)-E207,"")</f>
        <v/>
      </c>
      <c r="I273" s="26">
        <f>IFERROR(VLOOKUP($A208,Results_30d_Deltas!$A$2:$H$5000,6,FALSE),"")</f>
        <v/>
      </c>
      <c r="J273" s="26" t="n"/>
      <c r="K273" s="26" t="n"/>
      <c r="L273" s="26" t="inlineStr">
        <is>
          <t>YES</t>
        </is>
      </c>
      <c r="M273" s="74" t="n">
        <v>0.4449034547089217</v>
      </c>
      <c r="N273" s="74" t="n">
        <v>5</v>
      </c>
      <c r="O273" s="33" t="n"/>
      <c r="P273" s="33" t="n"/>
      <c r="Q273" s="33" t="n"/>
      <c r="R273" s="33" t="n"/>
      <c r="S273" s="33" t="n"/>
      <c r="T273" s="33" t="n"/>
      <c r="U273" s="33" t="n"/>
      <c r="V273" s="33" t="n"/>
      <c r="W273" s="33" t="n"/>
      <c r="X273" s="33" t="n"/>
      <c r="Y273" s="33" t="n"/>
      <c r="Z273" s="33" t="n"/>
      <c r="AA273" s="33" t="n"/>
      <c r="AB273" s="33" t="n"/>
      <c r="AC273" s="33" t="n"/>
      <c r="AD273" s="33" t="n"/>
      <c r="AE273" s="33" t="n"/>
      <c r="AF273" s="33" t="n"/>
      <c r="AG273" s="33" t="n"/>
      <c r="AH273" s="33" t="n"/>
      <c r="AI273" s="33" t="n"/>
      <c r="AJ273" s="33" t="n"/>
      <c r="AK273" s="33" t="n"/>
      <c r="AL273" s="33" t="n"/>
      <c r="AM273" s="33" t="n"/>
      <c r="AN273" s="33" t="n"/>
      <c r="AO273" s="33" t="n"/>
      <c r="AP273" s="33" t="n"/>
      <c r="AQ273" s="33" t="n"/>
      <c r="AR273" s="33" t="n"/>
      <c r="AS273" s="33" t="n"/>
      <c r="AT273" s="33" t="n"/>
      <c r="AU273" s="33" t="n"/>
      <c r="AV273" s="33" t="n"/>
      <c r="AW273" s="33" t="n"/>
      <c r="AX273" s="33" t="n"/>
      <c r="AY273" s="33" t="n"/>
      <c r="AZ273" s="33" t="n"/>
      <c r="BA273" s="33" t="n"/>
      <c r="BB273" s="33" t="n"/>
      <c r="BC273" s="33" t="n"/>
      <c r="BD273" s="33" t="n"/>
      <c r="BE273" s="33" t="n"/>
      <c r="BF273" s="33" t="n"/>
      <c r="BG273" s="33" t="n"/>
      <c r="BH273" s="33" t="n"/>
      <c r="BI273" s="33" t="n"/>
      <c r="BJ273" s="33" t="n"/>
      <c r="BK273" s="33" t="n"/>
      <c r="BL273" s="33" t="n"/>
      <c r="BM273" s="33" t="n"/>
      <c r="BN273" s="33" t="n"/>
      <c r="BO273" s="33" t="n"/>
      <c r="BP273" s="33" t="n"/>
      <c r="BQ273" s="33" t="n"/>
      <c r="BR273" s="33" t="n"/>
      <c r="BS273" s="33" t="n"/>
      <c r="BT273" s="33" t="n"/>
      <c r="BU273" s="33" t="n"/>
      <c r="BV273" s="33" t="n"/>
      <c r="BW273" s="33" t="n"/>
      <c r="BX273" s="33" t="n"/>
      <c r="BY273" s="33" t="n"/>
      <c r="BZ273" s="33" t="n"/>
      <c r="CA273" s="33" t="n"/>
      <c r="CB273" s="33" t="n"/>
      <c r="CC273" s="33" t="n"/>
      <c r="CD273" s="33" t="n"/>
      <c r="CE273" s="33" t="n"/>
      <c r="CF273" s="33" t="n"/>
      <c r="CG273" s="33" t="n"/>
      <c r="CH273" s="33" t="n"/>
      <c r="CI273" s="33" t="n"/>
      <c r="CJ273" s="33" t="n"/>
      <c r="CK273" s="33" t="n"/>
      <c r="CL273" s="33" t="n"/>
      <c r="CM273" s="33" t="n"/>
      <c r="CN273" s="33" t="n"/>
      <c r="CO273" s="33" t="n"/>
      <c r="CP273" s="33" t="n"/>
      <c r="CQ273" s="33" t="n"/>
      <c r="CR273" s="33" t="n"/>
      <c r="CS273" s="33" t="n"/>
      <c r="CT273" s="33" t="n"/>
      <c r="CU273" s="33" t="n"/>
      <c r="CV273" s="33" t="n"/>
      <c r="CW273" s="33" t="n"/>
      <c r="CX273" s="33" t="n"/>
      <c r="CY273" s="33" t="n"/>
      <c r="CZ273" s="33" t="n"/>
      <c r="DA273" s="33" t="n"/>
      <c r="DB273" s="33" t="n"/>
      <c r="DC273" s="33" t="n"/>
      <c r="DD273" s="33" t="n"/>
      <c r="DE273" s="33" t="n"/>
      <c r="DF273" s="33" t="n"/>
      <c r="DG273" s="33" t="n"/>
      <c r="DH273" s="33" t="n"/>
      <c r="DI273" s="33" t="n"/>
      <c r="DJ273" s="33" t="n"/>
      <c r="DK273" s="33" t="n"/>
      <c r="DL273" s="33" t="n"/>
      <c r="DM273" s="33" t="n"/>
      <c r="DN273" s="33" t="n"/>
      <c r="DO273" s="33" t="n"/>
      <c r="DP273" s="33" t="n"/>
      <c r="DQ273" s="33" t="n"/>
      <c r="DR273" s="33" t="n"/>
      <c r="DS273" s="33" t="n"/>
      <c r="DT273" s="33" t="n"/>
      <c r="DU273" s="33" t="n"/>
      <c r="DV273" s="33" t="n"/>
      <c r="DW273" s="33" t="n"/>
      <c r="DX273" s="33" t="n"/>
      <c r="DY273" s="33" t="n"/>
      <c r="DZ273" s="33" t="n"/>
      <c r="EA273" s="33" t="n"/>
      <c r="EB273" s="33" t="n"/>
      <c r="EC273" s="33" t="n"/>
      <c r="ED273" s="33" t="n"/>
      <c r="EE273" s="33" t="n"/>
      <c r="EF273" s="33" t="n"/>
      <c r="EG273" s="33" t="n"/>
      <c r="EH273" s="33" t="n"/>
      <c r="EI273" s="33" t="n"/>
      <c r="EJ273" s="33" t="n"/>
      <c r="EK273" s="33" t="n"/>
      <c r="EL273" s="33" t="n"/>
      <c r="EM273" s="33" t="n"/>
      <c r="EN273" s="33" t="n"/>
      <c r="EO273" s="33" t="n"/>
      <c r="EP273" s="33" t="n"/>
      <c r="EQ273" s="33" t="n"/>
      <c r="ER273" s="33" t="n"/>
      <c r="ES273" s="33" t="n"/>
      <c r="ET273" s="33" t="n"/>
      <c r="EU273" s="33" t="n"/>
      <c r="EV273" s="33" t="n"/>
      <c r="EW273" s="33" t="n"/>
      <c r="EX273" s="33" t="n"/>
      <c r="EY273" s="33" t="n"/>
      <c r="EZ273" s="33" t="n"/>
      <c r="FA273" s="33" t="n"/>
      <c r="FB273" s="33" t="n"/>
      <c r="FC273" s="33" t="n"/>
      <c r="FD273" s="33" t="n"/>
      <c r="FE273" s="33" t="n"/>
      <c r="FF273" s="33" t="n"/>
      <c r="FG273" s="33" t="n"/>
      <c r="FH273" s="33" t="n"/>
      <c r="FI273" s="33" t="n"/>
      <c r="FJ273" s="33" t="n"/>
      <c r="FK273" s="34" t="n"/>
      <c r="FL273" s="34" t="n"/>
      <c r="FM273" s="34" t="n"/>
      <c r="FN273" s="34" t="n"/>
      <c r="FO273" s="34" t="n"/>
      <c r="FP273" s="33" t="n"/>
      <c r="FQ273" s="33" t="n"/>
      <c r="FR273" s="33" t="n"/>
      <c r="FS273" s="33" t="n"/>
      <c r="FT273" s="33" t="n"/>
      <c r="FU273" s="33" t="n"/>
      <c r="FV273" s="33" t="n"/>
      <c r="FW273" s="33" t="n"/>
      <c r="FX273" s="33" t="n"/>
      <c r="FY273" s="33" t="n"/>
      <c r="FZ273" s="33" t="n"/>
      <c r="GA273" s="33" t="n"/>
      <c r="GB273" s="33" t="n"/>
      <c r="GC273" s="33" t="n"/>
      <c r="GD273" s="33" t="n"/>
      <c r="GE273" s="33" t="n"/>
      <c r="GF273" s="33" t="n"/>
      <c r="GG273" s="33" t="n"/>
      <c r="GH273" s="33" t="n"/>
      <c r="GI273" s="33" t="n"/>
      <c r="GJ273" s="33" t="n"/>
      <c r="GK273" s="33" t="n"/>
      <c r="GL273" s="33" t="n"/>
      <c r="GM273" s="33" t="n"/>
      <c r="GN273" s="33" t="n"/>
      <c r="GO273" s="33" t="n"/>
      <c r="GP273" s="33" t="n"/>
      <c r="GQ273" s="33" t="n"/>
      <c r="GR273" s="33" t="n"/>
      <c r="GS273" s="33" t="n"/>
      <c r="GT273" s="33" t="n"/>
      <c r="GU273" s="33" t="n"/>
      <c r="GV273" s="33" t="n"/>
      <c r="GW273" s="33" t="n"/>
      <c r="GX273" s="33" t="n"/>
      <c r="GY273" s="33" t="n"/>
      <c r="GZ273" s="33" t="n"/>
      <c r="HA273" s="33" t="n"/>
      <c r="HB273" s="33" t="n"/>
      <c r="HC273" s="33" t="n"/>
      <c r="HD273" s="33" t="n"/>
      <c r="HE273" s="33" t="n"/>
      <c r="HF273" s="33" t="n"/>
      <c r="HG273" s="33" t="n"/>
      <c r="HH273" s="33" t="n"/>
      <c r="HI273" s="33" t="n"/>
      <c r="HJ273" s="33" t="n"/>
      <c r="HK273" s="33" t="n"/>
      <c r="HL273" s="33" t="n"/>
      <c r="HM273" s="33" t="n"/>
      <c r="HN273" s="33" t="n"/>
      <c r="HO273" s="33" t="n"/>
      <c r="HP273" s="33" t="n"/>
      <c r="HQ273" s="33" t="n"/>
      <c r="HR273" s="33" t="n"/>
      <c r="HS273" s="33" t="n"/>
      <c r="HT273" s="33" t="n"/>
      <c r="HU273" s="33" t="n"/>
      <c r="HV273" s="33" t="n"/>
      <c r="HW273" s="33" t="n"/>
      <c r="HX273" s="33" t="n"/>
      <c r="HY273" s="33" t="n"/>
      <c r="HZ273" s="33" t="n"/>
      <c r="IA273" s="33" t="n"/>
      <c r="IB273" s="33" t="n"/>
      <c r="IC273" s="33" t="n"/>
      <c r="ID273" s="33" t="n"/>
      <c r="IE273" s="33" t="n"/>
      <c r="IF273" s="33" t="n"/>
      <c r="IG273" s="33" t="n"/>
      <c r="IH273" s="33" t="n"/>
      <c r="II273" s="33" t="n"/>
      <c r="IJ273" s="33" t="n"/>
      <c r="IK273" s="33" t="n"/>
      <c r="IL273" s="26" t="n"/>
      <c r="IM273" s="26" t="inlineStr">
        <is>
          <t>ez_manage.py:5894 top()</t>
        </is>
      </c>
      <c r="IN273" s="26" t="inlineStr">
        <is>
          <t>v12_quick_engine.py:3713 x2</t>
        </is>
      </c>
      <c r="IO273" s="26" t="n"/>
    </row>
    <row r="274" ht="15.75" customHeight="1" s="67">
      <c r="A274" s="27" t="inlineStr">
        <is>
          <t>WRONG_SIDE_WT_TFS_REQUIRED</t>
        </is>
      </c>
      <c r="B274" s="27" t="inlineStr">
        <is>
          <t>4</t>
        </is>
      </c>
      <c r="C274" s="26" t="n"/>
      <c r="D274" s="26" t="n"/>
      <c r="E274" s="26" t="n"/>
      <c r="F274" s="26" t="n"/>
      <c r="G274" s="26">
        <f>IFERROR(VLOOKUP($A186&amp;"_"&amp;$B186,Results_Deltas!$A$2:$P$15000,5,FALSE),"")</f>
        <v/>
      </c>
      <c r="H274" s="26">
        <f>IFERROR(VLOOKUP($A186,Results_30d_Deltas!$A$2:$H$5000,7,FALSE)-E185,"")</f>
        <v/>
      </c>
      <c r="I274" s="26">
        <f>IFERROR(VLOOKUP($A186,Results_30d_Deltas!$A$2:$H$5000,6,FALSE),"")</f>
        <v/>
      </c>
      <c r="J274" s="26" t="n"/>
      <c r="K274" s="26" t="n"/>
      <c r="L274" s="26" t="inlineStr">
        <is>
          <t>NO</t>
        </is>
      </c>
      <c r="M274" s="74" t="n">
        <v>0.4450065100692348</v>
      </c>
      <c r="N274" s="74" t="n">
        <v>5</v>
      </c>
      <c r="O274" s="33" t="n"/>
      <c r="P274" s="33" t="n"/>
      <c r="Q274" s="33" t="n"/>
      <c r="R274" s="33" t="n"/>
      <c r="S274" s="33" t="n"/>
      <c r="T274" s="33" t="n"/>
      <c r="U274" s="33" t="n"/>
      <c r="V274" s="33" t="n"/>
      <c r="W274" s="33" t="n"/>
      <c r="X274" s="33" t="n"/>
      <c r="Y274" s="33" t="n"/>
      <c r="Z274" s="33" t="n"/>
      <c r="AA274" s="33" t="n"/>
      <c r="AB274" s="33" t="n"/>
      <c r="AC274" s="33" t="n"/>
      <c r="AD274" s="33" t="n"/>
      <c r="AE274" s="33" t="n"/>
      <c r="AF274" s="33" t="n"/>
      <c r="AG274" s="33" t="n"/>
      <c r="AH274" s="33" t="n"/>
      <c r="AI274" s="33" t="n"/>
      <c r="AJ274" s="33" t="n"/>
      <c r="AK274" s="33" t="n"/>
      <c r="AL274" s="33" t="n"/>
      <c r="AM274" s="33" t="n"/>
      <c r="AN274" s="33" t="n"/>
      <c r="AO274" s="33" t="n"/>
      <c r="AP274" s="33" t="n"/>
      <c r="AQ274" s="33" t="n"/>
      <c r="AR274" s="33" t="n"/>
      <c r="AS274" s="33" t="n"/>
      <c r="AT274" s="33" t="n"/>
      <c r="AU274" s="33" t="n"/>
      <c r="AV274" s="33" t="n"/>
      <c r="AW274" s="33" t="n"/>
      <c r="AX274" s="33" t="n"/>
      <c r="AY274" s="33" t="n"/>
      <c r="AZ274" s="33" t="n"/>
      <c r="BA274" s="33" t="n"/>
      <c r="BB274" s="33" t="n"/>
      <c r="BC274" s="33" t="n"/>
      <c r="BD274" s="33" t="n"/>
      <c r="BE274" s="33" t="n"/>
      <c r="BF274" s="33" t="n"/>
      <c r="BG274" s="33" t="n"/>
      <c r="BH274" s="33" t="n"/>
      <c r="BI274" s="33" t="n"/>
      <c r="BJ274" s="33" t="n"/>
      <c r="BK274" s="33" t="n"/>
      <c r="BL274" s="33" t="n"/>
      <c r="BM274" s="33" t="n"/>
      <c r="BN274" s="33" t="n"/>
      <c r="BO274" s="33" t="n"/>
      <c r="BP274" s="33" t="n"/>
      <c r="BQ274" s="33" t="n"/>
      <c r="BR274" s="33" t="n"/>
      <c r="BS274" s="33" t="n"/>
      <c r="BT274" s="33" t="n"/>
      <c r="BU274" s="33" t="n"/>
      <c r="BV274" s="33" t="n"/>
      <c r="BW274" s="33" t="n"/>
      <c r="BX274" s="33" t="n"/>
      <c r="BY274" s="33" t="n"/>
      <c r="BZ274" s="33" t="n"/>
      <c r="CA274" s="33" t="n"/>
      <c r="CB274" s="33" t="n"/>
      <c r="CC274" s="33" t="n"/>
      <c r="CD274" s="33" t="n"/>
      <c r="CE274" s="33" t="n"/>
      <c r="CF274" s="33" t="n"/>
      <c r="CG274" s="33" t="n"/>
      <c r="CH274" s="33" t="n"/>
      <c r="CI274" s="33" t="n"/>
      <c r="CJ274" s="33" t="n"/>
      <c r="CK274" s="33" t="n"/>
      <c r="CL274" s="33" t="n"/>
      <c r="CM274" s="33" t="n"/>
      <c r="CN274" s="33" t="n"/>
      <c r="CO274" s="33" t="n"/>
      <c r="CP274" s="33" t="n"/>
      <c r="CQ274" s="33" t="n"/>
      <c r="CR274" s="33" t="n"/>
      <c r="CS274" s="33" t="n"/>
      <c r="CT274" s="33" t="n"/>
      <c r="CU274" s="33" t="n"/>
      <c r="CV274" s="33" t="n"/>
      <c r="CW274" s="33" t="n"/>
      <c r="CX274" s="33" t="n"/>
      <c r="CY274" s="33" t="n"/>
      <c r="CZ274" s="33" t="n"/>
      <c r="DA274" s="33" t="n"/>
      <c r="DB274" s="33" t="n"/>
      <c r="DC274" s="33" t="n"/>
      <c r="DD274" s="33" t="n"/>
      <c r="DE274" s="33" t="n"/>
      <c r="DF274" s="33" t="n"/>
      <c r="DG274" s="33" t="n"/>
      <c r="DH274" s="33" t="n"/>
      <c r="DI274" s="33" t="n"/>
      <c r="DJ274" s="33" t="n"/>
      <c r="DK274" s="33" t="n"/>
      <c r="DL274" s="33" t="n"/>
      <c r="DM274" s="33" t="n"/>
      <c r="DN274" s="33" t="n"/>
      <c r="DO274" s="33" t="n"/>
      <c r="DP274" s="33" t="n"/>
      <c r="DQ274" s="33" t="n"/>
      <c r="DR274" s="33" t="n"/>
      <c r="DS274" s="33" t="n"/>
      <c r="DT274" s="33" t="n"/>
      <c r="DU274" s="33" t="n"/>
      <c r="DV274" s="33" t="n"/>
      <c r="DW274" s="33" t="n"/>
      <c r="DX274" s="33" t="n"/>
      <c r="DY274" s="33" t="n"/>
      <c r="DZ274" s="33" t="n"/>
      <c r="EA274" s="33" t="n"/>
      <c r="EB274" s="33" t="n"/>
      <c r="EC274" s="33" t="n"/>
      <c r="ED274" s="33" t="n"/>
      <c r="EE274" s="33" t="n"/>
      <c r="EF274" s="33" t="n"/>
      <c r="EG274" s="33" t="n"/>
      <c r="EH274" s="33" t="n"/>
      <c r="EI274" s="33" t="n"/>
      <c r="EJ274" s="33" t="n"/>
      <c r="EK274" s="33" t="n"/>
      <c r="EL274" s="33" t="n"/>
      <c r="EM274" s="33" t="n"/>
      <c r="EN274" s="33" t="n"/>
      <c r="EO274" s="33" t="n"/>
      <c r="EP274" s="33" t="n"/>
      <c r="EQ274" s="33" t="n"/>
      <c r="ER274" s="33" t="n"/>
      <c r="ES274" s="33" t="n"/>
      <c r="ET274" s="33" t="n"/>
      <c r="EU274" s="33" t="n"/>
      <c r="EV274" s="33" t="n"/>
      <c r="EW274" s="33" t="n"/>
      <c r="EX274" s="33" t="n"/>
      <c r="EY274" s="33" t="n"/>
      <c r="EZ274" s="33" t="n"/>
      <c r="FA274" s="33" t="n"/>
      <c r="FB274" s="33" t="n"/>
      <c r="FC274" s="33" t="n"/>
      <c r="FD274" s="33" t="n"/>
      <c r="FE274" s="33" t="n"/>
      <c r="FF274" s="33" t="n"/>
      <c r="FG274" s="33" t="n"/>
      <c r="FH274" s="33" t="n"/>
      <c r="FI274" s="33" t="n"/>
      <c r="FJ274" s="33" t="n"/>
      <c r="FK274" s="33" t="n"/>
      <c r="FL274" s="33" t="n"/>
      <c r="FM274" s="33" t="n"/>
      <c r="FN274" s="33" t="n"/>
      <c r="FO274" s="33" t="n"/>
      <c r="FP274" s="33" t="n"/>
      <c r="FQ274" s="33" t="n"/>
      <c r="FR274" s="33" t="n"/>
      <c r="FS274" s="33" t="n"/>
      <c r="FT274" s="33" t="n"/>
      <c r="FU274" s="33" t="n"/>
      <c r="FV274" s="33" t="n"/>
      <c r="FW274" s="33" t="n"/>
      <c r="FX274" s="33" t="n"/>
      <c r="FY274" s="33" t="n"/>
      <c r="FZ274" s="33" t="n"/>
      <c r="GA274" s="33" t="n"/>
      <c r="GB274" s="33" t="n"/>
      <c r="GC274" s="33" t="n"/>
      <c r="GD274" s="33" t="n"/>
      <c r="GE274" s="33" t="n"/>
      <c r="GF274" s="33" t="n"/>
      <c r="GG274" s="33" t="n"/>
      <c r="GH274" s="33" t="n"/>
      <c r="GI274" s="33" t="n"/>
      <c r="GJ274" s="33" t="n"/>
      <c r="GK274" s="33" t="n"/>
      <c r="GL274" s="33" t="n"/>
      <c r="GM274" s="33" t="n"/>
      <c r="GN274" s="33" t="n"/>
      <c r="GO274" s="33" t="n"/>
      <c r="GP274" s="33" t="n"/>
      <c r="GQ274" s="33" t="n"/>
      <c r="GR274" s="33" t="n"/>
      <c r="GS274" s="33" t="n"/>
      <c r="GT274" s="33" t="n"/>
      <c r="GU274" s="33" t="n"/>
      <c r="GV274" s="33" t="n"/>
      <c r="GW274" s="33" t="n"/>
      <c r="GX274" s="33" t="n"/>
      <c r="GY274" s="33" t="n"/>
      <c r="GZ274" s="33" t="n"/>
      <c r="HA274" s="33" t="n"/>
      <c r="HB274" s="33" t="n"/>
      <c r="HC274" s="33" t="n"/>
      <c r="HD274" s="33" t="n"/>
      <c r="HE274" s="33" t="n"/>
      <c r="HF274" s="33" t="n"/>
      <c r="HG274" s="33" t="n"/>
      <c r="HH274" s="33" t="n"/>
      <c r="HI274" s="33" t="n"/>
      <c r="HJ274" s="33" t="n"/>
      <c r="HK274" s="33" t="n"/>
      <c r="HL274" s="33" t="n"/>
      <c r="HM274" s="33" t="n"/>
      <c r="HN274" s="33" t="n"/>
      <c r="HO274" s="33" t="n"/>
      <c r="HP274" s="33" t="n"/>
      <c r="HQ274" s="33" t="n"/>
      <c r="HR274" s="33" t="n"/>
      <c r="HS274" s="33" t="n"/>
      <c r="HT274" s="33" t="n"/>
      <c r="HU274" s="33" t="n"/>
      <c r="HV274" s="33" t="n"/>
      <c r="HW274" s="33" t="n"/>
      <c r="HX274" s="33" t="n"/>
      <c r="HY274" s="33" t="n"/>
      <c r="HZ274" s="33" t="n"/>
      <c r="IA274" s="33" t="n"/>
      <c r="IB274" s="33" t="n"/>
      <c r="IC274" s="33" t="n"/>
      <c r="ID274" s="33" t="n"/>
      <c r="IE274" s="33" t="n"/>
      <c r="IF274" s="33" t="n"/>
      <c r="IG274" s="33" t="n"/>
      <c r="IH274" s="33" t="n"/>
      <c r="II274" s="33" t="n"/>
      <c r="IJ274" s="33" t="n"/>
      <c r="IK274" s="33" t="n"/>
      <c r="IL274" s="26" t="n"/>
      <c r="IM274" s="26" t="inlineStr">
        <is>
          <t>ez_manage.py:4278 top()</t>
        </is>
      </c>
      <c r="IN274" s="26" t="inlineStr">
        <is>
          <t>v12_quick_engine.py:3667 x3</t>
        </is>
      </c>
      <c r="IO274" s="26" t="n"/>
    </row>
    <row r="275" ht="15.75" customHeight="1" s="67">
      <c r="A275" s="37" t="inlineStr">
        <is>
          <t>MTS_BOTTOM_BONUS_THRESHOLD</t>
        </is>
      </c>
      <c r="B275" s="38" t="inlineStr">
        <is>
          <t>18.75</t>
        </is>
      </c>
      <c r="C275" s="38" t="n"/>
      <c r="D275" s="38" t="inlineStr">
        <is>
          <t>ENTRY, GLOBAL_CHECK, STOCKS_EXIT</t>
        </is>
      </c>
      <c r="E275" s="38" t="n"/>
      <c r="F275" s="26" t="n"/>
      <c r="G275" s="38">
        <f>IFERROR(VLOOKUP($A360&amp;"_"&amp;$B360,Results_Deltas!$A$2:$P$15000,5,FALSE),"")</f>
        <v/>
      </c>
      <c r="H275" s="38" t="inlineStr">
        <is>
          <t>Blanket (page end)</t>
        </is>
      </c>
      <c r="I275" s="26" t="n"/>
      <c r="J275" s="26" t="n"/>
      <c r="K275" s="26" t="n"/>
      <c r="L275" s="26" t="inlineStr">
        <is>
          <t>NO</t>
        </is>
      </c>
      <c r="M275" s="74" t="n">
        <v>-1.789427772468774</v>
      </c>
      <c r="N275" s="74" t="n">
        <v>3</v>
      </c>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c r="IN275" s="26" t="n"/>
      <c r="IO275" s="26" t="n"/>
    </row>
    <row r="276" ht="15.75" customHeight="1" s="67">
      <c r="A276" s="37" t="inlineStr">
        <is>
          <t>MTS_BOTTOM_STRONG_THRESHOLD</t>
        </is>
      </c>
      <c r="B276" s="38" t="inlineStr">
        <is>
          <t>30</t>
        </is>
      </c>
      <c r="C276" s="38" t="n"/>
      <c r="D276" s="38" t="inlineStr">
        <is>
          <t>ENTRY, GLOBAL_CHECK, STOCKS_EXIT</t>
        </is>
      </c>
      <c r="E276" s="38" t="n"/>
      <c r="F276" s="26" t="n"/>
      <c r="G276" s="38">
        <f>IFERROR(VLOOKUP($A364&amp;"_"&amp;$B364,Results_Deltas!$A$2:$P$15000,5,FALSE),"")</f>
        <v/>
      </c>
      <c r="H276" s="38" t="inlineStr">
        <is>
          <t>Blanket (page end)</t>
        </is>
      </c>
      <c r="I276" s="26" t="n"/>
      <c r="J276" s="26" t="n"/>
      <c r="K276" s="26" t="n"/>
      <c r="L276" s="26" t="inlineStr">
        <is>
          <t>NO</t>
        </is>
      </c>
      <c r="M276" s="74" t="n">
        <v>-1.788894580571224</v>
      </c>
      <c r="N276" s="74" t="n">
        <v>2</v>
      </c>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c r="IN276" s="26" t="n"/>
      <c r="IO276" s="26" t="n"/>
    </row>
    <row r="277" ht="15.75" customHeight="1" s="67">
      <c r="A277" s="37" t="inlineStr">
        <is>
          <t>COOLDOWN_LOCKS_FILTER_TF</t>
        </is>
      </c>
      <c r="B277" s="38" t="inlineStr">
        <is>
          <t>D</t>
        </is>
      </c>
      <c r="C277" s="38" t="n"/>
      <c r="D277" s="38" t="inlineStr">
        <is>
          <t>GLOBAL_CHECK</t>
        </is>
      </c>
      <c r="E277" s="38" t="n"/>
      <c r="F277" s="26" t="n"/>
      <c r="G277" s="38">
        <f>IFERROR(VLOOKUP($A230&amp;"_"&amp;$B230,Results_Deltas!$A$2:$P$15000,5,FALSE),"")</f>
        <v/>
      </c>
      <c r="H277" s="38" t="inlineStr">
        <is>
          <t>Blanket (page end)</t>
        </is>
      </c>
      <c r="I277" s="26" t="n"/>
      <c r="J277" s="26" t="n"/>
      <c r="K277" s="26" t="n"/>
      <c r="L277" s="26" t="inlineStr">
        <is>
          <t>NO</t>
        </is>
      </c>
      <c r="M277" s="74" t="n">
        <v>-1.780323704145744</v>
      </c>
      <c r="N277" s="74" t="n">
        <v>3</v>
      </c>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c r="IN277" s="26" t="n"/>
      <c r="IO277" s="26" t="n"/>
    </row>
    <row r="278" ht="15.75" customHeight="1" s="67">
      <c r="A278" s="37" t="inlineStr">
        <is>
          <t>MTS_BOTTOM_STRONG_THRESHOLD</t>
        </is>
      </c>
      <c r="B278" s="38" t="inlineStr">
        <is>
          <t>50</t>
        </is>
      </c>
      <c r="C278" s="38" t="n"/>
      <c r="D278" s="38" t="inlineStr">
        <is>
          <t>ENTRY, GLOBAL_CHECK, STOCKS_EXIT</t>
        </is>
      </c>
      <c r="E278" s="38" t="n"/>
      <c r="F278" s="26" t="n"/>
      <c r="G278" s="38">
        <f>IFERROR(VLOOKUP($A363&amp;"_"&amp;$B363,Results_Deltas!$A$2:$P$15000,5,FALSE),"")</f>
        <v/>
      </c>
      <c r="H278" s="38" t="inlineStr">
        <is>
          <t>Blanket (page end)</t>
        </is>
      </c>
      <c r="I278" s="26" t="n"/>
      <c r="J278" s="26" t="n"/>
      <c r="K278" s="26" t="n"/>
      <c r="L278" s="26" t="inlineStr">
        <is>
          <t>NO</t>
        </is>
      </c>
      <c r="M278" s="74" t="n">
        <v>-1.771663264994427</v>
      </c>
      <c r="N278" s="74" t="n">
        <v>3</v>
      </c>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c r="IN278" s="26" t="n"/>
      <c r="IO278" s="26" t="n"/>
    </row>
    <row r="279" ht="15.75" customHeight="1" s="67">
      <c r="A279" s="37" t="inlineStr">
        <is>
          <t>COOLDOWN_LOCKS_FILTER_TF</t>
        </is>
      </c>
      <c r="B279" s="38" t="inlineStr">
        <is>
          <t>4h</t>
        </is>
      </c>
      <c r="C279" s="38" t="n"/>
      <c r="D279" s="38" t="inlineStr">
        <is>
          <t>GLOBAL_CHECK</t>
        </is>
      </c>
      <c r="E279" s="38" t="n"/>
      <c r="F279" s="26" t="n"/>
      <c r="G279" s="38">
        <f>IFERROR(VLOOKUP($A231&amp;"_"&amp;$B231,Results_Deltas!$A$2:$P$15000,5,FALSE),"")</f>
        <v/>
      </c>
      <c r="H279" s="38" t="inlineStr">
        <is>
          <t>Blanket (page end)</t>
        </is>
      </c>
      <c r="I279" s="26" t="n"/>
      <c r="J279" s="26" t="n"/>
      <c r="K279" s="26" t="n"/>
      <c r="L279" s="26" t="inlineStr">
        <is>
          <t>YES</t>
        </is>
      </c>
      <c r="M279" s="74" t="n">
        <v>-1.719995516034664</v>
      </c>
      <c r="N279" s="74" t="n">
        <v>3</v>
      </c>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c r="IN279" s="26" t="n"/>
      <c r="IO279" s="26" t="n"/>
    </row>
    <row r="280" ht="15.75" customHeight="1" s="67">
      <c r="A280" s="37" t="inlineStr">
        <is>
          <t>COOLDOWN_LOCKS_FILTER_TF</t>
        </is>
      </c>
      <c r="B280" s="38" t="inlineStr">
        <is>
          <t>OFF</t>
        </is>
      </c>
      <c r="C280" s="38" t="n"/>
      <c r="D280" s="38" t="inlineStr">
        <is>
          <t>GLOBAL_CHECK</t>
        </is>
      </c>
      <c r="E280" s="38" t="n"/>
      <c r="F280" s="26" t="n"/>
      <c r="G280" s="38">
        <f>IFERROR(VLOOKUP($A229&amp;"_"&amp;$B229,Results_Deltas!$A$2:$P$15000,5,FALSE),"")</f>
        <v/>
      </c>
      <c r="H280" s="38" t="inlineStr">
        <is>
          <t>Blanket (page end)</t>
        </is>
      </c>
      <c r="I280" s="26" t="n"/>
      <c r="J280" s="26" t="n"/>
      <c r="K280" s="26" t="n"/>
      <c r="L280" s="26" t="inlineStr">
        <is>
          <t>NO</t>
        </is>
      </c>
      <c r="M280" s="74" t="n">
        <v>-1.713389861899819</v>
      </c>
      <c r="N280" s="74" t="n">
        <v>2</v>
      </c>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c r="IN280" s="26" t="n"/>
      <c r="IO280" s="26" t="n"/>
    </row>
    <row r="281" ht="15.75" customHeight="1" s="67">
      <c r="A281" s="37" t="inlineStr">
        <is>
          <t>MTS_BOTTOM_BONUS_THRESHOLD</t>
        </is>
      </c>
      <c r="B281" s="38" t="inlineStr">
        <is>
          <t>31.25</t>
        </is>
      </c>
      <c r="C281" s="38" t="n"/>
      <c r="D281" s="38" t="inlineStr">
        <is>
          <t>ENTRY, GLOBAL_CHECK, STOCKS_EXIT</t>
        </is>
      </c>
      <c r="E281" s="38" t="n"/>
      <c r="F281" s="26" t="n"/>
      <c r="G281" s="38">
        <f>IFERROR(VLOOKUP($A359&amp;"_"&amp;$B359,Results_Deltas!$A$2:$P$15000,5,FALSE),"")</f>
        <v/>
      </c>
      <c r="H281" s="38" t="inlineStr">
        <is>
          <t>Blanket (page end)</t>
        </is>
      </c>
      <c r="I281" s="26" t="n"/>
      <c r="J281" s="26" t="n"/>
      <c r="K281" s="26" t="n"/>
      <c r="L281" s="26" t="inlineStr">
        <is>
          <t>NO</t>
        </is>
      </c>
      <c r="M281" s="74" t="n">
        <v>-1.707996807150468</v>
      </c>
      <c r="N281" s="74" t="n">
        <v>4</v>
      </c>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c r="IN281" s="26" t="n"/>
      <c r="IO281" s="26" t="n"/>
    </row>
    <row r="282" ht="15.75" customHeight="1" s="67">
      <c r="A282" s="37" t="inlineStr">
        <is>
          <t>FUNDING_GATE_FILTER_TF</t>
        </is>
      </c>
      <c r="B282" s="38" t="inlineStr">
        <is>
          <t>4h</t>
        </is>
      </c>
      <c r="C282" s="38" t="n"/>
      <c r="D282" s="38" t="inlineStr">
        <is>
          <t>GLOBAL_CHECK</t>
        </is>
      </c>
      <c r="E282" s="38" t="n"/>
      <c r="F282" s="26" t="n"/>
      <c r="G282" s="38">
        <f>IFERROR(VLOOKUP($A273&amp;"_"&amp;$B273,Results_Deltas!$A$2:$P$15000,5,FALSE),"")</f>
        <v/>
      </c>
      <c r="H282" s="38" t="inlineStr">
        <is>
          <t>Blanket (page end)</t>
        </is>
      </c>
      <c r="I282" s="26" t="n"/>
      <c r="J282" s="26" t="n"/>
      <c r="K282" s="26" t="n"/>
      <c r="L282" s="26" t="inlineStr">
        <is>
          <t>NO</t>
        </is>
      </c>
      <c r="M282" s="74" t="n">
        <v>-1.693653968484007</v>
      </c>
      <c r="N282" s="74" t="n">
        <v>4</v>
      </c>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c r="IN282" s="26" t="n"/>
      <c r="IO282" s="26" t="n"/>
    </row>
    <row r="283" ht="15.75" customHeight="1" s="67">
      <c r="A283" s="37" t="inlineStr">
        <is>
          <t>CRYPTO_SPIKE_FADE_THRESHOLD_PCT</t>
        </is>
      </c>
      <c r="B283" s="38" t="inlineStr">
        <is>
          <t>7.5</t>
        </is>
      </c>
      <c r="C283" s="38" t="n"/>
      <c r="D283" s="38" t="inlineStr">
        <is>
          <t>GLOBAL_CHECK, STOCKS_EXIT</t>
        </is>
      </c>
      <c r="E283" s="38" t="n"/>
      <c r="F283" s="26" t="n"/>
      <c r="G283" s="38">
        <f>IFERROR(VLOOKUP($A236&amp;"_"&amp;$B236,Results_Deltas!$A$2:$P$15000,5,FALSE),"")</f>
        <v/>
      </c>
      <c r="H283" s="38" t="inlineStr">
        <is>
          <t>Blanket (page end)</t>
        </is>
      </c>
      <c r="I283" s="26" t="n"/>
      <c r="J283" s="26" t="n"/>
      <c r="K283" s="26" t="n"/>
      <c r="L283" s="26" t="inlineStr">
        <is>
          <t>NO</t>
        </is>
      </c>
      <c r="M283" s="74" t="n">
        <v>-1.679973464167485</v>
      </c>
      <c r="N283" s="74" t="n">
        <v>4</v>
      </c>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c r="IN283" s="26" t="n"/>
      <c r="IO283" s="26" t="n"/>
    </row>
    <row r="284" ht="15.75" customHeight="1" s="67">
      <c r="A284" s="37" t="inlineStr">
        <is>
          <t>FUNDING_GATE_FILTER_TF</t>
        </is>
      </c>
      <c r="B284" s="38" t="inlineStr">
        <is>
          <t>D</t>
        </is>
      </c>
      <c r="C284" s="38" t="n"/>
      <c r="D284" s="38" t="inlineStr">
        <is>
          <t>GLOBAL_CHECK</t>
        </is>
      </c>
      <c r="E284" s="38" t="n"/>
      <c r="F284" s="26" t="n"/>
      <c r="G284" s="38">
        <f>IFERROR(VLOOKUP($A272&amp;"_"&amp;$B272,Results_Deltas!$A$2:$P$15000,5,FALSE),"")</f>
        <v/>
      </c>
      <c r="H284" s="38" t="inlineStr">
        <is>
          <t>Blanket (page end)</t>
        </is>
      </c>
      <c r="I284" s="26" t="n"/>
      <c r="J284" s="26" t="n"/>
      <c r="K284" s="26" t="n"/>
      <c r="L284" s="26" t="inlineStr">
        <is>
          <t>NO</t>
        </is>
      </c>
      <c r="M284" s="74" t="n">
        <v>-1.671454314400278</v>
      </c>
      <c r="N284" s="74" t="n">
        <v>4</v>
      </c>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c r="IN284" s="26" t="n"/>
      <c r="IO284" s="26" t="n"/>
    </row>
    <row r="285" ht="15.75" customHeight="1" s="67">
      <c r="A285" s="37" t="inlineStr">
        <is>
          <t>COOLDOWN_LOCKS_FILTER_TF</t>
        </is>
      </c>
      <c r="B285" s="38" t="inlineStr">
        <is>
          <t>1h</t>
        </is>
      </c>
      <c r="C285" s="38" t="n"/>
      <c r="D285" s="38" t="inlineStr">
        <is>
          <t>GLOBAL_CHECK</t>
        </is>
      </c>
      <c r="E285" s="38" t="n"/>
      <c r="F285" s="26" t="n"/>
      <c r="G285" s="38">
        <f>IFERROR(VLOOKUP($A232&amp;"_"&amp;$B232,Results_Deltas!$A$2:$P$15000,5,FALSE),"")</f>
        <v/>
      </c>
      <c r="H285" s="38" t="inlineStr">
        <is>
          <t>Blanket (page end)</t>
        </is>
      </c>
      <c r="I285" s="26" t="n"/>
      <c r="J285" s="26" t="n"/>
      <c r="K285" s="26" t="n"/>
      <c r="L285" s="26" t="inlineStr">
        <is>
          <t>NO</t>
        </is>
      </c>
      <c r="M285" s="74" t="n">
        <v>-1.665331885605795</v>
      </c>
      <c r="N285" s="74" t="n">
        <v>4</v>
      </c>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c r="IN285" s="26" t="n"/>
      <c r="IO285" s="26" t="n"/>
    </row>
    <row r="286" ht="15.75" customHeight="1" s="67">
      <c r="A286" s="37" t="inlineStr">
        <is>
          <t>FUNDING_GATE_FILTER_TF</t>
        </is>
      </c>
      <c r="B286" s="38" t="inlineStr">
        <is>
          <t>OFF</t>
        </is>
      </c>
      <c r="C286" s="38" t="n"/>
      <c r="D286" s="38" t="inlineStr">
        <is>
          <t>GLOBAL_CHECK</t>
        </is>
      </c>
      <c r="E286" s="38" t="n"/>
      <c r="F286" s="26" t="n"/>
      <c r="G286" s="38">
        <f>IFERROR(VLOOKUP($A271&amp;"_"&amp;$B271,Results_Deltas!$A$2:$P$15000,5,FALSE),"")</f>
        <v/>
      </c>
      <c r="H286" s="38" t="inlineStr">
        <is>
          <t>Blanket (page end)</t>
        </is>
      </c>
      <c r="I286" s="26" t="n"/>
      <c r="J286" s="26" t="n"/>
      <c r="K286" s="26" t="n"/>
      <c r="L286" s="26" t="inlineStr">
        <is>
          <t>NO</t>
        </is>
      </c>
      <c r="M286" s="74" t="n">
        <v>-1.655450471264777</v>
      </c>
      <c r="N286" s="74" t="n">
        <v>2</v>
      </c>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c r="IN286" s="26" t="n"/>
      <c r="IO286" s="26" t="n"/>
    </row>
    <row r="287" ht="15.75" customHeight="1" s="67">
      <c r="A287" s="37" t="inlineStr">
        <is>
          <t>DUP_GUARD_FILTER_TF</t>
        </is>
      </c>
      <c r="B287" s="38" t="inlineStr">
        <is>
          <t>4h</t>
        </is>
      </c>
      <c r="C287" s="38" t="n"/>
      <c r="D287" s="38" t="inlineStr">
        <is>
          <t>GLOBAL_CHECK</t>
        </is>
      </c>
      <c r="E287" s="38" t="n"/>
      <c r="F287" s="26" t="n"/>
      <c r="G287" s="38">
        <f>IFERROR(VLOOKUP($A248&amp;"_"&amp;$B248,Results_Deltas!$A$2:$P$15000,5,FALSE),"")</f>
        <v/>
      </c>
      <c r="H287" s="38" t="inlineStr">
        <is>
          <t>Blanket (page end)</t>
        </is>
      </c>
      <c r="I287" s="26" t="n"/>
      <c r="J287" s="26" t="n"/>
      <c r="K287" s="26" t="n"/>
      <c r="L287" s="26" t="inlineStr">
        <is>
          <t>NO</t>
        </is>
      </c>
      <c r="M287" s="74" t="n">
        <v>-1.642857662837791</v>
      </c>
      <c r="N287" s="74" t="n">
        <v>4</v>
      </c>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c r="IN287" s="26" t="n"/>
      <c r="IO287" s="26" t="n"/>
    </row>
    <row r="288" ht="15.75" customHeight="1" s="67">
      <c r="A288" s="37" t="inlineStr">
        <is>
          <t>DUP_GUARD_FILTER_TF</t>
        </is>
      </c>
      <c r="B288" s="38" t="inlineStr">
        <is>
          <t>D</t>
        </is>
      </c>
      <c r="C288" s="38" t="n"/>
      <c r="D288" s="38" t="inlineStr">
        <is>
          <t>GLOBAL_CHECK</t>
        </is>
      </c>
      <c r="E288" s="38" t="n"/>
      <c r="F288" s="26" t="n"/>
      <c r="G288" s="38">
        <f>IFERROR(VLOOKUP($A247&amp;"_"&amp;$B247,Results_Deltas!$A$2:$P$15000,5,FALSE),"")</f>
        <v/>
      </c>
      <c r="H288" s="38" t="inlineStr">
        <is>
          <t>Blanket (page end)</t>
        </is>
      </c>
      <c r="I288" s="26" t="n"/>
      <c r="J288" s="26" t="n"/>
      <c r="K288" s="26" t="n"/>
      <c r="L288" s="26" t="inlineStr">
        <is>
          <t>NO</t>
        </is>
      </c>
      <c r="M288" s="74" t="n">
        <v>-1.641729362117279</v>
      </c>
      <c r="N288" s="74" t="n">
        <v>4</v>
      </c>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c r="IN288" s="26" t="n"/>
      <c r="IO288" s="26" t="n"/>
    </row>
    <row r="289" ht="15.75" customHeight="1" s="67">
      <c r="A289" s="39" t="inlineStr">
        <is>
          <t>LR_BAND_LADDER_STOCH_EXTREME</t>
        </is>
      </c>
      <c r="B289" s="40" t="inlineStr">
        <is>
          <t>30.0</t>
        </is>
      </c>
      <c r="C289" s="38" t="n"/>
      <c r="D289" s="38" t="inlineStr">
        <is>
          <t>GLOBAL_CHECK, STOCKS_EXIT</t>
        </is>
      </c>
      <c r="E289" s="38" t="n"/>
      <c r="F289" s="26" t="n"/>
      <c r="G289" s="38">
        <f>IFERROR(VLOOKUP($A331&amp;"_"&amp;$B331,Results_Deltas!$A$2:$P$15000,5,FALSE),"")</f>
        <v/>
      </c>
      <c r="H289" s="38" t="inlineStr">
        <is>
          <t>Blanket (page end)</t>
        </is>
      </c>
      <c r="I289" s="26" t="n"/>
      <c r="J289" s="26" t="n"/>
      <c r="K289" s="26" t="n"/>
      <c r="L289" s="26" t="inlineStr">
        <is>
          <t>NO</t>
        </is>
      </c>
      <c r="M289" s="74" t="n">
        <v>-1.639780388012254</v>
      </c>
      <c r="N289" s="74" t="n">
        <v>4</v>
      </c>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c r="IN289" s="26" t="n"/>
      <c r="IO289" s="26" t="n"/>
    </row>
    <row r="290" ht="15.75" customHeight="1" s="67">
      <c r="A290" s="37" t="inlineStr">
        <is>
          <t>LR_BAND_LADDER_STOCH_EXTREME</t>
        </is>
      </c>
      <c r="B290" s="38" t="inlineStr">
        <is>
          <t>30.0_ALT</t>
        </is>
      </c>
      <c r="C290" s="38" t="n"/>
      <c r="D290" s="38" t="inlineStr">
        <is>
          <t>GLOBAL_CHECK, STOCKS_EXIT</t>
        </is>
      </c>
      <c r="E290" s="38" t="n"/>
      <c r="F290" s="26" t="n"/>
      <c r="G290" s="38">
        <f>IFERROR(VLOOKUP($A332&amp;"_"&amp;$B332,Results_Deltas!$A$2:$P$15000,5,FALSE),"")</f>
        <v/>
      </c>
      <c r="H290" s="38" t="inlineStr">
        <is>
          <t>Blanket (page end)</t>
        </is>
      </c>
      <c r="I290" s="26" t="n"/>
      <c r="J290" s="26" t="n"/>
      <c r="K290" s="26" t="n"/>
      <c r="L290" s="26" t="inlineStr">
        <is>
          <t>YES</t>
        </is>
      </c>
      <c r="M290" s="74" t="n">
        <v>-1.639780388012254</v>
      </c>
      <c r="N290" s="74" t="n">
        <v>4</v>
      </c>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c r="IN290" s="26" t="n"/>
      <c r="IO290" s="26" t="n"/>
    </row>
    <row r="291" ht="15.75" customHeight="1" s="67">
      <c r="A291" s="37" t="inlineStr">
        <is>
          <t>FUNDING_GATE_FILTER_TF</t>
        </is>
      </c>
      <c r="B291" s="38" t="inlineStr">
        <is>
          <t>1h</t>
        </is>
      </c>
      <c r="C291" s="38" t="n"/>
      <c r="D291" s="38" t="inlineStr">
        <is>
          <t>GLOBAL_CHECK</t>
        </is>
      </c>
      <c r="E291" s="38" t="n"/>
      <c r="F291" s="26" t="n"/>
      <c r="G291" s="38">
        <f>IFERROR(VLOOKUP($A274&amp;"_"&amp;$B274,Results_Deltas!$A$2:$P$15000,5,FALSE),"")</f>
        <v/>
      </c>
      <c r="H291" s="38" t="inlineStr">
        <is>
          <t>Blanket (page end)</t>
        </is>
      </c>
      <c r="I291" s="26" t="n"/>
      <c r="J291" s="26" t="n"/>
      <c r="K291" s="26" t="n"/>
      <c r="L291" s="26" t="inlineStr">
        <is>
          <t>NO</t>
        </is>
      </c>
      <c r="M291" s="74" t="n">
        <v>-1.637497811215278</v>
      </c>
      <c r="N291" s="74" t="n">
        <v>3</v>
      </c>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c r="IN291" s="26" t="n"/>
      <c r="IO291" s="26" t="n"/>
    </row>
    <row r="292" ht="15.75" customHeight="1" s="67">
      <c r="A292" s="37" t="inlineStr">
        <is>
          <t>DUP_GUARD_FILTER_TF</t>
        </is>
      </c>
      <c r="B292" s="38" t="inlineStr">
        <is>
          <t>OFF</t>
        </is>
      </c>
      <c r="C292" s="38" t="n"/>
      <c r="D292" s="38" t="inlineStr">
        <is>
          <t>GLOBAL_CHECK</t>
        </is>
      </c>
      <c r="E292" s="38" t="n"/>
      <c r="F292" s="26" t="n"/>
      <c r="G292" s="38">
        <f>IFERROR(VLOOKUP($A246&amp;"_"&amp;$B246,Results_Deltas!$A$2:$P$15000,5,FALSE),"")</f>
        <v/>
      </c>
      <c r="H292" s="38" t="inlineStr">
        <is>
          <t>Blanket (page end)</t>
        </is>
      </c>
      <c r="I292" s="26" t="n"/>
      <c r="J292" s="26" t="n"/>
      <c r="K292" s="26" t="n"/>
      <c r="L292" s="26" t="inlineStr">
        <is>
          <t>NO</t>
        </is>
      </c>
      <c r="M292" s="74" t="n">
        <v>-1.624186035918437</v>
      </c>
      <c r="N292" s="74" t="n">
        <v>4</v>
      </c>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c r="IN292" s="26" t="n"/>
      <c r="IO292" s="26" t="n"/>
    </row>
    <row r="293" ht="15.75" customHeight="1" s="67">
      <c r="A293" s="37" t="inlineStr">
        <is>
          <t>CRYPTO_SPIKE_FADE_THRESHOLD_PCT</t>
        </is>
      </c>
      <c r="B293" s="38" t="inlineStr">
        <is>
          <t>12.5</t>
        </is>
      </c>
      <c r="C293" s="38" t="n"/>
      <c r="D293" s="38" t="inlineStr">
        <is>
          <t>GLOBAL_CHECK, STOCKS_EXIT</t>
        </is>
      </c>
      <c r="E293" s="38" t="n"/>
      <c r="F293" s="26" t="n"/>
      <c r="G293" s="38">
        <f>IFERROR(VLOOKUP($A235&amp;"_"&amp;$B235,Results_Deltas!$A$2:$P$15000,5,FALSE),"")</f>
        <v/>
      </c>
      <c r="H293" s="38" t="inlineStr">
        <is>
          <t>Blanket (page end)</t>
        </is>
      </c>
      <c r="I293" s="26" t="n"/>
      <c r="J293" s="26" t="n"/>
      <c r="K293" s="26" t="n"/>
      <c r="L293" s="26" t="inlineStr">
        <is>
          <t>NO</t>
        </is>
      </c>
      <c r="M293" s="74" t="n">
        <v>-1.611741305023389</v>
      </c>
      <c r="N293" s="74" t="n">
        <v>4</v>
      </c>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c r="IN293" s="26" t="n"/>
      <c r="IO293" s="26" t="n"/>
    </row>
    <row r="294" ht="15.75" customHeight="1" s="67">
      <c r="A294" s="37" t="inlineStr">
        <is>
          <t>LR_BAND_LADDER_TF_TOP</t>
        </is>
      </c>
      <c r="B294" s="38" t="inlineStr">
        <is>
          <t>1</t>
        </is>
      </c>
      <c r="C294" s="38" t="n"/>
      <c r="D294" s="38" t="inlineStr">
        <is>
          <t>GLOBAL_CHECK, STOCKS_EXIT</t>
        </is>
      </c>
      <c r="E294" s="38" t="n"/>
      <c r="F294" s="26" t="n"/>
      <c r="G294" s="38">
        <f>IFERROR(VLOOKUP($A336&amp;"_"&amp;$B336,Results_Deltas!$A$2:$P$15000,5,FALSE),"")</f>
        <v/>
      </c>
      <c r="H294" s="38" t="inlineStr">
        <is>
          <t>Blanket (page end)</t>
        </is>
      </c>
      <c r="I294" s="26" t="n"/>
      <c r="J294" s="26" t="n"/>
      <c r="K294" s="26" t="n"/>
      <c r="L294" s="26" t="inlineStr">
        <is>
          <t>YES</t>
        </is>
      </c>
      <c r="M294" s="74" t="n">
        <v>-1.611372032887728</v>
      </c>
      <c r="N294" s="74" t="n">
        <v>4</v>
      </c>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c r="IN294" s="26" t="n"/>
      <c r="IO294" s="26" t="n"/>
    </row>
    <row r="295" ht="15.75" customHeight="1" s="67">
      <c r="A295" s="37" t="inlineStr">
        <is>
          <t>GR_FILTER_VEC_MIN_TFS</t>
        </is>
      </c>
      <c r="B295" s="38" t="inlineStr">
        <is>
          <t>1</t>
        </is>
      </c>
      <c r="C295" s="38" t="n"/>
      <c r="D295" s="38" t="inlineStr">
        <is>
          <t>GLOBAL_CHECK</t>
        </is>
      </c>
      <c r="E295" s="38" t="n"/>
      <c r="F295" s="26" t="n"/>
      <c r="G295" s="38">
        <f>IFERROR(VLOOKUP($A290&amp;"_"&amp;$B290,Results_Deltas!$A$2:$P$15000,5,FALSE),"")</f>
        <v/>
      </c>
      <c r="H295" s="38" t="inlineStr">
        <is>
          <t>Blanket (page end)</t>
        </is>
      </c>
      <c r="I295" s="26" t="n"/>
      <c r="J295" s="26" t="n"/>
      <c r="K295" s="26" t="n"/>
      <c r="L295" s="26" t="inlineStr">
        <is>
          <t>NO</t>
        </is>
      </c>
      <c r="M295" s="74" t="n">
        <v>-1.594248573749195</v>
      </c>
      <c r="N295" s="74" t="n">
        <v>4</v>
      </c>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c r="IN295" s="26" t="n"/>
      <c r="IO295" s="26" t="n"/>
    </row>
    <row r="296" ht="15.75" customHeight="1" s="67">
      <c r="A296" s="37" t="inlineStr">
        <is>
          <t>MANDATORY_REENTRY_WT_FILTER_VELOCITY_RATIO</t>
        </is>
      </c>
      <c r="B296" s="38" t="inlineStr">
        <is>
          <t>0.90_ALT</t>
        </is>
      </c>
      <c r="C296" s="38" t="n"/>
      <c r="D296" s="38" t="inlineStr">
        <is>
          <t>GLOBAL_CHECK, STOCKS_EXIT</t>
        </is>
      </c>
      <c r="E296" s="38" t="n"/>
      <c r="F296" s="26" t="n"/>
      <c r="G296" s="38">
        <f>IFERROR(VLOOKUP($A345&amp;"_"&amp;$B345,Results_Deltas!$A$2:$P$15000,5,FALSE),"")</f>
        <v/>
      </c>
      <c r="H296" s="38" t="inlineStr">
        <is>
          <t>Blanket (page end)</t>
        </is>
      </c>
      <c r="I296" s="26" t="n"/>
      <c r="J296" s="26" t="n"/>
      <c r="K296" s="26" t="n"/>
      <c r="L296" s="26" t="inlineStr">
        <is>
          <t>NO</t>
        </is>
      </c>
      <c r="M296" s="74" t="n">
        <v>-1.592668428723862</v>
      </c>
      <c r="N296" s="74" t="n">
        <v>4</v>
      </c>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c r="IN296" s="26" t="n"/>
      <c r="IO296" s="26" t="n"/>
    </row>
    <row r="297" ht="15.75" customHeight="1" s="67">
      <c r="A297" s="37" t="inlineStr">
        <is>
          <t>DUP_GUARD_FILTER_TF</t>
        </is>
      </c>
      <c r="B297" s="38" t="inlineStr">
        <is>
          <t>1h</t>
        </is>
      </c>
      <c r="C297" s="38" t="n"/>
      <c r="D297" s="38" t="inlineStr">
        <is>
          <t>GLOBAL_CHECK</t>
        </is>
      </c>
      <c r="E297" s="38" t="n"/>
      <c r="F297" s="26" t="n"/>
      <c r="G297" s="38">
        <f>IFERROR(VLOOKUP($A249&amp;"_"&amp;$B249,Results_Deltas!$A$2:$P$15000,5,FALSE),"")</f>
        <v/>
      </c>
      <c r="H297" s="38" t="inlineStr">
        <is>
          <t>Blanket (page end)</t>
        </is>
      </c>
      <c r="I297" s="26" t="n"/>
      <c r="J297" s="26" t="n"/>
      <c r="K297" s="26" t="n"/>
      <c r="L297" s="26" t="inlineStr">
        <is>
          <t>NO</t>
        </is>
      </c>
      <c r="M297" s="74" t="n">
        <v>-1.592282003279115</v>
      </c>
      <c r="N297" s="74" t="n">
        <v>4</v>
      </c>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c r="IN297" s="26" t="n"/>
      <c r="IO297" s="26" t="n"/>
    </row>
    <row r="298" ht="15.75" customHeight="1" s="67">
      <c r="A298" s="37" t="inlineStr">
        <is>
          <t>EMA_9_21_FILTER_MIN_TFS</t>
        </is>
      </c>
      <c r="B298" s="38" t="inlineStr">
        <is>
          <t>2</t>
        </is>
      </c>
      <c r="C298" s="38" t="n"/>
      <c r="D298" s="38" t="inlineStr">
        <is>
          <t>GLOBAL_CHECK</t>
        </is>
      </c>
      <c r="E298" s="38" t="n"/>
      <c r="F298" s="26" t="n"/>
      <c r="G298" s="38">
        <f>IFERROR(VLOOKUP($A252&amp;"_"&amp;$B252,Results_Deltas!$A$2:$P$15000,5,FALSE),"")</f>
        <v/>
      </c>
      <c r="H298" s="38" t="inlineStr">
        <is>
          <t>Blanket (page end)</t>
        </is>
      </c>
      <c r="I298" s="26" t="n"/>
      <c r="J298" s="26" t="n"/>
      <c r="K298" s="26" t="n"/>
      <c r="L298" s="26" t="inlineStr">
        <is>
          <t>YES</t>
        </is>
      </c>
      <c r="M298" s="74" t="n">
        <v>-1.58516058090059</v>
      </c>
      <c r="N298" s="74" t="n">
        <v>4</v>
      </c>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c r="IN298" s="26" t="n"/>
      <c r="IO298" s="26" t="n"/>
    </row>
    <row r="299" ht="15.75" customHeight="1" s="67">
      <c r="A299" s="37" t="inlineStr">
        <is>
          <t>LIVE_VEC_EMERGENCY_BRAKE_ENABLED</t>
        </is>
      </c>
      <c r="B299" s="38" t="inlineStr">
        <is>
          <t>True</t>
        </is>
      </c>
      <c r="C299" s="38" t="n"/>
      <c r="D299" s="38" t="inlineStr">
        <is>
          <t>GLOBAL_CHECK, STOCKS_EXIT</t>
        </is>
      </c>
      <c r="E299" s="38" t="n"/>
      <c r="F299" s="26" t="n"/>
      <c r="G299" s="38">
        <f>IFERROR(VLOOKUP($A330&amp;"_"&amp;$B330,Results_Deltas!$A$2:$P$15000,5,FALSE),"")</f>
        <v/>
      </c>
      <c r="H299" s="38" t="inlineStr">
        <is>
          <t>Blanket (page end)</t>
        </is>
      </c>
      <c r="I299" s="26" t="n"/>
      <c r="J299" s="26" t="n"/>
      <c r="K299" s="26" t="n"/>
      <c r="L299" s="26" t="inlineStr">
        <is>
          <t>YES</t>
        </is>
      </c>
      <c r="M299" s="74" t="n">
        <v>-1.584620620070593</v>
      </c>
      <c r="N299" s="74" t="n">
        <v>4</v>
      </c>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c r="IN299" s="26" t="n"/>
      <c r="IO299" s="26" t="n"/>
    </row>
    <row r="300" ht="15.75" customHeight="1" s="67">
      <c r="A300" s="37" t="inlineStr">
        <is>
          <t>NEWBORN_LOSS_KILL_GAIN_THRESHOLD_PCT</t>
        </is>
      </c>
      <c r="B300" s="38" t="inlineStr">
        <is>
          <t>0.5</t>
        </is>
      </c>
      <c r="C300" s="38" t="n"/>
      <c r="D300" s="38" t="inlineStr">
        <is>
          <t>AUGMENT, EXIT, GLOBAL_CHECK, REDUCE, STOCKS_EXIT</t>
        </is>
      </c>
      <c r="E300" s="38" t="n"/>
      <c r="F300" s="26" t="n"/>
      <c r="G300" s="38">
        <f>IFERROR(VLOOKUP($A371&amp;"_"&amp;$B371,Results_Deltas!$A$2:$P$15000,5,FALSE),"")</f>
        <v/>
      </c>
      <c r="H300" s="38" t="inlineStr">
        <is>
          <t>Blanket (page end)</t>
        </is>
      </c>
      <c r="I300" s="26" t="n"/>
      <c r="J300" s="26" t="n"/>
      <c r="K300" s="26" t="n"/>
      <c r="L300" s="26" t="inlineStr">
        <is>
          <t>NO</t>
        </is>
      </c>
      <c r="M300" s="74" t="n">
        <v>-1.583978519296968</v>
      </c>
      <c r="N300" s="74" t="n">
        <v>4</v>
      </c>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c r="IN300" s="26" t="n"/>
      <c r="IO300" s="26" t="n"/>
    </row>
    <row r="301" ht="15.75" customHeight="1" s="67">
      <c r="A301" s="37" t="inlineStr">
        <is>
          <t>NEW_POSITION_MAX_LOSS_THRESHOLD</t>
        </is>
      </c>
      <c r="B301" s="38" t="inlineStr">
        <is>
          <t>2.0</t>
        </is>
      </c>
      <c r="C301" s="38" t="n"/>
      <c r="D301" s="38" t="inlineStr">
        <is>
          <t>AUGMENT, EXIT, GLOBAL_CHECK, REDUCE, STOCKS_EXIT</t>
        </is>
      </c>
      <c r="E301" s="38" t="n"/>
      <c r="F301" s="26" t="n"/>
      <c r="G301" s="38">
        <f>IFERROR(VLOOKUP($A375&amp;"_"&amp;$B375,Results_Deltas!$A$2:$P$15000,5,FALSE),"")</f>
        <v/>
      </c>
      <c r="H301" s="38" t="inlineStr">
        <is>
          <t>Blanket (page end)</t>
        </is>
      </c>
      <c r="I301" s="26" t="n"/>
      <c r="J301" s="26" t="n"/>
      <c r="K301" s="26" t="n"/>
      <c r="L301" s="26" t="inlineStr">
        <is>
          <t>NO</t>
        </is>
      </c>
      <c r="M301" s="74" t="n">
        <v>-1.583043771100215</v>
      </c>
      <c r="N301" s="74" t="n">
        <v>4</v>
      </c>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c r="IN301" s="26" t="n"/>
      <c r="IO301" s="26" t="n"/>
    </row>
    <row r="302" ht="15.75" customHeight="1" s="67">
      <c r="A302" s="37" t="inlineStr">
        <is>
          <t>NEWBORN_LOSS_KILL_GAIN_THRESHOLD_PCT</t>
        </is>
      </c>
      <c r="B302" s="38" t="inlineStr">
        <is>
          <t>1.0</t>
        </is>
      </c>
      <c r="C302" s="38" t="n"/>
      <c r="D302" s="38" t="inlineStr">
        <is>
          <t>AUGMENT, EXIT, GLOBAL_CHECK, REDUCE, STOCKS_EXIT</t>
        </is>
      </c>
      <c r="E302" s="38" t="n"/>
      <c r="F302" s="26" t="n"/>
      <c r="G302" s="38">
        <f>IFERROR(VLOOKUP($A370&amp;"_"&amp;$B370,Results_Deltas!$A$2:$P$15000,5,FALSE),"")</f>
        <v/>
      </c>
      <c r="H302" s="38" t="inlineStr">
        <is>
          <t>Blanket (page end)</t>
        </is>
      </c>
      <c r="I302" s="26" t="n"/>
      <c r="J302" s="26" t="n"/>
      <c r="K302" s="26" t="n"/>
      <c r="L302" s="26" t="inlineStr">
        <is>
          <t>NO</t>
        </is>
      </c>
      <c r="M302" s="74" t="n">
        <v>-1.582679349300443</v>
      </c>
      <c r="N302" s="74" t="n">
        <v>4</v>
      </c>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c r="IN302" s="26" t="n"/>
      <c r="IO302" s="26" t="n"/>
    </row>
    <row r="303" ht="15.75" customHeight="1" s="67">
      <c r="A303" s="37" t="inlineStr">
        <is>
          <t>EMA_9_21_FILTER_MIN_TFS</t>
        </is>
      </c>
      <c r="B303" s="38" t="inlineStr">
        <is>
          <t>0</t>
        </is>
      </c>
      <c r="C303" s="38" t="n"/>
      <c r="D303" s="38" t="inlineStr">
        <is>
          <t>GLOBAL_CHECK</t>
        </is>
      </c>
      <c r="E303" s="38" t="n"/>
      <c r="F303" s="26" t="n"/>
      <c r="G303" s="38">
        <f>IFERROR(VLOOKUP($A251&amp;"_"&amp;$B251,Results_Deltas!$A$2:$P$15000,5,FALSE),"")</f>
        <v/>
      </c>
      <c r="H303" s="38" t="inlineStr">
        <is>
          <t>Blanket (page end)</t>
        </is>
      </c>
      <c r="I303" s="26" t="n"/>
      <c r="J303" s="26" t="n"/>
      <c r="K303" s="26" t="n"/>
      <c r="L303" s="26" t="inlineStr">
        <is>
          <t>NO</t>
        </is>
      </c>
      <c r="M303" s="74" t="n">
        <v>-1.569590671189495</v>
      </c>
      <c r="N303" s="74" t="n">
        <v>4</v>
      </c>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c r="IN303" s="26" t="n"/>
      <c r="IO303" s="26" t="n"/>
    </row>
    <row r="304" ht="15.75" customHeight="1" s="67">
      <c r="A304" s="37" t="inlineStr">
        <is>
          <t>EMA_BLANKET_FILTER_ENABLED</t>
        </is>
      </c>
      <c r="B304" s="38" t="inlineStr">
        <is>
          <t>False</t>
        </is>
      </c>
      <c r="C304" s="38" t="n"/>
      <c r="D304" s="38" t="inlineStr">
        <is>
          <t>GLOBAL_CHECK</t>
        </is>
      </c>
      <c r="E304" s="38" t="n"/>
      <c r="F304" s="26" t="n"/>
      <c r="G304" s="38">
        <f>IFERROR(VLOOKUP($A254&amp;"_"&amp;$B254,Results_Deltas!$A$2:$P$15000,5,FALSE),"")</f>
        <v/>
      </c>
      <c r="H304" s="38" t="inlineStr">
        <is>
          <t>Blanket (page end)</t>
        </is>
      </c>
      <c r="I304" s="26" t="n"/>
      <c r="J304" s="26" t="n"/>
      <c r="K304" s="26" t="n"/>
      <c r="L304" s="26" t="inlineStr">
        <is>
          <t>NO</t>
        </is>
      </c>
      <c r="M304" s="74" t="n">
        <v>-1.565573751760143</v>
      </c>
      <c r="N304" s="74" t="n">
        <v>4</v>
      </c>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c r="IN304" s="26" t="n"/>
      <c r="IO304" s="26" t="n"/>
    </row>
    <row r="305" ht="15.75" customHeight="1" s="67">
      <c r="A305" s="37" t="inlineStr">
        <is>
          <t>EMA_BLANKET_FILTER_MIN_TFS</t>
        </is>
      </c>
      <c r="B305" s="38" t="inlineStr">
        <is>
          <t>2</t>
        </is>
      </c>
      <c r="C305" s="38" t="n"/>
      <c r="D305" s="38" t="inlineStr">
        <is>
          <t>GLOBAL_CHECK</t>
        </is>
      </c>
      <c r="E305" s="38" t="n"/>
      <c r="F305" s="26" t="n"/>
      <c r="G305" s="38">
        <f>IFERROR(VLOOKUP($A257&amp;"_"&amp;$B257,Results_Deltas!$A$2:$P$15000,5,FALSE),"")</f>
        <v/>
      </c>
      <c r="H305" s="38" t="inlineStr">
        <is>
          <t>Blanket (page end)</t>
        </is>
      </c>
      <c r="I305" s="26" t="n"/>
      <c r="J305" s="26" t="n"/>
      <c r="K305" s="26" t="n"/>
      <c r="L305" s="26" t="inlineStr">
        <is>
          <t>NO</t>
        </is>
      </c>
      <c r="M305" s="74" t="n">
        <v>-1.529142665185296</v>
      </c>
      <c r="N305" s="74" t="n">
        <v>4</v>
      </c>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c r="IN305" s="26" t="n"/>
      <c r="IO305" s="26" t="n"/>
    </row>
    <row r="306" ht="15.75" customHeight="1" s="67">
      <c r="A306" s="37" t="inlineStr">
        <is>
          <t>LR_BAND_LADDER_TF_BOTTOM</t>
        </is>
      </c>
      <c r="B306" s="38" t="inlineStr">
        <is>
          <t>1</t>
        </is>
      </c>
      <c r="C306" s="38" t="n"/>
      <c r="D306" s="38" t="inlineStr">
        <is>
          <t>GLOBAL_CHECK, STOCKS_EXIT</t>
        </is>
      </c>
      <c r="E306" s="38" t="n"/>
      <c r="F306" s="26" t="n"/>
      <c r="G306" s="38">
        <f>IFERROR(VLOOKUP($A334&amp;"_"&amp;$B334,Results_Deltas!$A$2:$P$15000,5,FALSE),"")</f>
        <v/>
      </c>
      <c r="H306" s="38" t="inlineStr">
        <is>
          <t>Blanket (page end)</t>
        </is>
      </c>
      <c r="I306" s="26" t="n"/>
      <c r="J306" s="26" t="n"/>
      <c r="K306" s="26" t="n"/>
      <c r="L306" s="26" t="inlineStr">
        <is>
          <t>YES</t>
        </is>
      </c>
      <c r="M306" s="74" t="n">
        <v>-1.524516589405024</v>
      </c>
      <c r="N306" s="74" t="n">
        <v>4</v>
      </c>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c r="IN306" s="26" t="n"/>
      <c r="IO306" s="26" t="n"/>
    </row>
    <row r="307" ht="15.75" customHeight="1" s="67">
      <c r="A307" s="37" t="inlineStr">
        <is>
          <t>GR_FILTER_VEC_ENABLED</t>
        </is>
      </c>
      <c r="B307" s="38" t="inlineStr">
        <is>
          <t>True</t>
        </is>
      </c>
      <c r="C307" s="38" t="n"/>
      <c r="D307" s="38" t="inlineStr">
        <is>
          <t>GLOBAL_CHECK</t>
        </is>
      </c>
      <c r="E307" s="38" t="n"/>
      <c r="F307" s="26" t="n"/>
      <c r="G307" s="38">
        <f>IFERROR(VLOOKUP($A287&amp;"_"&amp;$B287,Results_Deltas!$A$2:$P$15000,5,FALSE),"")</f>
        <v/>
      </c>
      <c r="H307" s="38" t="inlineStr">
        <is>
          <t>Blanket (page end)</t>
        </is>
      </c>
      <c r="I307" s="26" t="n"/>
      <c r="J307" s="26" t="n"/>
      <c r="K307" s="26" t="n"/>
      <c r="L307" s="26" t="inlineStr">
        <is>
          <t>NO</t>
        </is>
      </c>
      <c r="M307" s="74" t="n">
        <v>-1.518598237617992</v>
      </c>
      <c r="N307" s="74" t="n">
        <v>4</v>
      </c>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c r="IN307" s="26" t="n"/>
      <c r="IO307" s="26" t="n"/>
    </row>
    <row r="308" ht="15.75" customHeight="1" s="67">
      <c r="A308" s="37" t="inlineStr">
        <is>
          <t>EMA_BLANKET_FILTER_MIN_TFS</t>
        </is>
      </c>
      <c r="B308" s="38" t="inlineStr">
        <is>
          <t>0</t>
        </is>
      </c>
      <c r="C308" s="38" t="n"/>
      <c r="D308" s="38" t="inlineStr">
        <is>
          <t>GLOBAL_CHECK</t>
        </is>
      </c>
      <c r="E308" s="38" t="n"/>
      <c r="F308" s="26" t="n"/>
      <c r="G308" s="38">
        <f>IFERROR(VLOOKUP($A256&amp;"_"&amp;$B256,Results_Deltas!$A$2:$P$15000,5,FALSE),"")</f>
        <v/>
      </c>
      <c r="H308" s="38" t="inlineStr">
        <is>
          <t>Blanket (page end)</t>
        </is>
      </c>
      <c r="I308" s="26" t="n"/>
      <c r="J308" s="26" t="n"/>
      <c r="K308" s="26" t="n"/>
      <c r="L308" s="26" t="inlineStr">
        <is>
          <t>YES</t>
        </is>
      </c>
      <c r="M308" s="74" t="n">
        <v>-1.505325464451748</v>
      </c>
      <c r="N308" s="74" t="n">
        <v>4</v>
      </c>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c r="IN308" s="26" t="n"/>
      <c r="IO308" s="26" t="n"/>
    </row>
    <row r="309" ht="15.75" customHeight="1" s="67">
      <c r="A309" s="37" t="inlineStr">
        <is>
          <t>MANDATORY_REENTRY_WT_FILTER_MIN_TFS</t>
        </is>
      </c>
      <c r="B309" s="38" t="inlineStr">
        <is>
          <t>2</t>
        </is>
      </c>
      <c r="C309" s="38" t="n"/>
      <c r="D309" s="38" t="inlineStr">
        <is>
          <t>GLOBAL_CHECK, STOCKS_EXIT</t>
        </is>
      </c>
      <c r="E309" s="38" t="n"/>
      <c r="F309" s="26" t="n"/>
      <c r="G309" s="38">
        <f>IFERROR(VLOOKUP($A339&amp;"_"&amp;$B339,Results_Deltas!$A$2:$P$15000,5,FALSE),"")</f>
        <v/>
      </c>
      <c r="H309" s="38" t="inlineStr">
        <is>
          <t>Blanket (page end)</t>
        </is>
      </c>
      <c r="I309" s="26" t="n"/>
      <c r="J309" s="26" t="n"/>
      <c r="K309" s="26" t="n"/>
      <c r="L309" s="26" t="inlineStr">
        <is>
          <t>NO</t>
        </is>
      </c>
      <c r="M309" s="74" t="n">
        <v>-1.498175348591314</v>
      </c>
      <c r="N309" s="74" t="n">
        <v>4</v>
      </c>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c r="IN309" s="26" t="n"/>
      <c r="IO309" s="26" t="n"/>
    </row>
    <row r="310" ht="15.75" customHeight="1" s="67">
      <c r="A310" s="37" t="inlineStr">
        <is>
          <t>EMA_BLANKET_FILTER_MIN_TFS</t>
        </is>
      </c>
      <c r="B310" s="38" t="inlineStr">
        <is>
          <t>1</t>
        </is>
      </c>
      <c r="C310" s="38" t="n"/>
      <c r="D310" s="38" t="inlineStr">
        <is>
          <t>GLOBAL_CHECK</t>
        </is>
      </c>
      <c r="E310" s="38" t="n"/>
      <c r="F310" s="26" t="n"/>
      <c r="G310" s="38">
        <f>IFERROR(VLOOKUP($A258&amp;"_"&amp;$B258,Results_Deltas!$A$2:$P$15000,5,FALSE),"")</f>
        <v/>
      </c>
      <c r="H310" s="38" t="inlineStr">
        <is>
          <t>Blanket (page end)</t>
        </is>
      </c>
      <c r="I310" s="26" t="n"/>
      <c r="J310" s="26" t="n"/>
      <c r="K310" s="26" t="n"/>
      <c r="L310" s="26" t="inlineStr">
        <is>
          <t>NO</t>
        </is>
      </c>
      <c r="M310" s="74" t="n">
        <v>-1.491745448125377</v>
      </c>
      <c r="N310" s="74" t="n">
        <v>5</v>
      </c>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c r="IN310" s="26" t="n"/>
      <c r="IO310" s="26" t="n"/>
    </row>
    <row r="311" ht="15.75" customHeight="1" s="67">
      <c r="A311" s="37" t="inlineStr">
        <is>
          <t>MARKET_QUALITY_SCORE_ENABLED</t>
        </is>
      </c>
      <c r="B311" s="38" t="inlineStr">
        <is>
          <t>True</t>
        </is>
      </c>
      <c r="C311" s="38" t="n"/>
      <c r="D311" s="38" t="inlineStr">
        <is>
          <t>ENTRY, GLOBAL_CHECK, STOCKS_EXIT</t>
        </is>
      </c>
      <c r="E311" s="38" t="n"/>
      <c r="F311" s="26" t="n"/>
      <c r="G311" s="38">
        <f>IFERROR(VLOOKUP($A347&amp;"_"&amp;$B347,Results_Deltas!$A$2:$P$15000,5,FALSE),"")</f>
        <v/>
      </c>
      <c r="H311" s="38" t="inlineStr">
        <is>
          <t>Blanket (page end)</t>
        </is>
      </c>
      <c r="I311" s="26" t="n"/>
      <c r="J311" s="26" t="n"/>
      <c r="K311" s="26" t="n"/>
      <c r="L311" s="26" t="inlineStr">
        <is>
          <t>NO</t>
        </is>
      </c>
      <c r="M311" s="74" t="n">
        <v>-1.465172594197114</v>
      </c>
      <c r="N311" s="74" t="n">
        <v>3</v>
      </c>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c r="IN311" s="26" t="n"/>
      <c r="IO311" s="26" t="n"/>
    </row>
    <row r="312" ht="15.75" customHeight="1" s="67">
      <c r="A312" s="37" t="inlineStr">
        <is>
          <t>BANDAID_OFF_LOSER_RECOVER_PCT</t>
        </is>
      </c>
      <c r="B312" s="38" t="inlineStr">
        <is>
          <t>2.0</t>
        </is>
      </c>
      <c r="C312" s="38" t="n"/>
      <c r="D312" s="38" t="inlineStr">
        <is>
          <t>AUGMENT, ENTRY, EXIT, GLOBAL_CHECK, REDUCE, STOCKS_EXIT</t>
        </is>
      </c>
      <c r="E312" s="38" t="n"/>
      <c r="F312" s="26" t="n"/>
      <c r="G312" s="38">
        <f>IFERROR(VLOOKUP($A218&amp;"_"&amp;$B218,Results_Deltas!$A$2:$P$15000,5,FALSE),"")</f>
        <v/>
      </c>
      <c r="H312" s="38" t="inlineStr">
        <is>
          <t>Blanket (page end)</t>
        </is>
      </c>
      <c r="I312" s="26" t="n"/>
      <c r="J312" s="26" t="n"/>
      <c r="K312" s="26" t="n"/>
      <c r="L312" s="26" t="inlineStr">
        <is>
          <t>NO</t>
        </is>
      </c>
      <c r="M312" s="74" t="n">
        <v>-1.464593934689512</v>
      </c>
      <c r="N312" s="74" t="n">
        <v>3</v>
      </c>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c r="IN312" s="26" t="n"/>
      <c r="IO312" s="26" t="n"/>
    </row>
    <row r="313" ht="15.75" customHeight="1" s="67">
      <c r="A313" s="37" t="inlineStr">
        <is>
          <t>HA_WICK_QUALITY_TF</t>
        </is>
      </c>
      <c r="B313" s="38" t="inlineStr">
        <is>
          <t>D</t>
        </is>
      </c>
      <c r="C313" s="38" t="n"/>
      <c r="D313" s="38" t="inlineStr">
        <is>
          <t>ENTRY, GLOBAL_CHECK, STOCKS_EXIT</t>
        </is>
      </c>
      <c r="E313" s="38" t="n"/>
      <c r="F313" s="26" t="n"/>
      <c r="G313" s="38">
        <f>IFERROR(VLOOKUP($A296&amp;"_"&amp;$B296,Results_Deltas!$A$2:$P$15000,5,FALSE),"")</f>
        <v/>
      </c>
      <c r="H313" s="38" t="inlineStr">
        <is>
          <t>Blanket (page end)</t>
        </is>
      </c>
      <c r="I313" s="26" t="n"/>
      <c r="J313" s="26" t="n"/>
      <c r="K313" s="26" t="n"/>
      <c r="L313" s="26" t="inlineStr">
        <is>
          <t>NO</t>
        </is>
      </c>
      <c r="M313" s="74" t="n">
        <v>-1.463077092790332</v>
      </c>
      <c r="N313" s="74" t="n">
        <v>3</v>
      </c>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c r="IN313" s="26" t="n"/>
      <c r="IO313" s="26" t="n"/>
    </row>
    <row r="314" ht="15.75" customHeight="1" s="67">
      <c r="A314" s="37" t="inlineStr">
        <is>
          <t>DELTA_REENTRY_FILTER_ENABLED</t>
        </is>
      </c>
      <c r="B314" s="38" t="inlineStr">
        <is>
          <t>True</t>
        </is>
      </c>
      <c r="C314" s="38" t="n"/>
      <c r="D314" s="38" t="inlineStr">
        <is>
          <t>ENTRY, GLOBAL_CHECK, STOCKS_EXIT</t>
        </is>
      </c>
      <c r="E314" s="38" t="n"/>
      <c r="F314" s="26" t="n"/>
      <c r="G314" s="38">
        <f>IFERROR(VLOOKUP($A245&amp;"_"&amp;$B245,Results_Deltas!$A$2:$P$15000,5,FALSE),"")</f>
        <v/>
      </c>
      <c r="H314" s="38" t="inlineStr">
        <is>
          <t>Blanket (page end)</t>
        </is>
      </c>
      <c r="I314" s="26" t="n"/>
      <c r="J314" s="26" t="n"/>
      <c r="K314" s="26" t="n"/>
      <c r="L314" s="26" t="inlineStr">
        <is>
          <t>NO</t>
        </is>
      </c>
      <c r="M314" s="74" t="n">
        <v>-1.459016024195615</v>
      </c>
      <c r="N314" s="74" t="n">
        <v>4</v>
      </c>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c r="IN314" s="26" t="n"/>
      <c r="IO314" s="26" t="n"/>
    </row>
    <row r="315" ht="15.75" customHeight="1" s="67">
      <c r="A315" s="37" t="inlineStr">
        <is>
          <t>HA_WICK_QUALITY_SCORE</t>
        </is>
      </c>
      <c r="B315" s="38" t="inlineStr">
        <is>
          <t>15_ALT</t>
        </is>
      </c>
      <c r="C315" s="38" t="n"/>
      <c r="D315" s="38" t="inlineStr">
        <is>
          <t>ENTRY, GLOBAL_CHECK, STOCKS_EXIT</t>
        </is>
      </c>
      <c r="E315" s="38" t="n"/>
      <c r="F315" s="26" t="n"/>
      <c r="G315" s="38">
        <f>IFERROR(VLOOKUP($A294&amp;"_"&amp;$B294,Results_Deltas!$A$2:$P$15000,5,FALSE),"")</f>
        <v/>
      </c>
      <c r="H315" s="38" t="inlineStr">
        <is>
          <t>Blanket (page end)</t>
        </is>
      </c>
      <c r="I315" s="26" t="n"/>
      <c r="J315" s="26" t="n"/>
      <c r="K315" s="26" t="n"/>
      <c r="L315" s="26" t="inlineStr">
        <is>
          <t>NO</t>
        </is>
      </c>
      <c r="M315" s="74" t="n">
        <v>-1.44174549005914</v>
      </c>
      <c r="N315" s="74" t="n">
        <v>3</v>
      </c>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c r="IN315" s="26" t="n"/>
      <c r="IO315" s="26" t="n"/>
    </row>
    <row r="316" ht="15.75" customHeight="1" s="67">
      <c r="A316" s="37" t="inlineStr">
        <is>
          <t>MTF_GR_MIN_IND</t>
        </is>
      </c>
      <c r="B316" s="38" t="inlineStr">
        <is>
          <t>5</t>
        </is>
      </c>
      <c r="C316" s="38" t="n"/>
      <c r="D316" s="38" t="inlineStr">
        <is>
          <t>GLOBAL_CHECK, STOCKS_EXIT</t>
        </is>
      </c>
      <c r="E316" s="38" t="n"/>
      <c r="F316" s="26" t="n"/>
      <c r="G316" s="38">
        <f>IFERROR(VLOOKUP($A356&amp;"_"&amp;$B356,Results_Deltas!$A$2:$P$15000,5,FALSE),"")</f>
        <v/>
      </c>
      <c r="H316" s="38" t="inlineStr">
        <is>
          <t>Blanket (page end)</t>
        </is>
      </c>
      <c r="I316" s="26" t="n"/>
      <c r="J316" s="26" t="n"/>
      <c r="K316" s="26" t="n"/>
      <c r="L316" s="26" t="inlineStr">
        <is>
          <t>NO</t>
        </is>
      </c>
      <c r="M316" s="74" t="n">
        <v>-1.440229811345826</v>
      </c>
      <c r="N316" s="74" t="n">
        <v>4</v>
      </c>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c r="IN316" s="26" t="n"/>
      <c r="IO316" s="26" t="n"/>
    </row>
    <row r="317" ht="15.75" customHeight="1" s="67">
      <c r="A317" s="37" t="inlineStr">
        <is>
          <t>MTF_GR_MIN_IND</t>
        </is>
      </c>
      <c r="B317" s="38" t="inlineStr">
        <is>
          <t>5_ALT</t>
        </is>
      </c>
      <c r="C317" s="38" t="n"/>
      <c r="D317" s="38" t="inlineStr">
        <is>
          <t>GLOBAL_CHECK, STOCKS_EXIT</t>
        </is>
      </c>
      <c r="E317" s="38" t="n"/>
      <c r="F317" s="26" t="n"/>
      <c r="G317" s="38">
        <f>IFERROR(VLOOKUP($A357&amp;"_"&amp;$B357,Results_Deltas!$A$2:$P$15000,5,FALSE),"")</f>
        <v/>
      </c>
      <c r="H317" s="38" t="inlineStr">
        <is>
          <t>Blanket (page end)</t>
        </is>
      </c>
      <c r="I317" s="26" t="n"/>
      <c r="J317" s="26" t="n"/>
      <c r="K317" s="26" t="n"/>
      <c r="L317" s="26" t="inlineStr">
        <is>
          <t>YES</t>
        </is>
      </c>
      <c r="M317" s="74" t="n">
        <v>-1.440229811345826</v>
      </c>
      <c r="N317" s="74" t="n">
        <v>4</v>
      </c>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c r="IN317" s="26" t="n"/>
      <c r="IO317" s="26" t="n"/>
    </row>
    <row r="318" ht="15.75" customHeight="1" s="67">
      <c r="A318" s="37" t="inlineStr">
        <is>
          <t>HA_WICK_QUALITY_TF</t>
        </is>
      </c>
      <c r="B318" s="38" t="inlineStr">
        <is>
          <t>4h</t>
        </is>
      </c>
      <c r="C318" s="38" t="n"/>
      <c r="D318" s="38" t="inlineStr">
        <is>
          <t>ENTRY, GLOBAL_CHECK, STOCKS_EXIT</t>
        </is>
      </c>
      <c r="E318" s="38" t="n"/>
      <c r="F318" s="26" t="n"/>
      <c r="G318" s="38">
        <f>IFERROR(VLOOKUP($A297&amp;"_"&amp;$B297,Results_Deltas!$A$2:$P$15000,5,FALSE),"")</f>
        <v/>
      </c>
      <c r="H318" s="38" t="inlineStr">
        <is>
          <t>Blanket (page end)</t>
        </is>
      </c>
      <c r="I318" s="26" t="n"/>
      <c r="J318" s="26" t="n"/>
      <c r="K318" s="26" t="n"/>
      <c r="L318" s="26" t="inlineStr">
        <is>
          <t>NO</t>
        </is>
      </c>
      <c r="M318" s="74" t="n">
        <v>-1.413242583527721</v>
      </c>
      <c r="N318" s="74" t="n">
        <v>4</v>
      </c>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c r="IN318" s="26" t="n"/>
      <c r="IO318" s="26" t="n"/>
    </row>
    <row r="319" ht="15.75" customHeight="1" s="67">
      <c r="A319" s="37" t="inlineStr">
        <is>
          <t>DELTA_HTF_GATE</t>
        </is>
      </c>
      <c r="B319" s="38" t="inlineStr">
        <is>
          <t>4h</t>
        </is>
      </c>
      <c r="C319" s="38" t="n"/>
      <c r="D319" s="38" t="inlineStr">
        <is>
          <t>ENTRY, GLOBAL_CHECK, STOCKS_EXIT</t>
        </is>
      </c>
      <c r="E319" s="38" t="n"/>
      <c r="F319" s="26" t="n"/>
      <c r="G319" s="38">
        <f>IFERROR(VLOOKUP($A242&amp;"_"&amp;$B242,Results_Deltas!$A$2:$P$15000,5,FALSE),"")</f>
        <v/>
      </c>
      <c r="H319" s="38" t="inlineStr">
        <is>
          <t>Blanket (page end)</t>
        </is>
      </c>
      <c r="I319" s="26" t="n"/>
      <c r="J319" s="26" t="n"/>
      <c r="K319" s="26" t="n"/>
      <c r="L319" s="26" t="inlineStr">
        <is>
          <t>YES</t>
        </is>
      </c>
      <c r="M319" s="74" t="n">
        <v>-1.376292555673193</v>
      </c>
      <c r="N319" s="74" t="n">
        <v>4</v>
      </c>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c r="IN319" s="26" t="n"/>
      <c r="IO319" s="26" t="n"/>
    </row>
    <row r="320" ht="15.75" customHeight="1" s="67">
      <c r="A320" s="37" t="inlineStr">
        <is>
          <t>DELTA_HTF_GATE</t>
        </is>
      </c>
      <c r="B320" s="38" t="inlineStr">
        <is>
          <t>4h_ALT</t>
        </is>
      </c>
      <c r="C320" s="38" t="n"/>
      <c r="D320" s="38" t="inlineStr">
        <is>
          <t>ENTRY, GLOBAL_CHECK, STOCKS_EXIT</t>
        </is>
      </c>
      <c r="E320" s="38" t="n"/>
      <c r="F320" s="26" t="n"/>
      <c r="G320" s="38">
        <f>IFERROR(VLOOKUP($A243&amp;"_"&amp;$B243,Results_Deltas!$A$2:$P$15000,5,FALSE),"")</f>
        <v/>
      </c>
      <c r="H320" s="38" t="inlineStr">
        <is>
          <t>Blanket (page end)</t>
        </is>
      </c>
      <c r="I320" s="26" t="n"/>
      <c r="J320" s="26" t="n"/>
      <c r="K320" s="26" t="n"/>
      <c r="L320" s="26" t="inlineStr">
        <is>
          <t>NO</t>
        </is>
      </c>
      <c r="M320" s="74" t="n">
        <v>-1.376292555673193</v>
      </c>
      <c r="N320" s="74" t="n">
        <v>4</v>
      </c>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c r="IN320" s="26" t="n"/>
      <c r="IO320" s="26" t="n"/>
    </row>
    <row r="321" ht="15.75" customHeight="1" s="67">
      <c r="A321" s="37" t="inlineStr">
        <is>
          <t>MANDATORY_REENTRY_WT_FILTER_MIN_TFS</t>
        </is>
      </c>
      <c r="B321" s="38" t="inlineStr">
        <is>
          <t>3</t>
        </is>
      </c>
      <c r="C321" s="38" t="n"/>
      <c r="D321" s="38" t="inlineStr">
        <is>
          <t>GLOBAL_CHECK, STOCKS_EXIT</t>
        </is>
      </c>
      <c r="E321" s="38" t="n"/>
      <c r="F321" s="26" t="n"/>
      <c r="G321" s="38">
        <f>IFERROR(VLOOKUP($A338&amp;"_"&amp;$B338,Results_Deltas!$A$2:$P$15000,5,FALSE),"")</f>
        <v/>
      </c>
      <c r="H321" s="38" t="inlineStr">
        <is>
          <t>Blanket (page end)</t>
        </is>
      </c>
      <c r="I321" s="26" t="n"/>
      <c r="J321" s="26" t="n"/>
      <c r="K321" s="26" t="n"/>
      <c r="L321" s="26" t="inlineStr">
        <is>
          <t>NO</t>
        </is>
      </c>
      <c r="M321" s="74" t="n">
        <v>-1.179583396138331</v>
      </c>
      <c r="N321" s="74" t="n">
        <v>5</v>
      </c>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c r="IN321" s="26" t="n"/>
      <c r="IO321" s="26" t="n"/>
    </row>
    <row r="322" ht="15.75" customHeight="1" s="67">
      <c r="A322" s="37" t="inlineStr">
        <is>
          <t>LR_BAND_LADDER_TF_BOTTOM</t>
        </is>
      </c>
      <c r="B322" s="38" t="inlineStr">
        <is>
          <t>0</t>
        </is>
      </c>
      <c r="C322" s="38" t="n"/>
      <c r="D322" s="38" t="inlineStr">
        <is>
          <t>GLOBAL_CHECK, STOCKS_EXIT</t>
        </is>
      </c>
      <c r="E322" s="38" t="n"/>
      <c r="F322" s="26" t="n"/>
      <c r="G322" s="38">
        <f>IFERROR(VLOOKUP($A333&amp;"_"&amp;$B333,Results_Deltas!$A$2:$P$15000,5,FALSE),"")</f>
        <v/>
      </c>
      <c r="H322" s="38" t="inlineStr">
        <is>
          <t>Blanket (page end)</t>
        </is>
      </c>
      <c r="I322" s="26" t="n"/>
      <c r="J322" s="26" t="n"/>
      <c r="K322" s="26" t="n"/>
      <c r="L322" s="26" t="inlineStr">
        <is>
          <t>NO</t>
        </is>
      </c>
      <c r="M322" s="74" t="n">
        <v>-1.157722463029594</v>
      </c>
      <c r="N322" s="74" t="n">
        <v>4</v>
      </c>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c r="IN322" s="26" t="n"/>
      <c r="IO322" s="26" t="n"/>
    </row>
    <row r="323" ht="15.75" customHeight="1" s="67">
      <c r="A323" s="39" t="inlineStr">
        <is>
          <t>GR_FILTER_VEC_ENABLED</t>
        </is>
      </c>
      <c r="B323" s="40" t="inlineStr">
        <is>
          <t>False</t>
        </is>
      </c>
      <c r="C323" s="38" t="n"/>
      <c r="D323" s="38" t="inlineStr">
        <is>
          <t>GLOBAL_CHECK</t>
        </is>
      </c>
      <c r="E323" s="38" t="n"/>
      <c r="F323" s="26" t="n"/>
      <c r="G323" s="38">
        <f>IFERROR(VLOOKUP($A286&amp;"_"&amp;$B286,Results_Deltas!$A$2:$P$15000,5,FALSE),"")</f>
        <v/>
      </c>
      <c r="H323" s="38" t="inlineStr">
        <is>
          <t>Blanket (page end)</t>
        </is>
      </c>
      <c r="I323" s="26" t="n"/>
      <c r="J323" s="26" t="n"/>
      <c r="K323" s="26" t="n"/>
      <c r="L323" s="26" t="inlineStr">
        <is>
          <t>NO</t>
        </is>
      </c>
      <c r="M323" s="74" t="n">
        <v>-1.136771718106568</v>
      </c>
      <c r="N323" s="74" t="n">
        <v>4</v>
      </c>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c r="IN323" s="26" t="n"/>
      <c r="IO323" s="26" t="n"/>
    </row>
    <row r="324" ht="15.75" customHeight="1" s="67">
      <c r="A324" s="37" t="inlineStr">
        <is>
          <t>LR_BAND_LADDER_TF_TOP</t>
        </is>
      </c>
      <c r="B324" s="38" t="inlineStr">
        <is>
          <t>0</t>
        </is>
      </c>
      <c r="C324" s="38" t="n"/>
      <c r="D324" s="38" t="inlineStr">
        <is>
          <t>GLOBAL_CHECK, STOCKS_EXIT</t>
        </is>
      </c>
      <c r="E324" s="38" t="n"/>
      <c r="F324" s="26" t="n"/>
      <c r="G324" s="38">
        <f>IFERROR(VLOOKUP($A335&amp;"_"&amp;$B335,Results_Deltas!$A$2:$P$15000,5,FALSE),"")</f>
        <v/>
      </c>
      <c r="H324" s="38" t="inlineStr">
        <is>
          <t>Blanket (page end)</t>
        </is>
      </c>
      <c r="I324" s="26" t="n"/>
      <c r="J324" s="26" t="n"/>
      <c r="K324" s="26" t="n"/>
      <c r="L324" s="26" t="inlineStr">
        <is>
          <t>NO</t>
        </is>
      </c>
      <c r="M324" s="74" t="n">
        <v>-1.127963795766237</v>
      </c>
      <c r="N324" s="74" t="n">
        <v>4</v>
      </c>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c r="IN324" s="26" t="n"/>
      <c r="IO324" s="26" t="n"/>
    </row>
    <row r="325" ht="15.75" customHeight="1" s="67">
      <c r="A325" s="37" t="inlineStr">
        <is>
          <t>NEW_POSITION_MAX_LOSS_THRESHOLD</t>
        </is>
      </c>
      <c r="B325" s="38" t="inlineStr">
        <is>
          <t>1.0</t>
        </is>
      </c>
      <c r="C325" s="38" t="n"/>
      <c r="D325" s="38" t="inlineStr">
        <is>
          <t>AUGMENT, EXIT, GLOBAL_CHECK, REDUCE, STOCKS_EXIT</t>
        </is>
      </c>
      <c r="E325" s="38" t="n"/>
      <c r="F325" s="26" t="n"/>
      <c r="G325" s="38">
        <f>IFERROR(VLOOKUP($A376&amp;"_"&amp;$B376,Results_Deltas!$A$2:$P$15000,5,FALSE),"")</f>
        <v/>
      </c>
      <c r="H325" s="38" t="inlineStr">
        <is>
          <t>Blanket (page end)</t>
        </is>
      </c>
      <c r="I325" s="26" t="n"/>
      <c r="J325" s="26" t="n"/>
      <c r="K325" s="26" t="n"/>
      <c r="L325" s="26" t="inlineStr">
        <is>
          <t>NO</t>
        </is>
      </c>
      <c r="M325" s="74" t="n">
        <v>-1.116293796440006</v>
      </c>
      <c r="N325" s="74" t="n">
        <v>4</v>
      </c>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c r="IN325" s="26" t="n"/>
      <c r="IO325" s="26" t="n"/>
    </row>
    <row r="326" ht="15.75" customHeight="1" s="67">
      <c r="A326" s="37" t="inlineStr">
        <is>
          <t>CRYPTO_SPIKE_FADE_THRESHOLD_PCT</t>
        </is>
      </c>
      <c r="B326" s="38" t="inlineStr">
        <is>
          <t>5</t>
        </is>
      </c>
      <c r="C326" s="38" t="n"/>
      <c r="D326" s="38" t="inlineStr">
        <is>
          <t>GLOBAL_CHECK, STOCKS_EXIT</t>
        </is>
      </c>
      <c r="E326" s="38" t="n"/>
      <c r="F326" s="26" t="n"/>
      <c r="G326" s="38">
        <f>IFERROR(VLOOKUP($A237&amp;"_"&amp;$B237,Results_Deltas!$A$2:$P$15000,5,FALSE),"")</f>
        <v/>
      </c>
      <c r="H326" s="38" t="inlineStr">
        <is>
          <t>Blanket (page end)</t>
        </is>
      </c>
      <c r="I326" s="26" t="n"/>
      <c r="J326" s="26" t="n"/>
      <c r="K326" s="26" t="n"/>
      <c r="L326" s="26" t="inlineStr">
        <is>
          <t>YES</t>
        </is>
      </c>
      <c r="M326" s="74" t="n">
        <v>-1.106148697396326</v>
      </c>
      <c r="N326" s="74" t="n">
        <v>4</v>
      </c>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c r="IN326" s="26" t="n"/>
      <c r="IO326" s="26" t="n"/>
    </row>
    <row r="327" ht="15.75" customHeight="1" s="67">
      <c r="A327" s="39" t="inlineStr">
        <is>
          <t>DELTA_REENTRY_FILTER_ENABLED</t>
        </is>
      </c>
      <c r="B327" s="40" t="inlineStr">
        <is>
          <t>False</t>
        </is>
      </c>
      <c r="C327" s="38" t="n"/>
      <c r="D327" s="38" t="inlineStr">
        <is>
          <t>ENTRY, GLOBAL_CHECK, STOCKS_EXIT</t>
        </is>
      </c>
      <c r="E327" s="38" t="n"/>
      <c r="F327" s="26" t="n"/>
      <c r="G327" s="38">
        <f>IFERROR(VLOOKUP($A244&amp;"_"&amp;$B244,Results_Deltas!$A$2:$P$15000,5,FALSE),"")</f>
        <v/>
      </c>
      <c r="H327" s="38" t="inlineStr">
        <is>
          <t>Blanket (page end)</t>
        </is>
      </c>
      <c r="I327" s="26" t="n"/>
      <c r="J327" s="26" t="n"/>
      <c r="K327" s="26" t="n"/>
      <c r="L327" s="26" t="inlineStr">
        <is>
          <t>NO</t>
        </is>
      </c>
      <c r="M327" s="74" t="n">
        <v>-1.106109285896855</v>
      </c>
      <c r="N327" s="74" t="n">
        <v>4</v>
      </c>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c r="IN327" s="26" t="n"/>
      <c r="IO327" s="26" t="n"/>
    </row>
    <row r="328" ht="15.75" customHeight="1" s="67">
      <c r="A328" s="39" t="inlineStr">
        <is>
          <t>EMA_BLANKET_FILTER_ENABLED</t>
        </is>
      </c>
      <c r="B328" s="40" t="inlineStr">
        <is>
          <t>True</t>
        </is>
      </c>
      <c r="C328" s="38" t="n"/>
      <c r="D328" s="38" t="inlineStr">
        <is>
          <t>GLOBAL_CHECK</t>
        </is>
      </c>
      <c r="E328" s="38" t="n"/>
      <c r="F328" s="26" t="n"/>
      <c r="G328" s="38">
        <f>IFERROR(VLOOKUP($A255&amp;"_"&amp;$B255,Results_Deltas!$A$2:$P$15000,5,FALSE),"")</f>
        <v/>
      </c>
      <c r="H328" s="38" t="inlineStr">
        <is>
          <t>Blanket (page end)</t>
        </is>
      </c>
      <c r="I328" s="26" t="n"/>
      <c r="J328" s="26" t="n"/>
      <c r="K328" s="26" t="n"/>
      <c r="L328" s="26" t="inlineStr">
        <is>
          <t>NO</t>
        </is>
      </c>
      <c r="M328" s="74" t="n">
        <v>-1.104215840635146</v>
      </c>
      <c r="N328" s="74" t="n">
        <v>4</v>
      </c>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c r="IN328" s="26" t="n"/>
      <c r="IO328" s="26" t="n"/>
    </row>
    <row r="329" ht="15.75" customHeight="1" s="67">
      <c r="A329" s="39" t="inlineStr">
        <is>
          <t>LIVE_VEC_EMERGENCY_BRAKE_ENABLED</t>
        </is>
      </c>
      <c r="B329" s="40" t="inlineStr">
        <is>
          <t>False</t>
        </is>
      </c>
      <c r="C329" s="38" t="n"/>
      <c r="D329" s="38" t="inlineStr">
        <is>
          <t>GLOBAL_CHECK, STOCKS_EXIT</t>
        </is>
      </c>
      <c r="E329" s="38" t="n"/>
      <c r="F329" s="26" t="n"/>
      <c r="G329" s="38">
        <f>IFERROR(VLOOKUP($A329&amp;"_"&amp;$B329,Results_Deltas!$A$2:$P$15000,5,FALSE),"")</f>
        <v/>
      </c>
      <c r="H329" s="38" t="inlineStr">
        <is>
          <t>Blanket (page end)</t>
        </is>
      </c>
      <c r="I329" s="26" t="n"/>
      <c r="J329" s="26" t="n"/>
      <c r="K329" s="26" t="n"/>
      <c r="L329" s="26" t="inlineStr">
        <is>
          <t>NO</t>
        </is>
      </c>
      <c r="M329" s="74" t="n">
        <v>-1.084371203805636</v>
      </c>
      <c r="N329" s="74" t="n">
        <v>4</v>
      </c>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c r="IN329" s="26" t="n"/>
      <c r="IO329" s="26" t="n"/>
    </row>
    <row r="330" ht="15.75" customHeight="1" s="67">
      <c r="A330" s="37" t="inlineStr">
        <is>
          <t>MOVER_THRESHOLD</t>
        </is>
      </c>
      <c r="B330" s="38" t="inlineStr">
        <is>
          <t>6.25</t>
        </is>
      </c>
      <c r="C330" s="38" t="n"/>
      <c r="D330" s="38" t="inlineStr">
        <is>
          <t>ENTRY, GLOBAL_CHECK, STOCKS_EXIT</t>
        </is>
      </c>
      <c r="E330" s="38" t="n"/>
      <c r="F330" s="26" t="n"/>
      <c r="G330" s="38">
        <f>IFERROR(VLOOKUP($A351&amp;"_"&amp;$B351,Results_Deltas!$A$2:$P$15000,5,FALSE),"")</f>
        <v/>
      </c>
      <c r="H330" s="38" t="inlineStr">
        <is>
          <t>Blanket (page end)</t>
        </is>
      </c>
      <c r="I330" s="26" t="n"/>
      <c r="J330" s="26" t="n"/>
      <c r="K330" s="26" t="n"/>
      <c r="L330" s="26" t="inlineStr">
        <is>
          <t>NO</t>
        </is>
      </c>
      <c r="M330" s="74" t="n">
        <v>-1.067922332180343</v>
      </c>
      <c r="N330" s="74" t="n">
        <v>4</v>
      </c>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c r="IN330" s="26" t="n"/>
      <c r="IO330" s="26" t="n"/>
    </row>
    <row r="331" ht="15.75" customHeight="1" s="67">
      <c r="A331" s="37" t="inlineStr">
        <is>
          <t>HTF_DIRECTION_GATE_ENABLED</t>
        </is>
      </c>
      <c r="B331" s="38" t="inlineStr">
        <is>
          <t>True</t>
        </is>
      </c>
      <c r="C331" s="38" t="n"/>
      <c r="D331" s="38" t="inlineStr">
        <is>
          <t>ENTRY, GLOBAL_CHECK, STOCKS_EXIT</t>
        </is>
      </c>
      <c r="E331" s="38" t="n"/>
      <c r="F331" s="26" t="n"/>
      <c r="G331" s="38">
        <f>IFERROR(VLOOKUP($A310&amp;"_"&amp;$B310,Results_Deltas!$A$2:$P$15000,5,FALSE),"")</f>
        <v/>
      </c>
      <c r="H331" s="38" t="inlineStr">
        <is>
          <t>Blanket (page end)</t>
        </is>
      </c>
      <c r="I331" s="26" t="n"/>
      <c r="J331" s="26" t="n"/>
      <c r="K331" s="26" t="n"/>
      <c r="L331" s="26" t="inlineStr">
        <is>
          <t>NO</t>
        </is>
      </c>
      <c r="M331" s="74" t="n">
        <v>-1.066433710098178</v>
      </c>
      <c r="N331" s="74" t="n">
        <v>4</v>
      </c>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c r="IN331" s="26" t="n"/>
      <c r="IO331" s="26" t="n"/>
    </row>
    <row r="332" ht="15.75" customHeight="1" s="67">
      <c r="A332" s="37" t="inlineStr">
        <is>
          <t>ADX_RANGING_THRESHOLD</t>
        </is>
      </c>
      <c r="B332" s="38" t="inlineStr">
        <is>
          <t>15</t>
        </is>
      </c>
      <c r="C332" s="38" t="n"/>
      <c r="D332" s="38" t="inlineStr">
        <is>
          <t>ENTRY, GLOBAL_CHECK, STOCKS_EXIT</t>
        </is>
      </c>
      <c r="E332" s="38" t="n"/>
      <c r="F332" s="26" t="n"/>
      <c r="G332" s="38">
        <f>IFERROR(VLOOKUP($A215&amp;"_"&amp;$B215,Results_Deltas!$A$2:$P$15000,5,FALSE),"")</f>
        <v/>
      </c>
      <c r="H332" s="38" t="inlineStr">
        <is>
          <t>Blanket (page end)</t>
        </is>
      </c>
      <c r="I332" s="26" t="n"/>
      <c r="J332" s="26" t="n"/>
      <c r="K332" s="26" t="n"/>
      <c r="L332" s="26" t="inlineStr">
        <is>
          <t>NO</t>
        </is>
      </c>
      <c r="M332" s="74" t="n">
        <v>-1.051671895060097</v>
      </c>
      <c r="N332" s="74" t="n">
        <v>4</v>
      </c>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c r="IN332" s="26" t="n"/>
      <c r="IO332" s="26" t="n"/>
    </row>
    <row r="333" ht="15.75" customHeight="1" s="67">
      <c r="A333" s="37" t="inlineStr">
        <is>
          <t>NEWBORN_LOSS_KILL_GAIN_THRESHOLD_PCT</t>
        </is>
      </c>
      <c r="B333" s="38" t="inlineStr">
        <is>
          <t>2.0</t>
        </is>
      </c>
      <c r="C333" s="38" t="n"/>
      <c r="D333" s="38" t="inlineStr">
        <is>
          <t>AUGMENT, EXIT, GLOBAL_CHECK, REDUCE, STOCKS_EXIT</t>
        </is>
      </c>
      <c r="E333" s="38" t="n"/>
      <c r="F333" s="26" t="n"/>
      <c r="G333" s="38">
        <f>IFERROR(VLOOKUP($A369&amp;"_"&amp;$B369,Results_Deltas!$A$2:$P$15000,5,FALSE),"")</f>
        <v/>
      </c>
      <c r="H333" s="38" t="inlineStr">
        <is>
          <t>Blanket (page end)</t>
        </is>
      </c>
      <c r="I333" s="26" t="n"/>
      <c r="J333" s="26" t="n"/>
      <c r="K333" s="26" t="n"/>
      <c r="L333" s="26" t="inlineStr">
        <is>
          <t>YES</t>
        </is>
      </c>
      <c r="M333" s="74" t="n">
        <v>-1.051276738175457</v>
      </c>
      <c r="N333" s="74" t="n">
        <v>4</v>
      </c>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c r="IN333" s="26" t="n"/>
      <c r="IO333" s="26" t="n"/>
    </row>
    <row r="334" ht="15.75" customHeight="1" s="67">
      <c r="A334" s="37" t="inlineStr">
        <is>
          <t>MTS_BOTTOM_BONUS_THRESHOLD</t>
        </is>
      </c>
      <c r="B334" s="38" t="inlineStr">
        <is>
          <t>12.5</t>
        </is>
      </c>
      <c r="C334" s="38" t="n"/>
      <c r="D334" s="38" t="inlineStr">
        <is>
          <t>ENTRY, GLOBAL_CHECK, STOCKS_EXIT</t>
        </is>
      </c>
      <c r="E334" s="38" t="n"/>
      <c r="F334" s="26" t="n"/>
      <c r="G334" s="38">
        <f>IFERROR(VLOOKUP($A361&amp;"_"&amp;$B361,Results_Deltas!$A$2:$P$15000,5,FALSE),"")</f>
        <v/>
      </c>
      <c r="H334" s="38" t="inlineStr">
        <is>
          <t>Blanket (page end)</t>
        </is>
      </c>
      <c r="I334" s="26" t="n"/>
      <c r="J334" s="26" t="n"/>
      <c r="K334" s="26" t="n"/>
      <c r="L334" s="26" t="inlineStr">
        <is>
          <t>NO</t>
        </is>
      </c>
      <c r="M334" s="74" t="n">
        <v>-1.039011470531563</v>
      </c>
      <c r="N334" s="74" t="n">
        <v>4</v>
      </c>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c r="IN334" s="26" t="n"/>
      <c r="IO334" s="26" t="n"/>
    </row>
    <row r="335" ht="15.75" customHeight="1" s="67">
      <c r="A335" s="37" t="inlineStr">
        <is>
          <t>NEW_POSITION_MAX_LOSS_THRESHOLD</t>
        </is>
      </c>
      <c r="B335" s="38" t="inlineStr">
        <is>
          <t>0.5</t>
        </is>
      </c>
      <c r="C335" s="38" t="n"/>
      <c r="D335" s="38" t="inlineStr">
        <is>
          <t>AUGMENT, EXIT, GLOBAL_CHECK, REDUCE, STOCKS_EXIT</t>
        </is>
      </c>
      <c r="E335" s="38" t="n"/>
      <c r="F335" s="26" t="n"/>
      <c r="G335" s="38">
        <f>IFERROR(VLOOKUP($A377&amp;"_"&amp;$B377,Results_Deltas!$A$2:$P$15000,5,FALSE),"")</f>
        <v/>
      </c>
      <c r="H335" s="38" t="inlineStr">
        <is>
          <t>Blanket (page end)</t>
        </is>
      </c>
      <c r="I335" s="26" t="n"/>
      <c r="J335" s="26" t="n"/>
      <c r="K335" s="26" t="n"/>
      <c r="L335" s="26" t="inlineStr">
        <is>
          <t>NO</t>
        </is>
      </c>
      <c r="M335" s="74" t="n">
        <v>-1.030484118002175</v>
      </c>
      <c r="N335" s="74" t="n">
        <v>5</v>
      </c>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c r="IN335" s="26" t="n"/>
      <c r="IO335" s="26" t="n"/>
    </row>
    <row r="336" ht="15.75" customHeight="1" s="67">
      <c r="A336" s="37" t="inlineStr">
        <is>
          <t>OI_CONFIRM_MIN_CHANGE_PCT</t>
        </is>
      </c>
      <c r="B336" s="38" t="inlineStr">
        <is>
          <t>0</t>
        </is>
      </c>
      <c r="C336" s="38" t="n"/>
      <c r="D336" s="38" t="inlineStr">
        <is>
          <t>ENTRY, GLOBAL_CHECK, STOCKS_EXIT</t>
        </is>
      </c>
      <c r="E336" s="38" t="n"/>
      <c r="F336" s="26" t="n"/>
      <c r="G336" s="38">
        <f>IFERROR(VLOOKUP($A380&amp;"_"&amp;$B380,Results_Deltas!$A$2:$P$15000,5,FALSE),"")</f>
        <v/>
      </c>
      <c r="H336" s="38" t="inlineStr">
        <is>
          <t>Blanket (page end)</t>
        </is>
      </c>
      <c r="I336" s="26" t="n"/>
      <c r="J336" s="26" t="n"/>
      <c r="K336" s="26" t="n"/>
      <c r="L336" s="26" t="inlineStr">
        <is>
          <t>NO</t>
        </is>
      </c>
      <c r="M336" s="74" t="n">
        <v>-1.020152263055383</v>
      </c>
      <c r="N336" s="74" t="n">
        <v>5</v>
      </c>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c r="IN336" s="26" t="n"/>
      <c r="IO336" s="26" t="n"/>
    </row>
    <row r="337" ht="15.75" customHeight="1" s="67">
      <c r="A337" s="37" t="inlineStr">
        <is>
          <t>EMA_9_21_FILTER_MIN_TFS</t>
        </is>
      </c>
      <c r="B337" s="38" t="inlineStr">
        <is>
          <t>1</t>
        </is>
      </c>
      <c r="C337" s="38" t="n"/>
      <c r="D337" s="38" t="inlineStr">
        <is>
          <t>GLOBAL_CHECK</t>
        </is>
      </c>
      <c r="E337" s="38" t="n"/>
      <c r="F337" s="26" t="n"/>
      <c r="G337" s="38">
        <f>IFERROR(VLOOKUP($A253&amp;"_"&amp;$B253,Results_Deltas!$A$2:$P$15000,5,FALSE),"")</f>
        <v/>
      </c>
      <c r="H337" s="38" t="inlineStr">
        <is>
          <t>Blanket (page end)</t>
        </is>
      </c>
      <c r="I337" s="26" t="n"/>
      <c r="J337" s="26" t="n"/>
      <c r="K337" s="26" t="n"/>
      <c r="L337" s="26" t="inlineStr">
        <is>
          <t>NO</t>
        </is>
      </c>
      <c r="M337" s="74" t="n">
        <v>-1.016760965860967</v>
      </c>
      <c r="N337" s="74" t="n">
        <v>5</v>
      </c>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c r="IN337" s="26" t="n"/>
      <c r="IO337" s="26" t="n"/>
    </row>
    <row r="338" ht="15.75" customHeight="1" s="67">
      <c r="A338" s="37" t="inlineStr">
        <is>
          <t>HLR_SMA_BAND_PCT</t>
        </is>
      </c>
      <c r="B338" s="38" t="inlineStr">
        <is>
          <t>2.0</t>
        </is>
      </c>
      <c r="C338" s="38" t="n"/>
      <c r="D338" s="38" t="inlineStr">
        <is>
          <t>ENTRY, GLOBAL_CHECK, STOCKS_EXIT</t>
        </is>
      </c>
      <c r="E338" s="38" t="n"/>
      <c r="F338" s="26" t="n"/>
      <c r="G338" s="38">
        <f>IFERROR(VLOOKUP($A301&amp;"_"&amp;$B301,Results_Deltas!$A$2:$P$15000,5,FALSE),"")</f>
        <v/>
      </c>
      <c r="H338" s="38" t="inlineStr">
        <is>
          <t>Blanket (page end)</t>
        </is>
      </c>
      <c r="I338" s="26" t="n"/>
      <c r="J338" s="26" t="n"/>
      <c r="K338" s="26" t="n"/>
      <c r="L338" s="26" t="inlineStr">
        <is>
          <t>NO</t>
        </is>
      </c>
      <c r="M338" s="74" t="n">
        <v>-1.009710111814085</v>
      </c>
      <c r="N338" s="74" t="n">
        <v>3</v>
      </c>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c r="IN338" s="26" t="n"/>
      <c r="IO338" s="26" t="n"/>
    </row>
    <row r="339" ht="15.75" customHeight="1" s="67">
      <c r="A339" s="39" t="inlineStr">
        <is>
          <t>OI_CONFIRM_MIN_CHANGE_PCT</t>
        </is>
      </c>
      <c r="B339" s="40" t="inlineStr">
        <is>
          <t>0.5</t>
        </is>
      </c>
      <c r="C339" s="38" t="n"/>
      <c r="D339" s="38" t="inlineStr">
        <is>
          <t>ENTRY, GLOBAL_CHECK, STOCKS_EXIT</t>
        </is>
      </c>
      <c r="E339" s="38" t="n"/>
      <c r="F339" s="26" t="n"/>
      <c r="G339" s="38">
        <f>IFERROR(VLOOKUP($A383&amp;"_"&amp;$B383,Results_Deltas!$A$2:$P$15000,5,FALSE),"")</f>
        <v/>
      </c>
      <c r="H339" s="38" t="inlineStr">
        <is>
          <t>Blanket (page end)</t>
        </is>
      </c>
      <c r="I339" s="26" t="n"/>
      <c r="J339" s="26" t="n"/>
      <c r="K339" s="26" t="n"/>
      <c r="L339" s="26" t="inlineStr">
        <is>
          <t>YES</t>
        </is>
      </c>
      <c r="M339" s="74" t="n">
        <v>-0.9995516642827191</v>
      </c>
      <c r="N339" s="74" t="n">
        <v>3</v>
      </c>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c r="IN339" s="26" t="n"/>
      <c r="IO339" s="26" t="n"/>
    </row>
    <row r="340" ht="15.75" customHeight="1" s="67">
      <c r="A340" s="37" t="inlineStr">
        <is>
          <t>HLR_TOP_MIN_TFS</t>
        </is>
      </c>
      <c r="B340" s="38" t="inlineStr">
        <is>
          <t>1</t>
        </is>
      </c>
      <c r="C340" s="38" t="n"/>
      <c r="D340" s="38" t="inlineStr">
        <is>
          <t>GLOBAL_CHECK, REENTRY, STOCKS_EXIT</t>
        </is>
      </c>
      <c r="E340" s="38" t="n"/>
      <c r="F340" s="26" t="n"/>
      <c r="G340" s="38">
        <f>IFERROR(VLOOKUP($A306&amp;"_"&amp;$B306,Results_Deltas!$A$2:$P$15000,5,FALSE),"")</f>
        <v/>
      </c>
      <c r="H340" s="38" t="inlineStr">
        <is>
          <t>Blanket (page end)</t>
        </is>
      </c>
      <c r="I340" s="26" t="n"/>
      <c r="J340" s="26" t="n"/>
      <c r="K340" s="26" t="n"/>
      <c r="L340" s="26" t="inlineStr">
        <is>
          <t>NO</t>
        </is>
      </c>
      <c r="M340" s="74" t="n">
        <v>-0.9892017014757069</v>
      </c>
      <c r="N340" s="74" t="n">
        <v>5</v>
      </c>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c r="IN340" s="26" t="n"/>
      <c r="IO340" s="26" t="n"/>
    </row>
    <row r="341" ht="15.75" customHeight="1" s="67">
      <c r="A341" s="37" t="inlineStr">
        <is>
          <t>HA_WICK_QUALITY_ENABLED</t>
        </is>
      </c>
      <c r="B341" s="38" t="inlineStr">
        <is>
          <t>True</t>
        </is>
      </c>
      <c r="C341" s="38" t="n"/>
      <c r="D341" s="38" t="inlineStr">
        <is>
          <t>ENTRY, GLOBAL_CHECK, STOCKS_EXIT</t>
        </is>
      </c>
      <c r="E341" s="38" t="n"/>
      <c r="F341" s="26" t="n"/>
      <c r="G341" s="38">
        <f>IFERROR(VLOOKUP($A292&amp;"_"&amp;$B292,Results_Deltas!$A$2:$P$15000,5,FALSE),"")</f>
        <v/>
      </c>
      <c r="H341" s="38" t="inlineStr">
        <is>
          <t>Blanket (page end)</t>
        </is>
      </c>
      <c r="I341" s="26" t="n"/>
      <c r="J341" s="26" t="n"/>
      <c r="K341" s="26" t="n"/>
      <c r="L341" s="26" t="inlineStr">
        <is>
          <t>NO</t>
        </is>
      </c>
      <c r="M341" s="74" t="n">
        <v>-0.986354461268923</v>
      </c>
      <c r="N341" s="74" t="n">
        <v>3</v>
      </c>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c r="IN341" s="26" t="n"/>
      <c r="IO341" s="26" t="n"/>
    </row>
    <row r="342" ht="15.75" customHeight="1" s="67">
      <c r="A342" s="37" t="inlineStr">
        <is>
          <t>MOVER_THRESHOLD</t>
        </is>
      </c>
      <c r="B342" s="38" t="inlineStr">
        <is>
          <t>2.5</t>
        </is>
      </c>
      <c r="C342" s="38" t="n"/>
      <c r="D342" s="38" t="inlineStr">
        <is>
          <t>ENTRY, GLOBAL_CHECK, STOCKS_EXIT</t>
        </is>
      </c>
      <c r="E342" s="38" t="n"/>
      <c r="F342" s="26" t="n"/>
      <c r="G342" s="38">
        <f>IFERROR(VLOOKUP($A353&amp;"_"&amp;$B353,Results_Deltas!$A$2:$P$15000,5,FALSE),"")</f>
        <v/>
      </c>
      <c r="H342" s="38" t="inlineStr">
        <is>
          <t>Blanket (page end)</t>
        </is>
      </c>
      <c r="I342" s="26" t="n"/>
      <c r="J342" s="26" t="n"/>
      <c r="K342" s="26" t="n"/>
      <c r="L342" s="26" t="inlineStr">
        <is>
          <t>NO</t>
        </is>
      </c>
      <c r="M342" s="74" t="n">
        <v>-0.9796511550468698</v>
      </c>
      <c r="N342" s="74" t="n">
        <v>3</v>
      </c>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c r="IN342" s="26" t="n"/>
      <c r="IO342" s="26" t="n"/>
    </row>
    <row r="343" ht="15.75" customHeight="1" s="67">
      <c r="A343" s="37" t="inlineStr">
        <is>
          <t>EXECUTE_NOW_SINGLE_GATE_ENFORCE</t>
        </is>
      </c>
      <c r="B343" s="38" t="inlineStr">
        <is>
          <t>0.0</t>
        </is>
      </c>
      <c r="C343" s="38" t="n"/>
      <c r="D343" s="38" t="inlineStr">
        <is>
          <t>ENTRY, GLOBAL_CHECK, STOCKS_EXIT</t>
        </is>
      </c>
      <c r="E343" s="38" t="n"/>
      <c r="F343" s="26" t="n"/>
      <c r="G343" s="38">
        <f>IFERROR(VLOOKUP($A259&amp;"_"&amp;$B259,Results_Deltas!$A$2:$P$15000,5,FALSE),"")</f>
        <v/>
      </c>
      <c r="H343" s="38" t="inlineStr">
        <is>
          <t>Blanket (page end)</t>
        </is>
      </c>
      <c r="I343" s="26" t="n"/>
      <c r="J343" s="26" t="n"/>
      <c r="K343" s="26" t="n"/>
      <c r="L343" s="26" t="inlineStr">
        <is>
          <t>NO</t>
        </is>
      </c>
      <c r="M343" s="74" t="n">
        <v>-0.9731157544686911</v>
      </c>
      <c r="N343" s="74" t="n">
        <v>5</v>
      </c>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c r="IN343" s="26" t="n"/>
      <c r="IO343" s="26" t="n"/>
    </row>
    <row r="344" ht="15.75" customHeight="1" s="67">
      <c r="A344" s="37" t="inlineStr">
        <is>
          <t>EXECUTE_NOW_SINGLE_GATE_ENFORCE</t>
        </is>
      </c>
      <c r="B344" s="38" t="inlineStr">
        <is>
          <t>0.0_ALT</t>
        </is>
      </c>
      <c r="C344" s="38" t="n"/>
      <c r="D344" s="38" t="inlineStr">
        <is>
          <t>ENTRY, GLOBAL_CHECK, STOCKS_EXIT</t>
        </is>
      </c>
      <c r="E344" s="38" t="n"/>
      <c r="F344" s="26" t="n"/>
      <c r="G344" s="38">
        <f>IFERROR(VLOOKUP($A260&amp;"_"&amp;$B260,Results_Deltas!$A$2:$P$15000,5,FALSE),"")</f>
        <v/>
      </c>
      <c r="H344" s="38" t="inlineStr">
        <is>
          <t>Blanket (page end)</t>
        </is>
      </c>
      <c r="I344" s="26" t="n"/>
      <c r="J344" s="26" t="n"/>
      <c r="K344" s="26" t="n"/>
      <c r="L344" s="26" t="inlineStr">
        <is>
          <t>NO</t>
        </is>
      </c>
      <c r="M344" s="74" t="n">
        <v>-0.9731157544686911</v>
      </c>
      <c r="N344" s="74" t="n">
        <v>5</v>
      </c>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c r="IN344" s="26" t="n"/>
      <c r="IO344" s="26" t="n"/>
    </row>
    <row r="345" ht="15.75" customHeight="1" s="67">
      <c r="A345" s="37" t="inlineStr">
        <is>
          <t>GOLDEN_RULE_BASE_USD</t>
        </is>
      </c>
      <c r="B345" s="38" t="inlineStr">
        <is>
          <t>0.0</t>
        </is>
      </c>
      <c r="C345" s="38" t="n"/>
      <c r="D345" s="38" t="inlineStr">
        <is>
          <t>GLOBAL_CHECK, STOCKS_EXIT</t>
        </is>
      </c>
      <c r="E345" s="38" t="n"/>
      <c r="F345" s="26" t="n"/>
      <c r="G345" s="38">
        <f>IFERROR(VLOOKUP($A282&amp;"_"&amp;$B282,Results_Deltas!$A$2:$P$15000,5,FALSE),"")</f>
        <v/>
      </c>
      <c r="H345" s="38" t="inlineStr">
        <is>
          <t>Blanket (page end)</t>
        </is>
      </c>
      <c r="I345" s="26" t="n"/>
      <c r="J345" s="26" t="n"/>
      <c r="K345" s="26" t="n"/>
      <c r="L345" s="26" t="inlineStr">
        <is>
          <t>NO</t>
        </is>
      </c>
      <c r="M345" s="74" t="n">
        <v>-0.9715007507720772</v>
      </c>
      <c r="N345" s="74" t="n">
        <v>5</v>
      </c>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c r="IN345" s="26" t="n"/>
      <c r="IO345" s="26" t="n"/>
    </row>
    <row r="346" ht="15.75" customHeight="1" s="67">
      <c r="A346" s="37" t="inlineStr">
        <is>
          <t>GOLDEN_RULE_BASE_USD</t>
        </is>
      </c>
      <c r="B346" s="38" t="inlineStr">
        <is>
          <t>0.0_ALT</t>
        </is>
      </c>
      <c r="C346" s="38" t="n"/>
      <c r="D346" s="38" t="inlineStr">
        <is>
          <t>GLOBAL_CHECK, STOCKS_EXIT</t>
        </is>
      </c>
      <c r="E346" s="38" t="n"/>
      <c r="F346" s="26" t="n"/>
      <c r="G346" s="38">
        <f>IFERROR(VLOOKUP($A283&amp;"_"&amp;$B283,Results_Deltas!$A$2:$P$15000,5,FALSE),"")</f>
        <v/>
      </c>
      <c r="H346" s="38" t="inlineStr">
        <is>
          <t>Blanket (page end)</t>
        </is>
      </c>
      <c r="I346" s="26" t="n"/>
      <c r="J346" s="26" t="n"/>
      <c r="K346" s="26" t="n"/>
      <c r="L346" s="26" t="inlineStr">
        <is>
          <t>YES</t>
        </is>
      </c>
      <c r="M346" s="74" t="n">
        <v>-0.9715007507720772</v>
      </c>
      <c r="N346" s="74" t="n">
        <v>5</v>
      </c>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c r="IN346" s="26" t="n"/>
      <c r="IO346" s="26" t="n"/>
    </row>
    <row r="347" ht="15.75" customHeight="1" s="67">
      <c r="A347" s="39" t="inlineStr">
        <is>
          <t>DUP_GUARD_FILTER_TF</t>
        </is>
      </c>
      <c r="B347" s="40" t="inlineStr">
        <is>
          <t>15m</t>
        </is>
      </c>
      <c r="C347" s="38" t="n"/>
      <c r="D347" s="38" t="inlineStr">
        <is>
          <t>GLOBAL_CHECK</t>
        </is>
      </c>
      <c r="E347" s="38" t="n"/>
      <c r="F347" s="26" t="n"/>
      <c r="G347" s="38">
        <f>IFERROR(VLOOKUP($A250&amp;"_"&amp;$B250,Results_Deltas!$A$2:$P$15000,5,FALSE),"")</f>
        <v/>
      </c>
      <c r="H347" s="38" t="inlineStr">
        <is>
          <t>Blanket (page end)</t>
        </is>
      </c>
      <c r="I347" s="26" t="n"/>
      <c r="J347" s="26" t="n"/>
      <c r="K347" s="26" t="n"/>
      <c r="L347" s="26" t="inlineStr">
        <is>
          <t>NO</t>
        </is>
      </c>
      <c r="M347" s="74" t="n">
        <v>-0.9687196321009282</v>
      </c>
      <c r="N347" s="74" t="n">
        <v>3</v>
      </c>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c r="IN347" s="26" t="n"/>
      <c r="IO347" s="26" t="n"/>
    </row>
    <row r="348" ht="15.75" customHeight="1" s="67">
      <c r="A348" s="37" t="inlineStr">
        <is>
          <t>NEW_POSITION_MAX_LOSS_THRESHOLD</t>
        </is>
      </c>
      <c r="B348" s="38" t="inlineStr">
        <is>
          <t>0</t>
        </is>
      </c>
      <c r="C348" s="38" t="n"/>
      <c r="D348" s="38" t="inlineStr">
        <is>
          <t>AUGMENT, EXIT, GLOBAL_CHECK, REDUCE, STOCKS_EXIT</t>
        </is>
      </c>
      <c r="E348" s="38" t="n"/>
      <c r="F348" s="26" t="n"/>
      <c r="G348" s="38">
        <f>IFERROR(VLOOKUP($A374&amp;"_"&amp;$B374,Results_Deltas!$A$2:$P$15000,5,FALSE),"")</f>
        <v/>
      </c>
      <c r="H348" s="38" t="inlineStr">
        <is>
          <t>Blanket (page end)</t>
        </is>
      </c>
      <c r="I348" s="26" t="n"/>
      <c r="J348" s="26" t="n"/>
      <c r="K348" s="26" t="n"/>
      <c r="L348" s="26" t="inlineStr">
        <is>
          <t>NO</t>
        </is>
      </c>
      <c r="M348" s="74" t="n">
        <v>-0.9650778729046342</v>
      </c>
      <c r="N348" s="74" t="n">
        <v>5</v>
      </c>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c r="IN348" s="26" t="n"/>
      <c r="IO348" s="26" t="n"/>
    </row>
    <row r="349" ht="15.75" customHeight="1" s="67">
      <c r="A349" s="37" t="inlineStr">
        <is>
          <t>MTS_BOTTOM_STRONG_THRESHOLD</t>
        </is>
      </c>
      <c r="B349" s="38" t="inlineStr">
        <is>
          <t>20</t>
        </is>
      </c>
      <c r="C349" s="38" t="n"/>
      <c r="D349" s="38" t="inlineStr">
        <is>
          <t>ENTRY, GLOBAL_CHECK, STOCKS_EXIT</t>
        </is>
      </c>
      <c r="E349" s="38" t="n"/>
      <c r="F349" s="26" t="n"/>
      <c r="G349" s="38">
        <f>IFERROR(VLOOKUP($A365&amp;"_"&amp;$B365,Results_Deltas!$A$2:$P$15000,5,FALSE),"")</f>
        <v/>
      </c>
      <c r="H349" s="38" t="inlineStr">
        <is>
          <t>Blanket (page end)</t>
        </is>
      </c>
      <c r="I349" s="26" t="n"/>
      <c r="J349" s="26" t="n"/>
      <c r="K349" s="26" t="n"/>
      <c r="L349" s="26" t="inlineStr">
        <is>
          <t>NO</t>
        </is>
      </c>
      <c r="M349" s="74" t="n">
        <v>-0.9595058100424638</v>
      </c>
      <c r="N349" s="74" t="n">
        <v>4</v>
      </c>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c r="IN349" s="26" t="n"/>
      <c r="IO349" s="26" t="n"/>
    </row>
    <row r="350" ht="15.75" customHeight="1" s="67">
      <c r="A350" s="39" t="inlineStr">
        <is>
          <t>LH_HL_FILTER_MODE</t>
        </is>
      </c>
      <c r="B350" s="40" t="inlineStr">
        <is>
          <t>STRICT_2BAR</t>
        </is>
      </c>
      <c r="C350" s="38" t="n"/>
      <c r="D350" s="38" t="inlineStr">
        <is>
          <t>ENTRY, GLOBAL_CHECK, STOCKS_EXIT</t>
        </is>
      </c>
      <c r="E350" s="38" t="n"/>
      <c r="F350" s="26" t="n"/>
      <c r="G350" s="38">
        <f>IFERROR(VLOOKUP($A325&amp;"_"&amp;$B325,Results_Deltas!$A$2:$P$15000,5,FALSE),"")</f>
        <v/>
      </c>
      <c r="H350" s="38" t="inlineStr">
        <is>
          <t>Blanket (page end)</t>
        </is>
      </c>
      <c r="I350" s="26" t="n"/>
      <c r="J350" s="26" t="n"/>
      <c r="K350" s="26" t="n"/>
      <c r="L350" s="26" t="inlineStr">
        <is>
          <t>NO</t>
        </is>
      </c>
      <c r="M350" s="74" t="n">
        <v>-0.9443963039764982</v>
      </c>
      <c r="N350" s="74" t="n">
        <v>4</v>
      </c>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c r="IN350" s="26" t="n"/>
      <c r="IO350" s="26" t="n"/>
    </row>
    <row r="351" ht="15.75" customHeight="1" s="67">
      <c r="A351" s="37" t="inlineStr">
        <is>
          <t>LH_HL_FILTER_MODE</t>
        </is>
      </c>
      <c r="B351" s="38" t="inlineStr">
        <is>
          <t>STRICT_2BAR_ALT</t>
        </is>
      </c>
      <c r="C351" s="38" t="n"/>
      <c r="D351" s="38" t="inlineStr">
        <is>
          <t>ENTRY, GLOBAL_CHECK, STOCKS_EXIT</t>
        </is>
      </c>
      <c r="E351" s="38" t="n"/>
      <c r="F351" s="26" t="n"/>
      <c r="G351" s="38">
        <f>IFERROR(VLOOKUP($A326&amp;"_"&amp;$B326,Results_Deltas!$A$2:$P$15000,5,FALSE),"")</f>
        <v/>
      </c>
      <c r="H351" s="38" t="inlineStr">
        <is>
          <t>Blanket (page end)</t>
        </is>
      </c>
      <c r="I351" s="26" t="n"/>
      <c r="J351" s="26" t="n"/>
      <c r="K351" s="26" t="n"/>
      <c r="L351" s="26" t="inlineStr">
        <is>
          <t>NO</t>
        </is>
      </c>
      <c r="M351" s="74" t="n">
        <v>-0.9443963039764982</v>
      </c>
      <c r="N351" s="74" t="n">
        <v>4</v>
      </c>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c r="IN351" s="26" t="n"/>
      <c r="IO351" s="26" t="n"/>
    </row>
    <row r="352" ht="15.75" customHeight="1" s="67">
      <c r="A352" s="37" t="inlineStr">
        <is>
          <t>MOVER_THRESHOLD</t>
        </is>
      </c>
      <c r="B352" s="38" t="inlineStr">
        <is>
          <t>3.75</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YES</t>
        </is>
      </c>
      <c r="M352" s="74" t="n">
        <v>-0.9395462634365721</v>
      </c>
      <c r="N352" s="74" t="n">
        <v>4</v>
      </c>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c r="IN352" s="26" t="n"/>
      <c r="IO352" s="26" t="n"/>
    </row>
    <row r="353" ht="15.75" customHeight="1" s="67">
      <c r="A353" s="37" t="inlineStr">
        <is>
          <t>OI_CONFIRM_MIN_PRICE_PCT</t>
        </is>
      </c>
      <c r="B353" s="38" t="inlineStr">
        <is>
          <t>2.0</t>
        </is>
      </c>
      <c r="C353" s="38" t="n"/>
      <c r="D353" s="38" t="inlineStr">
        <is>
          <t>ENTRY, GLOBAL_CHECK, STOCKS_EXIT</t>
        </is>
      </c>
      <c r="E353" s="38" t="n"/>
      <c r="F353" s="26" t="n"/>
      <c r="G353" s="38">
        <f>IFERROR(VLOOKUP($A385&amp;"_"&amp;$B385,Results_Deltas!$A$2:$P$15000,5,FALSE),"")</f>
        <v/>
      </c>
      <c r="H353" s="38" t="inlineStr">
        <is>
          <t>Blanket (page end)</t>
        </is>
      </c>
      <c r="I353" s="26" t="n"/>
      <c r="J353" s="26" t="n"/>
      <c r="K353" s="26" t="n"/>
      <c r="L353" s="26" t="inlineStr">
        <is>
          <t>NO</t>
        </is>
      </c>
      <c r="M353" s="74" t="n">
        <v>-0.9317523132926513</v>
      </c>
      <c r="N353" s="74" t="n">
        <v>4</v>
      </c>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c r="IN353" s="26" t="n"/>
      <c r="IO353" s="26" t="n"/>
    </row>
    <row r="354" ht="15.75" customHeight="1" s="67">
      <c r="A354" s="37" t="inlineStr">
        <is>
          <t>HTF4_CONF</t>
        </is>
      </c>
      <c r="B354" s="38" t="inlineStr">
        <is>
          <t>False</t>
        </is>
      </c>
      <c r="C354" s="38" t="n"/>
      <c r="D354" s="38" t="inlineStr">
        <is>
          <t>GLOBAL_CHECK, STOCKS_EXIT</t>
        </is>
      </c>
      <c r="E354" s="38" t="n"/>
      <c r="F354" s="26" t="n"/>
      <c r="G354" s="38">
        <f>IFERROR(VLOOKUP($A307&amp;"_"&amp;$B307,Results_Deltas!$A$2:$P$15000,5,FALSE),"")</f>
        <v/>
      </c>
      <c r="H354" s="38" t="inlineStr">
        <is>
          <t>Blanket (page end)</t>
        </is>
      </c>
      <c r="I354" s="26" t="n"/>
      <c r="J354" s="26" t="n"/>
      <c r="K354" s="26" t="n"/>
      <c r="L354" s="26" t="inlineStr">
        <is>
          <t>NO</t>
        </is>
      </c>
      <c r="M354" s="74" t="n">
        <v>-0.9300397631510403</v>
      </c>
      <c r="N354" s="74" t="n">
        <v>4</v>
      </c>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c r="IN354" s="26" t="n"/>
      <c r="IO354" s="26" t="n"/>
    </row>
    <row r="355" ht="15.75" customHeight="1" s="67">
      <c r="A355" s="39" t="inlineStr">
        <is>
          <t>HTF_DIRECTION_GATE_ENABLED</t>
        </is>
      </c>
      <c r="B355" s="40" t="inlineStr">
        <is>
          <t>False</t>
        </is>
      </c>
      <c r="C355" s="38" t="n"/>
      <c r="D355" s="38" t="inlineStr">
        <is>
          <t>ENTRY, GLOBAL_CHECK, STOCKS_EXIT</t>
        </is>
      </c>
      <c r="E355" s="38" t="n"/>
      <c r="F355" s="26" t="n"/>
      <c r="G355" s="38">
        <f>IFERROR(VLOOKUP($A309&amp;"_"&amp;$B309,Results_Deltas!$A$2:$P$15000,5,FALSE),"")</f>
        <v/>
      </c>
      <c r="H355" s="38" t="inlineStr">
        <is>
          <t>Blanket (page end)</t>
        </is>
      </c>
      <c r="I355" s="26" t="n"/>
      <c r="J355" s="26" t="n"/>
      <c r="K355" s="26" t="n"/>
      <c r="L355" s="26" t="inlineStr">
        <is>
          <t>NO</t>
        </is>
      </c>
      <c r="M355" s="74" t="n">
        <v>-0.9300397631510403</v>
      </c>
      <c r="N355" s="74" t="n">
        <v>4</v>
      </c>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c r="IN355" s="26" t="n"/>
      <c r="IO355" s="26" t="n"/>
    </row>
    <row r="356" ht="15.75" customHeight="1" s="67">
      <c r="A356" s="37" t="inlineStr">
        <is>
          <t>LEADERBOARD_FILTER</t>
        </is>
      </c>
      <c r="B356" s="38" t="inlineStr">
        <is>
          <t>False</t>
        </is>
      </c>
      <c r="C356" s="38" t="n"/>
      <c r="D356" s="38" t="inlineStr">
        <is>
          <t>AUGMENT, ENTRY, EXIT, GLOBAL_CHECK, REDUCE, STOCKS_EXIT</t>
        </is>
      </c>
      <c r="E356" s="38" t="n"/>
      <c r="F356" s="26" t="n"/>
      <c r="G356" s="38">
        <f>IFERROR(VLOOKUP($A321&amp;"_"&amp;$B321,Results_Deltas!$A$2:$P$15000,5,FALSE),"")</f>
        <v/>
      </c>
      <c r="H356" s="38" t="inlineStr">
        <is>
          <t>Blanket (page end)</t>
        </is>
      </c>
      <c r="I356" s="26" t="n"/>
      <c r="J356" s="26" t="n"/>
      <c r="K356" s="26" t="n"/>
      <c r="L356" s="26" t="inlineStr">
        <is>
          <t>YES</t>
        </is>
      </c>
      <c r="M356" s="74" t="n">
        <v>-0.9300397631510403</v>
      </c>
      <c r="N356" s="74" t="n">
        <v>4</v>
      </c>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c r="IN356" s="26" t="n"/>
      <c r="IO356" s="26" t="n"/>
    </row>
    <row r="357" ht="15.75" customHeight="1" s="67">
      <c r="A357" s="39" t="inlineStr">
        <is>
          <t>MARKET_QUALITY_SCORE_ENABLED</t>
        </is>
      </c>
      <c r="B357" s="40" t="inlineStr">
        <is>
          <t>False</t>
        </is>
      </c>
      <c r="C357" s="38" t="n"/>
      <c r="D357" s="38" t="inlineStr">
        <is>
          <t>ENTRY, GLOBAL_CHECK, STOCKS_EXIT</t>
        </is>
      </c>
      <c r="E357" s="38" t="n"/>
      <c r="F357" s="26" t="n"/>
      <c r="G357" s="38">
        <f>IFERROR(VLOOKUP($A346&amp;"_"&amp;$B346,Results_Deltas!$A$2:$P$15000,5,FALSE),"")</f>
        <v/>
      </c>
      <c r="H357" s="38" t="inlineStr">
        <is>
          <t>Blanket (page end)</t>
        </is>
      </c>
      <c r="I357" s="26" t="n"/>
      <c r="J357" s="26" t="n"/>
      <c r="K357" s="26" t="n"/>
      <c r="L357" s="26" t="inlineStr">
        <is>
          <t>NO</t>
        </is>
      </c>
      <c r="M357" s="74" t="n">
        <v>-0.9300397631510403</v>
      </c>
      <c r="N357" s="74" t="n">
        <v>4</v>
      </c>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c r="IN357" s="26" t="n"/>
      <c r="IO357" s="26" t="n"/>
    </row>
    <row r="358" ht="15.75" customHeight="1" s="67">
      <c r="A358" s="37" t="inlineStr">
        <is>
          <t>HTF_GATE_BYPASS_RZ</t>
        </is>
      </c>
      <c r="B358" s="38" t="inlineStr">
        <is>
          <t>0.0</t>
        </is>
      </c>
      <c r="C358" s="38" t="n"/>
      <c r="D358" s="38" t="inlineStr">
        <is>
          <t>ENTRY, GLOBAL_CHECK, STOCKS_EXIT</t>
        </is>
      </c>
      <c r="E358" s="38" t="n"/>
      <c r="F358" s="26" t="n"/>
      <c r="G358" s="38">
        <f>IFERROR(VLOOKUP($A311&amp;"_"&amp;$B311,Results_Deltas!$A$2:$P$15000,5,FALSE),"")</f>
        <v/>
      </c>
      <c r="H358" s="38" t="inlineStr">
        <is>
          <t>Blanket (page end)</t>
        </is>
      </c>
      <c r="I358" s="26" t="n"/>
      <c r="J358" s="26" t="n"/>
      <c r="K358" s="26" t="n"/>
      <c r="L358" s="26" t="inlineStr">
        <is>
          <t>NO</t>
        </is>
      </c>
      <c r="M358" s="74" t="n">
        <v>-0.9295150047655601</v>
      </c>
      <c r="N358" s="74" t="n">
        <v>5</v>
      </c>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c r="IN358" s="26" t="n"/>
      <c r="IO358" s="26" t="n"/>
    </row>
    <row r="359" ht="15.75" customHeight="1" s="67">
      <c r="A359" s="37" t="inlineStr">
        <is>
          <t>HTF_GATE_BYPASS_RZ</t>
        </is>
      </c>
      <c r="B359" s="38" t="inlineStr">
        <is>
          <t>0.0_ALT</t>
        </is>
      </c>
      <c r="C359" s="38" t="n"/>
      <c r="D359" s="38" t="inlineStr">
        <is>
          <t>ENTRY, GLOBAL_CHECK, STOCKS_EXIT</t>
        </is>
      </c>
      <c r="E359" s="38" t="n"/>
      <c r="F359" s="26" t="n"/>
      <c r="G359" s="38">
        <f>IFERROR(VLOOKUP($A312&amp;"_"&amp;$B312,Results_Deltas!$A$2:$P$15000,5,FALSE),"")</f>
        <v/>
      </c>
      <c r="H359" s="38" t="inlineStr">
        <is>
          <t>Blanket (page end)</t>
        </is>
      </c>
      <c r="I359" s="26" t="n"/>
      <c r="J359" s="26" t="n"/>
      <c r="K359" s="26" t="n"/>
      <c r="L359" s="26" t="inlineStr">
        <is>
          <t>NO</t>
        </is>
      </c>
      <c r="M359" s="74" t="n">
        <v>-0.9295150047655601</v>
      </c>
      <c r="N359" s="74" t="n">
        <v>5</v>
      </c>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c r="IN359" s="26" t="n"/>
      <c r="IO359" s="26" t="n"/>
    </row>
    <row r="360" ht="15.75" customHeight="1" s="67">
      <c r="A360" s="37" t="inlineStr">
        <is>
          <t>HA_WICK_QUALITY_TF</t>
        </is>
      </c>
      <c r="B360" s="38" t="inlineStr">
        <is>
          <t>OFF</t>
        </is>
      </c>
      <c r="C360" s="38" t="n"/>
      <c r="D360" s="38" t="inlineStr">
        <is>
          <t>ENTRY, GLOBAL_CHECK, STOCKS_EXIT</t>
        </is>
      </c>
      <c r="E360" s="38" t="n"/>
      <c r="F360" s="26" t="n"/>
      <c r="G360" s="38">
        <f>IFERROR(VLOOKUP($A295&amp;"_"&amp;$B295,Results_Deltas!$A$2:$P$15000,5,FALSE),"")</f>
        <v/>
      </c>
      <c r="H360" s="38" t="inlineStr">
        <is>
          <t>Blanket (page end)</t>
        </is>
      </c>
      <c r="I360" s="26" t="n"/>
      <c r="J360" s="26" t="n"/>
      <c r="K360" s="26" t="n"/>
      <c r="L360" s="26" t="inlineStr">
        <is>
          <t>YES</t>
        </is>
      </c>
      <c r="M360" s="74" t="n">
        <v>-0.9259670906764481</v>
      </c>
      <c r="N360" s="74" t="n">
        <v>4</v>
      </c>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c r="IN360" s="26" t="n"/>
      <c r="IO360" s="26" t="n"/>
    </row>
    <row r="361" ht="15.75" customHeight="1" s="67">
      <c r="A361" s="39" t="inlineStr">
        <is>
          <t>NEWBORN_LOSS_KILL_GAIN_THRESHOLD_PCT</t>
        </is>
      </c>
      <c r="B361" s="40" t="inlineStr">
        <is>
          <t>0</t>
        </is>
      </c>
      <c r="C361" s="38" t="n"/>
      <c r="D361" s="38" t="inlineStr">
        <is>
          <t>AUGMENT, EXIT, GLOBAL_CHECK, REDUCE, STOCKS_EXIT</t>
        </is>
      </c>
      <c r="E361" s="38" t="n"/>
      <c r="F361" s="26" t="n"/>
      <c r="G361" s="38">
        <f>IFERROR(VLOOKUP($A368&amp;"_"&amp;$B368,Results_Deltas!$A$2:$P$15000,5,FALSE),"")</f>
        <v/>
      </c>
      <c r="H361" s="38" t="inlineStr">
        <is>
          <t>Blanket (page end)</t>
        </is>
      </c>
      <c r="I361" s="26" t="n"/>
      <c r="J361" s="26" t="n"/>
      <c r="K361" s="26" t="n"/>
      <c r="L361" s="26" t="inlineStr">
        <is>
          <t>NO</t>
        </is>
      </c>
      <c r="M361" s="74" t="n">
        <v>-0.9257726958884421</v>
      </c>
      <c r="N361" s="74" t="n">
        <v>5</v>
      </c>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c r="IN361" s="26" t="n"/>
      <c r="IO361" s="26" t="n"/>
    </row>
    <row r="362" ht="15.75" customHeight="1" s="67">
      <c r="A362" s="37" t="inlineStr">
        <is>
          <t>LH_HL_FILTER_ENABLED</t>
        </is>
      </c>
      <c r="B362" s="38" t="inlineStr">
        <is>
          <t>True</t>
        </is>
      </c>
      <c r="C362" s="38" t="n"/>
      <c r="D362" s="38" t="inlineStr">
        <is>
          <t>ENTRY, GLOBAL_CHECK, STOCKS_EXIT</t>
        </is>
      </c>
      <c r="E362" s="38" t="n"/>
      <c r="F362" s="26" t="n"/>
      <c r="G362" s="38">
        <f>IFERROR(VLOOKUP($A324&amp;"_"&amp;$B324,Results_Deltas!$A$2:$P$15000,5,FALSE),"")</f>
        <v/>
      </c>
      <c r="H362" s="38" t="inlineStr">
        <is>
          <t>Blanket (page end)</t>
        </is>
      </c>
      <c r="I362" s="26" t="n"/>
      <c r="J362" s="26" t="n"/>
      <c r="K362" s="26" t="n"/>
      <c r="L362" s="26" t="inlineStr">
        <is>
          <t>NO</t>
        </is>
      </c>
      <c r="M362" s="74" t="n">
        <v>-0.9229513047482898</v>
      </c>
      <c r="N362" s="74" t="n">
        <v>4</v>
      </c>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c r="IN362" s="26" t="n"/>
      <c r="IO362" s="26" t="n"/>
    </row>
    <row r="363" ht="15.75" customHeight="1" s="67">
      <c r="A363" s="39" t="inlineStr">
        <is>
          <t>BAND_ARROW_ENABLED</t>
        </is>
      </c>
      <c r="B363" s="40" t="inlineStr">
        <is>
          <t>False</t>
        </is>
      </c>
      <c r="C363" s="38" t="n"/>
      <c r="D363" s="38" t="inlineStr">
        <is>
          <t>GLOBAL_CHECK, STOCKS_EXIT</t>
        </is>
      </c>
      <c r="E363" s="38" t="n"/>
      <c r="F363" s="26" t="n"/>
      <c r="G363" s="38">
        <f>IFERROR(VLOOKUP($A221&amp;"_"&amp;$B221,Results_Deltas!$A$2:$P$15000,5,FALSE),"")</f>
        <v/>
      </c>
      <c r="H363" s="38" t="inlineStr">
        <is>
          <t>Blanket (page end)</t>
        </is>
      </c>
      <c r="I363" s="26" t="n"/>
      <c r="J363" s="26" t="n"/>
      <c r="K363" s="26" t="n"/>
      <c r="L363" s="26" t="inlineStr">
        <is>
          <t>NO</t>
        </is>
      </c>
      <c r="M363" s="74" t="n">
        <v>-0.9163627078105838</v>
      </c>
      <c r="N363" s="74" t="n">
        <v>4</v>
      </c>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c r="IN363" s="26" t="n"/>
      <c r="IO363" s="26" t="n"/>
    </row>
    <row r="364" ht="15.75" customHeight="1" s="67">
      <c r="A364" s="39" t="inlineStr">
        <is>
          <t>COOLDOWN_LOCKS_FILTER_TF</t>
        </is>
      </c>
      <c r="B364" s="40" t="inlineStr">
        <is>
          <t>15m</t>
        </is>
      </c>
      <c r="C364" s="38" t="n"/>
      <c r="D364" s="38" t="inlineStr">
        <is>
          <t>GLOBAL_CHECK</t>
        </is>
      </c>
      <c r="E364" s="38" t="n"/>
      <c r="F364" s="26" t="n"/>
      <c r="G364" s="38">
        <f>IFERROR(VLOOKUP($A233&amp;"_"&amp;$B233,Results_Deltas!$A$2:$P$15000,5,FALSE),"")</f>
        <v/>
      </c>
      <c r="H364" s="38" t="inlineStr">
        <is>
          <t>Blanket (page end)</t>
        </is>
      </c>
      <c r="I364" s="26" t="n"/>
      <c r="J364" s="26" t="n"/>
      <c r="K364" s="26" t="n"/>
      <c r="L364" s="26" t="inlineStr">
        <is>
          <t>NO</t>
        </is>
      </c>
      <c r="M364" s="74" t="n">
        <v>-0.9163627078105838</v>
      </c>
      <c r="N364" s="74" t="n">
        <v>4</v>
      </c>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c r="IN364" s="26" t="n"/>
      <c r="IO364" s="26" t="n"/>
    </row>
    <row r="365" ht="15.75" customHeight="1" s="67">
      <c r="A365" s="39" t="inlineStr">
        <is>
          <t>FUNDING_GATE_FILTER_TF</t>
        </is>
      </c>
      <c r="B365" s="40" t="inlineStr">
        <is>
          <t>15m</t>
        </is>
      </c>
      <c r="C365" s="38" t="n"/>
      <c r="D365" s="38" t="inlineStr">
        <is>
          <t>GLOBAL_CHECK</t>
        </is>
      </c>
      <c r="E365" s="38" t="n"/>
      <c r="F365" s="26" t="n"/>
      <c r="G365" s="38">
        <f>IFERROR(VLOOKUP($A275&amp;"_"&amp;$B275,Results_Deltas!$A$2:$P$15000,5,FALSE),"")</f>
        <v/>
      </c>
      <c r="H365" s="38" t="inlineStr">
        <is>
          <t>Blanket (page end)</t>
        </is>
      </c>
      <c r="I365" s="26" t="n"/>
      <c r="J365" s="26" t="n"/>
      <c r="K365" s="26" t="n"/>
      <c r="L365" s="26" t="inlineStr">
        <is>
          <t>NO</t>
        </is>
      </c>
      <c r="M365" s="74" t="n">
        <v>-0.9163627078105838</v>
      </c>
      <c r="N365" s="74" t="n">
        <v>4</v>
      </c>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c r="IN365" s="26" t="n"/>
      <c r="IO365" s="26" t="n"/>
    </row>
    <row r="366" ht="15.75" customHeight="1" s="67">
      <c r="A366" s="39" t="inlineStr">
        <is>
          <t>HA_WICK_QUALITY_ENABLED</t>
        </is>
      </c>
      <c r="B366" s="40" t="inlineStr">
        <is>
          <t>False</t>
        </is>
      </c>
      <c r="C366" s="38" t="n"/>
      <c r="D366" s="38" t="inlineStr">
        <is>
          <t>ENTRY, GLOBAL_CHECK, STOCKS_EXIT</t>
        </is>
      </c>
      <c r="E366" s="38" t="n"/>
      <c r="F366" s="26" t="n"/>
      <c r="G366" s="38">
        <f>IFERROR(VLOOKUP($A291&amp;"_"&amp;$B291,Results_Deltas!$A$2:$P$15000,5,FALSE),"")</f>
        <v/>
      </c>
      <c r="H366" s="38" t="inlineStr">
        <is>
          <t>Blanket (page end)</t>
        </is>
      </c>
      <c r="I366" s="26" t="n"/>
      <c r="J366" s="26" t="n"/>
      <c r="K366" s="26" t="n"/>
      <c r="L366" s="26" t="inlineStr">
        <is>
          <t>NO</t>
        </is>
      </c>
      <c r="M366" s="74" t="n">
        <v>-0.9163627078105838</v>
      </c>
      <c r="N366" s="74" t="n">
        <v>4</v>
      </c>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c r="IN366" s="26" t="n"/>
      <c r="IO366" s="26" t="n"/>
    </row>
    <row r="367" ht="15.75" customHeight="1" s="67">
      <c r="A367" s="39" t="inlineStr">
        <is>
          <t>LH_HL_FILTER_ENABLED</t>
        </is>
      </c>
      <c r="B367" s="40" t="inlineStr">
        <is>
          <t>False</t>
        </is>
      </c>
      <c r="C367" s="38" t="n"/>
      <c r="D367" s="38" t="inlineStr">
        <is>
          <t>ENTRY, GLOBAL_CHECK, STOCKS_EXIT</t>
        </is>
      </c>
      <c r="E367" s="38" t="n"/>
      <c r="F367" s="26" t="n"/>
      <c r="G367" s="38">
        <f>IFERROR(VLOOKUP($A323&amp;"_"&amp;$B323,Results_Deltas!$A$2:$P$15000,5,FALSE),"")</f>
        <v/>
      </c>
      <c r="H367" s="38" t="inlineStr">
        <is>
          <t>Blanket (page end)</t>
        </is>
      </c>
      <c r="I367" s="26" t="n"/>
      <c r="J367" s="26" t="n"/>
      <c r="K367" s="26" t="n"/>
      <c r="L367" s="26" t="inlineStr">
        <is>
          <t>NO</t>
        </is>
      </c>
      <c r="M367" s="74" t="n">
        <v>-0.9163627078105838</v>
      </c>
      <c r="N367" s="74" t="n">
        <v>4</v>
      </c>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c r="IN367" s="26" t="n"/>
      <c r="IO367" s="26" t="n"/>
    </row>
    <row r="368" ht="15.75" customHeight="1" s="67">
      <c r="A368" s="39" t="inlineStr">
        <is>
          <t>LH_HL_FILTER_REQUIRE_BOTH</t>
        </is>
      </c>
      <c r="B368" s="40" t="inlineStr">
        <is>
          <t>False</t>
        </is>
      </c>
      <c r="C368" s="38" t="n"/>
      <c r="D368" s="38" t="inlineStr">
        <is>
          <t>ENTRY, GLOBAL_CHECK, STOCKS_EXIT</t>
        </is>
      </c>
      <c r="E368" s="38" t="n"/>
      <c r="F368" s="26" t="n"/>
      <c r="G368" s="38">
        <f>IFERROR(VLOOKUP($A327&amp;"_"&amp;$B327,Results_Deltas!$A$2:$P$15000,5,FALSE),"")</f>
        <v/>
      </c>
      <c r="H368" s="38" t="inlineStr">
        <is>
          <t>Blanket (page end)</t>
        </is>
      </c>
      <c r="I368" s="26" t="n"/>
      <c r="J368" s="26" t="n"/>
      <c r="K368" s="26" t="n"/>
      <c r="L368" s="26" t="inlineStr">
        <is>
          <t>YES</t>
        </is>
      </c>
      <c r="M368" s="74" t="n">
        <v>-0.9163627078105838</v>
      </c>
      <c r="N368" s="74" t="n">
        <v>4</v>
      </c>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c r="IN368" s="26" t="n"/>
      <c r="IO368" s="26" t="n"/>
    </row>
    <row r="369" ht="15.75" customHeight="1" s="67">
      <c r="A369" s="37" t="inlineStr">
        <is>
          <t>FG_GREED_THRESHOLD</t>
        </is>
      </c>
      <c r="B369" s="38" t="inlineStr">
        <is>
          <t>37.5</t>
        </is>
      </c>
      <c r="C369" s="38" t="n"/>
      <c r="D369" s="38" t="inlineStr">
        <is>
          <t>GLOBAL_CHECK, STOCKS_EXIT</t>
        </is>
      </c>
      <c r="E369" s="38" t="n"/>
      <c r="F369" s="26" t="n"/>
      <c r="G369" s="38">
        <f>IFERROR(VLOOKUP($A270&amp;"_"&amp;$B270,Results_Deltas!$A$2:$P$15000,5,FALSE),"")</f>
        <v/>
      </c>
      <c r="H369" s="38" t="inlineStr">
        <is>
          <t>Blanket (page end)</t>
        </is>
      </c>
      <c r="I369" s="26" t="n"/>
      <c r="J369" s="26" t="n"/>
      <c r="K369" s="26" t="n"/>
      <c r="L369" s="26" t="inlineStr">
        <is>
          <t>NO</t>
        </is>
      </c>
      <c r="M369" s="74" t="n">
        <v>-0.8943709995842924</v>
      </c>
      <c r="N369" s="74" t="n">
        <v>3</v>
      </c>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c r="IN369" s="26" t="n"/>
      <c r="IO369" s="26" t="n"/>
    </row>
    <row r="370" ht="15.75" customHeight="1" s="67">
      <c r="A370" s="37" t="inlineStr">
        <is>
          <t>OI_CONFIRM_MIN_CHANGE_PCT</t>
        </is>
      </c>
      <c r="B370" s="38" t="inlineStr">
        <is>
          <t>1.0</t>
        </is>
      </c>
      <c r="C370" s="38" t="n"/>
      <c r="D370" s="38" t="inlineStr">
        <is>
          <t>ENTRY, GLOBAL_CHECK, STOCKS_EXIT</t>
        </is>
      </c>
      <c r="E370" s="38" t="n"/>
      <c r="F370" s="26" t="n"/>
      <c r="G370" s="38">
        <f>IFERROR(VLOOKUP($A382&amp;"_"&amp;$B382,Results_Deltas!$A$2:$P$15000,5,FALSE),"")</f>
        <v/>
      </c>
      <c r="H370" s="38" t="inlineStr">
        <is>
          <t>Blanket (page end)</t>
        </is>
      </c>
      <c r="I370" s="26" t="n"/>
      <c r="J370" s="26" t="n"/>
      <c r="K370" s="26" t="n"/>
      <c r="L370" s="26" t="inlineStr">
        <is>
          <t>NO</t>
        </is>
      </c>
      <c r="M370" s="74" t="n">
        <v>-0.8822163917740875</v>
      </c>
      <c r="N370" s="74" t="n">
        <v>5</v>
      </c>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c r="IN370" s="26" t="n"/>
      <c r="IO370" s="26" t="n"/>
    </row>
    <row r="371" ht="15.75" customHeight="1" s="67">
      <c r="A371" s="37" t="inlineStr">
        <is>
          <t>DC_MOMENT_STRONG_THRESHOLD</t>
        </is>
      </c>
      <c r="B371" s="38" t="inlineStr">
        <is>
          <t>20</t>
        </is>
      </c>
      <c r="C371" s="38" t="n"/>
      <c r="D371" s="38" t="inlineStr">
        <is>
          <t>ENTRY, GLOBAL_CHECK, STOCKS_EXIT</t>
        </is>
      </c>
      <c r="E371" s="38" t="n"/>
      <c r="F371" s="26" t="n"/>
      <c r="G371" s="38">
        <f>IFERROR(VLOOKUP($A241&amp;"_"&amp;$B241,Results_Deltas!$A$2:$P$15000,5,FALSE),"")</f>
        <v/>
      </c>
      <c r="H371" s="38" t="inlineStr">
        <is>
          <t>Blanket (page end)</t>
        </is>
      </c>
      <c r="I371" s="26" t="n"/>
      <c r="J371" s="26" t="n"/>
      <c r="K371" s="26" t="n"/>
      <c r="L371" s="26" t="inlineStr">
        <is>
          <t>NO</t>
        </is>
      </c>
      <c r="M371" s="74" t="n">
        <v>-0.8708134958141899</v>
      </c>
      <c r="N371" s="74" t="n">
        <v>3</v>
      </c>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c r="IN371" s="26" t="n"/>
      <c r="IO371" s="26" t="n"/>
    </row>
    <row r="372" ht="15.75" customHeight="1" s="67">
      <c r="A372" s="37" t="inlineStr">
        <is>
          <t>FG_FEAR_THRESHOLD</t>
        </is>
      </c>
      <c r="B372" s="38" t="inlineStr">
        <is>
          <t>12.5</t>
        </is>
      </c>
      <c r="C372" s="38" t="n"/>
      <c r="D372" s="38" t="inlineStr">
        <is>
          <t>GLOBAL_CHECK, STOCKS_EXIT</t>
        </is>
      </c>
      <c r="E372" s="38" t="n"/>
      <c r="F372" s="26" t="n"/>
      <c r="G372" s="38">
        <f>IFERROR(VLOOKUP($A266&amp;"_"&amp;$B266,Results_Deltas!$A$2:$P$15000,5,FALSE),"")</f>
        <v/>
      </c>
      <c r="H372" s="38" t="inlineStr">
        <is>
          <t>Blanket (page end)</t>
        </is>
      </c>
      <c r="I372" s="26" t="n"/>
      <c r="J372" s="26" t="n"/>
      <c r="K372" s="26" t="n"/>
      <c r="L372" s="26" t="inlineStr">
        <is>
          <t>NO</t>
        </is>
      </c>
      <c r="M372" s="74" t="n">
        <v>-0.8119263720326408</v>
      </c>
      <c r="N372" s="74" t="n">
        <v>5</v>
      </c>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c r="IN372" s="26" t="n"/>
      <c r="IO372" s="26" t="n"/>
    </row>
    <row r="373" ht="15.75" customHeight="1" s="67">
      <c r="A373" s="37" t="inlineStr">
        <is>
          <t>BANDAID_OFF_LOSER_RECOVER_PCT</t>
        </is>
      </c>
      <c r="B373" s="38" t="inlineStr">
        <is>
          <t>0</t>
        </is>
      </c>
      <c r="C373" s="38" t="n"/>
      <c r="D373" s="38" t="inlineStr">
        <is>
          <t>AUGMENT, ENTRY, EXIT, GLOBAL_CHECK, REDUCE, STOCKS_EXIT</t>
        </is>
      </c>
      <c r="E373" s="38" t="n"/>
      <c r="F373" s="26" t="n"/>
      <c r="G373" s="38">
        <f>IFERROR(VLOOKUP($A217&amp;"_"&amp;$B217,Results_Deltas!$A$2:$P$15000,5,FALSE),"")</f>
        <v/>
      </c>
      <c r="H373" s="38" t="inlineStr">
        <is>
          <t>Blanket (page end)</t>
        </is>
      </c>
      <c r="I373" s="26" t="n"/>
      <c r="J373" s="26" t="n"/>
      <c r="K373" s="26" t="n"/>
      <c r="L373" s="26" t="inlineStr">
        <is>
          <t>NO</t>
        </is>
      </c>
      <c r="M373" s="74" t="n">
        <v>-0.7612399647485166</v>
      </c>
      <c r="N373" s="74" t="n">
        <v>5</v>
      </c>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c r="IN373" s="26" t="n"/>
      <c r="IO373" s="26" t="n"/>
    </row>
    <row r="374" ht="15.75" customHeight="1" s="67">
      <c r="A374" s="37" t="inlineStr">
        <is>
          <t>BTC_ACCEL_RAMP_REQUIRE_POSITIVE</t>
        </is>
      </c>
      <c r="B374" s="38" t="inlineStr">
        <is>
          <t>0.0</t>
        </is>
      </c>
      <c r="C374" s="38" t="n"/>
      <c r="D374" s="38" t="inlineStr">
        <is>
          <t>UNIVERSAL (ex-BTC) — ENTRY/EXIT/REENTRY</t>
        </is>
      </c>
      <c r="E374" s="38" t="n"/>
      <c r="F374" s="26" t="n"/>
      <c r="G374" s="38">
        <f>IFERROR(VLOOKUP($A223&amp;"_"&amp;$B223,Results_Deltas!$A$2:$P$15000,5,FALSE),"")</f>
        <v/>
      </c>
      <c r="H374" s="38" t="inlineStr">
        <is>
          <t>Blanket (page end)</t>
        </is>
      </c>
      <c r="I374" s="26" t="n"/>
      <c r="J374" s="26" t="n"/>
      <c r="K374" s="26" t="n"/>
      <c r="L374" s="26" t="inlineStr">
        <is>
          <t>NO</t>
        </is>
      </c>
      <c r="M374" s="74" t="n">
        <v>-0.7612399647485166</v>
      </c>
      <c r="N374" s="74" t="n">
        <v>5</v>
      </c>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c r="IN374" s="26" t="n"/>
      <c r="IO374" s="26" t="n"/>
    </row>
    <row r="375" ht="15.75" customHeight="1" s="67">
      <c r="A375" s="37" t="inlineStr">
        <is>
          <t>BTC_ACCEL_RAMP_REQUIRE_POSITIVE</t>
        </is>
      </c>
      <c r="B375" s="38" t="inlineStr">
        <is>
          <t>0.0_ALT</t>
        </is>
      </c>
      <c r="C375" s="38" t="n"/>
      <c r="D375" s="38" t="inlineStr">
        <is>
          <t>UNIVERSAL (ex-BTC) — ENTRY/EXIT/REENTRY</t>
        </is>
      </c>
      <c r="E375" s="38" t="n"/>
      <c r="F375" s="26" t="n"/>
      <c r="G375" s="38">
        <f>IFERROR(VLOOKUP($A224&amp;"_"&amp;$B224,Results_Deltas!$A$2:$P$15000,5,FALSE),"")</f>
        <v/>
      </c>
      <c r="H375" s="38" t="inlineStr">
        <is>
          <t>Blanket (page end)</t>
        </is>
      </c>
      <c r="I375" s="26" t="n"/>
      <c r="J375" s="26" t="n"/>
      <c r="K375" s="26" t="n"/>
      <c r="L375" s="26" t="inlineStr">
        <is>
          <t>NO</t>
        </is>
      </c>
      <c r="M375" s="74" t="n">
        <v>-0.7612399647485166</v>
      </c>
      <c r="N375" s="74" t="n">
        <v>5</v>
      </c>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c r="IN375" s="26" t="n"/>
      <c r="IO375" s="26" t="n"/>
    </row>
    <row r="376" ht="15.75" customHeight="1" s="67">
      <c r="A376" s="37" t="inlineStr">
        <is>
          <t>BTC_HARD_BLOCK_OTHER_ACCOUNTS</t>
        </is>
      </c>
      <c r="B376" s="38" t="inlineStr">
        <is>
          <t>0.0</t>
        </is>
      </c>
      <c r="C376" s="38" t="n"/>
      <c r="D376" s="38" t="inlineStr">
        <is>
          <t>UNIVERSAL (ex-BTC) — ENTRY/EXIT/REENTRY</t>
        </is>
      </c>
      <c r="E376" s="38" t="n"/>
      <c r="F376" s="26" t="n"/>
      <c r="G376" s="38">
        <f>IFERROR(VLOOKUP($A225&amp;"_"&amp;$B225,Results_Deltas!$A$2:$P$15000,5,FALSE),"")</f>
        <v/>
      </c>
      <c r="H376" s="38" t="inlineStr">
        <is>
          <t>Blanket (page end)</t>
        </is>
      </c>
      <c r="I376" s="26" t="n"/>
      <c r="J376" s="26" t="n"/>
      <c r="K376" s="26" t="n"/>
      <c r="L376" s="26" t="inlineStr">
        <is>
          <t>YES</t>
        </is>
      </c>
      <c r="M376" s="74" t="n">
        <v>-0.7612399647485166</v>
      </c>
      <c r="N376" s="74" t="n">
        <v>5</v>
      </c>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c r="IN376" s="26" t="n"/>
      <c r="IO376" s="26" t="n"/>
    </row>
    <row r="377" ht="15.75" customHeight="1" s="67">
      <c r="A377" s="37" t="inlineStr">
        <is>
          <t>BTC_HARD_BLOCK_OTHER_ACCOUNTS</t>
        </is>
      </c>
      <c r="B377" s="38" t="inlineStr">
        <is>
          <t>0.0_ALT</t>
        </is>
      </c>
      <c r="C377" s="38" t="n"/>
      <c r="D377" s="38" t="inlineStr">
        <is>
          <t>UNIVERSAL (ex-BTC) — ENTRY/EXIT/REENTRY</t>
        </is>
      </c>
      <c r="E377" s="38" t="n"/>
      <c r="F377" s="26" t="n"/>
      <c r="G377" s="38">
        <f>IFERROR(VLOOKUP($A226&amp;"_"&amp;$B226,Results_Deltas!$A$2:$P$15000,5,FALSE),"")</f>
        <v/>
      </c>
      <c r="H377" s="38" t="inlineStr">
        <is>
          <t>Blanket (page end)</t>
        </is>
      </c>
      <c r="I377" s="26" t="n"/>
      <c r="J377" s="26" t="n"/>
      <c r="K377" s="26" t="n"/>
      <c r="L377" s="26" t="inlineStr">
        <is>
          <t>YES</t>
        </is>
      </c>
      <c r="M377" s="74" t="n">
        <v>-0.7612399647485166</v>
      </c>
      <c r="N377" s="74" t="n">
        <v>5</v>
      </c>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c r="IN377" s="26" t="n"/>
      <c r="IO377" s="26" t="n"/>
    </row>
    <row r="378" ht="15.75" customHeight="1" s="67">
      <c r="A378" s="37" t="inlineStr">
        <is>
          <t>BTC_ROUND_BANDS_EACH_SIDE</t>
        </is>
      </c>
      <c r="B378" s="38" t="inlineStr">
        <is>
          <t>0.0</t>
        </is>
      </c>
      <c r="C378" s="38" t="n"/>
      <c r="D378" s="38" t="inlineStr">
        <is>
          <t>UNIVERSAL (ex-BTC) — ENTRY/EXIT/REENTRY</t>
        </is>
      </c>
      <c r="E378" s="38" t="n"/>
      <c r="F378" s="26" t="n"/>
      <c r="G378" s="38">
        <f>IFERROR(VLOOKUP($A227&amp;"_"&amp;$B227,Results_Deltas!$A$2:$P$15000,5,FALSE),"")</f>
        <v/>
      </c>
      <c r="H378" s="38" t="inlineStr">
        <is>
          <t>Blanket (page end)</t>
        </is>
      </c>
      <c r="I378" s="26" t="n"/>
      <c r="J378" s="26" t="n"/>
      <c r="K378" s="26" t="n"/>
      <c r="L378" s="26" t="inlineStr">
        <is>
          <t>NO</t>
        </is>
      </c>
      <c r="M378" s="74" t="n">
        <v>-0.7612399647485166</v>
      </c>
      <c r="N378" s="74" t="n">
        <v>5</v>
      </c>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c r="IN378" s="26" t="n"/>
      <c r="IO378" s="26" t="n"/>
    </row>
    <row r="379" ht="15.75" customHeight="1" s="67">
      <c r="A379" s="37" t="inlineStr">
        <is>
          <t>BTC_ROUND_BANDS_EACH_SIDE</t>
        </is>
      </c>
      <c r="B379" s="38" t="inlineStr">
        <is>
          <t>0.0_ALT</t>
        </is>
      </c>
      <c r="C379" s="38" t="n"/>
      <c r="D379" s="38" t="inlineStr">
        <is>
          <t>UNIVERSAL (ex-BTC) — ENTRY/EXIT/REENTRY</t>
        </is>
      </c>
      <c r="E379" s="38" t="n"/>
      <c r="F379" s="26" t="n"/>
      <c r="G379" s="38">
        <f>IFERROR(VLOOKUP($A228&amp;"_"&amp;$B228,Results_Deltas!$A$2:$P$15000,5,FALSE),"")</f>
        <v/>
      </c>
      <c r="H379" s="38" t="inlineStr">
        <is>
          <t>Blanket (page end)</t>
        </is>
      </c>
      <c r="I379" s="26" t="n"/>
      <c r="J379" s="26" t="n"/>
      <c r="K379" s="26" t="n"/>
      <c r="L379" s="26" t="inlineStr">
        <is>
          <t>NO</t>
        </is>
      </c>
      <c r="M379" s="74" t="n">
        <v>-0.7612399647485166</v>
      </c>
      <c r="N379" s="74" t="n">
        <v>5</v>
      </c>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c r="IN379" s="26" t="n"/>
      <c r="IO379" s="26" t="n"/>
    </row>
    <row r="380" ht="15.75" customHeight="1" s="67">
      <c r="A380" s="37" t="inlineStr">
        <is>
          <t>EZ_MANAGE_THROTTLER_RATE</t>
        </is>
      </c>
      <c r="B380" s="38" t="inlineStr">
        <is>
          <t>0.0</t>
        </is>
      </c>
      <c r="C380" s="38" t="n"/>
      <c r="D380" s="38" t="inlineStr">
        <is>
          <t>GLOBAL_CHECK, STOCKS_EXIT</t>
        </is>
      </c>
      <c r="E380" s="38" t="n"/>
      <c r="F380" s="26" t="n"/>
      <c r="G380" s="38">
        <f>IFERROR(VLOOKUP($A261&amp;"_"&amp;$B261,Results_Deltas!$A$2:$P$15000,5,FALSE),"")</f>
        <v/>
      </c>
      <c r="H380" s="38" t="inlineStr">
        <is>
          <t>Blanket (page end)</t>
        </is>
      </c>
      <c r="I380" s="26" t="n"/>
      <c r="J380" s="26" t="n"/>
      <c r="K380" s="26" t="n"/>
      <c r="L380" s="26" t="inlineStr">
        <is>
          <t>NO</t>
        </is>
      </c>
      <c r="M380" s="74" t="n">
        <v>-0.7612399647485166</v>
      </c>
      <c r="N380" s="74" t="n">
        <v>5</v>
      </c>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c r="IN380" s="26" t="n"/>
      <c r="IO380" s="26" t="n"/>
    </row>
    <row r="381" ht="15.75" customHeight="1" s="67">
      <c r="A381" s="37" t="inlineStr">
        <is>
          <t>EZ_MANAGE_THROTTLER_RATE</t>
        </is>
      </c>
      <c r="B381" s="38" t="inlineStr">
        <is>
          <t>0.0_ALT</t>
        </is>
      </c>
      <c r="C381" s="38" t="n"/>
      <c r="D381" s="38" t="inlineStr">
        <is>
          <t>GLOBAL_CHECK, STOCKS_EXIT</t>
        </is>
      </c>
      <c r="E381" s="38" t="n"/>
      <c r="F381" s="26" t="n"/>
      <c r="G381" s="38">
        <f>IFERROR(VLOOKUP($A262&amp;"_"&amp;$B262,Results_Deltas!$A$2:$P$15000,5,FALSE),"")</f>
        <v/>
      </c>
      <c r="H381" s="38" t="inlineStr">
        <is>
          <t>Blanket (page end)</t>
        </is>
      </c>
      <c r="I381" s="26" t="n"/>
      <c r="J381" s="26" t="n"/>
      <c r="K381" s="26" t="n"/>
      <c r="L381" s="26" t="inlineStr">
        <is>
          <t>NO</t>
        </is>
      </c>
      <c r="M381" s="74" t="n">
        <v>-0.7612399647485166</v>
      </c>
      <c r="N381" s="74" t="n">
        <v>5</v>
      </c>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c r="IN381" s="26" t="n"/>
      <c r="IO381" s="26" t="n"/>
    </row>
    <row r="382" ht="15.75" customHeight="1" s="67">
      <c r="A382" s="37" t="inlineStr">
        <is>
          <t>FUNDING_GATE_LONG_MAX</t>
        </is>
      </c>
      <c r="B382" s="38" t="inlineStr">
        <is>
          <t>0.0</t>
        </is>
      </c>
      <c r="C382" s="38" t="n"/>
      <c r="D382" s="38" t="inlineStr">
        <is>
          <t>ENTRY, GLOBAL_CHECK, STOCKS_EXIT</t>
        </is>
      </c>
      <c r="E382" s="38" t="n"/>
      <c r="F382" s="26" t="n"/>
      <c r="G382" s="38">
        <f>IFERROR(VLOOKUP($A276&amp;"_"&amp;$B276,Results_Deltas!$A$2:$P$15000,5,FALSE),"")</f>
        <v/>
      </c>
      <c r="H382" s="38" t="inlineStr">
        <is>
          <t>Blanket (page end)</t>
        </is>
      </c>
      <c r="I382" s="26" t="n"/>
      <c r="J382" s="26" t="n"/>
      <c r="K382" s="26" t="n"/>
      <c r="L382" s="26" t="inlineStr">
        <is>
          <t>NO</t>
        </is>
      </c>
      <c r="M382" s="74" t="n">
        <v>-0.7612399647485166</v>
      </c>
      <c r="N382" s="74" t="n">
        <v>5</v>
      </c>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c r="IN382" s="26" t="n"/>
      <c r="IO382" s="26" t="n"/>
    </row>
    <row r="383" ht="15.75" customHeight="1" s="67">
      <c r="A383" s="37" t="inlineStr">
        <is>
          <t>FUNDING_GATE_LONG_MAX</t>
        </is>
      </c>
      <c r="B383" s="38" t="inlineStr">
        <is>
          <t>0.0_ALT</t>
        </is>
      </c>
      <c r="C383" s="38" t="n"/>
      <c r="D383" s="38" t="inlineStr">
        <is>
          <t>ENTRY, GLOBAL_CHECK, STOCKS_EXIT</t>
        </is>
      </c>
      <c r="E383" s="38" t="n"/>
      <c r="F383" s="26" t="n"/>
      <c r="G383" s="38">
        <f>IFERROR(VLOOKUP($A277&amp;"_"&amp;$B277,Results_Deltas!$A$2:$P$15000,5,FALSE),"")</f>
        <v/>
      </c>
      <c r="H383" s="38" t="inlineStr">
        <is>
          <t>Blanket (page end)</t>
        </is>
      </c>
      <c r="I383" s="26" t="n"/>
      <c r="J383" s="26" t="n"/>
      <c r="K383" s="26" t="n"/>
      <c r="L383" s="26" t="inlineStr">
        <is>
          <t>NO</t>
        </is>
      </c>
      <c r="M383" s="74" t="n">
        <v>-0.7612399647485166</v>
      </c>
      <c r="N383" s="74" t="n">
        <v>5</v>
      </c>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c r="IN383" s="26" t="n"/>
      <c r="IO383" s="26" t="n"/>
    </row>
    <row r="384" ht="15.75" customHeight="1" s="67">
      <c r="A384" s="37" t="inlineStr">
        <is>
          <t>FUNDING_GATE_MTF_REQUIRED</t>
        </is>
      </c>
      <c r="B384" s="38" t="inlineStr">
        <is>
          <t>0.0</t>
        </is>
      </c>
      <c r="C384" s="38" t="n"/>
      <c r="D384" s="38" t="inlineStr">
        <is>
          <t>ENTRY, GLOBAL_CHECK, STOCKS_EXIT</t>
        </is>
      </c>
      <c r="E384" s="38" t="n"/>
      <c r="F384" s="26" t="n"/>
      <c r="G384" s="38">
        <f>IFERROR(VLOOKUP($A278&amp;"_"&amp;$B278,Results_Deltas!$A$2:$P$15000,5,FALSE),"")</f>
        <v/>
      </c>
      <c r="H384" s="38" t="inlineStr">
        <is>
          <t>Blanket (page end)</t>
        </is>
      </c>
      <c r="I384" s="26" t="n"/>
      <c r="J384" s="26" t="n"/>
      <c r="K384" s="26" t="n"/>
      <c r="L384" s="26" t="inlineStr">
        <is>
          <t>YES</t>
        </is>
      </c>
      <c r="M384" s="74" t="n">
        <v>-0.7612399647485166</v>
      </c>
      <c r="N384" s="74" t="n">
        <v>5</v>
      </c>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c r="IN384" s="26" t="n"/>
      <c r="IO384" s="26" t="n"/>
    </row>
    <row r="385" ht="15.75" customHeight="1" s="67">
      <c r="A385" s="37" t="inlineStr">
        <is>
          <t>FUNDING_GATE_MTF_REQUIRED</t>
        </is>
      </c>
      <c r="B385" s="38" t="inlineStr">
        <is>
          <t>0.0_ALT</t>
        </is>
      </c>
      <c r="C385" s="38" t="n"/>
      <c r="D385" s="38" t="inlineStr">
        <is>
          <t>ENTRY, GLOBAL_CHECK, STOCKS_EXIT</t>
        </is>
      </c>
      <c r="E385" s="38" t="n"/>
      <c r="F385" s="26" t="n"/>
      <c r="G385" s="38">
        <f>IFERROR(VLOOKUP($A279&amp;"_"&amp;$B279,Results_Deltas!$A$2:$P$15000,5,FALSE),"")</f>
        <v/>
      </c>
      <c r="H385" s="38" t="inlineStr">
        <is>
          <t>Blanket (page end)</t>
        </is>
      </c>
      <c r="I385" s="26" t="n"/>
      <c r="J385" s="26" t="n"/>
      <c r="K385" s="26" t="n"/>
      <c r="L385" s="26" t="inlineStr">
        <is>
          <t>NO</t>
        </is>
      </c>
      <c r="M385" s="74" t="n">
        <v>-0.7612399647485166</v>
      </c>
      <c r="N385" s="74" t="n">
        <v>5</v>
      </c>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c r="IN385" s="26" t="n"/>
      <c r="IO385" s="26" t="n"/>
    </row>
    <row r="386" ht="15.75" customHeight="1" s="67">
      <c r="A386" s="37" t="inlineStr">
        <is>
          <t>FUNDING_GATE_SHORT_MIN</t>
        </is>
      </c>
      <c r="B386" s="38" t="inlineStr">
        <is>
          <t>0.0</t>
        </is>
      </c>
      <c r="C386" s="38" t="n"/>
      <c r="D386" s="38" t="inlineStr">
        <is>
          <t>ENTRY, GLOBAL_CHECK, STOCKS_EXIT</t>
        </is>
      </c>
      <c r="E386" s="38" t="n"/>
      <c r="F386" s="26" t="n"/>
      <c r="G386" s="38">
        <f>IFERROR(VLOOKUP($A280&amp;"_"&amp;$B280,Results_Deltas!$A$2:$P$15000,5,FALSE),"")</f>
        <v/>
      </c>
      <c r="H386" s="38" t="inlineStr">
        <is>
          <t>Blanket (page end)</t>
        </is>
      </c>
      <c r="I386" s="26" t="n"/>
      <c r="J386" s="26" t="n"/>
      <c r="K386" s="26" t="n"/>
      <c r="L386" s="26" t="inlineStr">
        <is>
          <t>NO</t>
        </is>
      </c>
      <c r="M386" s="74" t="n">
        <v>-0.7612399647485166</v>
      </c>
      <c r="N386" s="74" t="n">
        <v>5</v>
      </c>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c r="IN386" s="26" t="n"/>
      <c r="IO386" s="26" t="n"/>
    </row>
    <row r="387" ht="15.75" customHeight="1" s="67">
      <c r="A387" s="37" t="inlineStr">
        <is>
          <t>FUNDING_GATE_SHORT_MIN</t>
        </is>
      </c>
      <c r="B387" s="38" t="inlineStr">
        <is>
          <t>0.0_ALT</t>
        </is>
      </c>
      <c r="C387" s="38" t="n"/>
      <c r="D387" s="38" t="inlineStr">
        <is>
          <t>ENTRY, GLOBAL_CHECK, STOCKS_EXIT</t>
        </is>
      </c>
      <c r="E387" s="38" t="n"/>
      <c r="F387" s="26" t="n"/>
      <c r="G387" s="38">
        <f>IFERROR(VLOOKUP($A281&amp;"_"&amp;$B281,Results_Deltas!$A$2:$P$15000,5,FALSE),"")</f>
        <v/>
      </c>
      <c r="H387" s="38" t="inlineStr">
        <is>
          <t>Blanket (page end)</t>
        </is>
      </c>
      <c r="I387" s="26" t="n"/>
      <c r="J387" s="26" t="n"/>
      <c r="K387" s="26" t="n"/>
      <c r="L387" s="26" t="inlineStr">
        <is>
          <t>YES</t>
        </is>
      </c>
      <c r="M387" s="74" t="n">
        <v>-0.7612399647485166</v>
      </c>
      <c r="N387" s="74" t="n">
        <v>5</v>
      </c>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c r="IN387" s="26" t="n"/>
      <c r="IO387" s="26" t="n"/>
    </row>
    <row r="388">
      <c r="A388" s="37" t="inlineStr">
        <is>
          <t>HLR_SMA_BAND_PCT</t>
        </is>
      </c>
      <c r="B388" s="38" t="inlineStr">
        <is>
          <t>0</t>
        </is>
      </c>
      <c r="C388" s="38" t="n"/>
      <c r="D388" s="38" t="inlineStr">
        <is>
          <t>ENTRY, GLOBAL_CHECK, STOCKS_EXIT</t>
        </is>
      </c>
      <c r="E388" s="38" t="n"/>
      <c r="F388" s="26" t="n"/>
      <c r="G388" s="38">
        <f>IFERROR(VLOOKUP($A300&amp;"_"&amp;$B300,Results_Deltas!$A$2:$P$15000,5,FALSE),"")</f>
        <v/>
      </c>
      <c r="H388" s="38" t="inlineStr">
        <is>
          <t>Blanket (page end)</t>
        </is>
      </c>
      <c r="I388" s="26" t="n"/>
      <c r="J388" s="26" t="n"/>
      <c r="K388" s="26" t="n"/>
      <c r="L388" s="26" t="inlineStr">
        <is>
          <t>NO</t>
        </is>
      </c>
      <c r="M388" s="74" t="n">
        <v>-0.7612399647485166</v>
      </c>
      <c r="N388" s="74" t="n">
        <v>5</v>
      </c>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c r="IN388" s="26" t="n"/>
      <c r="IO388" s="26" t="n"/>
    </row>
    <row r="389">
      <c r="A389" s="37" t="inlineStr">
        <is>
          <t>HTF4_CONF</t>
        </is>
      </c>
      <c r="B389" s="38" t="inlineStr">
        <is>
          <t>False_ALT</t>
        </is>
      </c>
      <c r="C389" s="38" t="n"/>
      <c r="D389" s="38" t="inlineStr">
        <is>
          <t>GLOBAL_CHECK, STOCKS_EXIT</t>
        </is>
      </c>
      <c r="E389" s="38" t="n"/>
      <c r="F389" s="26" t="n"/>
      <c r="G389" s="38">
        <f>IFERROR(VLOOKUP($A308&amp;"_"&amp;$B308,Results_Deltas!$A$2:$P$15000,5,FALSE),"")</f>
        <v/>
      </c>
      <c r="H389" s="38" t="inlineStr">
        <is>
          <t>Blanket (page end)</t>
        </is>
      </c>
      <c r="I389" s="26" t="n"/>
      <c r="J389" s="26" t="n"/>
      <c r="K389" s="26" t="n"/>
      <c r="L389" s="26" t="inlineStr">
        <is>
          <t>YES</t>
        </is>
      </c>
      <c r="M389" s="74" t="n">
        <v>-0.7612399647485166</v>
      </c>
      <c r="N389" s="74" t="n">
        <v>5</v>
      </c>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c r="IN389" s="26" t="n"/>
      <c r="IO389" s="26" t="n"/>
    </row>
    <row r="390">
      <c r="A390" s="37" t="inlineStr">
        <is>
          <t>HTF_GATE_MIN_CONFIRMATIONS</t>
        </is>
      </c>
      <c r="B390" s="38" t="inlineStr">
        <is>
          <t>0.0</t>
        </is>
      </c>
      <c r="C390" s="38" t="n"/>
      <c r="D390" s="38" t="inlineStr">
        <is>
          <t>ENTRY, GLOBAL_CHECK, STOCKS_EXIT</t>
        </is>
      </c>
      <c r="E390" s="38" t="n"/>
      <c r="F390" s="26" t="n"/>
      <c r="G390" s="38">
        <f>IFERROR(VLOOKUP($A315&amp;"_"&amp;$B315,Results_Deltas!$A$2:$P$15000,5,FALSE),"")</f>
        <v/>
      </c>
      <c r="H390" s="38" t="inlineStr">
        <is>
          <t>Blanket (page end)</t>
        </is>
      </c>
      <c r="I390" s="26" t="n"/>
      <c r="J390" s="26" t="n"/>
      <c r="K390" s="26" t="n"/>
      <c r="L390" s="26" t="inlineStr">
        <is>
          <t>YES</t>
        </is>
      </c>
      <c r="M390" s="74" t="n">
        <v>-0.7612399647485166</v>
      </c>
      <c r="N390" s="74" t="n">
        <v>5</v>
      </c>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c r="IN390" s="26" t="n"/>
      <c r="IO390" s="26" t="n"/>
    </row>
    <row r="391">
      <c r="A391" s="37" t="inlineStr">
        <is>
          <t>HTF_GATE_MIN_CONFIRMATIONS</t>
        </is>
      </c>
      <c r="B391" s="38" t="inlineStr">
        <is>
          <t>0.0_ALT</t>
        </is>
      </c>
      <c r="C391" s="38" t="n"/>
      <c r="D391" s="38" t="inlineStr">
        <is>
          <t>ENTRY, GLOBAL_CHECK, STOCKS_EXIT</t>
        </is>
      </c>
      <c r="E391" s="38" t="n"/>
      <c r="F391" s="26" t="n"/>
      <c r="G391" s="38">
        <f>IFERROR(VLOOKUP($A316&amp;"_"&amp;$B316,Results_Deltas!$A$2:$P$15000,5,FALSE),"")</f>
        <v/>
      </c>
      <c r="H391" s="38" t="inlineStr">
        <is>
          <t>Blanket (page end)</t>
        </is>
      </c>
      <c r="I391" s="26" t="n"/>
      <c r="J391" s="26" t="n"/>
      <c r="K391" s="26" t="n"/>
      <c r="L391" s="26" t="inlineStr">
        <is>
          <t>NO</t>
        </is>
      </c>
      <c r="M391" s="74" t="n">
        <v>-0.7612399647485166</v>
      </c>
      <c r="N391" s="74" t="n">
        <v>5</v>
      </c>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c r="IN391" s="26" t="n"/>
      <c r="IO391" s="26" t="n"/>
    </row>
    <row r="392">
      <c r="A392" s="37" t="inlineStr">
        <is>
          <t>LEADERBOARD_FILTER</t>
        </is>
      </c>
      <c r="B392" s="38" t="inlineStr">
        <is>
          <t>False_ALT</t>
        </is>
      </c>
      <c r="C392" s="38" t="n"/>
      <c r="D392" s="38" t="inlineStr">
        <is>
          <t>AUGMENT, ENTRY, EXIT, GLOBAL_CHECK, REDUCE, STOCKS_EXIT</t>
        </is>
      </c>
      <c r="E392" s="38" t="n"/>
      <c r="F392" s="26" t="n"/>
      <c r="G392" s="38">
        <f>IFERROR(VLOOKUP($A322&amp;"_"&amp;$B322,Results_Deltas!$A$2:$P$15000,5,FALSE),"")</f>
        <v/>
      </c>
      <c r="H392" s="38" t="inlineStr">
        <is>
          <t>Blanket (page end)</t>
        </is>
      </c>
      <c r="I392" s="26" t="n"/>
      <c r="J392" s="26" t="n"/>
      <c r="K392" s="26" t="n"/>
      <c r="L392" s="26" t="inlineStr">
        <is>
          <t>NO</t>
        </is>
      </c>
      <c r="M392" s="74" t="n">
        <v>-0.7612399647485166</v>
      </c>
      <c r="N392" s="74" t="n">
        <v>5</v>
      </c>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c r="IN392" s="26" t="n"/>
      <c r="IO392" s="26" t="n"/>
    </row>
    <row r="393">
      <c r="A393" s="37" t="inlineStr">
        <is>
          <t>MI_TF_AGREE_MIN</t>
        </is>
      </c>
      <c r="B393" s="38" t="inlineStr">
        <is>
          <t>0.0</t>
        </is>
      </c>
      <c r="C393" s="38" t="n"/>
      <c r="D393" s="38" t="inlineStr">
        <is>
          <t>ENTRY, GLOBAL_CHECK, STOCKS_EXIT</t>
        </is>
      </c>
      <c r="E393" s="38" t="n"/>
      <c r="F393" s="26" t="n"/>
      <c r="G393" s="38">
        <f>IFERROR(VLOOKUP($A348&amp;"_"&amp;$B348,Results_Deltas!$A$2:$P$15000,5,FALSE),"")</f>
        <v/>
      </c>
      <c r="H393" s="38" t="inlineStr">
        <is>
          <t>Blanket (page end)</t>
        </is>
      </c>
      <c r="I393" s="26" t="n"/>
      <c r="J393" s="26" t="n"/>
      <c r="K393" s="26" t="n"/>
      <c r="L393" s="26" t="inlineStr">
        <is>
          <t>YES</t>
        </is>
      </c>
      <c r="M393" s="74" t="n">
        <v>-0.7612399647485166</v>
      </c>
      <c r="N393" s="74" t="n">
        <v>5</v>
      </c>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c r="IN393" s="26" t="n"/>
      <c r="IO393" s="26" t="n"/>
    </row>
    <row r="394">
      <c r="A394" s="37" t="inlineStr">
        <is>
          <t>MI_TF_AGREE_MIN</t>
        </is>
      </c>
      <c r="B394" s="38" t="inlineStr">
        <is>
          <t>0.0_ALT</t>
        </is>
      </c>
      <c r="C394" s="38" t="n"/>
      <c r="D394" s="38" t="inlineStr">
        <is>
          <t>ENTRY, GLOBAL_CHECK, STOCKS_EXIT</t>
        </is>
      </c>
      <c r="E394" s="38" t="n"/>
      <c r="F394" s="26" t="n"/>
      <c r="G394" s="38">
        <f>IFERROR(VLOOKUP($A349&amp;"_"&amp;$B349,Results_Deltas!$A$2:$P$15000,5,FALSE),"")</f>
        <v/>
      </c>
      <c r="H394" s="38" t="inlineStr">
        <is>
          <t>Blanket (page end)</t>
        </is>
      </c>
      <c r="I394" s="26" t="n"/>
      <c r="J394" s="26" t="n"/>
      <c r="K394" s="26" t="n"/>
      <c r="L394" s="26" t="inlineStr">
        <is>
          <t>NO</t>
        </is>
      </c>
      <c r="M394" s="74" t="n">
        <v>-0.7612399647485166</v>
      </c>
      <c r="N394" s="74" t="n">
        <v>5</v>
      </c>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c r="IN394" s="26" t="n"/>
      <c r="IO394" s="26" t="n"/>
    </row>
    <row r="395">
      <c r="A395" s="37" t="inlineStr">
        <is>
          <t>LH_HL_FILTER_REQUIRE_BOTH</t>
        </is>
      </c>
      <c r="B395" s="38" t="inlineStr">
        <is>
          <t>False_ALT</t>
        </is>
      </c>
      <c r="C395" s="38" t="n"/>
      <c r="D395" s="38" t="inlineStr">
        <is>
          <t>ENTRY, GLOBAL_CHECK, STOCKS_EXIT</t>
        </is>
      </c>
      <c r="E395" s="38" t="n"/>
      <c r="F395" s="26" t="n"/>
      <c r="G395" s="38">
        <f>IFERROR(VLOOKUP($A328&amp;"_"&amp;$B328,Results_Deltas!$A$2:$P$15000,5,FALSE),"")</f>
        <v/>
      </c>
      <c r="H395" s="38" t="inlineStr">
        <is>
          <t>Blanket (page end)</t>
        </is>
      </c>
      <c r="I395" s="26" t="n"/>
      <c r="J395" s="26" t="n"/>
      <c r="K395" s="26" t="n"/>
      <c r="L395" s="26" t="inlineStr">
        <is>
          <t>NO</t>
        </is>
      </c>
      <c r="M395" s="74" t="n">
        <v>-0.7500452593845679</v>
      </c>
      <c r="N395" s="74" t="n">
        <v>5</v>
      </c>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c r="IN395" s="26" t="n"/>
      <c r="IO395" s="26" t="n"/>
    </row>
    <row r="396">
      <c r="A396" s="37" t="inlineStr">
        <is>
          <t>NEWBORN_LOSS_KILL_REQUIRE_VEL_AGAINST</t>
        </is>
      </c>
      <c r="B396" s="38" t="inlineStr">
        <is>
          <t>0.0</t>
        </is>
      </c>
      <c r="C396" s="38" t="n"/>
      <c r="D396" s="38" t="inlineStr">
        <is>
          <t>AUGMENT, EXIT, GLOBAL_CHECK, REDUCE, STOCKS_EXIT</t>
        </is>
      </c>
      <c r="E396" s="38" t="n"/>
      <c r="F396" s="26" t="n"/>
      <c r="G396" s="38">
        <f>IFERROR(VLOOKUP($A372&amp;"_"&amp;$B372,Results_Deltas!$A$2:$P$15000,5,FALSE),"")</f>
        <v/>
      </c>
      <c r="H396" s="38" t="inlineStr">
        <is>
          <t>Blanket (page end)</t>
        </is>
      </c>
      <c r="I396" s="26" t="n"/>
      <c r="J396" s="26" t="n"/>
      <c r="K396" s="26" t="n"/>
      <c r="L396" s="26" t="inlineStr">
        <is>
          <t>NO</t>
        </is>
      </c>
      <c r="M396" s="74" t="n">
        <v>-0.7297444630937622</v>
      </c>
      <c r="N396" s="74" t="n">
        <v>5</v>
      </c>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c r="IN396" s="26" t="n"/>
      <c r="IO396" s="26" t="n"/>
    </row>
    <row r="397">
      <c r="A397" s="37" t="inlineStr">
        <is>
          <t>NEWBORN_LOSS_KILL_REQUIRE_VEL_AGAINST</t>
        </is>
      </c>
      <c r="B397" s="38" t="inlineStr">
        <is>
          <t>0.0_ALT</t>
        </is>
      </c>
      <c r="C397" s="38" t="n"/>
      <c r="D397" s="38" t="inlineStr">
        <is>
          <t>AUGMENT, EXIT, GLOBAL_CHECK, REDUCE, STOCKS_EXIT</t>
        </is>
      </c>
      <c r="E397" s="38" t="n"/>
      <c r="F397" s="26" t="n"/>
      <c r="G397" s="38">
        <f>IFERROR(VLOOKUP($A373&amp;"_"&amp;$B373,Results_Deltas!$A$2:$P$15000,5,FALSE),"")</f>
        <v/>
      </c>
      <c r="H397" s="38" t="inlineStr">
        <is>
          <t>Blanket (page end)</t>
        </is>
      </c>
      <c r="I397" s="26" t="n"/>
      <c r="J397" s="26" t="n"/>
      <c r="K397" s="26" t="n"/>
      <c r="L397" s="26" t="inlineStr">
        <is>
          <t>YES</t>
        </is>
      </c>
      <c r="M397" s="74" t="n">
        <v>-0.7297444630937622</v>
      </c>
      <c r="N397" s="74" t="n">
        <v>5</v>
      </c>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c r="IN397" s="26" t="n"/>
      <c r="IO397" s="26" t="n"/>
    </row>
    <row r="398">
      <c r="A398" s="37" t="inlineStr">
        <is>
          <t>OI_CONFIRM_MIN_PRICE_PCT</t>
        </is>
      </c>
      <c r="B398" s="38" t="inlineStr">
        <is>
          <t>0</t>
        </is>
      </c>
      <c r="C398" s="38" t="n"/>
      <c r="D398" s="38" t="inlineStr">
        <is>
          <t>ENTRY, GLOBAL_CHECK, STOCKS_EXIT</t>
        </is>
      </c>
      <c r="E398" s="38" t="n"/>
      <c r="F398" s="26" t="n"/>
      <c r="G398" s="38">
        <f>IFERROR(VLOOKUP($A384&amp;"_"&amp;$B384,Results_Deltas!$A$2:$P$15000,5,FALSE),"")</f>
        <v/>
      </c>
      <c r="H398" s="38" t="inlineStr">
        <is>
          <t>Blanket (page end)</t>
        </is>
      </c>
      <c r="I398" s="26" t="n"/>
      <c r="J398" s="26" t="n"/>
      <c r="K398" s="26" t="n"/>
      <c r="L398" s="26" t="inlineStr">
        <is>
          <t>NO</t>
        </is>
      </c>
      <c r="M398" s="74" t="n">
        <v>-0.7168954447205349</v>
      </c>
      <c r="N398" s="74" t="n">
        <v>5</v>
      </c>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c r="IN398" s="26" t="n"/>
      <c r="IO398" s="26" t="n"/>
    </row>
    <row r="399">
      <c r="A399" s="39" t="inlineStr">
        <is>
          <t>MANDATORY_REENTRY_WT_FILTER_MIN_VELOCITY</t>
        </is>
      </c>
      <c r="B399" s="40" t="inlineStr">
        <is>
          <t>0.0</t>
        </is>
      </c>
      <c r="C399" s="38" t="n"/>
      <c r="D399" s="38" t="inlineStr">
        <is>
          <t>GLOBAL_CHECK, STOCKS_EXIT</t>
        </is>
      </c>
      <c r="E399" s="38" t="n"/>
      <c r="F399" s="26" t="n"/>
      <c r="G399" s="38">
        <f>IFERROR(VLOOKUP($A340&amp;"_"&amp;$B340,Results_Deltas!$A$2:$P$15000,5,FALSE),"")</f>
        <v/>
      </c>
      <c r="H399" s="38" t="inlineStr">
        <is>
          <t>Blanket (page end)</t>
        </is>
      </c>
      <c r="I399" s="26" t="n"/>
      <c r="J399" s="26" t="n"/>
      <c r="K399" s="26" t="n"/>
      <c r="L399" s="26" t="inlineStr">
        <is>
          <t>YES</t>
        </is>
      </c>
      <c r="M399" s="74" t="n">
        <v>-0.71186403732806</v>
      </c>
      <c r="N399" s="74" t="n">
        <v>5</v>
      </c>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c r="IN399" s="26" t="n"/>
      <c r="IO399" s="26" t="n"/>
    </row>
    <row r="400">
      <c r="A400" s="37" t="inlineStr">
        <is>
          <t>MANDATORY_REENTRY_WT_FILTER_MIN_VELOCITY</t>
        </is>
      </c>
      <c r="B400" s="38" t="inlineStr">
        <is>
          <t>0.0_ALT</t>
        </is>
      </c>
      <c r="C400" s="38" t="n"/>
      <c r="D400" s="38" t="inlineStr">
        <is>
          <t>GLOBAL_CHECK, STOCKS_EXIT</t>
        </is>
      </c>
      <c r="E400" s="38" t="n"/>
      <c r="F400" s="26" t="n"/>
      <c r="G400" s="38">
        <f>IFERROR(VLOOKUP($A341&amp;"_"&amp;$B341,Results_Deltas!$A$2:$P$15000,5,FALSE),"")</f>
        <v/>
      </c>
      <c r="H400" s="38" t="inlineStr">
        <is>
          <t>Blanket (page end)</t>
        </is>
      </c>
      <c r="I400" s="26" t="n"/>
      <c r="J400" s="26" t="n"/>
      <c r="K400" s="26" t="n"/>
      <c r="L400" s="26" t="inlineStr">
        <is>
          <t>NO</t>
        </is>
      </c>
      <c r="M400" s="74" t="n">
        <v>-0.71186403732806</v>
      </c>
      <c r="N400" s="74" t="n">
        <v>5</v>
      </c>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c r="IN400" s="26" t="n"/>
      <c r="IO400" s="26" t="n"/>
    </row>
    <row r="401">
      <c r="A401" s="37" t="inlineStr">
        <is>
          <t>MANDATORY_REENTRY_WT_FILTER_REQUIRE_FLIP</t>
        </is>
      </c>
      <c r="B401" s="38" t="inlineStr">
        <is>
          <t>False_ALT</t>
        </is>
      </c>
      <c r="C401" s="38" t="n"/>
      <c r="D401" s="38" t="inlineStr">
        <is>
          <t>GLOBAL_CHECK, STOCKS_EXIT</t>
        </is>
      </c>
      <c r="E401" s="38" t="n"/>
      <c r="F401" s="26" t="n"/>
      <c r="G401" s="38">
        <f>IFERROR(VLOOKUP($A343&amp;"_"&amp;$B343,Results_Deltas!$A$2:$P$15000,5,FALSE),"")</f>
        <v/>
      </c>
      <c r="H401" s="38" t="inlineStr">
        <is>
          <t>Blanket (page end)</t>
        </is>
      </c>
      <c r="I401" s="26" t="n"/>
      <c r="J401" s="26" t="n"/>
      <c r="K401" s="26" t="n"/>
      <c r="L401" s="26" t="inlineStr">
        <is>
          <t>NO</t>
        </is>
      </c>
      <c r="M401" s="74" t="n">
        <v>-0.71186403732806</v>
      </c>
      <c r="N401" s="74" t="n">
        <v>5</v>
      </c>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c r="IN401" s="26" t="n"/>
      <c r="IO401" s="26" t="n"/>
    </row>
    <row r="402">
      <c r="A402" s="37" t="inlineStr">
        <is>
          <t>HTF_GATE_D_MANDATORY</t>
        </is>
      </c>
      <c r="B402" s="38" t="inlineStr">
        <is>
          <t>0.0</t>
        </is>
      </c>
      <c r="C402" s="38" t="n"/>
      <c r="D402" s="38" t="inlineStr">
        <is>
          <t>ENTRY, GLOBAL_CHECK, STOCKS_EXIT</t>
        </is>
      </c>
      <c r="E402" s="38" t="n"/>
      <c r="F402" s="26" t="n"/>
      <c r="G402" s="38">
        <f>IFERROR(VLOOKUP($A313&amp;"_"&amp;$B313,Results_Deltas!$A$2:$P$15000,5,FALSE),"")</f>
        <v/>
      </c>
      <c r="H402" s="38" t="inlineStr">
        <is>
          <t>Blanket (page end)</t>
        </is>
      </c>
      <c r="I402" s="26" t="n"/>
      <c r="J402" s="26" t="n"/>
      <c r="K402" s="26" t="n"/>
      <c r="L402" s="26" t="inlineStr">
        <is>
          <t>YES</t>
        </is>
      </c>
      <c r="M402" s="74" t="n">
        <v>-0.7013954485438239</v>
      </c>
      <c r="N402" s="74" t="n">
        <v>5</v>
      </c>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c r="IN402" s="26" t="n"/>
      <c r="IO402" s="26" t="n"/>
    </row>
    <row r="403">
      <c r="A403" s="37" t="inlineStr">
        <is>
          <t>HTF_GATE_D_MANDATORY</t>
        </is>
      </c>
      <c r="B403" s="38" t="inlineStr">
        <is>
          <t>0.0_ALT</t>
        </is>
      </c>
      <c r="C403" s="38" t="n"/>
      <c r="D403" s="38" t="inlineStr">
        <is>
          <t>ENTRY, GLOBAL_CHECK, STOCKS_EXIT</t>
        </is>
      </c>
      <c r="E403" s="38" t="n"/>
      <c r="F403" s="26" t="n"/>
      <c r="G403" s="38">
        <f>IFERROR(VLOOKUP($A314&amp;"_"&amp;$B314,Results_Deltas!$A$2:$P$15000,5,FALSE),"")</f>
        <v/>
      </c>
      <c r="H403" s="38" t="inlineStr">
        <is>
          <t>Blanket (page end)</t>
        </is>
      </c>
      <c r="I403" s="26" t="n"/>
      <c r="J403" s="26" t="n"/>
      <c r="K403" s="26" t="n"/>
      <c r="L403" s="26" t="inlineStr">
        <is>
          <t>NO</t>
        </is>
      </c>
      <c r="M403" s="74" t="n">
        <v>-0.7013954485438239</v>
      </c>
      <c r="N403" s="74" t="n">
        <v>5</v>
      </c>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c r="IN403" s="26" t="n"/>
      <c r="IO403" s="26" t="n"/>
    </row>
    <row r="404">
      <c r="A404" s="37" t="inlineStr">
        <is>
          <t>HTF_TREND_VETO_BYPASS_REASONS</t>
        </is>
      </c>
      <c r="B404" s="38" t="inlineStr">
        <is>
          <t>0.0</t>
        </is>
      </c>
      <c r="C404" s="38" t="n"/>
      <c r="D404" s="38" t="inlineStr">
        <is>
          <t>GLOBAL_CHECK, STOCKS_EXIT</t>
        </is>
      </c>
      <c r="E404" s="38" t="n"/>
      <c r="F404" s="26" t="n"/>
      <c r="G404" s="38">
        <f>IFERROR(VLOOKUP($A319&amp;"_"&amp;$B319,Results_Deltas!$A$2:$P$15000,5,FALSE),"")</f>
        <v/>
      </c>
      <c r="H404" s="38" t="inlineStr">
        <is>
          <t>Blanket (page end)</t>
        </is>
      </c>
      <c r="I404" s="26" t="n"/>
      <c r="J404" s="26" t="n"/>
      <c r="K404" s="26" t="n"/>
      <c r="L404" s="26" t="inlineStr">
        <is>
          <t>YES</t>
        </is>
      </c>
      <c r="M404" s="74" t="n">
        <v>-0.6940272046761394</v>
      </c>
      <c r="N404" s="74" t="n">
        <v>5</v>
      </c>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c r="IN404" s="26" t="n"/>
      <c r="IO404" s="26" t="n"/>
    </row>
    <row r="405">
      <c r="A405" s="37" t="inlineStr">
        <is>
          <t>HTF_TREND_VETO_BYPASS_REASONS</t>
        </is>
      </c>
      <c r="B405" s="38" t="inlineStr">
        <is>
          <t>0.0_ALT</t>
        </is>
      </c>
      <c r="C405" s="38" t="n"/>
      <c r="D405" s="38" t="inlineStr">
        <is>
          <t>GLOBAL_CHECK, STOCKS_EXIT</t>
        </is>
      </c>
      <c r="E405" s="38" t="n"/>
      <c r="F405" s="26" t="n"/>
      <c r="G405" s="38">
        <f>IFERROR(VLOOKUP($A320&amp;"_"&amp;$B320,Results_Deltas!$A$2:$P$15000,5,FALSE),"")</f>
        <v/>
      </c>
      <c r="H405" s="38" t="inlineStr">
        <is>
          <t>Blanket (page end)</t>
        </is>
      </c>
      <c r="I405" s="26" t="n"/>
      <c r="J405" s="26" t="n"/>
      <c r="K405" s="26" t="n"/>
      <c r="L405" s="26" t="inlineStr">
        <is>
          <t>NO</t>
        </is>
      </c>
      <c r="M405" s="74" t="n">
        <v>-0.6940272046761394</v>
      </c>
      <c r="N405" s="74" t="n">
        <v>5</v>
      </c>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c r="IN405" s="26" t="n"/>
      <c r="IO405" s="26" t="n"/>
    </row>
    <row r="406">
      <c r="A406" s="37" t="inlineStr">
        <is>
          <t>MTF_FILTER_STRONG_BUY_QUICK_BYPASS</t>
        </is>
      </c>
      <c r="B406" s="38" t="inlineStr">
        <is>
          <t>0.0</t>
        </is>
      </c>
      <c r="C406" s="38" t="n"/>
      <c r="D406" s="38" t="inlineStr">
        <is>
          <t>GLOBAL_CHECK, STOCKS_EXIT</t>
        </is>
      </c>
      <c r="E406" s="38" t="n"/>
      <c r="F406" s="26" t="n"/>
      <c r="G406" s="38">
        <f>IFERROR(VLOOKUP($A354&amp;"_"&amp;$B354,Results_Deltas!$A$2:$P$15000,5,FALSE),"")</f>
        <v/>
      </c>
      <c r="H406" s="38" t="inlineStr">
        <is>
          <t>Blanket (page end)</t>
        </is>
      </c>
      <c r="I406" s="26" t="n"/>
      <c r="J406" s="26" t="n"/>
      <c r="K406" s="26" t="n"/>
      <c r="L406" s="26" t="inlineStr">
        <is>
          <t>NO</t>
        </is>
      </c>
      <c r="M406" s="74" t="n">
        <v>-0.6940272046761394</v>
      </c>
      <c r="N406" s="74" t="n">
        <v>5</v>
      </c>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c r="IN406" s="26" t="n"/>
      <c r="IO406" s="26" t="n"/>
    </row>
    <row r="407">
      <c r="A407" s="37" t="inlineStr">
        <is>
          <t>MTF_FILTER_STRONG_BUY_QUICK_BYPASS</t>
        </is>
      </c>
      <c r="B407" s="38" t="inlineStr">
        <is>
          <t>0.0_ALT</t>
        </is>
      </c>
      <c r="C407" s="38" t="n"/>
      <c r="D407" s="38" t="inlineStr">
        <is>
          <t>GLOBAL_CHECK, STOCKS_EXIT</t>
        </is>
      </c>
      <c r="E407" s="38" t="n"/>
      <c r="F407" s="26" t="n"/>
      <c r="G407" s="38">
        <f>IFERROR(VLOOKUP($A355&amp;"_"&amp;$B355,Results_Deltas!$A$2:$P$15000,5,FALSE),"")</f>
        <v/>
      </c>
      <c r="H407" s="38" t="inlineStr">
        <is>
          <t>Blanket (page end)</t>
        </is>
      </c>
      <c r="I407" s="26" t="n"/>
      <c r="J407" s="26" t="n"/>
      <c r="K407" s="26" t="n"/>
      <c r="L407" s="26" t="inlineStr">
        <is>
          <t>NO</t>
        </is>
      </c>
      <c r="M407" s="74" t="n">
        <v>-0.6940272046761394</v>
      </c>
      <c r="N407" s="74" t="n">
        <v>5</v>
      </c>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c r="IN407" s="26" t="n"/>
      <c r="IO407" s="26" t="n"/>
    </row>
    <row r="408">
      <c r="A408" s="37" t="inlineStr">
        <is>
          <t>FG_GREED_THRESHOLD</t>
        </is>
      </c>
      <c r="B408" s="38" t="inlineStr">
        <is>
          <t>93.75</t>
        </is>
      </c>
      <c r="C408" s="38" t="n"/>
      <c r="D408" s="38" t="inlineStr">
        <is>
          <t>GLOBAL_CHECK, STOCKS_EXIT</t>
        </is>
      </c>
      <c r="E408" s="38" t="n"/>
      <c r="F408" s="26" t="n"/>
      <c r="G408" s="38">
        <f>IFERROR(VLOOKUP($A268&amp;"_"&amp;$B268,Results_Deltas!$A$2:$P$15000,5,FALSE),"")</f>
        <v/>
      </c>
      <c r="H408" s="38" t="inlineStr">
        <is>
          <t>Blanket (page end)</t>
        </is>
      </c>
      <c r="I408" s="26" t="n"/>
      <c r="J408" s="26" t="n"/>
      <c r="K408" s="26" t="n"/>
      <c r="L408" s="26" t="inlineStr">
        <is>
          <t>NO</t>
        </is>
      </c>
      <c r="M408" s="74" t="n">
        <v>-0.6336216584264892</v>
      </c>
      <c r="N408" s="74" t="n">
        <v>3</v>
      </c>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c r="IN408" s="26" t="n"/>
      <c r="IO408" s="26" t="n"/>
    </row>
    <row r="409">
      <c r="A409" s="37" t="inlineStr">
        <is>
          <t>GR_FILTER_ALL_ENTRIES</t>
        </is>
      </c>
      <c r="B409" s="38" t="inlineStr">
        <is>
          <t>0.0</t>
        </is>
      </c>
      <c r="C409" s="38" t="n"/>
      <c r="D409" s="38" t="inlineStr">
        <is>
          <t>GLOBAL_CHECK, STOCKS_EXIT</t>
        </is>
      </c>
      <c r="E409" s="38" t="n"/>
      <c r="F409" s="26" t="n"/>
      <c r="G409" s="38">
        <f>IFERROR(VLOOKUP($A284&amp;"_"&amp;$B284,Results_Deltas!$A$2:$P$15000,5,FALSE),"")</f>
        <v/>
      </c>
      <c r="H409" s="38" t="inlineStr">
        <is>
          <t>Blanket (page end)</t>
        </is>
      </c>
      <c r="I409" s="26" t="n"/>
      <c r="J409" s="26" t="n"/>
      <c r="K409" s="26" t="n"/>
      <c r="L409" s="26" t="inlineStr">
        <is>
          <t>NO</t>
        </is>
      </c>
      <c r="M409" s="74" t="n">
        <v>-0.6272393186370009</v>
      </c>
      <c r="N409" s="74" t="n">
        <v>5</v>
      </c>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c r="IN409" s="26" t="n"/>
      <c r="IO409" s="26" t="n"/>
    </row>
    <row r="410">
      <c r="A410" s="37" t="inlineStr">
        <is>
          <t>GR_FILTER_ALL_ENTRIES</t>
        </is>
      </c>
      <c r="B410" s="38" t="inlineStr">
        <is>
          <t>0.0_ALT</t>
        </is>
      </c>
      <c r="C410" s="38" t="n"/>
      <c r="D410" s="38" t="inlineStr">
        <is>
          <t>GLOBAL_CHECK, STOCKS_EXIT</t>
        </is>
      </c>
      <c r="E410" s="38" t="n"/>
      <c r="F410" s="26" t="n"/>
      <c r="G410" s="38">
        <f>IFERROR(VLOOKUP($A285&amp;"_"&amp;$B285,Results_Deltas!$A$2:$P$15000,5,FALSE),"")</f>
        <v/>
      </c>
      <c r="H410" s="38" t="inlineStr">
        <is>
          <t>Blanket (page end)</t>
        </is>
      </c>
      <c r="I410" s="26" t="n"/>
      <c r="J410" s="26" t="n"/>
      <c r="K410" s="26" t="n"/>
      <c r="L410" s="26" t="inlineStr">
        <is>
          <t>NO</t>
        </is>
      </c>
      <c r="M410" s="74" t="n">
        <v>-0.6272393186370009</v>
      </c>
      <c r="N410" s="74" t="n">
        <v>5</v>
      </c>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c r="IN410" s="26" t="n"/>
      <c r="IO410" s="26" t="n"/>
    </row>
    <row r="411">
      <c r="A411" s="37" t="inlineStr">
        <is>
          <t>HTF_TREND_VETO_BYPASS_ENABLED</t>
        </is>
      </c>
      <c r="B411" s="38" t="inlineStr">
        <is>
          <t>False</t>
        </is>
      </c>
      <c r="C411" s="38" t="n"/>
      <c r="D411" s="38" t="inlineStr">
        <is>
          <t>GLOBAL_CHECK, STOCKS_EXIT</t>
        </is>
      </c>
      <c r="E411" s="38" t="n"/>
      <c r="F411" s="26" t="n"/>
      <c r="G411" s="38">
        <f>IFERROR(VLOOKUP($A317&amp;"_"&amp;$B317,Results_Deltas!$A$2:$P$15000,5,FALSE),"")</f>
        <v/>
      </c>
      <c r="H411" s="38" t="inlineStr">
        <is>
          <t>Blanket (page end)</t>
        </is>
      </c>
      <c r="I411" s="26" t="n"/>
      <c r="J411" s="26" t="n"/>
      <c r="K411" s="26" t="n"/>
      <c r="L411" s="26" t="inlineStr">
        <is>
          <t>YES</t>
        </is>
      </c>
      <c r="M411" s="74" t="n">
        <v>-0.6224027113038582</v>
      </c>
      <c r="N411" s="74" t="n">
        <v>4</v>
      </c>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c r="IN411" s="26" t="n"/>
      <c r="IO411" s="26" t="n"/>
    </row>
    <row r="412">
      <c r="A412" s="39" t="inlineStr">
        <is>
          <t>HTF_TREND_VETO_BYPASS_ENABLED</t>
        </is>
      </c>
      <c r="B412" s="70" t="b">
        <v>0</v>
      </c>
      <c r="C412" s="38" t="n"/>
      <c r="D412" s="38" t="inlineStr">
        <is>
          <t>GLOBAL_CHECK, STOCKS_EXIT</t>
        </is>
      </c>
      <c r="E412" s="38" t="n"/>
      <c r="F412" s="26" t="n"/>
      <c r="G412" s="38">
        <f>IFERROR(VLOOKUP($A318&amp;"_"&amp;$B318,Results_Deltas!$A$2:$P$15000,5,FALSE),"")</f>
        <v/>
      </c>
      <c r="H412" s="38" t="inlineStr">
        <is>
          <t>Blanket (page end)</t>
        </is>
      </c>
      <c r="I412" s="26" t="n"/>
      <c r="J412" s="26" t="n"/>
      <c r="K412" s="26" t="n"/>
      <c r="L412" s="26" t="inlineStr">
        <is>
          <t>NO</t>
        </is>
      </c>
      <c r="M412" s="74" t="n">
        <v>-0.6224027113038582</v>
      </c>
      <c r="N412" s="74" t="n">
        <v>4</v>
      </c>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c r="IN412" s="26" t="n"/>
      <c r="IO412" s="26" t="n"/>
    </row>
    <row r="413">
      <c r="A413" s="37" t="inlineStr">
        <is>
          <t>OI_CONFIRM_MIN_PRICE_PCT</t>
        </is>
      </c>
      <c r="B413" s="38" t="inlineStr">
        <is>
          <t>1.0</t>
        </is>
      </c>
      <c r="C413" s="38" t="n"/>
      <c r="D413" s="38" t="inlineStr">
        <is>
          <t>ENTRY, GLOBAL_CHECK, STOCKS_EXIT</t>
        </is>
      </c>
      <c r="E413" s="38" t="n"/>
      <c r="F413" s="26" t="n"/>
      <c r="G413" s="38">
        <f>IFERROR(VLOOKUP($A386&amp;"_"&amp;$B386,Results_Deltas!$A$2:$P$15000,5,FALSE),"")</f>
        <v/>
      </c>
      <c r="H413" s="38" t="inlineStr">
        <is>
          <t>Blanket (page end)</t>
        </is>
      </c>
      <c r="I413" s="26" t="n"/>
      <c r="J413" s="26" t="n"/>
      <c r="K413" s="26" t="n"/>
      <c r="L413" s="26" t="inlineStr">
        <is>
          <t>NO</t>
        </is>
      </c>
      <c r="M413" s="74" t="n">
        <v>-0.5936730664746741</v>
      </c>
      <c r="N413" s="74" t="n">
        <v>3</v>
      </c>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c r="IN413" s="26" t="n"/>
      <c r="IO413" s="26" t="n"/>
    </row>
    <row r="414">
      <c r="A414" s="37" t="inlineStr">
        <is>
          <t>OI_CONFIRM_MIN_PRICE_PCT</t>
        </is>
      </c>
      <c r="B414" s="38" t="inlineStr">
        <is>
          <t>0.5</t>
        </is>
      </c>
      <c r="C414" s="38" t="n"/>
      <c r="D414" s="38" t="inlineStr">
        <is>
          <t>ENTRY, GLOBAL_CHECK, STOCKS_EXIT</t>
        </is>
      </c>
      <c r="E414" s="38" t="n"/>
      <c r="F414" s="26" t="n"/>
      <c r="G414" s="38">
        <f>IFERROR(VLOOKUP($A387&amp;"_"&amp;$B387,Results_Deltas!$A$2:$P$15000,5,FALSE),"")</f>
        <v/>
      </c>
      <c r="H414" s="38" t="inlineStr">
        <is>
          <t>Blanket (page end)</t>
        </is>
      </c>
      <c r="I414" s="26" t="n"/>
      <c r="J414" s="26" t="n"/>
      <c r="K414" s="26" t="n"/>
      <c r="L414" s="26" t="inlineStr">
        <is>
          <t>NO</t>
        </is>
      </c>
      <c r="M414" s="74" t="n">
        <v>-0.59122371998148</v>
      </c>
      <c r="N414" s="74" t="n">
        <v>4</v>
      </c>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c r="IN414" s="26" t="n"/>
      <c r="IO414" s="26" t="n"/>
    </row>
    <row r="415">
      <c r="A415" s="37" t="inlineStr">
        <is>
          <t>FG_FEAR_THRESHOLD</t>
        </is>
      </c>
      <c r="B415" s="38" t="inlineStr">
        <is>
          <t>18.75</t>
        </is>
      </c>
      <c r="C415" s="38" t="n"/>
      <c r="D415" s="38" t="inlineStr">
        <is>
          <t>GLOBAL_CHECK, STOCKS_EXIT</t>
        </is>
      </c>
      <c r="E415" s="38" t="n"/>
      <c r="F415" s="26" t="n"/>
      <c r="G415" s="38">
        <f>IFERROR(VLOOKUP($A265&amp;"_"&amp;$B265,Results_Deltas!$A$2:$P$15000,5,FALSE),"")</f>
        <v/>
      </c>
      <c r="H415" s="38" t="inlineStr">
        <is>
          <t>Blanket (page end)</t>
        </is>
      </c>
      <c r="I415" s="26" t="n"/>
      <c r="J415" s="26" t="n"/>
      <c r="K415" s="26" t="n"/>
      <c r="L415" s="26" t="inlineStr">
        <is>
          <t>NO</t>
        </is>
      </c>
      <c r="M415" s="74" t="n">
        <v>-0.584806529710038</v>
      </c>
      <c r="N415" s="74" t="n">
        <v>4</v>
      </c>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c r="IN415" s="26" t="n"/>
      <c r="IO415" s="26" t="n"/>
    </row>
    <row r="416">
      <c r="A416" s="37" t="inlineStr">
        <is>
          <t>FG_FEAR_THRESHOLD</t>
        </is>
      </c>
      <c r="B416" s="38" t="inlineStr">
        <is>
          <t>31.25</t>
        </is>
      </c>
      <c r="C416" s="38" t="n"/>
      <c r="D416" s="38" t="inlineStr">
        <is>
          <t>GLOBAL_CHECK, STOCKS_EXIT</t>
        </is>
      </c>
      <c r="E416" s="38" t="n"/>
      <c r="F416" s="26" t="n"/>
      <c r="G416" s="38">
        <f>IFERROR(VLOOKUP($A264&amp;"_"&amp;$B264,Results_Deltas!$A$2:$P$15000,5,FALSE),"")</f>
        <v/>
      </c>
      <c r="H416" s="38" t="inlineStr">
        <is>
          <t>Blanket (page end)</t>
        </is>
      </c>
      <c r="I416" s="26" t="n"/>
      <c r="J416" s="26" t="n"/>
      <c r="K416" s="26" t="n"/>
      <c r="L416" s="26" t="inlineStr">
        <is>
          <t>YES</t>
        </is>
      </c>
      <c r="M416" s="74" t="n">
        <v>-0.5676927781925909</v>
      </c>
      <c r="N416" s="74" t="n">
        <v>3</v>
      </c>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c r="IN416" s="26" t="n"/>
      <c r="IO416" s="26" t="n"/>
    </row>
    <row r="417">
      <c r="A417" s="37" t="inlineStr">
        <is>
          <t>DC_MOMENT_STRONG_THRESHOLD</t>
        </is>
      </c>
      <c r="B417" s="38" t="inlineStr">
        <is>
          <t>30</t>
        </is>
      </c>
      <c r="C417" s="38" t="n"/>
      <c r="D417" s="38" t="inlineStr">
        <is>
          <t>ENTRY, GLOBAL_CHECK, STOCKS_EXIT</t>
        </is>
      </c>
      <c r="E417" s="38" t="n"/>
      <c r="F417" s="26" t="n"/>
      <c r="G417" s="38">
        <f>IFERROR(VLOOKUP($A240&amp;"_"&amp;$B240,Results_Deltas!$A$2:$P$15000,5,FALSE),"")</f>
        <v/>
      </c>
      <c r="H417" s="38" t="inlineStr">
        <is>
          <t>Blanket (page end)</t>
        </is>
      </c>
      <c r="I417" s="26" t="n"/>
      <c r="J417" s="26" t="n"/>
      <c r="K417" s="26" t="n"/>
      <c r="L417" s="26" t="inlineStr">
        <is>
          <t>NO</t>
        </is>
      </c>
      <c r="M417" s="74" t="n">
        <v>-0.5622737050425897</v>
      </c>
      <c r="N417" s="74" t="n">
        <v>4</v>
      </c>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c r="IN417" s="26" t="n"/>
      <c r="IO417" s="26" t="n"/>
    </row>
    <row r="418">
      <c r="A418" s="37" t="inlineStr">
        <is>
          <t>GR_FILTER_VEC_MIN_TFS</t>
        </is>
      </c>
      <c r="B418" s="38" t="inlineStr">
        <is>
          <t>0</t>
        </is>
      </c>
      <c r="C418" s="38" t="n"/>
      <c r="D418" s="38" t="inlineStr">
        <is>
          <t>GLOBAL_CHECK</t>
        </is>
      </c>
      <c r="E418" s="38" t="n"/>
      <c r="F418" s="26" t="n"/>
      <c r="G418" s="38">
        <f>IFERROR(VLOOKUP($A288&amp;"_"&amp;$B288,Results_Deltas!$A$2:$P$15000,5,FALSE),"")</f>
        <v/>
      </c>
      <c r="H418" s="38" t="inlineStr">
        <is>
          <t>Blanket (page end)</t>
        </is>
      </c>
      <c r="I418" s="26" t="n"/>
      <c r="J418" s="26" t="n"/>
      <c r="K418" s="26" t="n"/>
      <c r="L418" s="26" t="inlineStr">
        <is>
          <t>YES</t>
        </is>
      </c>
      <c r="M418" s="74" t="n">
        <v>-0.5536174845832801</v>
      </c>
      <c r="N418" s="74" t="n">
        <v>5</v>
      </c>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c r="IN418" s="26" t="n"/>
      <c r="IO418" s="26" t="n"/>
    </row>
    <row r="419">
      <c r="A419" s="39" t="inlineStr">
        <is>
          <t>GR_FILTER_VEC_MIN_TFS</t>
        </is>
      </c>
      <c r="B419" s="70" t="n">
        <v>0</v>
      </c>
      <c r="C419" s="38" t="n"/>
      <c r="D419" s="38" t="inlineStr">
        <is>
          <t>GLOBAL_CHECK</t>
        </is>
      </c>
      <c r="E419" s="38" t="n"/>
      <c r="F419" s="26" t="n"/>
      <c r="G419" s="38">
        <f>IFERROR(VLOOKUP($A289&amp;"_"&amp;$B289,Results_Deltas!$A$2:$P$15000,5,FALSE),"")</f>
        <v/>
      </c>
      <c r="H419" s="38" t="inlineStr">
        <is>
          <t>Blanket (page end)</t>
        </is>
      </c>
      <c r="I419" s="26" t="n"/>
      <c r="J419" s="26" t="n"/>
      <c r="K419" s="26" t="n"/>
      <c r="L419" s="26" t="inlineStr">
        <is>
          <t>NO</t>
        </is>
      </c>
      <c r="M419" s="74" t="n">
        <v>-0.5536174845832801</v>
      </c>
      <c r="N419" s="74" t="n">
        <v>5</v>
      </c>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c r="IN419" s="26" t="n"/>
      <c r="IO419" s="26" t="n"/>
    </row>
    <row r="420">
      <c r="A420" s="37" t="inlineStr">
        <is>
          <t>FG_GREED_THRESHOLD</t>
        </is>
      </c>
      <c r="B420" s="38" t="inlineStr">
        <is>
          <t>56.25</t>
        </is>
      </c>
      <c r="C420" s="38" t="n"/>
      <c r="D420" s="38" t="inlineStr">
        <is>
          <t>GLOBAL_CHECK, STOCKS_EXIT</t>
        </is>
      </c>
      <c r="E420" s="38" t="n"/>
      <c r="F420" s="26" t="n"/>
      <c r="G420" s="38">
        <f>IFERROR(VLOOKUP($A269&amp;"_"&amp;$B269,Results_Deltas!$A$2:$P$15000,5,FALSE),"")</f>
        <v/>
      </c>
      <c r="H420" s="38" t="inlineStr">
        <is>
          <t>Blanket (page end)</t>
        </is>
      </c>
      <c r="I420" s="26" t="n"/>
      <c r="J420" s="26" t="n"/>
      <c r="K420" s="26" t="n"/>
      <c r="L420" s="26" t="inlineStr">
        <is>
          <t>NO</t>
        </is>
      </c>
      <c r="M420" s="74" t="n">
        <v>-0.5495532711206644</v>
      </c>
      <c r="N420" s="74" t="n">
        <v>4</v>
      </c>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c r="IN420" s="26" t="n"/>
      <c r="IO420" s="26" t="n"/>
    </row>
    <row r="421">
      <c r="A421" s="37" t="inlineStr">
        <is>
          <t>BAND_ARROW_ENABLED</t>
        </is>
      </c>
      <c r="B421" s="38" t="inlineStr">
        <is>
          <t>True</t>
        </is>
      </c>
      <c r="C421" s="38" t="n"/>
      <c r="D421" s="38" t="inlineStr">
        <is>
          <t>GLOBAL_CHECK, STOCKS_EXIT</t>
        </is>
      </c>
      <c r="E421" s="38" t="n"/>
      <c r="F421" s="26" t="n"/>
      <c r="G421" s="38">
        <f>IFERROR(VLOOKUP($A222&amp;"_"&amp;$B222,Results_Deltas!$A$2:$P$15000,5,FALSE),"")</f>
        <v/>
      </c>
      <c r="H421" s="38" t="inlineStr">
        <is>
          <t>Blanket (page end)</t>
        </is>
      </c>
      <c r="I421" s="26" t="n"/>
      <c r="J421" s="26" t="n"/>
      <c r="K421" s="26" t="n"/>
      <c r="L421" s="26" t="inlineStr">
        <is>
          <t>NO</t>
        </is>
      </c>
      <c r="M421" s="74" t="n">
        <v>-0.541777430991167</v>
      </c>
      <c r="N421" s="74" t="n">
        <v>4</v>
      </c>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c r="IN421" s="26" t="n"/>
      <c r="IO421" s="26" t="n"/>
    </row>
    <row r="422">
      <c r="A422" s="37" t="inlineStr">
        <is>
          <t>DC_MOMENT_STRONG_THRESHOLD</t>
        </is>
      </c>
      <c r="B422" s="38" t="inlineStr">
        <is>
          <t>50</t>
        </is>
      </c>
      <c r="C422" s="38" t="n"/>
      <c r="D422" s="38" t="inlineStr">
        <is>
          <t>ENTRY, GLOBAL_CHECK, STOCKS_EXIT</t>
        </is>
      </c>
      <c r="E422" s="38" t="n"/>
      <c r="F422" s="26" t="n"/>
      <c r="G422" s="38">
        <f>IFERROR(VLOOKUP($A239&amp;"_"&amp;$B239,Results_Deltas!$A$2:$P$15000,5,FALSE),"")</f>
        <v/>
      </c>
      <c r="H422" s="38" t="inlineStr">
        <is>
          <t>Blanket (page end)</t>
        </is>
      </c>
      <c r="I422" s="26" t="n"/>
      <c r="J422" s="26" t="n"/>
      <c r="K422" s="26" t="n"/>
      <c r="L422" s="26" t="inlineStr">
        <is>
          <t>NO</t>
        </is>
      </c>
      <c r="M422" s="74" t="n">
        <v>-0.5291580597491822</v>
      </c>
      <c r="N422" s="74" t="n">
        <v>4</v>
      </c>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c r="IN422" s="26" t="n"/>
      <c r="IO422" s="26" t="n"/>
    </row>
    <row r="423">
      <c r="A423" s="39" t="inlineStr">
        <is>
          <t>HA_WICK_QUALITY_TF</t>
        </is>
      </c>
      <c r="B423" s="70" t="inlineStr">
        <is>
          <t>15m</t>
        </is>
      </c>
      <c r="C423" s="38" t="n"/>
      <c r="D423" s="38" t="inlineStr">
        <is>
          <t>ENTRY, GLOBAL_CHECK, STOCKS_EXIT</t>
        </is>
      </c>
      <c r="E423" s="38" t="n"/>
      <c r="F423" s="26" t="n"/>
      <c r="G423" s="38">
        <f>IFERROR(VLOOKUP($A298&amp;"_"&amp;$B298,Results_Deltas!$A$2:$P$15000,5,FALSE),"")</f>
        <v/>
      </c>
      <c r="H423" s="38" t="inlineStr">
        <is>
          <t>Blanket (page end)</t>
        </is>
      </c>
      <c r="I423" s="26" t="n"/>
      <c r="J423" s="26" t="n"/>
      <c r="K423" s="26" t="n"/>
      <c r="L423" s="26" t="inlineStr">
        <is>
          <t>NO</t>
        </is>
      </c>
      <c r="M423" s="74" t="n">
        <v>-0.5286716403433337</v>
      </c>
      <c r="N423" s="74" t="n">
        <v>4</v>
      </c>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c r="IN423" s="26" t="n"/>
      <c r="IO423" s="26" t="n"/>
    </row>
    <row r="424">
      <c r="A424" s="37" t="inlineStr">
        <is>
          <t>HA_WICK_QUALITY_TF</t>
        </is>
      </c>
      <c r="B424" s="38" t="inlineStr">
        <is>
          <t>15m</t>
        </is>
      </c>
      <c r="C424" s="38" t="n"/>
      <c r="D424" s="38" t="inlineStr">
        <is>
          <t>ENTRY, GLOBAL_CHECK, STOCKS_EXIT</t>
        </is>
      </c>
      <c r="E424" s="38" t="n"/>
      <c r="F424" s="26" t="n"/>
      <c r="G424" s="38">
        <f>IFERROR(VLOOKUP($A299&amp;"_"&amp;$B299,Results_Deltas!$A$2:$P$15000,5,FALSE),"")</f>
        <v/>
      </c>
      <c r="H424" s="38" t="inlineStr">
        <is>
          <t>Blanket (page end)</t>
        </is>
      </c>
      <c r="I424" s="26" t="n"/>
      <c r="J424" s="26" t="n"/>
      <c r="K424" s="26" t="n"/>
      <c r="L424" s="26" t="inlineStr">
        <is>
          <t>YES</t>
        </is>
      </c>
      <c r="M424" s="74" t="n">
        <v>-0.5286716403433337</v>
      </c>
      <c r="N424" s="74" t="n">
        <v>4</v>
      </c>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c r="IN424" s="26" t="n"/>
      <c r="IO424" s="26" t="n"/>
    </row>
    <row r="425">
      <c r="A425" s="37" t="inlineStr">
        <is>
          <t>ADX_RANGING_THRESHOLD</t>
        </is>
      </c>
      <c r="B425" s="38" t="inlineStr">
        <is>
          <t>25</t>
        </is>
      </c>
      <c r="C425" s="38" t="n"/>
      <c r="D425" s="38" t="inlineStr">
        <is>
          <t>ENTRY, GLOBAL_CHECK, STOCKS_EXIT</t>
        </is>
      </c>
      <c r="E425" s="38" t="n"/>
      <c r="F425" s="26" t="n"/>
      <c r="G425" s="38">
        <f>IFERROR(VLOOKUP($A214&amp;"_"&amp;$B214,Results_Deltas!$A$2:$P$15000,5,FALSE),"")</f>
        <v/>
      </c>
      <c r="H425" s="38" t="inlineStr">
        <is>
          <t>Blanket (page end)</t>
        </is>
      </c>
      <c r="I425" s="26" t="n"/>
      <c r="J425" s="26" t="n"/>
      <c r="K425" s="26" t="n"/>
      <c r="L425" s="26" t="inlineStr">
        <is>
          <t>NO</t>
        </is>
      </c>
      <c r="M425" s="74" t="n">
        <v>-0.5242773463988917</v>
      </c>
      <c r="N425" s="74" t="n">
        <v>4</v>
      </c>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c r="IN425" s="26" t="n"/>
      <c r="IO425" s="26" t="n"/>
    </row>
    <row r="426">
      <c r="A426" s="37" t="inlineStr">
        <is>
          <t>MTS_GATE_ENABLED</t>
        </is>
      </c>
      <c r="B426" s="38" t="inlineStr">
        <is>
          <t>False</t>
        </is>
      </c>
      <c r="C426" s="38" t="n"/>
      <c r="D426" s="38" t="inlineStr">
        <is>
          <t>ENTRY, GLOBAL_CHECK, STOCKS_EXIT</t>
        </is>
      </c>
      <c r="E426" s="38" t="n"/>
      <c r="F426" s="26" t="n"/>
      <c r="G426" s="38">
        <f>IFERROR(VLOOKUP($A366&amp;"_"&amp;$B366,Results_Deltas!$A$2:$P$15000,5,FALSE),"")</f>
        <v/>
      </c>
      <c r="H426" s="38" t="inlineStr">
        <is>
          <t>Blanket (page end)</t>
        </is>
      </c>
      <c r="I426" s="26" t="n"/>
      <c r="J426" s="26" t="n"/>
      <c r="K426" s="26" t="n"/>
      <c r="L426" s="26" t="inlineStr">
        <is>
          <t>NO</t>
        </is>
      </c>
      <c r="M426" s="74" t="n">
        <v>-0.5236358330346194</v>
      </c>
      <c r="N426" s="74" t="n">
        <v>4</v>
      </c>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c r="IN426" s="26" t="n"/>
      <c r="IO426" s="26" t="n"/>
    </row>
    <row r="427">
      <c r="A427" s="39" t="inlineStr">
        <is>
          <t>MTS_GATE_ENABLED</t>
        </is>
      </c>
      <c r="B427" s="70" t="b">
        <v>0</v>
      </c>
      <c r="C427" s="38" t="n"/>
      <c r="D427" s="38" t="inlineStr">
        <is>
          <t>ENTRY, GLOBAL_CHECK, STOCKS_EXIT</t>
        </is>
      </c>
      <c r="E427" s="38" t="n"/>
      <c r="F427" s="26" t="n"/>
      <c r="G427" s="38">
        <f>IFERROR(VLOOKUP($A367&amp;"_"&amp;$B367,Results_Deltas!$A$2:$P$15000,5,FALSE),"")</f>
        <v/>
      </c>
      <c r="H427" s="38" t="inlineStr">
        <is>
          <t>Blanket (page end)</t>
        </is>
      </c>
      <c r="I427" s="26" t="n"/>
      <c r="J427" s="26" t="n"/>
      <c r="K427" s="26" t="n"/>
      <c r="L427" s="26" t="inlineStr">
        <is>
          <t>NO</t>
        </is>
      </c>
      <c r="M427" s="74" t="n">
        <v>-0.5236358330346194</v>
      </c>
      <c r="N427" s="74" t="n">
        <v>4</v>
      </c>
      <c r="O427" s="26" t="n"/>
      <c r="P427" s="26" t="n"/>
      <c r="Q427" s="26" t="n"/>
      <c r="R427" s="26" t="n"/>
      <c r="S427" s="26" t="n"/>
      <c r="T427" s="26" t="n"/>
      <c r="U427" s="26" t="n"/>
      <c r="V427" s="26" t="n"/>
      <c r="W427" s="26" t="n"/>
      <c r="X427" s="26" t="n"/>
      <c r="Y427" s="26" t="n"/>
      <c r="Z427" s="26" t="n"/>
      <c r="AA427" s="26" t="n"/>
      <c r="AB427" s="26" t="n"/>
      <c r="AC427" s="26" t="n"/>
      <c r="AD427" s="26" t="n"/>
      <c r="AE427" s="26" t="n"/>
      <c r="AF427" s="26" t="n"/>
      <c r="AG427" s="26" t="n"/>
      <c r="AH427" s="26" t="n"/>
      <c r="AI427" s="26" t="n"/>
      <c r="AJ427" s="26" t="n"/>
      <c r="AK427" s="26" t="n"/>
      <c r="AL427" s="26" t="n"/>
      <c r="AM427" s="26" t="n"/>
      <c r="AN427" s="26" t="n"/>
      <c r="AO427" s="26" t="n"/>
      <c r="AP427" s="26" t="n"/>
      <c r="AQ427" s="26" t="n"/>
      <c r="AR427" s="26" t="n"/>
      <c r="AS427" s="26" t="n"/>
      <c r="AT427" s="26" t="n"/>
      <c r="AU427" s="26" t="n"/>
      <c r="AV427" s="26" t="n"/>
      <c r="AW427" s="26" t="n"/>
      <c r="AX427" s="26" t="n"/>
      <c r="AY427" s="26" t="n"/>
      <c r="AZ427" s="26" t="n"/>
      <c r="BA427" s="26" t="n"/>
      <c r="BB427" s="26" t="n"/>
      <c r="BC427" s="26" t="n"/>
      <c r="BD427" s="26" t="n"/>
      <c r="BE427" s="26" t="n"/>
      <c r="BF427" s="26" t="n"/>
      <c r="BG427" s="26" t="n"/>
      <c r="BH427" s="26" t="n"/>
      <c r="BI427" s="26" t="n"/>
      <c r="BJ427" s="26" t="n"/>
      <c r="BK427" s="26" t="n"/>
      <c r="BL427" s="26" t="n"/>
      <c r="BM427" s="26" t="n"/>
      <c r="BN427" s="26" t="n"/>
      <c r="BO427" s="26" t="n"/>
      <c r="BP427" s="26" t="n"/>
      <c r="BQ427" s="26" t="n"/>
      <c r="BR427" s="26" t="n"/>
      <c r="BS427" s="26" t="n"/>
      <c r="BT427" s="26" t="n"/>
      <c r="BU427" s="26" t="n"/>
      <c r="BV427" s="26" t="n"/>
      <c r="BW427" s="26" t="n"/>
      <c r="BX427" s="26" t="n"/>
      <c r="BY427" s="26" t="n"/>
      <c r="BZ427" s="26" t="n"/>
      <c r="CA427" s="26" t="n"/>
      <c r="CB427" s="26" t="n"/>
      <c r="CC427" s="26" t="n"/>
      <c r="CD427" s="26" t="n"/>
      <c r="CE427" s="26" t="n"/>
      <c r="CF427" s="26" t="n"/>
      <c r="CG427" s="26" t="n"/>
      <c r="CH427" s="26" t="n"/>
      <c r="CI427" s="26" t="n"/>
      <c r="CJ427" s="26" t="n"/>
      <c r="CK427" s="26" t="n"/>
      <c r="CL427" s="26" t="n"/>
      <c r="CM427" s="26" t="n"/>
      <c r="CN427" s="26" t="n"/>
      <c r="CO427" s="26" t="n"/>
      <c r="CP427" s="26" t="n"/>
      <c r="CQ427" s="26" t="n"/>
      <c r="CR427" s="26" t="n"/>
      <c r="CS427" s="26" t="n"/>
      <c r="CT427" s="26" t="n"/>
      <c r="CU427" s="26" t="n"/>
      <c r="CV427" s="26" t="n"/>
      <c r="CW427" s="26" t="n"/>
      <c r="CX427" s="26" t="n"/>
      <c r="CY427" s="26" t="n"/>
      <c r="CZ427" s="26" t="n"/>
      <c r="DA427" s="26" t="n"/>
      <c r="DB427" s="26" t="n"/>
      <c r="DC427" s="26" t="n"/>
      <c r="DD427" s="26" t="n"/>
      <c r="DE427" s="26" t="n"/>
      <c r="DF427" s="26" t="n"/>
      <c r="DG427" s="26" t="n"/>
      <c r="DH427" s="26" t="n"/>
      <c r="DI427" s="26" t="n"/>
      <c r="DJ427" s="26" t="n"/>
      <c r="DK427" s="26" t="n"/>
      <c r="DL427" s="26" t="n"/>
      <c r="DM427" s="26" t="n"/>
      <c r="DN427" s="26" t="n"/>
      <c r="DO427" s="26" t="n"/>
      <c r="DP427" s="26" t="n"/>
      <c r="DQ427" s="26" t="n"/>
      <c r="DR427" s="26" t="n"/>
      <c r="DS427" s="26" t="n"/>
      <c r="DT427" s="26" t="n"/>
      <c r="DU427" s="26" t="n"/>
      <c r="DV427" s="26" t="n"/>
      <c r="DW427" s="26" t="n"/>
      <c r="DX427" s="26" t="n"/>
      <c r="DY427" s="26" t="n"/>
      <c r="DZ427" s="26" t="n"/>
      <c r="EA427" s="26" t="n"/>
      <c r="EB427" s="26" t="n"/>
      <c r="EC427" s="26" t="n"/>
      <c r="ED427" s="26" t="n"/>
      <c r="EE427" s="26" t="n"/>
      <c r="EF427" s="26" t="n"/>
      <c r="EG427" s="26" t="n"/>
      <c r="EH427" s="26" t="n"/>
      <c r="EI427" s="26" t="n"/>
      <c r="EJ427" s="26" t="n"/>
      <c r="EK427" s="26" t="n"/>
      <c r="EL427" s="26" t="n"/>
      <c r="EM427" s="26" t="n"/>
      <c r="EN427" s="26" t="n"/>
      <c r="EO427" s="26" t="n"/>
      <c r="EP427" s="26" t="n"/>
      <c r="EQ427" s="26" t="n"/>
      <c r="ER427" s="26" t="n"/>
      <c r="ES427" s="26" t="n"/>
      <c r="ET427" s="26" t="n"/>
      <c r="EU427" s="26" t="n"/>
      <c r="EV427" s="26" t="n"/>
      <c r="EW427" s="26" t="n"/>
      <c r="EX427" s="26" t="n"/>
      <c r="EY427" s="26" t="n"/>
      <c r="EZ427" s="26" t="n"/>
      <c r="FA427" s="26" t="n"/>
      <c r="FB427" s="26" t="n"/>
      <c r="FC427" s="26" t="n"/>
      <c r="FD427" s="26" t="n"/>
      <c r="FE427" s="26" t="n"/>
      <c r="FF427" s="26" t="n"/>
      <c r="FG427" s="26" t="n"/>
      <c r="FH427" s="26" t="n"/>
      <c r="FI427" s="26" t="n"/>
      <c r="FJ427" s="26" t="n"/>
      <c r="FK427" s="26" t="n"/>
      <c r="FL427" s="26" t="n"/>
      <c r="FM427" s="26" t="n"/>
      <c r="FN427" s="26" t="n"/>
      <c r="FO427" s="26" t="n"/>
      <c r="FP427" s="26" t="n"/>
      <c r="FQ427" s="26" t="n"/>
      <c r="FR427" s="26" t="n"/>
      <c r="FS427" s="26" t="n"/>
      <c r="FT427" s="26" t="n"/>
      <c r="FU427" s="26" t="n"/>
      <c r="FV427" s="26" t="n"/>
      <c r="FW427" s="26" t="n"/>
      <c r="FX427" s="26" t="n"/>
      <c r="FY427" s="26" t="n"/>
      <c r="FZ427" s="26" t="n"/>
      <c r="GA427" s="26" t="n"/>
      <c r="GB427" s="26" t="n"/>
      <c r="GC427" s="26" t="n"/>
      <c r="GD427" s="26" t="n"/>
      <c r="GE427" s="26" t="n"/>
      <c r="GF427" s="26" t="n"/>
      <c r="GG427" s="26" t="n"/>
      <c r="GH427" s="26" t="n"/>
      <c r="GI427" s="26" t="n"/>
      <c r="GJ427" s="26" t="n"/>
      <c r="GK427" s="26" t="n"/>
      <c r="GL427" s="26" t="n"/>
      <c r="GM427" s="26" t="n"/>
      <c r="GN427" s="26" t="n"/>
      <c r="GO427" s="26" t="n"/>
      <c r="GP427" s="26" t="n"/>
      <c r="GQ427" s="26" t="n"/>
      <c r="GR427" s="26" t="n"/>
      <c r="GS427" s="26" t="n"/>
      <c r="GT427" s="26" t="n"/>
      <c r="GU427" s="26" t="n"/>
      <c r="GV427" s="26" t="n"/>
      <c r="GW427" s="26" t="n"/>
      <c r="GX427" s="26" t="n"/>
      <c r="GY427" s="26" t="n"/>
      <c r="GZ427" s="26" t="n"/>
      <c r="HA427" s="26" t="n"/>
      <c r="HB427" s="26" t="n"/>
      <c r="HC427" s="26" t="n"/>
      <c r="HD427" s="26" t="n"/>
      <c r="HE427" s="26" t="n"/>
      <c r="HF427" s="26" t="n"/>
      <c r="HG427" s="26" t="n"/>
      <c r="HH427" s="26" t="n"/>
      <c r="HI427" s="26" t="n"/>
      <c r="HJ427" s="26" t="n"/>
      <c r="HK427" s="26" t="n"/>
      <c r="HL427" s="26" t="n"/>
      <c r="HM427" s="26" t="n"/>
      <c r="HN427" s="26" t="n"/>
      <c r="HO427" s="26" t="n"/>
      <c r="HP427" s="26" t="n"/>
      <c r="HQ427" s="26" t="n"/>
      <c r="HR427" s="26" t="n"/>
      <c r="HS427" s="26" t="n"/>
      <c r="HT427" s="26" t="n"/>
      <c r="HU427" s="26" t="n"/>
      <c r="HV427" s="26" t="n"/>
      <c r="HW427" s="26" t="n"/>
      <c r="HX427" s="26" t="n"/>
      <c r="HY427" s="26" t="n"/>
      <c r="HZ427" s="26" t="n"/>
      <c r="IA427" s="26" t="n"/>
      <c r="IB427" s="26" t="n"/>
      <c r="IC427" s="26" t="n"/>
      <c r="ID427" s="26" t="n"/>
      <c r="IE427" s="26" t="n"/>
      <c r="IF427" s="26" t="n"/>
      <c r="IG427" s="26" t="n"/>
      <c r="IH427" s="26" t="n"/>
      <c r="II427" s="26" t="n"/>
      <c r="IJ427" s="26" t="n"/>
      <c r="IK427" s="26" t="n"/>
      <c r="IL427" s="26" t="n"/>
      <c r="IM427" s="26" t="n"/>
      <c r="IN427" s="26" t="n"/>
      <c r="IO427" s="26" t="n"/>
    </row>
    <row r="428">
      <c r="A428" s="37" t="inlineStr">
        <is>
          <t>OI_CONFIRM_ENABLED</t>
        </is>
      </c>
      <c r="B428" s="38" t="inlineStr">
        <is>
          <t>False</t>
        </is>
      </c>
      <c r="C428" s="38" t="n"/>
      <c r="D428" s="38" t="inlineStr">
        <is>
          <t>ENTRY, GLOBAL_CHECK, STOCKS_EXIT</t>
        </is>
      </c>
      <c r="E428" s="38" t="n"/>
      <c r="F428" s="26" t="n"/>
      <c r="G428" s="38">
        <f>IFERROR(VLOOKUP($A378&amp;"_"&amp;$B378,Results_Deltas!$A$2:$P$15000,5,FALSE),"")</f>
        <v/>
      </c>
      <c r="H428" s="38" t="inlineStr">
        <is>
          <t>Blanket (page end)</t>
        </is>
      </c>
      <c r="I428" s="26" t="n"/>
      <c r="J428" s="26" t="n"/>
      <c r="K428" s="26" t="n"/>
      <c r="L428" s="26" t="inlineStr">
        <is>
          <t>NO</t>
        </is>
      </c>
      <c r="M428" s="74" t="n">
        <v>-0.5236358330346194</v>
      </c>
      <c r="N428" s="74" t="n">
        <v>4</v>
      </c>
      <c r="O428" s="26" t="n"/>
      <c r="P428" s="26" t="n"/>
      <c r="Q428" s="26" t="n"/>
      <c r="R428" s="26" t="n"/>
      <c r="S428" s="26" t="n"/>
      <c r="T428" s="26" t="n"/>
      <c r="U428" s="26" t="n"/>
      <c r="V428" s="26" t="n"/>
      <c r="W428" s="26" t="n"/>
      <c r="X428" s="26" t="n"/>
      <c r="Y428" s="26" t="n"/>
      <c r="Z428" s="26" t="n"/>
      <c r="AA428" s="26" t="n"/>
      <c r="AB428" s="26" t="n"/>
      <c r="AC428" s="26" t="n"/>
      <c r="AD428" s="26" t="n"/>
      <c r="AE428" s="26" t="n"/>
      <c r="AF428" s="26" t="n"/>
      <c r="AG428" s="26" t="n"/>
      <c r="AH428" s="26" t="n"/>
      <c r="AI428" s="26" t="n"/>
      <c r="AJ428" s="26" t="n"/>
      <c r="AK428" s="26" t="n"/>
      <c r="AL428" s="26" t="n"/>
      <c r="AM428" s="26" t="n"/>
      <c r="AN428" s="26" t="n"/>
      <c r="AO428" s="26" t="n"/>
      <c r="AP428" s="26" t="n"/>
      <c r="AQ428" s="26" t="n"/>
      <c r="AR428" s="26" t="n"/>
      <c r="AS428" s="26" t="n"/>
      <c r="AT428" s="26" t="n"/>
      <c r="AU428" s="26" t="n"/>
      <c r="AV428" s="26" t="n"/>
      <c r="AW428" s="26" t="n"/>
      <c r="AX428" s="26" t="n"/>
      <c r="AY428" s="26" t="n"/>
      <c r="AZ428" s="26" t="n"/>
      <c r="BA428" s="26" t="n"/>
      <c r="BB428" s="26" t="n"/>
      <c r="BC428" s="26" t="n"/>
      <c r="BD428" s="26" t="n"/>
      <c r="BE428" s="26" t="n"/>
      <c r="BF428" s="26" t="n"/>
      <c r="BG428" s="26" t="n"/>
      <c r="BH428" s="26" t="n"/>
      <c r="BI428" s="26" t="n"/>
      <c r="BJ428" s="26" t="n"/>
      <c r="BK428" s="26" t="n"/>
      <c r="BL428" s="26" t="n"/>
      <c r="BM428" s="26" t="n"/>
      <c r="BN428" s="26" t="n"/>
      <c r="BO428" s="26" t="n"/>
      <c r="BP428" s="26" t="n"/>
      <c r="BQ428" s="26" t="n"/>
      <c r="BR428" s="26" t="n"/>
      <c r="BS428" s="26" t="n"/>
      <c r="BT428" s="26" t="n"/>
      <c r="BU428" s="26" t="n"/>
      <c r="BV428" s="26" t="n"/>
      <c r="BW428" s="26" t="n"/>
      <c r="BX428" s="26" t="n"/>
      <c r="BY428" s="26" t="n"/>
      <c r="BZ428" s="26" t="n"/>
      <c r="CA428" s="26" t="n"/>
      <c r="CB428" s="26" t="n"/>
      <c r="CC428" s="26" t="n"/>
      <c r="CD428" s="26" t="n"/>
      <c r="CE428" s="26" t="n"/>
      <c r="CF428" s="26" t="n"/>
      <c r="CG428" s="26" t="n"/>
      <c r="CH428" s="26" t="n"/>
      <c r="CI428" s="26" t="n"/>
      <c r="CJ428" s="26" t="n"/>
      <c r="CK428" s="26" t="n"/>
      <c r="CL428" s="26" t="n"/>
      <c r="CM428" s="26" t="n"/>
      <c r="CN428" s="26" t="n"/>
      <c r="CO428" s="26" t="n"/>
      <c r="CP428" s="26" t="n"/>
      <c r="CQ428" s="26" t="n"/>
      <c r="CR428" s="26" t="n"/>
      <c r="CS428" s="26" t="n"/>
      <c r="CT428" s="26" t="n"/>
      <c r="CU428" s="26" t="n"/>
      <c r="CV428" s="26" t="n"/>
      <c r="CW428" s="26" t="n"/>
      <c r="CX428" s="26" t="n"/>
      <c r="CY428" s="26" t="n"/>
      <c r="CZ428" s="26" t="n"/>
      <c r="DA428" s="26" t="n"/>
      <c r="DB428" s="26" t="n"/>
      <c r="DC428" s="26" t="n"/>
      <c r="DD428" s="26" t="n"/>
      <c r="DE428" s="26" t="n"/>
      <c r="DF428" s="26" t="n"/>
      <c r="DG428" s="26" t="n"/>
      <c r="DH428" s="26" t="n"/>
      <c r="DI428" s="26" t="n"/>
      <c r="DJ428" s="26" t="n"/>
      <c r="DK428" s="26" t="n"/>
      <c r="DL428" s="26" t="n"/>
      <c r="DM428" s="26" t="n"/>
      <c r="DN428" s="26" t="n"/>
      <c r="DO428" s="26" t="n"/>
      <c r="DP428" s="26" t="n"/>
      <c r="DQ428" s="26" t="n"/>
      <c r="DR428" s="26" t="n"/>
      <c r="DS428" s="26" t="n"/>
      <c r="DT428" s="26" t="n"/>
      <c r="DU428" s="26" t="n"/>
      <c r="DV428" s="26" t="n"/>
      <c r="DW428" s="26" t="n"/>
      <c r="DX428" s="26" t="n"/>
      <c r="DY428" s="26" t="n"/>
      <c r="DZ428" s="26" t="n"/>
      <c r="EA428" s="26" t="n"/>
      <c r="EB428" s="26" t="n"/>
      <c r="EC428" s="26" t="n"/>
      <c r="ED428" s="26" t="n"/>
      <c r="EE428" s="26" t="n"/>
      <c r="EF428" s="26" t="n"/>
      <c r="EG428" s="26" t="n"/>
      <c r="EH428" s="26" t="n"/>
      <c r="EI428" s="26" t="n"/>
      <c r="EJ428" s="26" t="n"/>
      <c r="EK428" s="26" t="n"/>
      <c r="EL428" s="26" t="n"/>
      <c r="EM428" s="26" t="n"/>
      <c r="EN428" s="26" t="n"/>
      <c r="EO428" s="26" t="n"/>
      <c r="EP428" s="26" t="n"/>
      <c r="EQ428" s="26" t="n"/>
      <c r="ER428" s="26" t="n"/>
      <c r="ES428" s="26" t="n"/>
      <c r="ET428" s="26" t="n"/>
      <c r="EU428" s="26" t="n"/>
      <c r="EV428" s="26" t="n"/>
      <c r="EW428" s="26" t="n"/>
      <c r="EX428" s="26" t="n"/>
      <c r="EY428" s="26" t="n"/>
      <c r="EZ428" s="26" t="n"/>
      <c r="FA428" s="26" t="n"/>
      <c r="FB428" s="26" t="n"/>
      <c r="FC428" s="26" t="n"/>
      <c r="FD428" s="26" t="n"/>
      <c r="FE428" s="26" t="n"/>
      <c r="FF428" s="26" t="n"/>
      <c r="FG428" s="26" t="n"/>
      <c r="FH428" s="26" t="n"/>
      <c r="FI428" s="26" t="n"/>
      <c r="FJ428" s="26" t="n"/>
      <c r="FK428" s="26" t="n"/>
      <c r="FL428" s="26" t="n"/>
      <c r="FM428" s="26" t="n"/>
      <c r="FN428" s="26" t="n"/>
      <c r="FO428" s="26" t="n"/>
      <c r="FP428" s="26" t="n"/>
      <c r="FQ428" s="26" t="n"/>
      <c r="FR428" s="26" t="n"/>
      <c r="FS428" s="26" t="n"/>
      <c r="FT428" s="26" t="n"/>
      <c r="FU428" s="26" t="n"/>
      <c r="FV428" s="26" t="n"/>
      <c r="FW428" s="26" t="n"/>
      <c r="FX428" s="26" t="n"/>
      <c r="FY428" s="26" t="n"/>
      <c r="FZ428" s="26" t="n"/>
      <c r="GA428" s="26" t="n"/>
      <c r="GB428" s="26" t="n"/>
      <c r="GC428" s="26" t="n"/>
      <c r="GD428" s="26" t="n"/>
      <c r="GE428" s="26" t="n"/>
      <c r="GF428" s="26" t="n"/>
      <c r="GG428" s="26" t="n"/>
      <c r="GH428" s="26" t="n"/>
      <c r="GI428" s="26" t="n"/>
      <c r="GJ428" s="26" t="n"/>
      <c r="GK428" s="26" t="n"/>
      <c r="GL428" s="26" t="n"/>
      <c r="GM428" s="26" t="n"/>
      <c r="GN428" s="26" t="n"/>
      <c r="GO428" s="26" t="n"/>
      <c r="GP428" s="26" t="n"/>
      <c r="GQ428" s="26" t="n"/>
      <c r="GR428" s="26" t="n"/>
      <c r="GS428" s="26" t="n"/>
      <c r="GT428" s="26" t="n"/>
      <c r="GU428" s="26" t="n"/>
      <c r="GV428" s="26" t="n"/>
      <c r="GW428" s="26" t="n"/>
      <c r="GX428" s="26" t="n"/>
      <c r="GY428" s="26" t="n"/>
      <c r="GZ428" s="26" t="n"/>
      <c r="HA428" s="26" t="n"/>
      <c r="HB428" s="26" t="n"/>
      <c r="HC428" s="26" t="n"/>
      <c r="HD428" s="26" t="n"/>
      <c r="HE428" s="26" t="n"/>
      <c r="HF428" s="26" t="n"/>
      <c r="HG428" s="26" t="n"/>
      <c r="HH428" s="26" t="n"/>
      <c r="HI428" s="26" t="n"/>
      <c r="HJ428" s="26" t="n"/>
      <c r="HK428" s="26" t="n"/>
      <c r="HL428" s="26" t="n"/>
      <c r="HM428" s="26" t="n"/>
      <c r="HN428" s="26" t="n"/>
      <c r="HO428" s="26" t="n"/>
      <c r="HP428" s="26" t="n"/>
      <c r="HQ428" s="26" t="n"/>
      <c r="HR428" s="26" t="n"/>
      <c r="HS428" s="26" t="n"/>
      <c r="HT428" s="26" t="n"/>
      <c r="HU428" s="26" t="n"/>
      <c r="HV428" s="26" t="n"/>
      <c r="HW428" s="26" t="n"/>
      <c r="HX428" s="26" t="n"/>
      <c r="HY428" s="26" t="n"/>
      <c r="HZ428" s="26" t="n"/>
      <c r="IA428" s="26" t="n"/>
      <c r="IB428" s="26" t="n"/>
      <c r="IC428" s="26" t="n"/>
      <c r="ID428" s="26" t="n"/>
      <c r="IE428" s="26" t="n"/>
      <c r="IF428" s="26" t="n"/>
      <c r="IG428" s="26" t="n"/>
      <c r="IH428" s="26" t="n"/>
      <c r="II428" s="26" t="n"/>
      <c r="IJ428" s="26" t="n"/>
      <c r="IK428" s="26" t="n"/>
      <c r="IL428" s="26" t="n"/>
      <c r="IM428" s="26" t="n"/>
      <c r="IN428" s="26" t="n"/>
      <c r="IO428" s="26" t="n"/>
    </row>
    <row r="429">
      <c r="A429" s="39" t="inlineStr">
        <is>
          <t>OI_CONFIRM_ENABLED</t>
        </is>
      </c>
      <c r="B429" s="70" t="b">
        <v>0</v>
      </c>
      <c r="C429" s="38" t="n"/>
      <c r="D429" s="38" t="inlineStr">
        <is>
          <t>ENTRY, GLOBAL_CHECK, STOCKS_EXIT</t>
        </is>
      </c>
      <c r="E429" s="38" t="n"/>
      <c r="F429" s="26" t="n"/>
      <c r="G429" s="38">
        <f>IFERROR(VLOOKUP($A379&amp;"_"&amp;$B379,Results_Deltas!$A$2:$P$15000,5,FALSE),"")</f>
        <v/>
      </c>
      <c r="H429" s="38" t="inlineStr">
        <is>
          <t>Blanket (page end)</t>
        </is>
      </c>
      <c r="I429" s="26" t="n"/>
      <c r="J429" s="26" t="n"/>
      <c r="K429" s="26" t="n"/>
      <c r="L429" s="26" t="inlineStr">
        <is>
          <t>YES</t>
        </is>
      </c>
      <c r="M429" s="74" t="n">
        <v>-0.5236358330346194</v>
      </c>
      <c r="N429" s="74" t="n">
        <v>4</v>
      </c>
      <c r="O429" s="26" t="n"/>
      <c r="P429" s="26" t="n"/>
      <c r="Q429" s="26" t="n"/>
      <c r="R429" s="26" t="n"/>
      <c r="S429" s="26" t="n"/>
      <c r="T429" s="26" t="n"/>
      <c r="U429" s="26" t="n"/>
      <c r="V429" s="26" t="n"/>
      <c r="W429" s="26" t="n"/>
      <c r="X429" s="26" t="n"/>
      <c r="Y429" s="26" t="n"/>
      <c r="Z429" s="26" t="n"/>
      <c r="AA429" s="26" t="n"/>
      <c r="AB429" s="26" t="n"/>
      <c r="AC429" s="26" t="n"/>
      <c r="AD429" s="26" t="n"/>
      <c r="AE429" s="26" t="n"/>
      <c r="AF429" s="26" t="n"/>
      <c r="AG429" s="26" t="n"/>
      <c r="AH429" s="26" t="n"/>
      <c r="AI429" s="26" t="n"/>
      <c r="AJ429" s="26" t="n"/>
      <c r="AK429" s="26" t="n"/>
      <c r="AL429" s="26" t="n"/>
      <c r="AM429" s="26" t="n"/>
      <c r="AN429" s="26" t="n"/>
      <c r="AO429" s="26" t="n"/>
      <c r="AP429" s="26" t="n"/>
      <c r="AQ429" s="26" t="n"/>
      <c r="AR429" s="26" t="n"/>
      <c r="AS429" s="26" t="n"/>
      <c r="AT429" s="26" t="n"/>
      <c r="AU429" s="26" t="n"/>
      <c r="AV429" s="26" t="n"/>
      <c r="AW429" s="26" t="n"/>
      <c r="AX429" s="26" t="n"/>
      <c r="AY429" s="26" t="n"/>
      <c r="AZ429" s="26" t="n"/>
      <c r="BA429" s="26" t="n"/>
      <c r="BB429" s="26" t="n"/>
      <c r="BC429" s="26" t="n"/>
      <c r="BD429" s="26" t="n"/>
      <c r="BE429" s="26" t="n"/>
      <c r="BF429" s="26" t="n"/>
      <c r="BG429" s="26" t="n"/>
      <c r="BH429" s="26" t="n"/>
      <c r="BI429" s="26" t="n"/>
      <c r="BJ429" s="26" t="n"/>
      <c r="BK429" s="26" t="n"/>
      <c r="BL429" s="26" t="n"/>
      <c r="BM429" s="26" t="n"/>
      <c r="BN429" s="26" t="n"/>
      <c r="BO429" s="26" t="n"/>
      <c r="BP429" s="26" t="n"/>
      <c r="BQ429" s="26" t="n"/>
      <c r="BR429" s="26" t="n"/>
      <c r="BS429" s="26" t="n"/>
      <c r="BT429" s="26" t="n"/>
      <c r="BU429" s="26" t="n"/>
      <c r="BV429" s="26" t="n"/>
      <c r="BW429" s="26" t="n"/>
      <c r="BX429" s="26" t="n"/>
      <c r="BY429" s="26" t="n"/>
      <c r="BZ429" s="26" t="n"/>
      <c r="CA429" s="26" t="n"/>
      <c r="CB429" s="26" t="n"/>
      <c r="CC429" s="26" t="n"/>
      <c r="CD429" s="26" t="n"/>
      <c r="CE429" s="26" t="n"/>
      <c r="CF429" s="26" t="n"/>
      <c r="CG429" s="26" t="n"/>
      <c r="CH429" s="26" t="n"/>
      <c r="CI429" s="26" t="n"/>
      <c r="CJ429" s="26" t="n"/>
      <c r="CK429" s="26" t="n"/>
      <c r="CL429" s="26" t="n"/>
      <c r="CM429" s="26" t="n"/>
      <c r="CN429" s="26" t="n"/>
      <c r="CO429" s="26" t="n"/>
      <c r="CP429" s="26" t="n"/>
      <c r="CQ429" s="26" t="n"/>
      <c r="CR429" s="26" t="n"/>
      <c r="CS429" s="26" t="n"/>
      <c r="CT429" s="26" t="n"/>
      <c r="CU429" s="26" t="n"/>
      <c r="CV429" s="26" t="n"/>
      <c r="CW429" s="26" t="n"/>
      <c r="CX429" s="26" t="n"/>
      <c r="CY429" s="26" t="n"/>
      <c r="CZ429" s="26" t="n"/>
      <c r="DA429" s="26" t="n"/>
      <c r="DB429" s="26" t="n"/>
      <c r="DC429" s="26" t="n"/>
      <c r="DD429" s="26" t="n"/>
      <c r="DE429" s="26" t="n"/>
      <c r="DF429" s="26" t="n"/>
      <c r="DG429" s="26" t="n"/>
      <c r="DH429" s="26" t="n"/>
      <c r="DI429" s="26" t="n"/>
      <c r="DJ429" s="26" t="n"/>
      <c r="DK429" s="26" t="n"/>
      <c r="DL429" s="26" t="n"/>
      <c r="DM429" s="26" t="n"/>
      <c r="DN429" s="26" t="n"/>
      <c r="DO429" s="26" t="n"/>
      <c r="DP429" s="26" t="n"/>
      <c r="DQ429" s="26" t="n"/>
      <c r="DR429" s="26" t="n"/>
      <c r="DS429" s="26" t="n"/>
      <c r="DT429" s="26" t="n"/>
      <c r="DU429" s="26" t="n"/>
      <c r="DV429" s="26" t="n"/>
      <c r="DW429" s="26" t="n"/>
      <c r="DX429" s="26" t="n"/>
      <c r="DY429" s="26" t="n"/>
      <c r="DZ429" s="26" t="n"/>
      <c r="EA429" s="26" t="n"/>
      <c r="EB429" s="26" t="n"/>
      <c r="EC429" s="26" t="n"/>
      <c r="ED429" s="26" t="n"/>
      <c r="EE429" s="26" t="n"/>
      <c r="EF429" s="26" t="n"/>
      <c r="EG429" s="26" t="n"/>
      <c r="EH429" s="26" t="n"/>
      <c r="EI429" s="26" t="n"/>
      <c r="EJ429" s="26" t="n"/>
      <c r="EK429" s="26" t="n"/>
      <c r="EL429" s="26" t="n"/>
      <c r="EM429" s="26" t="n"/>
      <c r="EN429" s="26" t="n"/>
      <c r="EO429" s="26" t="n"/>
      <c r="EP429" s="26" t="n"/>
      <c r="EQ429" s="26" t="n"/>
      <c r="ER429" s="26" t="n"/>
      <c r="ES429" s="26" t="n"/>
      <c r="ET429" s="26" t="n"/>
      <c r="EU429" s="26" t="n"/>
      <c r="EV429" s="26" t="n"/>
      <c r="EW429" s="26" t="n"/>
      <c r="EX429" s="26" t="n"/>
      <c r="EY429" s="26" t="n"/>
      <c r="EZ429" s="26" t="n"/>
      <c r="FA429" s="26" t="n"/>
      <c r="FB429" s="26" t="n"/>
      <c r="FC429" s="26" t="n"/>
      <c r="FD429" s="26" t="n"/>
      <c r="FE429" s="26" t="n"/>
      <c r="FF429" s="26" t="n"/>
      <c r="FG429" s="26" t="n"/>
      <c r="FH429" s="26" t="n"/>
      <c r="FI429" s="26" t="n"/>
      <c r="FJ429" s="26" t="n"/>
      <c r="FK429" s="26" t="n"/>
      <c r="FL429" s="26" t="n"/>
      <c r="FM429" s="26" t="n"/>
      <c r="FN429" s="26" t="n"/>
      <c r="FO429" s="26" t="n"/>
      <c r="FP429" s="26" t="n"/>
      <c r="FQ429" s="26" t="n"/>
      <c r="FR429" s="26" t="n"/>
      <c r="FS429" s="26" t="n"/>
      <c r="FT429" s="26" t="n"/>
      <c r="FU429" s="26" t="n"/>
      <c r="FV429" s="26" t="n"/>
      <c r="FW429" s="26" t="n"/>
      <c r="FX429" s="26" t="n"/>
      <c r="FY429" s="26" t="n"/>
      <c r="FZ429" s="26" t="n"/>
      <c r="GA429" s="26" t="n"/>
      <c r="GB429" s="26" t="n"/>
      <c r="GC429" s="26" t="n"/>
      <c r="GD429" s="26" t="n"/>
      <c r="GE429" s="26" t="n"/>
      <c r="GF429" s="26" t="n"/>
      <c r="GG429" s="26" t="n"/>
      <c r="GH429" s="26" t="n"/>
      <c r="GI429" s="26" t="n"/>
      <c r="GJ429" s="26" t="n"/>
      <c r="GK429" s="26" t="n"/>
      <c r="GL429" s="26" t="n"/>
      <c r="GM429" s="26" t="n"/>
      <c r="GN429" s="26" t="n"/>
      <c r="GO429" s="26" t="n"/>
      <c r="GP429" s="26" t="n"/>
      <c r="GQ429" s="26" t="n"/>
      <c r="GR429" s="26" t="n"/>
      <c r="GS429" s="26" t="n"/>
      <c r="GT429" s="26" t="n"/>
      <c r="GU429" s="26" t="n"/>
      <c r="GV429" s="26" t="n"/>
      <c r="GW429" s="26" t="n"/>
      <c r="GX429" s="26" t="n"/>
      <c r="GY429" s="26" t="n"/>
      <c r="GZ429" s="26" t="n"/>
      <c r="HA429" s="26" t="n"/>
      <c r="HB429" s="26" t="n"/>
      <c r="HC429" s="26" t="n"/>
      <c r="HD429" s="26" t="n"/>
      <c r="HE429" s="26" t="n"/>
      <c r="HF429" s="26" t="n"/>
      <c r="HG429" s="26" t="n"/>
      <c r="HH429" s="26" t="n"/>
      <c r="HI429" s="26" t="n"/>
      <c r="HJ429" s="26" t="n"/>
      <c r="HK429" s="26" t="n"/>
      <c r="HL429" s="26" t="n"/>
      <c r="HM429" s="26" t="n"/>
      <c r="HN429" s="26" t="n"/>
      <c r="HO429" s="26" t="n"/>
      <c r="HP429" s="26" t="n"/>
      <c r="HQ429" s="26" t="n"/>
      <c r="HR429" s="26" t="n"/>
      <c r="HS429" s="26" t="n"/>
      <c r="HT429" s="26" t="n"/>
      <c r="HU429" s="26" t="n"/>
      <c r="HV429" s="26" t="n"/>
      <c r="HW429" s="26" t="n"/>
      <c r="HX429" s="26" t="n"/>
      <c r="HY429" s="26" t="n"/>
      <c r="HZ429" s="26" t="n"/>
      <c r="IA429" s="26" t="n"/>
      <c r="IB429" s="26" t="n"/>
      <c r="IC429" s="26" t="n"/>
      <c r="ID429" s="26" t="n"/>
      <c r="IE429" s="26" t="n"/>
      <c r="IF429" s="26" t="n"/>
      <c r="IG429" s="26" t="n"/>
      <c r="IH429" s="26" t="n"/>
      <c r="II429" s="26" t="n"/>
      <c r="IJ429" s="26" t="n"/>
      <c r="IK429" s="26" t="n"/>
      <c r="IL429" s="26" t="n"/>
      <c r="IM429" s="26" t="n"/>
      <c r="IN429" s="26" t="n"/>
      <c r="IO429" s="26" t="n"/>
    </row>
    <row r="430">
      <c r="A430" s="37" t="inlineStr">
        <is>
          <t>OI_CONFIRM_MIN_CHANGE_PCT</t>
        </is>
      </c>
      <c r="B430" s="38" t="inlineStr">
        <is>
          <t>2.0</t>
        </is>
      </c>
      <c r="C430" s="38" t="n"/>
      <c r="D430" s="38" t="inlineStr">
        <is>
          <t>ENTRY, GLOBAL_CHECK, STOCKS_EXIT</t>
        </is>
      </c>
      <c r="E430" s="38" t="n"/>
      <c r="F430" s="26" t="n"/>
      <c r="G430" s="38">
        <f>IFERROR(VLOOKUP($A381&amp;"_"&amp;$B381,Results_Deltas!$A$2:$P$15000,5,FALSE),"")</f>
        <v/>
      </c>
      <c r="H430" s="38" t="inlineStr">
        <is>
          <t>Blanket (page end)</t>
        </is>
      </c>
      <c r="I430" s="26" t="n"/>
      <c r="J430" s="26" t="n"/>
      <c r="K430" s="26" t="n"/>
      <c r="L430" s="26" t="inlineStr">
        <is>
          <t>NO</t>
        </is>
      </c>
      <c r="M430" s="74" t="n">
        <v>-0.5085757077950114</v>
      </c>
      <c r="N430" s="74" t="n">
        <v>4</v>
      </c>
      <c r="O430" s="26" t="n"/>
      <c r="P430" s="26" t="n"/>
      <c r="Q430" s="26" t="n"/>
      <c r="R430" s="26" t="n"/>
      <c r="S430" s="26" t="n"/>
      <c r="T430" s="26" t="n"/>
      <c r="U430" s="26" t="n"/>
      <c r="V430" s="26" t="n"/>
      <c r="W430" s="26" t="n"/>
      <c r="X430" s="26" t="n"/>
      <c r="Y430" s="26" t="n"/>
      <c r="Z430" s="26" t="n"/>
      <c r="AA430" s="26" t="n"/>
      <c r="AB430" s="26" t="n"/>
      <c r="AC430" s="26" t="n"/>
      <c r="AD430" s="26" t="n"/>
      <c r="AE430" s="26" t="n"/>
      <c r="AF430" s="26" t="n"/>
      <c r="AG430" s="26" t="n"/>
      <c r="AH430" s="26" t="n"/>
      <c r="AI430" s="26" t="n"/>
      <c r="AJ430" s="26" t="n"/>
      <c r="AK430" s="26" t="n"/>
      <c r="AL430" s="26" t="n"/>
      <c r="AM430" s="26" t="n"/>
      <c r="AN430" s="26" t="n"/>
      <c r="AO430" s="26" t="n"/>
      <c r="AP430" s="26" t="n"/>
      <c r="AQ430" s="26" t="n"/>
      <c r="AR430" s="26" t="n"/>
      <c r="AS430" s="26" t="n"/>
      <c r="AT430" s="26" t="n"/>
      <c r="AU430" s="26" t="n"/>
      <c r="AV430" s="26" t="n"/>
      <c r="AW430" s="26" t="n"/>
      <c r="AX430" s="26" t="n"/>
      <c r="AY430" s="26" t="n"/>
      <c r="AZ430" s="26" t="n"/>
      <c r="BA430" s="26" t="n"/>
      <c r="BB430" s="26" t="n"/>
      <c r="BC430" s="26" t="n"/>
      <c r="BD430" s="26" t="n"/>
      <c r="BE430" s="26" t="n"/>
      <c r="BF430" s="26" t="n"/>
      <c r="BG430" s="26" t="n"/>
      <c r="BH430" s="26" t="n"/>
      <c r="BI430" s="26" t="n"/>
      <c r="BJ430" s="26" t="n"/>
      <c r="BK430" s="26" t="n"/>
      <c r="BL430" s="26" t="n"/>
      <c r="BM430" s="26" t="n"/>
      <c r="BN430" s="26" t="n"/>
      <c r="BO430" s="26" t="n"/>
      <c r="BP430" s="26" t="n"/>
      <c r="BQ430" s="26" t="n"/>
      <c r="BR430" s="26" t="n"/>
      <c r="BS430" s="26" t="n"/>
      <c r="BT430" s="26" t="n"/>
      <c r="BU430" s="26" t="n"/>
      <c r="BV430" s="26" t="n"/>
      <c r="BW430" s="26" t="n"/>
      <c r="BX430" s="26" t="n"/>
      <c r="BY430" s="26" t="n"/>
      <c r="BZ430" s="26" t="n"/>
      <c r="CA430" s="26" t="n"/>
      <c r="CB430" s="26" t="n"/>
      <c r="CC430" s="26" t="n"/>
      <c r="CD430" s="26" t="n"/>
      <c r="CE430" s="26" t="n"/>
      <c r="CF430" s="26" t="n"/>
      <c r="CG430" s="26" t="n"/>
      <c r="CH430" s="26" t="n"/>
      <c r="CI430" s="26" t="n"/>
      <c r="CJ430" s="26" t="n"/>
      <c r="CK430" s="26" t="n"/>
      <c r="CL430" s="26" t="n"/>
      <c r="CM430" s="26" t="n"/>
      <c r="CN430" s="26" t="n"/>
      <c r="CO430" s="26" t="n"/>
      <c r="CP430" s="26" t="n"/>
      <c r="CQ430" s="26" t="n"/>
      <c r="CR430" s="26" t="n"/>
      <c r="CS430" s="26" t="n"/>
      <c r="CT430" s="26" t="n"/>
      <c r="CU430" s="26" t="n"/>
      <c r="CV430" s="26" t="n"/>
      <c r="CW430" s="26" t="n"/>
      <c r="CX430" s="26" t="n"/>
      <c r="CY430" s="26" t="n"/>
      <c r="CZ430" s="26" t="n"/>
      <c r="DA430" s="26" t="n"/>
      <c r="DB430" s="26" t="n"/>
      <c r="DC430" s="26" t="n"/>
      <c r="DD430" s="26" t="n"/>
      <c r="DE430" s="26" t="n"/>
      <c r="DF430" s="26" t="n"/>
      <c r="DG430" s="26" t="n"/>
      <c r="DH430" s="26" t="n"/>
      <c r="DI430" s="26" t="n"/>
      <c r="DJ430" s="26" t="n"/>
      <c r="DK430" s="26" t="n"/>
      <c r="DL430" s="26" t="n"/>
      <c r="DM430" s="26" t="n"/>
      <c r="DN430" s="26" t="n"/>
      <c r="DO430" s="26" t="n"/>
      <c r="DP430" s="26" t="n"/>
      <c r="DQ430" s="26" t="n"/>
      <c r="DR430" s="26" t="n"/>
      <c r="DS430" s="26" t="n"/>
      <c r="DT430" s="26" t="n"/>
      <c r="DU430" s="26" t="n"/>
      <c r="DV430" s="26" t="n"/>
      <c r="DW430" s="26" t="n"/>
      <c r="DX430" s="26" t="n"/>
      <c r="DY430" s="26" t="n"/>
      <c r="DZ430" s="26" t="n"/>
      <c r="EA430" s="26" t="n"/>
      <c r="EB430" s="26" t="n"/>
      <c r="EC430" s="26" t="n"/>
      <c r="ED430" s="26" t="n"/>
      <c r="EE430" s="26" t="n"/>
      <c r="EF430" s="26" t="n"/>
      <c r="EG430" s="26" t="n"/>
      <c r="EH430" s="26" t="n"/>
      <c r="EI430" s="26" t="n"/>
      <c r="EJ430" s="26" t="n"/>
      <c r="EK430" s="26" t="n"/>
      <c r="EL430" s="26" t="n"/>
      <c r="EM430" s="26" t="n"/>
      <c r="EN430" s="26" t="n"/>
      <c r="EO430" s="26" t="n"/>
      <c r="EP430" s="26" t="n"/>
      <c r="EQ430" s="26" t="n"/>
      <c r="ER430" s="26" t="n"/>
      <c r="ES430" s="26" t="n"/>
      <c r="ET430" s="26" t="n"/>
      <c r="EU430" s="26" t="n"/>
      <c r="EV430" s="26" t="n"/>
      <c r="EW430" s="26" t="n"/>
      <c r="EX430" s="26" t="n"/>
      <c r="EY430" s="26" t="n"/>
      <c r="EZ430" s="26" t="n"/>
      <c r="FA430" s="26" t="n"/>
      <c r="FB430" s="26" t="n"/>
      <c r="FC430" s="26" t="n"/>
      <c r="FD430" s="26" t="n"/>
      <c r="FE430" s="26" t="n"/>
      <c r="FF430" s="26" t="n"/>
      <c r="FG430" s="26" t="n"/>
      <c r="FH430" s="26" t="n"/>
      <c r="FI430" s="26" t="n"/>
      <c r="FJ430" s="26" t="n"/>
      <c r="FK430" s="26" t="n"/>
      <c r="FL430" s="26" t="n"/>
      <c r="FM430" s="26" t="n"/>
      <c r="FN430" s="26" t="n"/>
      <c r="FO430" s="26" t="n"/>
      <c r="FP430" s="26" t="n"/>
      <c r="FQ430" s="26" t="n"/>
      <c r="FR430" s="26" t="n"/>
      <c r="FS430" s="26" t="n"/>
      <c r="FT430" s="26" t="n"/>
      <c r="FU430" s="26" t="n"/>
      <c r="FV430" s="26" t="n"/>
      <c r="FW430" s="26" t="n"/>
      <c r="FX430" s="26" t="n"/>
      <c r="FY430" s="26" t="n"/>
      <c r="FZ430" s="26" t="n"/>
      <c r="GA430" s="26" t="n"/>
      <c r="GB430" s="26" t="n"/>
      <c r="GC430" s="26" t="n"/>
      <c r="GD430" s="26" t="n"/>
      <c r="GE430" s="26" t="n"/>
      <c r="GF430" s="26" t="n"/>
      <c r="GG430" s="26" t="n"/>
      <c r="GH430" s="26" t="n"/>
      <c r="GI430" s="26" t="n"/>
      <c r="GJ430" s="26" t="n"/>
      <c r="GK430" s="26" t="n"/>
      <c r="GL430" s="26" t="n"/>
      <c r="GM430" s="26" t="n"/>
      <c r="GN430" s="26" t="n"/>
      <c r="GO430" s="26" t="n"/>
      <c r="GP430" s="26" t="n"/>
      <c r="GQ430" s="26" t="n"/>
      <c r="GR430" s="26" t="n"/>
      <c r="GS430" s="26" t="n"/>
      <c r="GT430" s="26" t="n"/>
      <c r="GU430" s="26" t="n"/>
      <c r="GV430" s="26" t="n"/>
      <c r="GW430" s="26" t="n"/>
      <c r="GX430" s="26" t="n"/>
      <c r="GY430" s="26" t="n"/>
      <c r="GZ430" s="26" t="n"/>
      <c r="HA430" s="26" t="n"/>
      <c r="HB430" s="26" t="n"/>
      <c r="HC430" s="26" t="n"/>
      <c r="HD430" s="26" t="n"/>
      <c r="HE430" s="26" t="n"/>
      <c r="HF430" s="26" t="n"/>
      <c r="HG430" s="26" t="n"/>
      <c r="HH430" s="26" t="n"/>
      <c r="HI430" s="26" t="n"/>
      <c r="HJ430" s="26" t="n"/>
      <c r="HK430" s="26" t="n"/>
      <c r="HL430" s="26" t="n"/>
      <c r="HM430" s="26" t="n"/>
      <c r="HN430" s="26" t="n"/>
      <c r="HO430" s="26" t="n"/>
      <c r="HP430" s="26" t="n"/>
      <c r="HQ430" s="26" t="n"/>
      <c r="HR430" s="26" t="n"/>
      <c r="HS430" s="26" t="n"/>
      <c r="HT430" s="26" t="n"/>
      <c r="HU430" s="26" t="n"/>
      <c r="HV430" s="26" t="n"/>
      <c r="HW430" s="26" t="n"/>
      <c r="HX430" s="26" t="n"/>
      <c r="HY430" s="26" t="n"/>
      <c r="HZ430" s="26" t="n"/>
      <c r="IA430" s="26" t="n"/>
      <c r="IB430" s="26" t="n"/>
      <c r="IC430" s="26" t="n"/>
      <c r="ID430" s="26" t="n"/>
      <c r="IE430" s="26" t="n"/>
      <c r="IF430" s="26" t="n"/>
      <c r="IG430" s="26" t="n"/>
      <c r="IH430" s="26" t="n"/>
      <c r="II430" s="26" t="n"/>
      <c r="IJ430" s="26" t="n"/>
      <c r="IK430" s="26" t="n"/>
      <c r="IL430" s="26" t="n"/>
      <c r="IM430" s="26" t="n"/>
      <c r="IN430" s="26" t="n"/>
      <c r="IO430" s="26" t="n"/>
    </row>
    <row r="431">
      <c r="A431" s="37" t="inlineStr">
        <is>
          <t>HLR_SMA_BAND_PCT</t>
        </is>
      </c>
      <c r="B431" s="38" t="inlineStr">
        <is>
          <t>1.0</t>
        </is>
      </c>
      <c r="C431" s="38" t="n"/>
      <c r="D431" s="38" t="inlineStr">
        <is>
          <t>ENTRY, GLOBAL_CHECK, STOCKS_EXIT</t>
        </is>
      </c>
      <c r="E431" s="38" t="n"/>
      <c r="F431" s="26" t="n"/>
      <c r="G431" s="38">
        <f>IFERROR(VLOOKUP($A302&amp;"_"&amp;$B302,Results_Deltas!$A$2:$P$15000,5,FALSE),"")</f>
        <v/>
      </c>
      <c r="H431" s="38" t="inlineStr">
        <is>
          <t>Blanket (page end)</t>
        </is>
      </c>
      <c r="I431" s="26" t="n"/>
      <c r="J431" s="26" t="n"/>
      <c r="K431" s="26" t="n"/>
      <c r="L431" s="26" t="inlineStr">
        <is>
          <t>NO</t>
        </is>
      </c>
      <c r="M431" s="74" t="n">
        <v>-0.4439743146527504</v>
      </c>
      <c r="N431" s="74" t="n">
        <v>3</v>
      </c>
      <c r="O431" s="26" t="n"/>
      <c r="P431" s="26" t="n"/>
      <c r="Q431" s="26" t="n"/>
      <c r="R431" s="26" t="n"/>
      <c r="S431" s="26" t="n"/>
      <c r="T431" s="26" t="n"/>
      <c r="U431" s="26" t="n"/>
      <c r="V431" s="26" t="n"/>
      <c r="W431" s="26" t="n"/>
      <c r="X431" s="26" t="n"/>
      <c r="Y431" s="26" t="n"/>
      <c r="Z431" s="26" t="n"/>
      <c r="AA431" s="26" t="n"/>
      <c r="AB431" s="26" t="n"/>
      <c r="AC431" s="26" t="n"/>
      <c r="AD431" s="26" t="n"/>
      <c r="AE431" s="26" t="n"/>
      <c r="AF431" s="26" t="n"/>
      <c r="AG431" s="26" t="n"/>
      <c r="AH431" s="26" t="n"/>
      <c r="AI431" s="26" t="n"/>
      <c r="AJ431" s="26" t="n"/>
      <c r="AK431" s="26" t="n"/>
      <c r="AL431" s="26" t="n"/>
      <c r="AM431" s="26" t="n"/>
      <c r="AN431" s="26" t="n"/>
      <c r="AO431" s="26" t="n"/>
      <c r="AP431" s="26" t="n"/>
      <c r="AQ431" s="26" t="n"/>
      <c r="AR431" s="26" t="n"/>
      <c r="AS431" s="26" t="n"/>
      <c r="AT431" s="26" t="n"/>
      <c r="AU431" s="26" t="n"/>
      <c r="AV431" s="26" t="n"/>
      <c r="AW431" s="26" t="n"/>
      <c r="AX431" s="26" t="n"/>
      <c r="AY431" s="26" t="n"/>
      <c r="AZ431" s="26" t="n"/>
      <c r="BA431" s="26" t="n"/>
      <c r="BB431" s="26" t="n"/>
      <c r="BC431" s="26" t="n"/>
      <c r="BD431" s="26" t="n"/>
      <c r="BE431" s="26" t="n"/>
      <c r="BF431" s="26" t="n"/>
      <c r="BG431" s="26" t="n"/>
      <c r="BH431" s="26" t="n"/>
      <c r="BI431" s="26" t="n"/>
      <c r="BJ431" s="26" t="n"/>
      <c r="BK431" s="26" t="n"/>
      <c r="BL431" s="26" t="n"/>
      <c r="BM431" s="26" t="n"/>
      <c r="BN431" s="26" t="n"/>
      <c r="BO431" s="26" t="n"/>
      <c r="BP431" s="26" t="n"/>
      <c r="BQ431" s="26" t="n"/>
      <c r="BR431" s="26" t="n"/>
      <c r="BS431" s="26" t="n"/>
      <c r="BT431" s="26" t="n"/>
      <c r="BU431" s="26" t="n"/>
      <c r="BV431" s="26" t="n"/>
      <c r="BW431" s="26" t="n"/>
      <c r="BX431" s="26" t="n"/>
      <c r="BY431" s="26" t="n"/>
      <c r="BZ431" s="26" t="n"/>
      <c r="CA431" s="26" t="n"/>
      <c r="CB431" s="26" t="n"/>
      <c r="CC431" s="26" t="n"/>
      <c r="CD431" s="26" t="n"/>
      <c r="CE431" s="26" t="n"/>
      <c r="CF431" s="26" t="n"/>
      <c r="CG431" s="26" t="n"/>
      <c r="CH431" s="26" t="n"/>
      <c r="CI431" s="26" t="n"/>
      <c r="CJ431" s="26" t="n"/>
      <c r="CK431" s="26" t="n"/>
      <c r="CL431" s="26" t="n"/>
      <c r="CM431" s="26" t="n"/>
      <c r="CN431" s="26" t="n"/>
      <c r="CO431" s="26" t="n"/>
      <c r="CP431" s="26" t="n"/>
      <c r="CQ431" s="26" t="n"/>
      <c r="CR431" s="26" t="n"/>
      <c r="CS431" s="26" t="n"/>
      <c r="CT431" s="26" t="n"/>
      <c r="CU431" s="26" t="n"/>
      <c r="CV431" s="26" t="n"/>
      <c r="CW431" s="26" t="n"/>
      <c r="CX431" s="26" t="n"/>
      <c r="CY431" s="26" t="n"/>
      <c r="CZ431" s="26" t="n"/>
      <c r="DA431" s="26" t="n"/>
      <c r="DB431" s="26" t="n"/>
      <c r="DC431" s="26" t="n"/>
      <c r="DD431" s="26" t="n"/>
      <c r="DE431" s="26" t="n"/>
      <c r="DF431" s="26" t="n"/>
      <c r="DG431" s="26" t="n"/>
      <c r="DH431" s="26" t="n"/>
      <c r="DI431" s="26" t="n"/>
      <c r="DJ431" s="26" t="n"/>
      <c r="DK431" s="26" t="n"/>
      <c r="DL431" s="26" t="n"/>
      <c r="DM431" s="26" t="n"/>
      <c r="DN431" s="26" t="n"/>
      <c r="DO431" s="26" t="n"/>
      <c r="DP431" s="26" t="n"/>
      <c r="DQ431" s="26" t="n"/>
      <c r="DR431" s="26" t="n"/>
      <c r="DS431" s="26" t="n"/>
      <c r="DT431" s="26" t="n"/>
      <c r="DU431" s="26" t="n"/>
      <c r="DV431" s="26" t="n"/>
      <c r="DW431" s="26" t="n"/>
      <c r="DX431" s="26" t="n"/>
      <c r="DY431" s="26" t="n"/>
      <c r="DZ431" s="26" t="n"/>
      <c r="EA431" s="26" t="n"/>
      <c r="EB431" s="26" t="n"/>
      <c r="EC431" s="26" t="n"/>
      <c r="ED431" s="26" t="n"/>
      <c r="EE431" s="26" t="n"/>
      <c r="EF431" s="26" t="n"/>
      <c r="EG431" s="26" t="n"/>
      <c r="EH431" s="26" t="n"/>
      <c r="EI431" s="26" t="n"/>
      <c r="EJ431" s="26" t="n"/>
      <c r="EK431" s="26" t="n"/>
      <c r="EL431" s="26" t="n"/>
      <c r="EM431" s="26" t="n"/>
      <c r="EN431" s="26" t="n"/>
      <c r="EO431" s="26" t="n"/>
      <c r="EP431" s="26" t="n"/>
      <c r="EQ431" s="26" t="n"/>
      <c r="ER431" s="26" t="n"/>
      <c r="ES431" s="26" t="n"/>
      <c r="ET431" s="26" t="n"/>
      <c r="EU431" s="26" t="n"/>
      <c r="EV431" s="26" t="n"/>
      <c r="EW431" s="26" t="n"/>
      <c r="EX431" s="26" t="n"/>
      <c r="EY431" s="26" t="n"/>
      <c r="EZ431" s="26" t="n"/>
      <c r="FA431" s="26" t="n"/>
      <c r="FB431" s="26" t="n"/>
      <c r="FC431" s="26" t="n"/>
      <c r="FD431" s="26" t="n"/>
      <c r="FE431" s="26" t="n"/>
      <c r="FF431" s="26" t="n"/>
      <c r="FG431" s="26" t="n"/>
      <c r="FH431" s="26" t="n"/>
      <c r="FI431" s="26" t="n"/>
      <c r="FJ431" s="26" t="n"/>
      <c r="FK431" s="26" t="n"/>
      <c r="FL431" s="26" t="n"/>
      <c r="FM431" s="26" t="n"/>
      <c r="FN431" s="26" t="n"/>
      <c r="FO431" s="26" t="n"/>
      <c r="FP431" s="26" t="n"/>
      <c r="FQ431" s="26" t="n"/>
      <c r="FR431" s="26" t="n"/>
      <c r="FS431" s="26" t="n"/>
      <c r="FT431" s="26" t="n"/>
      <c r="FU431" s="26" t="n"/>
      <c r="FV431" s="26" t="n"/>
      <c r="FW431" s="26" t="n"/>
      <c r="FX431" s="26" t="n"/>
      <c r="FY431" s="26" t="n"/>
      <c r="FZ431" s="26" t="n"/>
      <c r="GA431" s="26" t="n"/>
      <c r="GB431" s="26" t="n"/>
      <c r="GC431" s="26" t="n"/>
      <c r="GD431" s="26" t="n"/>
      <c r="GE431" s="26" t="n"/>
      <c r="GF431" s="26" t="n"/>
      <c r="GG431" s="26" t="n"/>
      <c r="GH431" s="26" t="n"/>
      <c r="GI431" s="26" t="n"/>
      <c r="GJ431" s="26" t="n"/>
      <c r="GK431" s="26" t="n"/>
      <c r="GL431" s="26" t="n"/>
      <c r="GM431" s="26" t="n"/>
      <c r="GN431" s="26" t="n"/>
      <c r="GO431" s="26" t="n"/>
      <c r="GP431" s="26" t="n"/>
      <c r="GQ431" s="26" t="n"/>
      <c r="GR431" s="26" t="n"/>
      <c r="GS431" s="26" t="n"/>
      <c r="GT431" s="26" t="n"/>
      <c r="GU431" s="26" t="n"/>
      <c r="GV431" s="26" t="n"/>
      <c r="GW431" s="26" t="n"/>
      <c r="GX431" s="26" t="n"/>
      <c r="GY431" s="26" t="n"/>
      <c r="GZ431" s="26" t="n"/>
      <c r="HA431" s="26" t="n"/>
      <c r="HB431" s="26" t="n"/>
      <c r="HC431" s="26" t="n"/>
      <c r="HD431" s="26" t="n"/>
      <c r="HE431" s="26" t="n"/>
      <c r="HF431" s="26" t="n"/>
      <c r="HG431" s="26" t="n"/>
      <c r="HH431" s="26" t="n"/>
      <c r="HI431" s="26" t="n"/>
      <c r="HJ431" s="26" t="n"/>
      <c r="HK431" s="26" t="n"/>
      <c r="HL431" s="26" t="n"/>
      <c r="HM431" s="26" t="n"/>
      <c r="HN431" s="26" t="n"/>
      <c r="HO431" s="26" t="n"/>
      <c r="HP431" s="26" t="n"/>
      <c r="HQ431" s="26" t="n"/>
      <c r="HR431" s="26" t="n"/>
      <c r="HS431" s="26" t="n"/>
      <c r="HT431" s="26" t="n"/>
      <c r="HU431" s="26" t="n"/>
      <c r="HV431" s="26" t="n"/>
      <c r="HW431" s="26" t="n"/>
      <c r="HX431" s="26" t="n"/>
      <c r="HY431" s="26" t="n"/>
      <c r="HZ431" s="26" t="n"/>
      <c r="IA431" s="26" t="n"/>
      <c r="IB431" s="26" t="n"/>
      <c r="IC431" s="26" t="n"/>
      <c r="ID431" s="26" t="n"/>
      <c r="IE431" s="26" t="n"/>
      <c r="IF431" s="26" t="n"/>
      <c r="IG431" s="26" t="n"/>
      <c r="IH431" s="26" t="n"/>
      <c r="II431" s="26" t="n"/>
      <c r="IJ431" s="26" t="n"/>
      <c r="IK431" s="26" t="n"/>
      <c r="IL431" s="26" t="n"/>
      <c r="IM431" s="26" t="n"/>
      <c r="IN431" s="26" t="n"/>
      <c r="IO431" s="26" t="n"/>
    </row>
    <row r="432">
      <c r="A432" s="37" t="inlineStr">
        <is>
          <t>HLR_TOP_MIN_TFS</t>
        </is>
      </c>
      <c r="B432" s="38" t="inlineStr">
        <is>
          <t>0</t>
        </is>
      </c>
      <c r="C432" s="38" t="n"/>
      <c r="D432" s="38" t="inlineStr">
        <is>
          <t>GLOBAL_CHECK, REENTRY, STOCKS_EXIT</t>
        </is>
      </c>
      <c r="E432" s="38" t="n"/>
      <c r="F432" s="26" t="n"/>
      <c r="G432" s="38">
        <f>IFERROR(VLOOKUP($A304&amp;"_"&amp;$B304,Results_Deltas!$A$2:$P$15000,5,FALSE),"")</f>
        <v/>
      </c>
      <c r="H432" s="38" t="inlineStr">
        <is>
          <t>Blanket (page end)</t>
        </is>
      </c>
      <c r="I432" s="26" t="n"/>
      <c r="J432" s="26" t="n"/>
      <c r="K432" s="26" t="n"/>
      <c r="L432" s="26" t="inlineStr">
        <is>
          <t>NO</t>
        </is>
      </c>
      <c r="M432" s="74" t="n">
        <v>-0.432229471509751</v>
      </c>
      <c r="N432" s="74" t="n">
        <v>5</v>
      </c>
      <c r="O432" s="26" t="n"/>
      <c r="P432" s="26" t="n"/>
      <c r="Q432" s="26" t="n"/>
      <c r="R432" s="26" t="n"/>
      <c r="S432" s="26" t="n"/>
      <c r="T432" s="26" t="n"/>
      <c r="U432" s="26" t="n"/>
      <c r="V432" s="26" t="n"/>
      <c r="W432" s="26" t="n"/>
      <c r="X432" s="26" t="n"/>
      <c r="Y432" s="26" t="n"/>
      <c r="Z432" s="26" t="n"/>
      <c r="AA432" s="26" t="n"/>
      <c r="AB432" s="26" t="n"/>
      <c r="AC432" s="26" t="n"/>
      <c r="AD432" s="26" t="n"/>
      <c r="AE432" s="26" t="n"/>
      <c r="AF432" s="26" t="n"/>
      <c r="AG432" s="26" t="n"/>
      <c r="AH432" s="26" t="n"/>
      <c r="AI432" s="26" t="n"/>
      <c r="AJ432" s="26" t="n"/>
      <c r="AK432" s="26" t="n"/>
      <c r="AL432" s="26" t="n"/>
      <c r="AM432" s="26" t="n"/>
      <c r="AN432" s="26" t="n"/>
      <c r="AO432" s="26" t="n"/>
      <c r="AP432" s="26" t="n"/>
      <c r="AQ432" s="26" t="n"/>
      <c r="AR432" s="26" t="n"/>
      <c r="AS432" s="26" t="n"/>
      <c r="AT432" s="26" t="n"/>
      <c r="AU432" s="26" t="n"/>
      <c r="AV432" s="26" t="n"/>
      <c r="AW432" s="26" t="n"/>
      <c r="AX432" s="26" t="n"/>
      <c r="AY432" s="26" t="n"/>
      <c r="AZ432" s="26" t="n"/>
      <c r="BA432" s="26" t="n"/>
      <c r="BB432" s="26" t="n"/>
      <c r="BC432" s="26" t="n"/>
      <c r="BD432" s="26" t="n"/>
      <c r="BE432" s="26" t="n"/>
      <c r="BF432" s="26" t="n"/>
      <c r="BG432" s="26" t="n"/>
      <c r="BH432" s="26" t="n"/>
      <c r="BI432" s="26" t="n"/>
      <c r="BJ432" s="26" t="n"/>
      <c r="BK432" s="26" t="n"/>
      <c r="BL432" s="26" t="n"/>
      <c r="BM432" s="26" t="n"/>
      <c r="BN432" s="26" t="n"/>
      <c r="BO432" s="26" t="n"/>
      <c r="BP432" s="26" t="n"/>
      <c r="BQ432" s="26" t="n"/>
      <c r="BR432" s="26" t="n"/>
      <c r="BS432" s="26" t="n"/>
      <c r="BT432" s="26" t="n"/>
      <c r="BU432" s="26" t="n"/>
      <c r="BV432" s="26" t="n"/>
      <c r="BW432" s="26" t="n"/>
      <c r="BX432" s="26" t="n"/>
      <c r="BY432" s="26" t="n"/>
      <c r="BZ432" s="26" t="n"/>
      <c r="CA432" s="26" t="n"/>
      <c r="CB432" s="26" t="n"/>
      <c r="CC432" s="26" t="n"/>
      <c r="CD432" s="26" t="n"/>
      <c r="CE432" s="26" t="n"/>
      <c r="CF432" s="26" t="n"/>
      <c r="CG432" s="26" t="n"/>
      <c r="CH432" s="26" t="n"/>
      <c r="CI432" s="26" t="n"/>
      <c r="CJ432" s="26" t="n"/>
      <c r="CK432" s="26" t="n"/>
      <c r="CL432" s="26" t="n"/>
      <c r="CM432" s="26" t="n"/>
      <c r="CN432" s="26" t="n"/>
      <c r="CO432" s="26" t="n"/>
      <c r="CP432" s="26" t="n"/>
      <c r="CQ432" s="26" t="n"/>
      <c r="CR432" s="26" t="n"/>
      <c r="CS432" s="26" t="n"/>
      <c r="CT432" s="26" t="n"/>
      <c r="CU432" s="26" t="n"/>
      <c r="CV432" s="26" t="n"/>
      <c r="CW432" s="26" t="n"/>
      <c r="CX432" s="26" t="n"/>
      <c r="CY432" s="26" t="n"/>
      <c r="CZ432" s="26" t="n"/>
      <c r="DA432" s="26" t="n"/>
      <c r="DB432" s="26" t="n"/>
      <c r="DC432" s="26" t="n"/>
      <c r="DD432" s="26" t="n"/>
      <c r="DE432" s="26" t="n"/>
      <c r="DF432" s="26" t="n"/>
      <c r="DG432" s="26" t="n"/>
      <c r="DH432" s="26" t="n"/>
      <c r="DI432" s="26" t="n"/>
      <c r="DJ432" s="26" t="n"/>
      <c r="DK432" s="26" t="n"/>
      <c r="DL432" s="26" t="n"/>
      <c r="DM432" s="26" t="n"/>
      <c r="DN432" s="26" t="n"/>
      <c r="DO432" s="26" t="n"/>
      <c r="DP432" s="26" t="n"/>
      <c r="DQ432" s="26" t="n"/>
      <c r="DR432" s="26" t="n"/>
      <c r="DS432" s="26" t="n"/>
      <c r="DT432" s="26" t="n"/>
      <c r="DU432" s="26" t="n"/>
      <c r="DV432" s="26" t="n"/>
      <c r="DW432" s="26" t="n"/>
      <c r="DX432" s="26" t="n"/>
      <c r="DY432" s="26" t="n"/>
      <c r="DZ432" s="26" t="n"/>
      <c r="EA432" s="26" t="n"/>
      <c r="EB432" s="26" t="n"/>
      <c r="EC432" s="26" t="n"/>
      <c r="ED432" s="26" t="n"/>
      <c r="EE432" s="26" t="n"/>
      <c r="EF432" s="26" t="n"/>
      <c r="EG432" s="26" t="n"/>
      <c r="EH432" s="26" t="n"/>
      <c r="EI432" s="26" t="n"/>
      <c r="EJ432" s="26" t="n"/>
      <c r="EK432" s="26" t="n"/>
      <c r="EL432" s="26" t="n"/>
      <c r="EM432" s="26" t="n"/>
      <c r="EN432" s="26" t="n"/>
      <c r="EO432" s="26" t="n"/>
      <c r="EP432" s="26" t="n"/>
      <c r="EQ432" s="26" t="n"/>
      <c r="ER432" s="26" t="n"/>
      <c r="ES432" s="26" t="n"/>
      <c r="ET432" s="26" t="n"/>
      <c r="EU432" s="26" t="n"/>
      <c r="EV432" s="26" t="n"/>
      <c r="EW432" s="26" t="n"/>
      <c r="EX432" s="26" t="n"/>
      <c r="EY432" s="26" t="n"/>
      <c r="EZ432" s="26" t="n"/>
      <c r="FA432" s="26" t="n"/>
      <c r="FB432" s="26" t="n"/>
      <c r="FC432" s="26" t="n"/>
      <c r="FD432" s="26" t="n"/>
      <c r="FE432" s="26" t="n"/>
      <c r="FF432" s="26" t="n"/>
      <c r="FG432" s="26" t="n"/>
      <c r="FH432" s="26" t="n"/>
      <c r="FI432" s="26" t="n"/>
      <c r="FJ432" s="26" t="n"/>
      <c r="FK432" s="26" t="n"/>
      <c r="FL432" s="26" t="n"/>
      <c r="FM432" s="26" t="n"/>
      <c r="FN432" s="26" t="n"/>
      <c r="FO432" s="26" t="n"/>
      <c r="FP432" s="26" t="n"/>
      <c r="FQ432" s="26" t="n"/>
      <c r="FR432" s="26" t="n"/>
      <c r="FS432" s="26" t="n"/>
      <c r="FT432" s="26" t="n"/>
      <c r="FU432" s="26" t="n"/>
      <c r="FV432" s="26" t="n"/>
      <c r="FW432" s="26" t="n"/>
      <c r="FX432" s="26" t="n"/>
      <c r="FY432" s="26" t="n"/>
      <c r="FZ432" s="26" t="n"/>
      <c r="GA432" s="26" t="n"/>
      <c r="GB432" s="26" t="n"/>
      <c r="GC432" s="26" t="n"/>
      <c r="GD432" s="26" t="n"/>
      <c r="GE432" s="26" t="n"/>
      <c r="GF432" s="26" t="n"/>
      <c r="GG432" s="26" t="n"/>
      <c r="GH432" s="26" t="n"/>
      <c r="GI432" s="26" t="n"/>
      <c r="GJ432" s="26" t="n"/>
      <c r="GK432" s="26" t="n"/>
      <c r="GL432" s="26" t="n"/>
      <c r="GM432" s="26" t="n"/>
      <c r="GN432" s="26" t="n"/>
      <c r="GO432" s="26" t="n"/>
      <c r="GP432" s="26" t="n"/>
      <c r="GQ432" s="26" t="n"/>
      <c r="GR432" s="26" t="n"/>
      <c r="GS432" s="26" t="n"/>
      <c r="GT432" s="26" t="n"/>
      <c r="GU432" s="26" t="n"/>
      <c r="GV432" s="26" t="n"/>
      <c r="GW432" s="26" t="n"/>
      <c r="GX432" s="26" t="n"/>
      <c r="GY432" s="26" t="n"/>
      <c r="GZ432" s="26" t="n"/>
      <c r="HA432" s="26" t="n"/>
      <c r="HB432" s="26" t="n"/>
      <c r="HC432" s="26" t="n"/>
      <c r="HD432" s="26" t="n"/>
      <c r="HE432" s="26" t="n"/>
      <c r="HF432" s="26" t="n"/>
      <c r="HG432" s="26" t="n"/>
      <c r="HH432" s="26" t="n"/>
      <c r="HI432" s="26" t="n"/>
      <c r="HJ432" s="26" t="n"/>
      <c r="HK432" s="26" t="n"/>
      <c r="HL432" s="26" t="n"/>
      <c r="HM432" s="26" t="n"/>
      <c r="HN432" s="26" t="n"/>
      <c r="HO432" s="26" t="n"/>
      <c r="HP432" s="26" t="n"/>
      <c r="HQ432" s="26" t="n"/>
      <c r="HR432" s="26" t="n"/>
      <c r="HS432" s="26" t="n"/>
      <c r="HT432" s="26" t="n"/>
      <c r="HU432" s="26" t="n"/>
      <c r="HV432" s="26" t="n"/>
      <c r="HW432" s="26" t="n"/>
      <c r="HX432" s="26" t="n"/>
      <c r="HY432" s="26" t="n"/>
      <c r="HZ432" s="26" t="n"/>
      <c r="IA432" s="26" t="n"/>
      <c r="IB432" s="26" t="n"/>
      <c r="IC432" s="26" t="n"/>
      <c r="ID432" s="26" t="n"/>
      <c r="IE432" s="26" t="n"/>
      <c r="IF432" s="26" t="n"/>
      <c r="IG432" s="26" t="n"/>
      <c r="IH432" s="26" t="n"/>
      <c r="II432" s="26" t="n"/>
      <c r="IJ432" s="26" t="n"/>
      <c r="IK432" s="26" t="n"/>
      <c r="IL432" s="26" t="n"/>
      <c r="IM432" s="26" t="n"/>
      <c r="IN432" s="26" t="n"/>
      <c r="IO432" s="26" t="n"/>
    </row>
    <row r="433">
      <c r="A433" s="39" t="inlineStr">
        <is>
          <t>HLR_TOP_MIN_TFS</t>
        </is>
      </c>
      <c r="B433" s="70" t="n">
        <v>0</v>
      </c>
      <c r="C433" s="38" t="n"/>
      <c r="D433" s="38" t="inlineStr">
        <is>
          <t>GLOBAL_CHECK, REENTRY, STOCKS_EXIT</t>
        </is>
      </c>
      <c r="E433" s="38" t="n"/>
      <c r="F433" s="26" t="n"/>
      <c r="G433" s="38">
        <f>IFERROR(VLOOKUP($A305&amp;"_"&amp;$B305,Results_Deltas!$A$2:$P$15000,5,FALSE),"")</f>
        <v/>
      </c>
      <c r="H433" s="38" t="inlineStr">
        <is>
          <t>Blanket (page end)</t>
        </is>
      </c>
      <c r="I433" s="26" t="n"/>
      <c r="J433" s="26" t="n"/>
      <c r="K433" s="26" t="n"/>
      <c r="L433" s="26" t="inlineStr">
        <is>
          <t>NO</t>
        </is>
      </c>
      <c r="M433" s="74" t="n">
        <v>-0.432229471509751</v>
      </c>
      <c r="N433" s="74" t="n">
        <v>5</v>
      </c>
      <c r="O433" s="26" t="n"/>
      <c r="P433" s="26" t="n"/>
      <c r="Q433" s="26" t="n"/>
      <c r="R433" s="26" t="n"/>
      <c r="S433" s="26" t="n"/>
      <c r="T433" s="26" t="n"/>
      <c r="U433" s="26" t="n"/>
      <c r="V433" s="26" t="n"/>
      <c r="W433" s="26" t="n"/>
      <c r="X433" s="26" t="n"/>
      <c r="Y433" s="26" t="n"/>
      <c r="Z433" s="26" t="n"/>
      <c r="AA433" s="26" t="n"/>
      <c r="AB433" s="26" t="n"/>
      <c r="AC433" s="26" t="n"/>
      <c r="AD433" s="26" t="n"/>
      <c r="AE433" s="26" t="n"/>
      <c r="AF433" s="26" t="n"/>
      <c r="AG433" s="26" t="n"/>
      <c r="AH433" s="26" t="n"/>
      <c r="AI433" s="26" t="n"/>
      <c r="AJ433" s="26" t="n"/>
      <c r="AK433" s="26" t="n"/>
      <c r="AL433" s="26" t="n"/>
      <c r="AM433" s="26" t="n"/>
      <c r="AN433" s="26" t="n"/>
      <c r="AO433" s="26" t="n"/>
      <c r="AP433" s="26" t="n"/>
      <c r="AQ433" s="26" t="n"/>
      <c r="AR433" s="26" t="n"/>
      <c r="AS433" s="26" t="n"/>
      <c r="AT433" s="26" t="n"/>
      <c r="AU433" s="26" t="n"/>
      <c r="AV433" s="26" t="n"/>
      <c r="AW433" s="26" t="n"/>
      <c r="AX433" s="26" t="n"/>
      <c r="AY433" s="26" t="n"/>
      <c r="AZ433" s="26" t="n"/>
      <c r="BA433" s="26" t="n"/>
      <c r="BB433" s="26" t="n"/>
      <c r="BC433" s="26" t="n"/>
      <c r="BD433" s="26" t="n"/>
      <c r="BE433" s="26" t="n"/>
      <c r="BF433" s="26" t="n"/>
      <c r="BG433" s="26" t="n"/>
      <c r="BH433" s="26" t="n"/>
      <c r="BI433" s="26" t="n"/>
      <c r="BJ433" s="26" t="n"/>
      <c r="BK433" s="26" t="n"/>
      <c r="BL433" s="26" t="n"/>
      <c r="BM433" s="26" t="n"/>
      <c r="BN433" s="26" t="n"/>
      <c r="BO433" s="26" t="n"/>
      <c r="BP433" s="26" t="n"/>
      <c r="BQ433" s="26" t="n"/>
      <c r="BR433" s="26" t="n"/>
      <c r="BS433" s="26" t="n"/>
      <c r="BT433" s="26" t="n"/>
      <c r="BU433" s="26" t="n"/>
      <c r="BV433" s="26" t="n"/>
      <c r="BW433" s="26" t="n"/>
      <c r="BX433" s="26" t="n"/>
      <c r="BY433" s="26" t="n"/>
      <c r="BZ433" s="26" t="n"/>
      <c r="CA433" s="26" t="n"/>
      <c r="CB433" s="26" t="n"/>
      <c r="CC433" s="26" t="n"/>
      <c r="CD433" s="26" t="n"/>
      <c r="CE433" s="26" t="n"/>
      <c r="CF433" s="26" t="n"/>
      <c r="CG433" s="26" t="n"/>
      <c r="CH433" s="26" t="n"/>
      <c r="CI433" s="26" t="n"/>
      <c r="CJ433" s="26" t="n"/>
      <c r="CK433" s="26" t="n"/>
      <c r="CL433" s="26" t="n"/>
      <c r="CM433" s="26" t="n"/>
      <c r="CN433" s="26" t="n"/>
      <c r="CO433" s="26" t="n"/>
      <c r="CP433" s="26" t="n"/>
      <c r="CQ433" s="26" t="n"/>
      <c r="CR433" s="26" t="n"/>
      <c r="CS433" s="26" t="n"/>
      <c r="CT433" s="26" t="n"/>
      <c r="CU433" s="26" t="n"/>
      <c r="CV433" s="26" t="n"/>
      <c r="CW433" s="26" t="n"/>
      <c r="CX433" s="26" t="n"/>
      <c r="CY433" s="26" t="n"/>
      <c r="CZ433" s="26" t="n"/>
      <c r="DA433" s="26" t="n"/>
      <c r="DB433" s="26" t="n"/>
      <c r="DC433" s="26" t="n"/>
      <c r="DD433" s="26" t="n"/>
      <c r="DE433" s="26" t="n"/>
      <c r="DF433" s="26" t="n"/>
      <c r="DG433" s="26" t="n"/>
      <c r="DH433" s="26" t="n"/>
      <c r="DI433" s="26" t="n"/>
      <c r="DJ433" s="26" t="n"/>
      <c r="DK433" s="26" t="n"/>
      <c r="DL433" s="26" t="n"/>
      <c r="DM433" s="26" t="n"/>
      <c r="DN433" s="26" t="n"/>
      <c r="DO433" s="26" t="n"/>
      <c r="DP433" s="26" t="n"/>
      <c r="DQ433" s="26" t="n"/>
      <c r="DR433" s="26" t="n"/>
      <c r="DS433" s="26" t="n"/>
      <c r="DT433" s="26" t="n"/>
      <c r="DU433" s="26" t="n"/>
      <c r="DV433" s="26" t="n"/>
      <c r="DW433" s="26" t="n"/>
      <c r="DX433" s="26" t="n"/>
      <c r="DY433" s="26" t="n"/>
      <c r="DZ433" s="26" t="n"/>
      <c r="EA433" s="26" t="n"/>
      <c r="EB433" s="26" t="n"/>
      <c r="EC433" s="26" t="n"/>
      <c r="ED433" s="26" t="n"/>
      <c r="EE433" s="26" t="n"/>
      <c r="EF433" s="26" t="n"/>
      <c r="EG433" s="26" t="n"/>
      <c r="EH433" s="26" t="n"/>
      <c r="EI433" s="26" t="n"/>
      <c r="EJ433" s="26" t="n"/>
      <c r="EK433" s="26" t="n"/>
      <c r="EL433" s="26" t="n"/>
      <c r="EM433" s="26" t="n"/>
      <c r="EN433" s="26" t="n"/>
      <c r="EO433" s="26" t="n"/>
      <c r="EP433" s="26" t="n"/>
      <c r="EQ433" s="26" t="n"/>
      <c r="ER433" s="26" t="n"/>
      <c r="ES433" s="26" t="n"/>
      <c r="ET433" s="26" t="n"/>
      <c r="EU433" s="26" t="n"/>
      <c r="EV433" s="26" t="n"/>
      <c r="EW433" s="26" t="n"/>
      <c r="EX433" s="26" t="n"/>
      <c r="EY433" s="26" t="n"/>
      <c r="EZ433" s="26" t="n"/>
      <c r="FA433" s="26" t="n"/>
      <c r="FB433" s="26" t="n"/>
      <c r="FC433" s="26" t="n"/>
      <c r="FD433" s="26" t="n"/>
      <c r="FE433" s="26" t="n"/>
      <c r="FF433" s="26" t="n"/>
      <c r="FG433" s="26" t="n"/>
      <c r="FH433" s="26" t="n"/>
      <c r="FI433" s="26" t="n"/>
      <c r="FJ433" s="26" t="n"/>
      <c r="FK433" s="26" t="n"/>
      <c r="FL433" s="26" t="n"/>
      <c r="FM433" s="26" t="n"/>
      <c r="FN433" s="26" t="n"/>
      <c r="FO433" s="26" t="n"/>
      <c r="FP433" s="26" t="n"/>
      <c r="FQ433" s="26" t="n"/>
      <c r="FR433" s="26" t="n"/>
      <c r="FS433" s="26" t="n"/>
      <c r="FT433" s="26" t="n"/>
      <c r="FU433" s="26" t="n"/>
      <c r="FV433" s="26" t="n"/>
      <c r="FW433" s="26" t="n"/>
      <c r="FX433" s="26" t="n"/>
      <c r="FY433" s="26" t="n"/>
      <c r="FZ433" s="26" t="n"/>
      <c r="GA433" s="26" t="n"/>
      <c r="GB433" s="26" t="n"/>
      <c r="GC433" s="26" t="n"/>
      <c r="GD433" s="26" t="n"/>
      <c r="GE433" s="26" t="n"/>
      <c r="GF433" s="26" t="n"/>
      <c r="GG433" s="26" t="n"/>
      <c r="GH433" s="26" t="n"/>
      <c r="GI433" s="26" t="n"/>
      <c r="GJ433" s="26" t="n"/>
      <c r="GK433" s="26" t="n"/>
      <c r="GL433" s="26" t="n"/>
      <c r="GM433" s="26" t="n"/>
      <c r="GN433" s="26" t="n"/>
      <c r="GO433" s="26" t="n"/>
      <c r="GP433" s="26" t="n"/>
      <c r="GQ433" s="26" t="n"/>
      <c r="GR433" s="26" t="n"/>
      <c r="GS433" s="26" t="n"/>
      <c r="GT433" s="26" t="n"/>
      <c r="GU433" s="26" t="n"/>
      <c r="GV433" s="26" t="n"/>
      <c r="GW433" s="26" t="n"/>
      <c r="GX433" s="26" t="n"/>
      <c r="GY433" s="26" t="n"/>
      <c r="GZ433" s="26" t="n"/>
      <c r="HA433" s="26" t="n"/>
      <c r="HB433" s="26" t="n"/>
      <c r="HC433" s="26" t="n"/>
      <c r="HD433" s="26" t="n"/>
      <c r="HE433" s="26" t="n"/>
      <c r="HF433" s="26" t="n"/>
      <c r="HG433" s="26" t="n"/>
      <c r="HH433" s="26" t="n"/>
      <c r="HI433" s="26" t="n"/>
      <c r="HJ433" s="26" t="n"/>
      <c r="HK433" s="26" t="n"/>
      <c r="HL433" s="26" t="n"/>
      <c r="HM433" s="26" t="n"/>
      <c r="HN433" s="26" t="n"/>
      <c r="HO433" s="26" t="n"/>
      <c r="HP433" s="26" t="n"/>
      <c r="HQ433" s="26" t="n"/>
      <c r="HR433" s="26" t="n"/>
      <c r="HS433" s="26" t="n"/>
      <c r="HT433" s="26" t="n"/>
      <c r="HU433" s="26" t="n"/>
      <c r="HV433" s="26" t="n"/>
      <c r="HW433" s="26" t="n"/>
      <c r="HX433" s="26" t="n"/>
      <c r="HY433" s="26" t="n"/>
      <c r="HZ433" s="26" t="n"/>
      <c r="IA433" s="26" t="n"/>
      <c r="IB433" s="26" t="n"/>
      <c r="IC433" s="26" t="n"/>
      <c r="ID433" s="26" t="n"/>
      <c r="IE433" s="26" t="n"/>
      <c r="IF433" s="26" t="n"/>
      <c r="IG433" s="26" t="n"/>
      <c r="IH433" s="26" t="n"/>
      <c r="II433" s="26" t="n"/>
      <c r="IJ433" s="26" t="n"/>
      <c r="IK433" s="26" t="n"/>
      <c r="IL433" s="26" t="n"/>
      <c r="IM433" s="26" t="n"/>
      <c r="IN433" s="26" t="n"/>
      <c r="IO433" s="26" t="n"/>
    </row>
    <row r="434">
      <c r="A434" s="37" t="inlineStr">
        <is>
          <t>ADX_RANGING_THRESHOLD</t>
        </is>
      </c>
      <c r="B434" s="38" t="inlineStr">
        <is>
          <t>20</t>
        </is>
      </c>
      <c r="C434" s="38" t="n"/>
      <c r="D434" s="38" t="inlineStr">
        <is>
          <t>ENTRY, GLOBAL_CHECK, STOCKS_EXIT</t>
        </is>
      </c>
      <c r="E434" s="38" t="n"/>
      <c r="F434" s="26" t="n"/>
      <c r="G434" s="38">
        <f>IFERROR(VLOOKUP($A213&amp;"_"&amp;$B213,Results_Deltas!$A$2:$P$15000,5,FALSE),"")</f>
        <v/>
      </c>
      <c r="H434" s="38" t="inlineStr">
        <is>
          <t>Blanket (page end)</t>
        </is>
      </c>
      <c r="I434" s="26" t="n"/>
      <c r="J434" s="26" t="n"/>
      <c r="K434" s="26" t="n"/>
      <c r="L434" s="26" t="inlineStr">
        <is>
          <t>YES</t>
        </is>
      </c>
      <c r="M434" s="74" t="n">
        <v>-0.4285972910768959</v>
      </c>
      <c r="N434" s="74" t="n">
        <v>5</v>
      </c>
      <c r="O434" s="26" t="n"/>
      <c r="P434" s="26" t="n"/>
      <c r="Q434" s="26" t="n"/>
      <c r="R434" s="26" t="n"/>
      <c r="S434" s="26" t="n"/>
      <c r="T434" s="26" t="n"/>
      <c r="U434" s="26" t="n"/>
      <c r="V434" s="26" t="n"/>
      <c r="W434" s="26" t="n"/>
      <c r="X434" s="26" t="n"/>
      <c r="Y434" s="26" t="n"/>
      <c r="Z434" s="26" t="n"/>
      <c r="AA434" s="26" t="n"/>
      <c r="AB434" s="26" t="n"/>
      <c r="AC434" s="26" t="n"/>
      <c r="AD434" s="26" t="n"/>
      <c r="AE434" s="26" t="n"/>
      <c r="AF434" s="26" t="n"/>
      <c r="AG434" s="26" t="n"/>
      <c r="AH434" s="26" t="n"/>
      <c r="AI434" s="26" t="n"/>
      <c r="AJ434" s="26" t="n"/>
      <c r="AK434" s="26" t="n"/>
      <c r="AL434" s="26" t="n"/>
      <c r="AM434" s="26" t="n"/>
      <c r="AN434" s="26" t="n"/>
      <c r="AO434" s="26" t="n"/>
      <c r="AP434" s="26" t="n"/>
      <c r="AQ434" s="26" t="n"/>
      <c r="AR434" s="26" t="n"/>
      <c r="AS434" s="26" t="n"/>
      <c r="AT434" s="26" t="n"/>
      <c r="AU434" s="26" t="n"/>
      <c r="AV434" s="26" t="n"/>
      <c r="AW434" s="26" t="n"/>
      <c r="AX434" s="26" t="n"/>
      <c r="AY434" s="26" t="n"/>
      <c r="AZ434" s="26" t="n"/>
      <c r="BA434" s="26" t="n"/>
      <c r="BB434" s="26" t="n"/>
      <c r="BC434" s="26" t="n"/>
      <c r="BD434" s="26" t="n"/>
      <c r="BE434" s="26" t="n"/>
      <c r="BF434" s="26" t="n"/>
      <c r="BG434" s="26" t="n"/>
      <c r="BH434" s="26" t="n"/>
      <c r="BI434" s="26" t="n"/>
      <c r="BJ434" s="26" t="n"/>
      <c r="BK434" s="26" t="n"/>
      <c r="BL434" s="26" t="n"/>
      <c r="BM434" s="26" t="n"/>
      <c r="BN434" s="26" t="n"/>
      <c r="BO434" s="26" t="n"/>
      <c r="BP434" s="26" t="n"/>
      <c r="BQ434" s="26" t="n"/>
      <c r="BR434" s="26" t="n"/>
      <c r="BS434" s="26" t="n"/>
      <c r="BT434" s="26" t="n"/>
      <c r="BU434" s="26" t="n"/>
      <c r="BV434" s="26" t="n"/>
      <c r="BW434" s="26" t="n"/>
      <c r="BX434" s="26" t="n"/>
      <c r="BY434" s="26" t="n"/>
      <c r="BZ434" s="26" t="n"/>
      <c r="CA434" s="26" t="n"/>
      <c r="CB434" s="26" t="n"/>
      <c r="CC434" s="26" t="n"/>
      <c r="CD434" s="26" t="n"/>
      <c r="CE434" s="26" t="n"/>
      <c r="CF434" s="26" t="n"/>
      <c r="CG434" s="26" t="n"/>
      <c r="CH434" s="26" t="n"/>
      <c r="CI434" s="26" t="n"/>
      <c r="CJ434" s="26" t="n"/>
      <c r="CK434" s="26" t="n"/>
      <c r="CL434" s="26" t="n"/>
      <c r="CM434" s="26" t="n"/>
      <c r="CN434" s="26" t="n"/>
      <c r="CO434" s="26" t="n"/>
      <c r="CP434" s="26" t="n"/>
      <c r="CQ434" s="26" t="n"/>
      <c r="CR434" s="26" t="n"/>
      <c r="CS434" s="26" t="n"/>
      <c r="CT434" s="26" t="n"/>
      <c r="CU434" s="26" t="n"/>
      <c r="CV434" s="26" t="n"/>
      <c r="CW434" s="26" t="n"/>
      <c r="CX434" s="26" t="n"/>
      <c r="CY434" s="26" t="n"/>
      <c r="CZ434" s="26" t="n"/>
      <c r="DA434" s="26" t="n"/>
      <c r="DB434" s="26" t="n"/>
      <c r="DC434" s="26" t="n"/>
      <c r="DD434" s="26" t="n"/>
      <c r="DE434" s="26" t="n"/>
      <c r="DF434" s="26" t="n"/>
      <c r="DG434" s="26" t="n"/>
      <c r="DH434" s="26" t="n"/>
      <c r="DI434" s="26" t="n"/>
      <c r="DJ434" s="26" t="n"/>
      <c r="DK434" s="26" t="n"/>
      <c r="DL434" s="26" t="n"/>
      <c r="DM434" s="26" t="n"/>
      <c r="DN434" s="26" t="n"/>
      <c r="DO434" s="26" t="n"/>
      <c r="DP434" s="26" t="n"/>
      <c r="DQ434" s="26" t="n"/>
      <c r="DR434" s="26" t="n"/>
      <c r="DS434" s="26" t="n"/>
      <c r="DT434" s="26" t="n"/>
      <c r="DU434" s="26" t="n"/>
      <c r="DV434" s="26" t="n"/>
      <c r="DW434" s="26" t="n"/>
      <c r="DX434" s="26" t="n"/>
      <c r="DY434" s="26" t="n"/>
      <c r="DZ434" s="26" t="n"/>
      <c r="EA434" s="26" t="n"/>
      <c r="EB434" s="26" t="n"/>
      <c r="EC434" s="26" t="n"/>
      <c r="ED434" s="26" t="n"/>
      <c r="EE434" s="26" t="n"/>
      <c r="EF434" s="26" t="n"/>
      <c r="EG434" s="26" t="n"/>
      <c r="EH434" s="26" t="n"/>
      <c r="EI434" s="26" t="n"/>
      <c r="EJ434" s="26" t="n"/>
      <c r="EK434" s="26" t="n"/>
      <c r="EL434" s="26" t="n"/>
      <c r="EM434" s="26" t="n"/>
      <c r="EN434" s="26" t="n"/>
      <c r="EO434" s="26" t="n"/>
      <c r="EP434" s="26" t="n"/>
      <c r="EQ434" s="26" t="n"/>
      <c r="ER434" s="26" t="n"/>
      <c r="ES434" s="26" t="n"/>
      <c r="ET434" s="26" t="n"/>
      <c r="EU434" s="26" t="n"/>
      <c r="EV434" s="26" t="n"/>
      <c r="EW434" s="26" t="n"/>
      <c r="EX434" s="26" t="n"/>
      <c r="EY434" s="26" t="n"/>
      <c r="EZ434" s="26" t="n"/>
      <c r="FA434" s="26" t="n"/>
      <c r="FB434" s="26" t="n"/>
      <c r="FC434" s="26" t="n"/>
      <c r="FD434" s="26" t="n"/>
      <c r="FE434" s="26" t="n"/>
      <c r="FF434" s="26" t="n"/>
      <c r="FG434" s="26" t="n"/>
      <c r="FH434" s="26" t="n"/>
      <c r="FI434" s="26" t="n"/>
      <c r="FJ434" s="26" t="n"/>
      <c r="FK434" s="26" t="n"/>
      <c r="FL434" s="26" t="n"/>
      <c r="FM434" s="26" t="n"/>
      <c r="FN434" s="26" t="n"/>
      <c r="FO434" s="26" t="n"/>
      <c r="FP434" s="26" t="n"/>
      <c r="FQ434" s="26" t="n"/>
      <c r="FR434" s="26" t="n"/>
      <c r="FS434" s="26" t="n"/>
      <c r="FT434" s="26" t="n"/>
      <c r="FU434" s="26" t="n"/>
      <c r="FV434" s="26" t="n"/>
      <c r="FW434" s="26" t="n"/>
      <c r="FX434" s="26" t="n"/>
      <c r="FY434" s="26" t="n"/>
      <c r="FZ434" s="26" t="n"/>
      <c r="GA434" s="26" t="n"/>
      <c r="GB434" s="26" t="n"/>
      <c r="GC434" s="26" t="n"/>
      <c r="GD434" s="26" t="n"/>
      <c r="GE434" s="26" t="n"/>
      <c r="GF434" s="26" t="n"/>
      <c r="GG434" s="26" t="n"/>
      <c r="GH434" s="26" t="n"/>
      <c r="GI434" s="26" t="n"/>
      <c r="GJ434" s="26" t="n"/>
      <c r="GK434" s="26" t="n"/>
      <c r="GL434" s="26" t="n"/>
      <c r="GM434" s="26" t="n"/>
      <c r="GN434" s="26" t="n"/>
      <c r="GO434" s="26" t="n"/>
      <c r="GP434" s="26" t="n"/>
      <c r="GQ434" s="26" t="n"/>
      <c r="GR434" s="26" t="n"/>
      <c r="GS434" s="26" t="n"/>
      <c r="GT434" s="26" t="n"/>
      <c r="GU434" s="26" t="n"/>
      <c r="GV434" s="26" t="n"/>
      <c r="GW434" s="26" t="n"/>
      <c r="GX434" s="26" t="n"/>
      <c r="GY434" s="26" t="n"/>
      <c r="GZ434" s="26" t="n"/>
      <c r="HA434" s="26" t="n"/>
      <c r="HB434" s="26" t="n"/>
      <c r="HC434" s="26" t="n"/>
      <c r="HD434" s="26" t="n"/>
      <c r="HE434" s="26" t="n"/>
      <c r="HF434" s="26" t="n"/>
      <c r="HG434" s="26" t="n"/>
      <c r="HH434" s="26" t="n"/>
      <c r="HI434" s="26" t="n"/>
      <c r="HJ434" s="26" t="n"/>
      <c r="HK434" s="26" t="n"/>
      <c r="HL434" s="26" t="n"/>
      <c r="HM434" s="26" t="n"/>
      <c r="HN434" s="26" t="n"/>
      <c r="HO434" s="26" t="n"/>
      <c r="HP434" s="26" t="n"/>
      <c r="HQ434" s="26" t="n"/>
      <c r="HR434" s="26" t="n"/>
      <c r="HS434" s="26" t="n"/>
      <c r="HT434" s="26" t="n"/>
      <c r="HU434" s="26" t="n"/>
      <c r="HV434" s="26" t="n"/>
      <c r="HW434" s="26" t="n"/>
      <c r="HX434" s="26" t="n"/>
      <c r="HY434" s="26" t="n"/>
      <c r="HZ434" s="26" t="n"/>
      <c r="IA434" s="26" t="n"/>
      <c r="IB434" s="26" t="n"/>
      <c r="IC434" s="26" t="n"/>
      <c r="ID434" s="26" t="n"/>
      <c r="IE434" s="26" t="n"/>
      <c r="IF434" s="26" t="n"/>
      <c r="IG434" s="26" t="n"/>
      <c r="IH434" s="26" t="n"/>
      <c r="II434" s="26" t="n"/>
      <c r="IJ434" s="26" t="n"/>
      <c r="IK434" s="26" t="n"/>
      <c r="IL434" s="26" t="n"/>
      <c r="IM434" s="26" t="n"/>
      <c r="IN434" s="26" t="n"/>
      <c r="IO434" s="26" t="n"/>
    </row>
    <row r="435">
      <c r="A435" s="39" t="inlineStr">
        <is>
          <t>ADX_RANGING_THRESHOLD</t>
        </is>
      </c>
      <c r="B435" s="70" t="n">
        <v>20</v>
      </c>
      <c r="C435" s="38" t="n"/>
      <c r="D435" s="38" t="inlineStr">
        <is>
          <t>ENTRY, GLOBAL_CHECK, STOCKS_EXIT</t>
        </is>
      </c>
      <c r="E435" s="38" t="n"/>
      <c r="F435" s="26" t="n"/>
      <c r="G435" s="38">
        <f>IFERROR(VLOOKUP($A216&amp;"_"&amp;$B216,Results_Deltas!$A$2:$P$15000,5,FALSE),"")</f>
        <v/>
      </c>
      <c r="H435" s="38" t="inlineStr">
        <is>
          <t>Blanket (page end)</t>
        </is>
      </c>
      <c r="I435" s="26" t="n"/>
      <c r="J435" s="26" t="n"/>
      <c r="K435" s="26" t="n"/>
      <c r="L435" s="26" t="inlineStr">
        <is>
          <t>NO</t>
        </is>
      </c>
      <c r="M435" s="74" t="n">
        <v>-0.4285972910768959</v>
      </c>
      <c r="N435" s="74" t="n">
        <v>5</v>
      </c>
      <c r="O435" s="26" t="n"/>
      <c r="P435" s="26" t="n"/>
      <c r="Q435" s="26" t="n"/>
      <c r="R435" s="26" t="n"/>
      <c r="S435" s="26" t="n"/>
      <c r="T435" s="26" t="n"/>
      <c r="U435" s="26" t="n"/>
      <c r="V435" s="26" t="n"/>
      <c r="W435" s="26" t="n"/>
      <c r="X435" s="26" t="n"/>
      <c r="Y435" s="26" t="n"/>
      <c r="Z435" s="26" t="n"/>
      <c r="AA435" s="26" t="n"/>
      <c r="AB435" s="26" t="n"/>
      <c r="AC435" s="26" t="n"/>
      <c r="AD435" s="26" t="n"/>
      <c r="AE435" s="26" t="n"/>
      <c r="AF435" s="26" t="n"/>
      <c r="AG435" s="26" t="n"/>
      <c r="AH435" s="26" t="n"/>
      <c r="AI435" s="26" t="n"/>
      <c r="AJ435" s="26" t="n"/>
      <c r="AK435" s="26" t="n"/>
      <c r="AL435" s="26" t="n"/>
      <c r="AM435" s="26" t="n"/>
      <c r="AN435" s="26" t="n"/>
      <c r="AO435" s="26" t="n"/>
      <c r="AP435" s="26" t="n"/>
      <c r="AQ435" s="26" t="n"/>
      <c r="AR435" s="26" t="n"/>
      <c r="AS435" s="26" t="n"/>
      <c r="AT435" s="26" t="n"/>
      <c r="AU435" s="26" t="n"/>
      <c r="AV435" s="26" t="n"/>
      <c r="AW435" s="26" t="n"/>
      <c r="AX435" s="26" t="n"/>
      <c r="AY435" s="26" t="n"/>
      <c r="AZ435" s="26" t="n"/>
      <c r="BA435" s="26" t="n"/>
      <c r="BB435" s="26" t="n"/>
      <c r="BC435" s="26" t="n"/>
      <c r="BD435" s="26" t="n"/>
      <c r="BE435" s="26" t="n"/>
      <c r="BF435" s="26" t="n"/>
      <c r="BG435" s="26" t="n"/>
      <c r="BH435" s="26" t="n"/>
      <c r="BI435" s="26" t="n"/>
      <c r="BJ435" s="26" t="n"/>
      <c r="BK435" s="26" t="n"/>
      <c r="BL435" s="26" t="n"/>
      <c r="BM435" s="26" t="n"/>
      <c r="BN435" s="26" t="n"/>
      <c r="BO435" s="26" t="n"/>
      <c r="BP435" s="26" t="n"/>
      <c r="BQ435" s="26" t="n"/>
      <c r="BR435" s="26" t="n"/>
      <c r="BS435" s="26" t="n"/>
      <c r="BT435" s="26" t="n"/>
      <c r="BU435" s="26" t="n"/>
      <c r="BV435" s="26" t="n"/>
      <c r="BW435" s="26" t="n"/>
      <c r="BX435" s="26" t="n"/>
      <c r="BY435" s="26" t="n"/>
      <c r="BZ435" s="26" t="n"/>
      <c r="CA435" s="26" t="n"/>
      <c r="CB435" s="26" t="n"/>
      <c r="CC435" s="26" t="n"/>
      <c r="CD435" s="26" t="n"/>
      <c r="CE435" s="26" t="n"/>
      <c r="CF435" s="26" t="n"/>
      <c r="CG435" s="26" t="n"/>
      <c r="CH435" s="26" t="n"/>
      <c r="CI435" s="26" t="n"/>
      <c r="CJ435" s="26" t="n"/>
      <c r="CK435" s="26" t="n"/>
      <c r="CL435" s="26" t="n"/>
      <c r="CM435" s="26" t="n"/>
      <c r="CN435" s="26" t="n"/>
      <c r="CO435" s="26" t="n"/>
      <c r="CP435" s="26" t="n"/>
      <c r="CQ435" s="26" t="n"/>
      <c r="CR435" s="26" t="n"/>
      <c r="CS435" s="26" t="n"/>
      <c r="CT435" s="26" t="n"/>
      <c r="CU435" s="26" t="n"/>
      <c r="CV435" s="26" t="n"/>
      <c r="CW435" s="26" t="n"/>
      <c r="CX435" s="26" t="n"/>
      <c r="CY435" s="26" t="n"/>
      <c r="CZ435" s="26" t="n"/>
      <c r="DA435" s="26" t="n"/>
      <c r="DB435" s="26" t="n"/>
      <c r="DC435" s="26" t="n"/>
      <c r="DD435" s="26" t="n"/>
      <c r="DE435" s="26" t="n"/>
      <c r="DF435" s="26" t="n"/>
      <c r="DG435" s="26" t="n"/>
      <c r="DH435" s="26" t="n"/>
      <c r="DI435" s="26" t="n"/>
      <c r="DJ435" s="26" t="n"/>
      <c r="DK435" s="26" t="n"/>
      <c r="DL435" s="26" t="n"/>
      <c r="DM435" s="26" t="n"/>
      <c r="DN435" s="26" t="n"/>
      <c r="DO435" s="26" t="n"/>
      <c r="DP435" s="26" t="n"/>
      <c r="DQ435" s="26" t="n"/>
      <c r="DR435" s="26" t="n"/>
      <c r="DS435" s="26" t="n"/>
      <c r="DT435" s="26" t="n"/>
      <c r="DU435" s="26" t="n"/>
      <c r="DV435" s="26" t="n"/>
      <c r="DW435" s="26" t="n"/>
      <c r="DX435" s="26" t="n"/>
      <c r="DY435" s="26" t="n"/>
      <c r="DZ435" s="26" t="n"/>
      <c r="EA435" s="26" t="n"/>
      <c r="EB435" s="26" t="n"/>
      <c r="EC435" s="26" t="n"/>
      <c r="ED435" s="26" t="n"/>
      <c r="EE435" s="26" t="n"/>
      <c r="EF435" s="26" t="n"/>
      <c r="EG435" s="26" t="n"/>
      <c r="EH435" s="26" t="n"/>
      <c r="EI435" s="26" t="n"/>
      <c r="EJ435" s="26" t="n"/>
      <c r="EK435" s="26" t="n"/>
      <c r="EL435" s="26" t="n"/>
      <c r="EM435" s="26" t="n"/>
      <c r="EN435" s="26" t="n"/>
      <c r="EO435" s="26" t="n"/>
      <c r="EP435" s="26" t="n"/>
      <c r="EQ435" s="26" t="n"/>
      <c r="ER435" s="26" t="n"/>
      <c r="ES435" s="26" t="n"/>
      <c r="ET435" s="26" t="n"/>
      <c r="EU435" s="26" t="n"/>
      <c r="EV435" s="26" t="n"/>
      <c r="EW435" s="26" t="n"/>
      <c r="EX435" s="26" t="n"/>
      <c r="EY435" s="26" t="n"/>
      <c r="EZ435" s="26" t="n"/>
      <c r="FA435" s="26" t="n"/>
      <c r="FB435" s="26" t="n"/>
      <c r="FC435" s="26" t="n"/>
      <c r="FD435" s="26" t="n"/>
      <c r="FE435" s="26" t="n"/>
      <c r="FF435" s="26" t="n"/>
      <c r="FG435" s="26" t="n"/>
      <c r="FH435" s="26" t="n"/>
      <c r="FI435" s="26" t="n"/>
      <c r="FJ435" s="26" t="n"/>
      <c r="FK435" s="26" t="n"/>
      <c r="FL435" s="26" t="n"/>
      <c r="FM435" s="26" t="n"/>
      <c r="FN435" s="26" t="n"/>
      <c r="FO435" s="26" t="n"/>
      <c r="FP435" s="26" t="n"/>
      <c r="FQ435" s="26" t="n"/>
      <c r="FR435" s="26" t="n"/>
      <c r="FS435" s="26" t="n"/>
      <c r="FT435" s="26" t="n"/>
      <c r="FU435" s="26" t="n"/>
      <c r="FV435" s="26" t="n"/>
      <c r="FW435" s="26" t="n"/>
      <c r="FX435" s="26" t="n"/>
      <c r="FY435" s="26" t="n"/>
      <c r="FZ435" s="26" t="n"/>
      <c r="GA435" s="26" t="n"/>
      <c r="GB435" s="26" t="n"/>
      <c r="GC435" s="26" t="n"/>
      <c r="GD435" s="26" t="n"/>
      <c r="GE435" s="26" t="n"/>
      <c r="GF435" s="26" t="n"/>
      <c r="GG435" s="26" t="n"/>
      <c r="GH435" s="26" t="n"/>
      <c r="GI435" s="26" t="n"/>
      <c r="GJ435" s="26" t="n"/>
      <c r="GK435" s="26" t="n"/>
      <c r="GL435" s="26" t="n"/>
      <c r="GM435" s="26" t="n"/>
      <c r="GN435" s="26" t="n"/>
      <c r="GO435" s="26" t="n"/>
      <c r="GP435" s="26" t="n"/>
      <c r="GQ435" s="26" t="n"/>
      <c r="GR435" s="26" t="n"/>
      <c r="GS435" s="26" t="n"/>
      <c r="GT435" s="26" t="n"/>
      <c r="GU435" s="26" t="n"/>
      <c r="GV435" s="26" t="n"/>
      <c r="GW435" s="26" t="n"/>
      <c r="GX435" s="26" t="n"/>
      <c r="GY435" s="26" t="n"/>
      <c r="GZ435" s="26" t="n"/>
      <c r="HA435" s="26" t="n"/>
      <c r="HB435" s="26" t="n"/>
      <c r="HC435" s="26" t="n"/>
      <c r="HD435" s="26" t="n"/>
      <c r="HE435" s="26" t="n"/>
      <c r="HF435" s="26" t="n"/>
      <c r="HG435" s="26" t="n"/>
      <c r="HH435" s="26" t="n"/>
      <c r="HI435" s="26" t="n"/>
      <c r="HJ435" s="26" t="n"/>
      <c r="HK435" s="26" t="n"/>
      <c r="HL435" s="26" t="n"/>
      <c r="HM435" s="26" t="n"/>
      <c r="HN435" s="26" t="n"/>
      <c r="HO435" s="26" t="n"/>
      <c r="HP435" s="26" t="n"/>
      <c r="HQ435" s="26" t="n"/>
      <c r="HR435" s="26" t="n"/>
      <c r="HS435" s="26" t="n"/>
      <c r="HT435" s="26" t="n"/>
      <c r="HU435" s="26" t="n"/>
      <c r="HV435" s="26" t="n"/>
      <c r="HW435" s="26" t="n"/>
      <c r="HX435" s="26" t="n"/>
      <c r="HY435" s="26" t="n"/>
      <c r="HZ435" s="26" t="n"/>
      <c r="IA435" s="26" t="n"/>
      <c r="IB435" s="26" t="n"/>
      <c r="IC435" s="26" t="n"/>
      <c r="ID435" s="26" t="n"/>
      <c r="IE435" s="26" t="n"/>
      <c r="IF435" s="26" t="n"/>
      <c r="IG435" s="26" t="n"/>
      <c r="IH435" s="26" t="n"/>
      <c r="II435" s="26" t="n"/>
      <c r="IJ435" s="26" t="n"/>
      <c r="IK435" s="26" t="n"/>
      <c r="IL435" s="26" t="n"/>
      <c r="IM435" s="26" t="n"/>
      <c r="IN435" s="26" t="n"/>
      <c r="IO435" s="26" t="n"/>
    </row>
    <row r="436">
      <c r="A436" s="37" t="inlineStr">
        <is>
          <t>HLR_SMA_BAND_PCT</t>
        </is>
      </c>
      <c r="B436" s="38" t="inlineStr">
        <is>
          <t>0.5</t>
        </is>
      </c>
      <c r="C436" s="38" t="n"/>
      <c r="D436" s="38" t="inlineStr">
        <is>
          <t>ENTRY, GLOBAL_CHECK, STOCKS_EXIT</t>
        </is>
      </c>
      <c r="E436" s="38" t="n"/>
      <c r="F436" s="26" t="n"/>
      <c r="G436" s="38">
        <f>IFERROR(VLOOKUP($A303&amp;"_"&amp;$B303,Results_Deltas!$A$2:$P$15000,5,FALSE),"")</f>
        <v/>
      </c>
      <c r="H436" s="38" t="inlineStr">
        <is>
          <t>Blanket (page end)</t>
        </is>
      </c>
      <c r="I436" s="26" t="n"/>
      <c r="J436" s="26" t="n"/>
      <c r="K436" s="26" t="n"/>
      <c r="L436" s="26" t="inlineStr">
        <is>
          <t>NO</t>
        </is>
      </c>
      <c r="M436" s="74" t="n">
        <v>-0.3986140617735514</v>
      </c>
      <c r="N436" s="74" t="n">
        <v>4</v>
      </c>
      <c r="O436" s="26" t="n"/>
      <c r="P436" s="26" t="n"/>
      <c r="Q436" s="26" t="n"/>
      <c r="R436" s="26" t="n"/>
      <c r="S436" s="26" t="n"/>
      <c r="T436" s="26" t="n"/>
      <c r="U436" s="26" t="n"/>
      <c r="V436" s="26" t="n"/>
      <c r="W436" s="26" t="n"/>
      <c r="X436" s="26" t="n"/>
      <c r="Y436" s="26" t="n"/>
      <c r="Z436" s="26" t="n"/>
      <c r="AA436" s="26" t="n"/>
      <c r="AB436" s="26" t="n"/>
      <c r="AC436" s="26" t="n"/>
      <c r="AD436" s="26" t="n"/>
      <c r="AE436" s="26" t="n"/>
      <c r="AF436" s="26" t="n"/>
      <c r="AG436" s="26" t="n"/>
      <c r="AH436" s="26" t="n"/>
      <c r="AI436" s="26" t="n"/>
      <c r="AJ436" s="26" t="n"/>
      <c r="AK436" s="26" t="n"/>
      <c r="AL436" s="26" t="n"/>
      <c r="AM436" s="26" t="n"/>
      <c r="AN436" s="26" t="n"/>
      <c r="AO436" s="26" t="n"/>
      <c r="AP436" s="26" t="n"/>
      <c r="AQ436" s="26" t="n"/>
      <c r="AR436" s="26" t="n"/>
      <c r="AS436" s="26" t="n"/>
      <c r="AT436" s="26" t="n"/>
      <c r="AU436" s="26" t="n"/>
      <c r="AV436" s="26" t="n"/>
      <c r="AW436" s="26" t="n"/>
      <c r="AX436" s="26" t="n"/>
      <c r="AY436" s="26" t="n"/>
      <c r="AZ436" s="26" t="n"/>
      <c r="BA436" s="26" t="n"/>
      <c r="BB436" s="26" t="n"/>
      <c r="BC436" s="26" t="n"/>
      <c r="BD436" s="26" t="n"/>
      <c r="BE436" s="26" t="n"/>
      <c r="BF436" s="26" t="n"/>
      <c r="BG436" s="26" t="n"/>
      <c r="BH436" s="26" t="n"/>
      <c r="BI436" s="26" t="n"/>
      <c r="BJ436" s="26" t="n"/>
      <c r="BK436" s="26" t="n"/>
      <c r="BL436" s="26" t="n"/>
      <c r="BM436" s="26" t="n"/>
      <c r="BN436" s="26" t="n"/>
      <c r="BO436" s="26" t="n"/>
      <c r="BP436" s="26" t="n"/>
      <c r="BQ436" s="26" t="n"/>
      <c r="BR436" s="26" t="n"/>
      <c r="BS436" s="26" t="n"/>
      <c r="BT436" s="26" t="n"/>
      <c r="BU436" s="26" t="n"/>
      <c r="BV436" s="26" t="n"/>
      <c r="BW436" s="26" t="n"/>
      <c r="BX436" s="26" t="n"/>
      <c r="BY436" s="26" t="n"/>
      <c r="BZ436" s="26" t="n"/>
      <c r="CA436" s="26" t="n"/>
      <c r="CB436" s="26" t="n"/>
      <c r="CC436" s="26" t="n"/>
      <c r="CD436" s="26" t="n"/>
      <c r="CE436" s="26" t="n"/>
      <c r="CF436" s="26" t="n"/>
      <c r="CG436" s="26" t="n"/>
      <c r="CH436" s="26" t="n"/>
      <c r="CI436" s="26" t="n"/>
      <c r="CJ436" s="26" t="n"/>
      <c r="CK436" s="26" t="n"/>
      <c r="CL436" s="26" t="n"/>
      <c r="CM436" s="26" t="n"/>
      <c r="CN436" s="26" t="n"/>
      <c r="CO436" s="26" t="n"/>
      <c r="CP436" s="26" t="n"/>
      <c r="CQ436" s="26" t="n"/>
      <c r="CR436" s="26" t="n"/>
      <c r="CS436" s="26" t="n"/>
      <c r="CT436" s="26" t="n"/>
      <c r="CU436" s="26" t="n"/>
      <c r="CV436" s="26" t="n"/>
      <c r="CW436" s="26" t="n"/>
      <c r="CX436" s="26" t="n"/>
      <c r="CY436" s="26" t="n"/>
      <c r="CZ436" s="26" t="n"/>
      <c r="DA436" s="26" t="n"/>
      <c r="DB436" s="26" t="n"/>
      <c r="DC436" s="26" t="n"/>
      <c r="DD436" s="26" t="n"/>
      <c r="DE436" s="26" t="n"/>
      <c r="DF436" s="26" t="n"/>
      <c r="DG436" s="26" t="n"/>
      <c r="DH436" s="26" t="n"/>
      <c r="DI436" s="26" t="n"/>
      <c r="DJ436" s="26" t="n"/>
      <c r="DK436" s="26" t="n"/>
      <c r="DL436" s="26" t="n"/>
      <c r="DM436" s="26" t="n"/>
      <c r="DN436" s="26" t="n"/>
      <c r="DO436" s="26" t="n"/>
      <c r="DP436" s="26" t="n"/>
      <c r="DQ436" s="26" t="n"/>
      <c r="DR436" s="26" t="n"/>
      <c r="DS436" s="26" t="n"/>
      <c r="DT436" s="26" t="n"/>
      <c r="DU436" s="26" t="n"/>
      <c r="DV436" s="26" t="n"/>
      <c r="DW436" s="26" t="n"/>
      <c r="DX436" s="26" t="n"/>
      <c r="DY436" s="26" t="n"/>
      <c r="DZ436" s="26" t="n"/>
      <c r="EA436" s="26" t="n"/>
      <c r="EB436" s="26" t="n"/>
      <c r="EC436" s="26" t="n"/>
      <c r="ED436" s="26" t="n"/>
      <c r="EE436" s="26" t="n"/>
      <c r="EF436" s="26" t="n"/>
      <c r="EG436" s="26" t="n"/>
      <c r="EH436" s="26" t="n"/>
      <c r="EI436" s="26" t="n"/>
      <c r="EJ436" s="26" t="n"/>
      <c r="EK436" s="26" t="n"/>
      <c r="EL436" s="26" t="n"/>
      <c r="EM436" s="26" t="n"/>
      <c r="EN436" s="26" t="n"/>
      <c r="EO436" s="26" t="n"/>
      <c r="EP436" s="26" t="n"/>
      <c r="EQ436" s="26" t="n"/>
      <c r="ER436" s="26" t="n"/>
      <c r="ES436" s="26" t="n"/>
      <c r="ET436" s="26" t="n"/>
      <c r="EU436" s="26" t="n"/>
      <c r="EV436" s="26" t="n"/>
      <c r="EW436" s="26" t="n"/>
      <c r="EX436" s="26" t="n"/>
      <c r="EY436" s="26" t="n"/>
      <c r="EZ436" s="26" t="n"/>
      <c r="FA436" s="26" t="n"/>
      <c r="FB436" s="26" t="n"/>
      <c r="FC436" s="26" t="n"/>
      <c r="FD436" s="26" t="n"/>
      <c r="FE436" s="26" t="n"/>
      <c r="FF436" s="26" t="n"/>
      <c r="FG436" s="26" t="n"/>
      <c r="FH436" s="26" t="n"/>
      <c r="FI436" s="26" t="n"/>
      <c r="FJ436" s="26" t="n"/>
      <c r="FK436" s="26" t="n"/>
      <c r="FL436" s="26" t="n"/>
      <c r="FM436" s="26" t="n"/>
      <c r="FN436" s="26" t="n"/>
      <c r="FO436" s="26" t="n"/>
      <c r="FP436" s="26" t="n"/>
      <c r="FQ436" s="26" t="n"/>
      <c r="FR436" s="26" t="n"/>
      <c r="FS436" s="26" t="n"/>
      <c r="FT436" s="26" t="n"/>
      <c r="FU436" s="26" t="n"/>
      <c r="FV436" s="26" t="n"/>
      <c r="FW436" s="26" t="n"/>
      <c r="FX436" s="26" t="n"/>
      <c r="FY436" s="26" t="n"/>
      <c r="FZ436" s="26" t="n"/>
      <c r="GA436" s="26" t="n"/>
      <c r="GB436" s="26" t="n"/>
      <c r="GC436" s="26" t="n"/>
      <c r="GD436" s="26" t="n"/>
      <c r="GE436" s="26" t="n"/>
      <c r="GF436" s="26" t="n"/>
      <c r="GG436" s="26" t="n"/>
      <c r="GH436" s="26" t="n"/>
      <c r="GI436" s="26" t="n"/>
      <c r="GJ436" s="26" t="n"/>
      <c r="GK436" s="26" t="n"/>
      <c r="GL436" s="26" t="n"/>
      <c r="GM436" s="26" t="n"/>
      <c r="GN436" s="26" t="n"/>
      <c r="GO436" s="26" t="n"/>
      <c r="GP436" s="26" t="n"/>
      <c r="GQ436" s="26" t="n"/>
      <c r="GR436" s="26" t="n"/>
      <c r="GS436" s="26" t="n"/>
      <c r="GT436" s="26" t="n"/>
      <c r="GU436" s="26" t="n"/>
      <c r="GV436" s="26" t="n"/>
      <c r="GW436" s="26" t="n"/>
      <c r="GX436" s="26" t="n"/>
      <c r="GY436" s="26" t="n"/>
      <c r="GZ436" s="26" t="n"/>
      <c r="HA436" s="26" t="n"/>
      <c r="HB436" s="26" t="n"/>
      <c r="HC436" s="26" t="n"/>
      <c r="HD436" s="26" t="n"/>
      <c r="HE436" s="26" t="n"/>
      <c r="HF436" s="26" t="n"/>
      <c r="HG436" s="26" t="n"/>
      <c r="HH436" s="26" t="n"/>
      <c r="HI436" s="26" t="n"/>
      <c r="HJ436" s="26" t="n"/>
      <c r="HK436" s="26" t="n"/>
      <c r="HL436" s="26" t="n"/>
      <c r="HM436" s="26" t="n"/>
      <c r="HN436" s="26" t="n"/>
      <c r="HO436" s="26" t="n"/>
      <c r="HP436" s="26" t="n"/>
      <c r="HQ436" s="26" t="n"/>
      <c r="HR436" s="26" t="n"/>
      <c r="HS436" s="26" t="n"/>
      <c r="HT436" s="26" t="n"/>
      <c r="HU436" s="26" t="n"/>
      <c r="HV436" s="26" t="n"/>
      <c r="HW436" s="26" t="n"/>
      <c r="HX436" s="26" t="n"/>
      <c r="HY436" s="26" t="n"/>
      <c r="HZ436" s="26" t="n"/>
      <c r="IA436" s="26" t="n"/>
      <c r="IB436" s="26" t="n"/>
      <c r="IC436" s="26" t="n"/>
      <c r="ID436" s="26" t="n"/>
      <c r="IE436" s="26" t="n"/>
      <c r="IF436" s="26" t="n"/>
      <c r="IG436" s="26" t="n"/>
      <c r="IH436" s="26" t="n"/>
      <c r="II436" s="26" t="n"/>
      <c r="IJ436" s="26" t="n"/>
      <c r="IK436" s="26" t="n"/>
      <c r="IL436" s="26" t="n"/>
      <c r="IM436" s="26" t="n"/>
      <c r="IN436" s="26" t="n"/>
      <c r="IO436" s="26" t="n"/>
    </row>
    <row r="437">
      <c r="A437" s="37" t="inlineStr">
        <is>
          <t>BANDAID_OFF_LOSER_RECOVER_PCT</t>
        </is>
      </c>
      <c r="B437" s="38" t="inlineStr">
        <is>
          <t>0.5</t>
        </is>
      </c>
      <c r="C437" s="38" t="n"/>
      <c r="D437" s="38" t="inlineStr">
        <is>
          <t>AUGMENT, ENTRY, EXIT, GLOBAL_CHECK, REDUCE, STOCKS_EXIT</t>
        </is>
      </c>
      <c r="E437" s="38" t="n"/>
      <c r="F437" s="26" t="n"/>
      <c r="G437" s="38">
        <f>IFERROR(VLOOKUP($A220&amp;"_"&amp;$B220,Results_Deltas!$A$2:$P$15000,5,FALSE),"")</f>
        <v/>
      </c>
      <c r="H437" s="38" t="inlineStr">
        <is>
          <t>Blanket (page end)</t>
        </is>
      </c>
      <c r="I437" s="26" t="n"/>
      <c r="J437" s="26" t="n"/>
      <c r="K437" s="26" t="n"/>
      <c r="L437" s="26" t="inlineStr">
        <is>
          <t>NO</t>
        </is>
      </c>
      <c r="M437" s="74" t="n">
        <v>-0.2883481576450744</v>
      </c>
      <c r="N437" s="74" t="n">
        <v>4</v>
      </c>
      <c r="O437" s="26" t="n"/>
      <c r="P437" s="26" t="n"/>
      <c r="Q437" s="26" t="n"/>
      <c r="R437" s="26" t="n"/>
      <c r="S437" s="26" t="n"/>
      <c r="T437" s="26" t="n"/>
      <c r="U437" s="26" t="n"/>
      <c r="V437" s="26" t="n"/>
      <c r="W437" s="26" t="n"/>
      <c r="X437" s="26" t="n"/>
      <c r="Y437" s="26" t="n"/>
      <c r="Z437" s="26" t="n"/>
      <c r="AA437" s="26" t="n"/>
      <c r="AB437" s="26" t="n"/>
      <c r="AC437" s="26" t="n"/>
      <c r="AD437" s="26" t="n"/>
      <c r="AE437" s="26" t="n"/>
      <c r="AF437" s="26" t="n"/>
      <c r="AG437" s="26" t="n"/>
      <c r="AH437" s="26" t="n"/>
      <c r="AI437" s="26" t="n"/>
      <c r="AJ437" s="26" t="n"/>
      <c r="AK437" s="26" t="n"/>
      <c r="AL437" s="26" t="n"/>
      <c r="AM437" s="26" t="n"/>
      <c r="AN437" s="26" t="n"/>
      <c r="AO437" s="26" t="n"/>
      <c r="AP437" s="26" t="n"/>
      <c r="AQ437" s="26" t="n"/>
      <c r="AR437" s="26" t="n"/>
      <c r="AS437" s="26" t="n"/>
      <c r="AT437" s="26" t="n"/>
      <c r="AU437" s="26" t="n"/>
      <c r="AV437" s="26" t="n"/>
      <c r="AW437" s="26" t="n"/>
      <c r="AX437" s="26" t="n"/>
      <c r="AY437" s="26" t="n"/>
      <c r="AZ437" s="26" t="n"/>
      <c r="BA437" s="26" t="n"/>
      <c r="BB437" s="26" t="n"/>
      <c r="BC437" s="26" t="n"/>
      <c r="BD437" s="26" t="n"/>
      <c r="BE437" s="26" t="n"/>
      <c r="BF437" s="26" t="n"/>
      <c r="BG437" s="26" t="n"/>
      <c r="BH437" s="26" t="n"/>
      <c r="BI437" s="26" t="n"/>
      <c r="BJ437" s="26" t="n"/>
      <c r="BK437" s="26" t="n"/>
      <c r="BL437" s="26" t="n"/>
      <c r="BM437" s="26" t="n"/>
      <c r="BN437" s="26" t="n"/>
      <c r="BO437" s="26" t="n"/>
      <c r="BP437" s="26" t="n"/>
      <c r="BQ437" s="26" t="n"/>
      <c r="BR437" s="26" t="n"/>
      <c r="BS437" s="26" t="n"/>
      <c r="BT437" s="26" t="n"/>
      <c r="BU437" s="26" t="n"/>
      <c r="BV437" s="26" t="n"/>
      <c r="BW437" s="26" t="n"/>
      <c r="BX437" s="26" t="n"/>
      <c r="BY437" s="26" t="n"/>
      <c r="BZ437" s="26" t="n"/>
      <c r="CA437" s="26" t="n"/>
      <c r="CB437" s="26" t="n"/>
      <c r="CC437" s="26" t="n"/>
      <c r="CD437" s="26" t="n"/>
      <c r="CE437" s="26" t="n"/>
      <c r="CF437" s="26" t="n"/>
      <c r="CG437" s="26" t="n"/>
      <c r="CH437" s="26" t="n"/>
      <c r="CI437" s="26" t="n"/>
      <c r="CJ437" s="26" t="n"/>
      <c r="CK437" s="26" t="n"/>
      <c r="CL437" s="26" t="n"/>
      <c r="CM437" s="26" t="n"/>
      <c r="CN437" s="26" t="n"/>
      <c r="CO437" s="26" t="n"/>
      <c r="CP437" s="26" t="n"/>
      <c r="CQ437" s="26" t="n"/>
      <c r="CR437" s="26" t="n"/>
      <c r="CS437" s="26" t="n"/>
      <c r="CT437" s="26" t="n"/>
      <c r="CU437" s="26" t="n"/>
      <c r="CV437" s="26" t="n"/>
      <c r="CW437" s="26" t="n"/>
      <c r="CX437" s="26" t="n"/>
      <c r="CY437" s="26" t="n"/>
      <c r="CZ437" s="26" t="n"/>
      <c r="DA437" s="26" t="n"/>
      <c r="DB437" s="26" t="n"/>
      <c r="DC437" s="26" t="n"/>
      <c r="DD437" s="26" t="n"/>
      <c r="DE437" s="26" t="n"/>
      <c r="DF437" s="26" t="n"/>
      <c r="DG437" s="26" t="n"/>
      <c r="DH437" s="26" t="n"/>
      <c r="DI437" s="26" t="n"/>
      <c r="DJ437" s="26" t="n"/>
      <c r="DK437" s="26" t="n"/>
      <c r="DL437" s="26" t="n"/>
      <c r="DM437" s="26" t="n"/>
      <c r="DN437" s="26" t="n"/>
      <c r="DO437" s="26" t="n"/>
      <c r="DP437" s="26" t="n"/>
      <c r="DQ437" s="26" t="n"/>
      <c r="DR437" s="26" t="n"/>
      <c r="DS437" s="26" t="n"/>
      <c r="DT437" s="26" t="n"/>
      <c r="DU437" s="26" t="n"/>
      <c r="DV437" s="26" t="n"/>
      <c r="DW437" s="26" t="n"/>
      <c r="DX437" s="26" t="n"/>
      <c r="DY437" s="26" t="n"/>
      <c r="DZ437" s="26" t="n"/>
      <c r="EA437" s="26" t="n"/>
      <c r="EB437" s="26" t="n"/>
      <c r="EC437" s="26" t="n"/>
      <c r="ED437" s="26" t="n"/>
      <c r="EE437" s="26" t="n"/>
      <c r="EF437" s="26" t="n"/>
      <c r="EG437" s="26" t="n"/>
      <c r="EH437" s="26" t="n"/>
      <c r="EI437" s="26" t="n"/>
      <c r="EJ437" s="26" t="n"/>
      <c r="EK437" s="26" t="n"/>
      <c r="EL437" s="26" t="n"/>
      <c r="EM437" s="26" t="n"/>
      <c r="EN437" s="26" t="n"/>
      <c r="EO437" s="26" t="n"/>
      <c r="EP437" s="26" t="n"/>
      <c r="EQ437" s="26" t="n"/>
      <c r="ER437" s="26" t="n"/>
      <c r="ES437" s="26" t="n"/>
      <c r="ET437" s="26" t="n"/>
      <c r="EU437" s="26" t="n"/>
      <c r="EV437" s="26" t="n"/>
      <c r="EW437" s="26" t="n"/>
      <c r="EX437" s="26" t="n"/>
      <c r="EY437" s="26" t="n"/>
      <c r="EZ437" s="26" t="n"/>
      <c r="FA437" s="26" t="n"/>
      <c r="FB437" s="26" t="n"/>
      <c r="FC437" s="26" t="n"/>
      <c r="FD437" s="26" t="n"/>
      <c r="FE437" s="26" t="n"/>
      <c r="FF437" s="26" t="n"/>
      <c r="FG437" s="26" t="n"/>
      <c r="FH437" s="26" t="n"/>
      <c r="FI437" s="26" t="n"/>
      <c r="FJ437" s="26" t="n"/>
      <c r="FK437" s="26" t="n"/>
      <c r="FL437" s="26" t="n"/>
      <c r="FM437" s="26" t="n"/>
      <c r="FN437" s="26" t="n"/>
      <c r="FO437" s="26" t="n"/>
      <c r="FP437" s="26" t="n"/>
      <c r="FQ437" s="26" t="n"/>
      <c r="FR437" s="26" t="n"/>
      <c r="FS437" s="26" t="n"/>
      <c r="FT437" s="26" t="n"/>
      <c r="FU437" s="26" t="n"/>
      <c r="FV437" s="26" t="n"/>
      <c r="FW437" s="26" t="n"/>
      <c r="FX437" s="26" t="n"/>
      <c r="FY437" s="26" t="n"/>
      <c r="FZ437" s="26" t="n"/>
      <c r="GA437" s="26" t="n"/>
      <c r="GB437" s="26" t="n"/>
      <c r="GC437" s="26" t="n"/>
      <c r="GD437" s="26" t="n"/>
      <c r="GE437" s="26" t="n"/>
      <c r="GF437" s="26" t="n"/>
      <c r="GG437" s="26" t="n"/>
      <c r="GH437" s="26" t="n"/>
      <c r="GI437" s="26" t="n"/>
      <c r="GJ437" s="26" t="n"/>
      <c r="GK437" s="26" t="n"/>
      <c r="GL437" s="26" t="n"/>
      <c r="GM437" s="26" t="n"/>
      <c r="GN437" s="26" t="n"/>
      <c r="GO437" s="26" t="n"/>
      <c r="GP437" s="26" t="n"/>
      <c r="GQ437" s="26" t="n"/>
      <c r="GR437" s="26" t="n"/>
      <c r="GS437" s="26" t="n"/>
      <c r="GT437" s="26" t="n"/>
      <c r="GU437" s="26" t="n"/>
      <c r="GV437" s="26" t="n"/>
      <c r="GW437" s="26" t="n"/>
      <c r="GX437" s="26" t="n"/>
      <c r="GY437" s="26" t="n"/>
      <c r="GZ437" s="26" t="n"/>
      <c r="HA437" s="26" t="n"/>
      <c r="HB437" s="26" t="n"/>
      <c r="HC437" s="26" t="n"/>
      <c r="HD437" s="26" t="n"/>
      <c r="HE437" s="26" t="n"/>
      <c r="HF437" s="26" t="n"/>
      <c r="HG437" s="26" t="n"/>
      <c r="HH437" s="26" t="n"/>
      <c r="HI437" s="26" t="n"/>
      <c r="HJ437" s="26" t="n"/>
      <c r="HK437" s="26" t="n"/>
      <c r="HL437" s="26" t="n"/>
      <c r="HM437" s="26" t="n"/>
      <c r="HN437" s="26" t="n"/>
      <c r="HO437" s="26" t="n"/>
      <c r="HP437" s="26" t="n"/>
      <c r="HQ437" s="26" t="n"/>
      <c r="HR437" s="26" t="n"/>
      <c r="HS437" s="26" t="n"/>
      <c r="HT437" s="26" t="n"/>
      <c r="HU437" s="26" t="n"/>
      <c r="HV437" s="26" t="n"/>
      <c r="HW437" s="26" t="n"/>
      <c r="HX437" s="26" t="n"/>
      <c r="HY437" s="26" t="n"/>
      <c r="HZ437" s="26" t="n"/>
      <c r="IA437" s="26" t="n"/>
      <c r="IB437" s="26" t="n"/>
      <c r="IC437" s="26" t="n"/>
      <c r="ID437" s="26" t="n"/>
      <c r="IE437" s="26" t="n"/>
      <c r="IF437" s="26" t="n"/>
      <c r="IG437" s="26" t="n"/>
      <c r="IH437" s="26" t="n"/>
      <c r="II437" s="26" t="n"/>
      <c r="IJ437" s="26" t="n"/>
      <c r="IK437" s="26" t="n"/>
      <c r="IL437" s="26" t="n"/>
      <c r="IM437" s="26" t="n"/>
      <c r="IN437" s="26" t="n"/>
      <c r="IO437" s="26" t="n"/>
    </row>
    <row r="438">
      <c r="A438" s="37" t="inlineStr">
        <is>
          <t>BANDAID_OFF_LOSER_RECOVER_PCT</t>
        </is>
      </c>
      <c r="B438" s="38" t="inlineStr">
        <is>
          <t>1.0</t>
        </is>
      </c>
      <c r="C438" s="38" t="n"/>
      <c r="D438" s="38" t="inlineStr">
        <is>
          <t>AUGMENT, ENTRY, EXIT, GLOBAL_CHECK, REDUCE, STOCKS_EXIT</t>
        </is>
      </c>
      <c r="E438" s="38" t="n"/>
      <c r="F438" s="26" t="n"/>
      <c r="G438" s="38">
        <f>IFERROR(VLOOKUP($A219&amp;"_"&amp;$B219,Results_Deltas!$A$2:$P$15000,5,FALSE),"")</f>
        <v/>
      </c>
      <c r="H438" s="38" t="inlineStr">
        <is>
          <t>Blanket (page end)</t>
        </is>
      </c>
      <c r="I438" s="26" t="n"/>
      <c r="J438" s="26" t="n"/>
      <c r="K438" s="26" t="n"/>
      <c r="L438" s="26" t="inlineStr">
        <is>
          <t>NO</t>
        </is>
      </c>
      <c r="M438" s="74" t="n">
        <v>-0.2831198943074502</v>
      </c>
      <c r="N438" s="74" t="n">
        <v>4</v>
      </c>
      <c r="O438" s="26" t="n"/>
      <c r="P438" s="26" t="n"/>
      <c r="Q438" s="26" t="n"/>
      <c r="R438" s="26" t="n"/>
      <c r="S438" s="26" t="n"/>
      <c r="T438" s="26" t="n"/>
      <c r="U438" s="26" t="n"/>
      <c r="V438" s="26" t="n"/>
      <c r="W438" s="26" t="n"/>
      <c r="X438" s="26" t="n"/>
      <c r="Y438" s="26" t="n"/>
      <c r="Z438" s="26" t="n"/>
      <c r="AA438" s="26" t="n"/>
      <c r="AB438" s="26" t="n"/>
      <c r="AC438" s="26" t="n"/>
      <c r="AD438" s="26" t="n"/>
      <c r="AE438" s="26" t="n"/>
      <c r="AF438" s="26" t="n"/>
      <c r="AG438" s="26" t="n"/>
      <c r="AH438" s="26" t="n"/>
      <c r="AI438" s="26" t="n"/>
      <c r="AJ438" s="26" t="n"/>
      <c r="AK438" s="26" t="n"/>
      <c r="AL438" s="26" t="n"/>
      <c r="AM438" s="26" t="n"/>
      <c r="AN438" s="26" t="n"/>
      <c r="AO438" s="26" t="n"/>
      <c r="AP438" s="26" t="n"/>
      <c r="AQ438" s="26" t="n"/>
      <c r="AR438" s="26" t="n"/>
      <c r="AS438" s="26" t="n"/>
      <c r="AT438" s="26" t="n"/>
      <c r="AU438" s="26" t="n"/>
      <c r="AV438" s="26" t="n"/>
      <c r="AW438" s="26" t="n"/>
      <c r="AX438" s="26" t="n"/>
      <c r="AY438" s="26" t="n"/>
      <c r="AZ438" s="26" t="n"/>
      <c r="BA438" s="26" t="n"/>
      <c r="BB438" s="26" t="n"/>
      <c r="BC438" s="26" t="n"/>
      <c r="BD438" s="26" t="n"/>
      <c r="BE438" s="26" t="n"/>
      <c r="BF438" s="26" t="n"/>
      <c r="BG438" s="26" t="n"/>
      <c r="BH438" s="26" t="n"/>
      <c r="BI438" s="26" t="n"/>
      <c r="BJ438" s="26" t="n"/>
      <c r="BK438" s="26" t="n"/>
      <c r="BL438" s="26" t="n"/>
      <c r="BM438" s="26" t="n"/>
      <c r="BN438" s="26" t="n"/>
      <c r="BO438" s="26" t="n"/>
      <c r="BP438" s="26" t="n"/>
      <c r="BQ438" s="26" t="n"/>
      <c r="BR438" s="26" t="n"/>
      <c r="BS438" s="26" t="n"/>
      <c r="BT438" s="26" t="n"/>
      <c r="BU438" s="26" t="n"/>
      <c r="BV438" s="26" t="n"/>
      <c r="BW438" s="26" t="n"/>
      <c r="BX438" s="26" t="n"/>
      <c r="BY438" s="26" t="n"/>
      <c r="BZ438" s="26" t="n"/>
      <c r="CA438" s="26" t="n"/>
      <c r="CB438" s="26" t="n"/>
      <c r="CC438" s="26" t="n"/>
      <c r="CD438" s="26" t="n"/>
      <c r="CE438" s="26" t="n"/>
      <c r="CF438" s="26" t="n"/>
      <c r="CG438" s="26" t="n"/>
      <c r="CH438" s="26" t="n"/>
      <c r="CI438" s="26" t="n"/>
      <c r="CJ438" s="26" t="n"/>
      <c r="CK438" s="26" t="n"/>
      <c r="CL438" s="26" t="n"/>
      <c r="CM438" s="26" t="n"/>
      <c r="CN438" s="26" t="n"/>
      <c r="CO438" s="26" t="n"/>
      <c r="CP438" s="26" t="n"/>
      <c r="CQ438" s="26" t="n"/>
      <c r="CR438" s="26" t="n"/>
      <c r="CS438" s="26" t="n"/>
      <c r="CT438" s="26" t="n"/>
      <c r="CU438" s="26" t="n"/>
      <c r="CV438" s="26" t="n"/>
      <c r="CW438" s="26" t="n"/>
      <c r="CX438" s="26" t="n"/>
      <c r="CY438" s="26" t="n"/>
      <c r="CZ438" s="26" t="n"/>
      <c r="DA438" s="26" t="n"/>
      <c r="DB438" s="26" t="n"/>
      <c r="DC438" s="26" t="n"/>
      <c r="DD438" s="26" t="n"/>
      <c r="DE438" s="26" t="n"/>
      <c r="DF438" s="26" t="n"/>
      <c r="DG438" s="26" t="n"/>
      <c r="DH438" s="26" t="n"/>
      <c r="DI438" s="26" t="n"/>
      <c r="DJ438" s="26" t="n"/>
      <c r="DK438" s="26" t="n"/>
      <c r="DL438" s="26" t="n"/>
      <c r="DM438" s="26" t="n"/>
      <c r="DN438" s="26" t="n"/>
      <c r="DO438" s="26" t="n"/>
      <c r="DP438" s="26" t="n"/>
      <c r="DQ438" s="26" t="n"/>
      <c r="DR438" s="26" t="n"/>
      <c r="DS438" s="26" t="n"/>
      <c r="DT438" s="26" t="n"/>
      <c r="DU438" s="26" t="n"/>
      <c r="DV438" s="26" t="n"/>
      <c r="DW438" s="26" t="n"/>
      <c r="DX438" s="26" t="n"/>
      <c r="DY438" s="26" t="n"/>
      <c r="DZ438" s="26" t="n"/>
      <c r="EA438" s="26" t="n"/>
      <c r="EB438" s="26" t="n"/>
      <c r="EC438" s="26" t="n"/>
      <c r="ED438" s="26" t="n"/>
      <c r="EE438" s="26" t="n"/>
      <c r="EF438" s="26" t="n"/>
      <c r="EG438" s="26" t="n"/>
      <c r="EH438" s="26" t="n"/>
      <c r="EI438" s="26" t="n"/>
      <c r="EJ438" s="26" t="n"/>
      <c r="EK438" s="26" t="n"/>
      <c r="EL438" s="26" t="n"/>
      <c r="EM438" s="26" t="n"/>
      <c r="EN438" s="26" t="n"/>
      <c r="EO438" s="26" t="n"/>
      <c r="EP438" s="26" t="n"/>
      <c r="EQ438" s="26" t="n"/>
      <c r="ER438" s="26" t="n"/>
      <c r="ES438" s="26" t="n"/>
      <c r="ET438" s="26" t="n"/>
      <c r="EU438" s="26" t="n"/>
      <c r="EV438" s="26" t="n"/>
      <c r="EW438" s="26" t="n"/>
      <c r="EX438" s="26" t="n"/>
      <c r="EY438" s="26" t="n"/>
      <c r="EZ438" s="26" t="n"/>
      <c r="FA438" s="26" t="n"/>
      <c r="FB438" s="26" t="n"/>
      <c r="FC438" s="26" t="n"/>
      <c r="FD438" s="26" t="n"/>
      <c r="FE438" s="26" t="n"/>
      <c r="FF438" s="26" t="n"/>
      <c r="FG438" s="26" t="n"/>
      <c r="FH438" s="26" t="n"/>
      <c r="FI438" s="26" t="n"/>
      <c r="FJ438" s="26" t="n"/>
      <c r="FK438" s="26" t="n"/>
      <c r="FL438" s="26" t="n"/>
      <c r="FM438" s="26" t="n"/>
      <c r="FN438" s="26" t="n"/>
      <c r="FO438" s="26" t="n"/>
      <c r="FP438" s="26" t="n"/>
      <c r="FQ438" s="26" t="n"/>
      <c r="FR438" s="26" t="n"/>
      <c r="FS438" s="26" t="n"/>
      <c r="FT438" s="26" t="n"/>
      <c r="FU438" s="26" t="n"/>
      <c r="FV438" s="26" t="n"/>
      <c r="FW438" s="26" t="n"/>
      <c r="FX438" s="26" t="n"/>
      <c r="FY438" s="26" t="n"/>
      <c r="FZ438" s="26" t="n"/>
      <c r="GA438" s="26" t="n"/>
      <c r="GB438" s="26" t="n"/>
      <c r="GC438" s="26" t="n"/>
      <c r="GD438" s="26" t="n"/>
      <c r="GE438" s="26" t="n"/>
      <c r="GF438" s="26" t="n"/>
      <c r="GG438" s="26" t="n"/>
      <c r="GH438" s="26" t="n"/>
      <c r="GI438" s="26" t="n"/>
      <c r="GJ438" s="26" t="n"/>
      <c r="GK438" s="26" t="n"/>
      <c r="GL438" s="26" t="n"/>
      <c r="GM438" s="26" t="n"/>
      <c r="GN438" s="26" t="n"/>
      <c r="GO438" s="26" t="n"/>
      <c r="GP438" s="26" t="n"/>
      <c r="GQ438" s="26" t="n"/>
      <c r="GR438" s="26" t="n"/>
      <c r="GS438" s="26" t="n"/>
      <c r="GT438" s="26" t="n"/>
      <c r="GU438" s="26" t="n"/>
      <c r="GV438" s="26" t="n"/>
      <c r="GW438" s="26" t="n"/>
      <c r="GX438" s="26" t="n"/>
      <c r="GY438" s="26" t="n"/>
      <c r="GZ438" s="26" t="n"/>
      <c r="HA438" s="26" t="n"/>
      <c r="HB438" s="26" t="n"/>
      <c r="HC438" s="26" t="n"/>
      <c r="HD438" s="26" t="n"/>
      <c r="HE438" s="26" t="n"/>
      <c r="HF438" s="26" t="n"/>
      <c r="HG438" s="26" t="n"/>
      <c r="HH438" s="26" t="n"/>
      <c r="HI438" s="26" t="n"/>
      <c r="HJ438" s="26" t="n"/>
      <c r="HK438" s="26" t="n"/>
      <c r="HL438" s="26" t="n"/>
      <c r="HM438" s="26" t="n"/>
      <c r="HN438" s="26" t="n"/>
      <c r="HO438" s="26" t="n"/>
      <c r="HP438" s="26" t="n"/>
      <c r="HQ438" s="26" t="n"/>
      <c r="HR438" s="26" t="n"/>
      <c r="HS438" s="26" t="n"/>
      <c r="HT438" s="26" t="n"/>
      <c r="HU438" s="26" t="n"/>
      <c r="HV438" s="26" t="n"/>
      <c r="HW438" s="26" t="n"/>
      <c r="HX438" s="26" t="n"/>
      <c r="HY438" s="26" t="n"/>
      <c r="HZ438" s="26" t="n"/>
      <c r="IA438" s="26" t="n"/>
      <c r="IB438" s="26" t="n"/>
      <c r="IC438" s="26" t="n"/>
      <c r="ID438" s="26" t="n"/>
      <c r="IE438" s="26" t="n"/>
      <c r="IF438" s="26" t="n"/>
      <c r="IG438" s="26" t="n"/>
      <c r="IH438" s="26" t="n"/>
      <c r="II438" s="26" t="n"/>
      <c r="IJ438" s="26" t="n"/>
      <c r="IK438" s="26" t="n"/>
      <c r="IL438" s="26" t="n"/>
      <c r="IM438" s="26" t="n"/>
      <c r="IN438" s="26" t="n"/>
      <c r="IO438" s="26" t="n"/>
    </row>
    <row r="439">
      <c r="A439" s="39" t="inlineStr">
        <is>
          <t>CRYPTO_SPIKE_FADE_THRESHOLD_PCT</t>
        </is>
      </c>
      <c r="B439" s="70" t="n">
        <v>0</v>
      </c>
      <c r="C439" s="38" t="n"/>
      <c r="D439" s="38" t="inlineStr">
        <is>
          <t>GLOBAL_CHECK, STOCKS_EXIT</t>
        </is>
      </c>
      <c r="E439" s="38" t="n"/>
      <c r="F439" s="26" t="n"/>
      <c r="G439" s="38">
        <f>IFERROR(VLOOKUP($A234&amp;"_"&amp;$B234,Results_Deltas!$A$2:$P$15000,5,FALSE),"")</f>
        <v/>
      </c>
      <c r="H439" s="38" t="inlineStr">
        <is>
          <t>Blanket (page end)</t>
        </is>
      </c>
      <c r="I439" s="26" t="n"/>
      <c r="J439" s="26" t="n"/>
      <c r="K439" s="26" t="n"/>
      <c r="L439" s="26" t="inlineStr">
        <is>
          <t>NO</t>
        </is>
      </c>
      <c r="M439" s="74" t="n">
        <v>0</v>
      </c>
      <c r="N439" s="74" t="n">
        <v>0</v>
      </c>
      <c r="O439" s="26" t="n"/>
      <c r="P439" s="26" t="n"/>
      <c r="Q439" s="26" t="n"/>
      <c r="R439" s="26" t="n"/>
      <c r="S439" s="26" t="n"/>
      <c r="T439" s="26" t="n"/>
      <c r="U439" s="26" t="n"/>
      <c r="V439" s="26" t="n"/>
      <c r="W439" s="26" t="n"/>
      <c r="X439" s="26" t="n"/>
      <c r="Y439" s="26" t="n"/>
      <c r="Z439" s="26" t="n"/>
      <c r="AA439" s="26" t="n"/>
      <c r="AB439" s="26" t="n"/>
      <c r="AC439" s="26" t="n"/>
      <c r="AD439" s="26" t="n"/>
      <c r="AE439" s="26" t="n"/>
      <c r="AF439" s="26" t="n"/>
      <c r="AG439" s="26" t="n"/>
      <c r="AH439" s="26" t="n"/>
      <c r="AI439" s="26" t="n"/>
      <c r="AJ439" s="26" t="n"/>
      <c r="AK439" s="26" t="n"/>
      <c r="AL439" s="26" t="n"/>
      <c r="AM439" s="26" t="n"/>
      <c r="AN439" s="26" t="n"/>
      <c r="AO439" s="26" t="n"/>
      <c r="AP439" s="26" t="n"/>
      <c r="AQ439" s="26" t="n"/>
      <c r="AR439" s="26" t="n"/>
      <c r="AS439" s="26" t="n"/>
      <c r="AT439" s="26" t="n"/>
      <c r="AU439" s="26" t="n"/>
      <c r="AV439" s="26" t="n"/>
      <c r="AW439" s="26" t="n"/>
      <c r="AX439" s="26" t="n"/>
      <c r="AY439" s="26" t="n"/>
      <c r="AZ439" s="26" t="n"/>
      <c r="BA439" s="26" t="n"/>
      <c r="BB439" s="26" t="n"/>
      <c r="BC439" s="26" t="n"/>
      <c r="BD439" s="26" t="n"/>
      <c r="BE439" s="26" t="n"/>
      <c r="BF439" s="26" t="n"/>
      <c r="BG439" s="26" t="n"/>
      <c r="BH439" s="26" t="n"/>
      <c r="BI439" s="26" t="n"/>
      <c r="BJ439" s="26" t="n"/>
      <c r="BK439" s="26" t="n"/>
      <c r="BL439" s="26" t="n"/>
      <c r="BM439" s="26" t="n"/>
      <c r="BN439" s="26" t="n"/>
      <c r="BO439" s="26" t="n"/>
      <c r="BP439" s="26" t="n"/>
      <c r="BQ439" s="26" t="n"/>
      <c r="BR439" s="26" t="n"/>
      <c r="BS439" s="26" t="n"/>
      <c r="BT439" s="26" t="n"/>
      <c r="BU439" s="26" t="n"/>
      <c r="BV439" s="26" t="n"/>
      <c r="BW439" s="26" t="n"/>
      <c r="BX439" s="26" t="n"/>
      <c r="BY439" s="26" t="n"/>
      <c r="BZ439" s="26" t="n"/>
      <c r="CA439" s="26" t="n"/>
      <c r="CB439" s="26" t="n"/>
      <c r="CC439" s="26" t="n"/>
      <c r="CD439" s="26" t="n"/>
      <c r="CE439" s="26" t="n"/>
      <c r="CF439" s="26" t="n"/>
      <c r="CG439" s="26" t="n"/>
      <c r="CH439" s="26" t="n"/>
      <c r="CI439" s="26" t="n"/>
      <c r="CJ439" s="26" t="n"/>
      <c r="CK439" s="26" t="n"/>
      <c r="CL439" s="26" t="n"/>
      <c r="CM439" s="26" t="n"/>
      <c r="CN439" s="26" t="n"/>
      <c r="CO439" s="26" t="n"/>
      <c r="CP439" s="26" t="n"/>
      <c r="CQ439" s="26" t="n"/>
      <c r="CR439" s="26" t="n"/>
      <c r="CS439" s="26" t="n"/>
      <c r="CT439" s="26" t="n"/>
      <c r="CU439" s="26" t="n"/>
      <c r="CV439" s="26" t="n"/>
      <c r="CW439" s="26" t="n"/>
      <c r="CX439" s="26" t="n"/>
      <c r="CY439" s="26" t="n"/>
      <c r="CZ439" s="26" t="n"/>
      <c r="DA439" s="26" t="n"/>
      <c r="DB439" s="26" t="n"/>
      <c r="DC439" s="26" t="n"/>
      <c r="DD439" s="26" t="n"/>
      <c r="DE439" s="26" t="n"/>
      <c r="DF439" s="26" t="n"/>
      <c r="DG439" s="26" t="n"/>
      <c r="DH439" s="26" t="n"/>
      <c r="DI439" s="26" t="n"/>
      <c r="DJ439" s="26" t="n"/>
      <c r="DK439" s="26" t="n"/>
      <c r="DL439" s="26" t="n"/>
      <c r="DM439" s="26" t="n"/>
      <c r="DN439" s="26" t="n"/>
      <c r="DO439" s="26" t="n"/>
      <c r="DP439" s="26" t="n"/>
      <c r="DQ439" s="26" t="n"/>
      <c r="DR439" s="26" t="n"/>
      <c r="DS439" s="26" t="n"/>
      <c r="DT439" s="26" t="n"/>
      <c r="DU439" s="26" t="n"/>
      <c r="DV439" s="26" t="n"/>
      <c r="DW439" s="26" t="n"/>
      <c r="DX439" s="26" t="n"/>
      <c r="DY439" s="26" t="n"/>
      <c r="DZ439" s="26" t="n"/>
      <c r="EA439" s="26" t="n"/>
      <c r="EB439" s="26" t="n"/>
      <c r="EC439" s="26" t="n"/>
      <c r="ED439" s="26" t="n"/>
      <c r="EE439" s="26" t="n"/>
      <c r="EF439" s="26" t="n"/>
      <c r="EG439" s="26" t="n"/>
      <c r="EH439" s="26" t="n"/>
      <c r="EI439" s="26" t="n"/>
      <c r="EJ439" s="26" t="n"/>
      <c r="EK439" s="26" t="n"/>
      <c r="EL439" s="26" t="n"/>
      <c r="EM439" s="26" t="n"/>
      <c r="EN439" s="26" t="n"/>
      <c r="EO439" s="26" t="n"/>
      <c r="EP439" s="26" t="n"/>
      <c r="EQ439" s="26" t="n"/>
      <c r="ER439" s="26" t="n"/>
      <c r="ES439" s="26" t="n"/>
      <c r="ET439" s="26" t="n"/>
      <c r="EU439" s="26" t="n"/>
      <c r="EV439" s="26" t="n"/>
      <c r="EW439" s="26" t="n"/>
      <c r="EX439" s="26" t="n"/>
      <c r="EY439" s="26" t="n"/>
      <c r="EZ439" s="26" t="n"/>
      <c r="FA439" s="26" t="n"/>
      <c r="FB439" s="26" t="n"/>
      <c r="FC439" s="26" t="n"/>
      <c r="FD439" s="26" t="n"/>
      <c r="FE439" s="26" t="n"/>
      <c r="FF439" s="26" t="n"/>
      <c r="FG439" s="26" t="n"/>
      <c r="FH439" s="26" t="n"/>
      <c r="FI439" s="26" t="n"/>
      <c r="FJ439" s="26" t="n"/>
      <c r="FK439" s="26" t="n"/>
      <c r="FL439" s="26" t="n"/>
      <c r="FM439" s="26" t="n"/>
      <c r="FN439" s="26" t="n"/>
      <c r="FO439" s="26" t="n"/>
      <c r="FP439" s="26" t="n"/>
      <c r="FQ439" s="26" t="n"/>
      <c r="FR439" s="26" t="n"/>
      <c r="FS439" s="26" t="n"/>
      <c r="FT439" s="26" t="n"/>
      <c r="FU439" s="26" t="n"/>
      <c r="FV439" s="26" t="n"/>
      <c r="FW439" s="26" t="n"/>
      <c r="FX439" s="26" t="n"/>
      <c r="FY439" s="26" t="n"/>
      <c r="FZ439" s="26" t="n"/>
      <c r="GA439" s="26" t="n"/>
      <c r="GB439" s="26" t="n"/>
      <c r="GC439" s="26" t="n"/>
      <c r="GD439" s="26" t="n"/>
      <c r="GE439" s="26" t="n"/>
      <c r="GF439" s="26" t="n"/>
      <c r="GG439" s="26" t="n"/>
      <c r="GH439" s="26" t="n"/>
      <c r="GI439" s="26" t="n"/>
      <c r="GJ439" s="26" t="n"/>
      <c r="GK439" s="26" t="n"/>
      <c r="GL439" s="26" t="n"/>
      <c r="GM439" s="26" t="n"/>
      <c r="GN439" s="26" t="n"/>
      <c r="GO439" s="26" t="n"/>
      <c r="GP439" s="26" t="n"/>
      <c r="GQ439" s="26" t="n"/>
      <c r="GR439" s="26" t="n"/>
      <c r="GS439" s="26" t="n"/>
      <c r="GT439" s="26" t="n"/>
      <c r="GU439" s="26" t="n"/>
      <c r="GV439" s="26" t="n"/>
      <c r="GW439" s="26" t="n"/>
      <c r="GX439" s="26" t="n"/>
      <c r="GY439" s="26" t="n"/>
      <c r="GZ439" s="26" t="n"/>
      <c r="HA439" s="26" t="n"/>
      <c r="HB439" s="26" t="n"/>
      <c r="HC439" s="26" t="n"/>
      <c r="HD439" s="26" t="n"/>
      <c r="HE439" s="26" t="n"/>
      <c r="HF439" s="26" t="n"/>
      <c r="HG439" s="26" t="n"/>
      <c r="HH439" s="26" t="n"/>
      <c r="HI439" s="26" t="n"/>
      <c r="HJ439" s="26" t="n"/>
      <c r="HK439" s="26" t="n"/>
      <c r="HL439" s="26" t="n"/>
      <c r="HM439" s="26" t="n"/>
      <c r="HN439" s="26" t="n"/>
      <c r="HO439" s="26" t="n"/>
      <c r="HP439" s="26" t="n"/>
      <c r="HQ439" s="26" t="n"/>
      <c r="HR439" s="26" t="n"/>
      <c r="HS439" s="26" t="n"/>
      <c r="HT439" s="26" t="n"/>
      <c r="HU439" s="26" t="n"/>
      <c r="HV439" s="26" t="n"/>
      <c r="HW439" s="26" t="n"/>
      <c r="HX439" s="26" t="n"/>
      <c r="HY439" s="26" t="n"/>
      <c r="HZ439" s="26" t="n"/>
      <c r="IA439" s="26" t="n"/>
      <c r="IB439" s="26" t="n"/>
      <c r="IC439" s="26" t="n"/>
      <c r="ID439" s="26" t="n"/>
      <c r="IE439" s="26" t="n"/>
      <c r="IF439" s="26" t="n"/>
      <c r="IG439" s="26" t="n"/>
      <c r="IH439" s="26" t="n"/>
      <c r="II439" s="26" t="n"/>
      <c r="IJ439" s="26" t="n"/>
      <c r="IK439" s="26" t="n"/>
      <c r="IL439" s="26" t="n"/>
      <c r="IM439" s="26" t="n"/>
      <c r="IN439" s="26" t="n"/>
      <c r="IO439" s="26" t="n"/>
    </row>
    <row r="440">
      <c r="A440" s="39" t="inlineStr">
        <is>
          <t>DC_MOMENT_STRONG_THRESHOLD</t>
        </is>
      </c>
      <c r="B440" s="70" t="n">
        <v>0</v>
      </c>
      <c r="C440" s="38" t="n"/>
      <c r="D440" s="38" t="inlineStr">
        <is>
          <t>ENTRY, GLOBAL_CHECK, STOCKS_EXIT</t>
        </is>
      </c>
      <c r="E440" s="38" t="n"/>
      <c r="F440" s="26" t="n"/>
      <c r="G440" s="38">
        <f>IFERROR(VLOOKUP($A238&amp;"_"&amp;$B238,Results_Deltas!$A$2:$P$15000,5,FALSE),"")</f>
        <v/>
      </c>
      <c r="H440" s="38" t="inlineStr">
        <is>
          <t>Blanket (page end)</t>
        </is>
      </c>
      <c r="I440" s="26" t="n"/>
      <c r="J440" s="26" t="n"/>
      <c r="K440" s="26" t="n"/>
      <c r="L440" s="26" t="inlineStr">
        <is>
          <t>NO</t>
        </is>
      </c>
      <c r="M440" s="74" t="n">
        <v>0</v>
      </c>
      <c r="N440" s="74" t="n">
        <v>0</v>
      </c>
      <c r="O440" s="26" t="n"/>
      <c r="P440" s="26" t="n"/>
      <c r="Q440" s="26" t="n"/>
      <c r="R440" s="26" t="n"/>
      <c r="S440" s="26" t="n"/>
      <c r="T440" s="26" t="n"/>
      <c r="U440" s="26" t="n"/>
      <c r="V440" s="26" t="n"/>
      <c r="W440" s="26" t="n"/>
      <c r="X440" s="26" t="n"/>
      <c r="Y440" s="26" t="n"/>
      <c r="Z440" s="26" t="n"/>
      <c r="AA440" s="26" t="n"/>
      <c r="AB440" s="26" t="n"/>
      <c r="AC440" s="26" t="n"/>
      <c r="AD440" s="26" t="n"/>
      <c r="AE440" s="26" t="n"/>
      <c r="AF440" s="26" t="n"/>
      <c r="AG440" s="26" t="n"/>
      <c r="AH440" s="26" t="n"/>
      <c r="AI440" s="26" t="n"/>
      <c r="AJ440" s="26" t="n"/>
      <c r="AK440" s="26" t="n"/>
      <c r="AL440" s="26" t="n"/>
      <c r="AM440" s="26" t="n"/>
      <c r="AN440" s="26" t="n"/>
      <c r="AO440" s="26" t="n"/>
      <c r="AP440" s="26" t="n"/>
      <c r="AQ440" s="26" t="n"/>
      <c r="AR440" s="26" t="n"/>
      <c r="AS440" s="26" t="n"/>
      <c r="AT440" s="26" t="n"/>
      <c r="AU440" s="26" t="n"/>
      <c r="AV440" s="26" t="n"/>
      <c r="AW440" s="26" t="n"/>
      <c r="AX440" s="26" t="n"/>
      <c r="AY440" s="26" t="n"/>
      <c r="AZ440" s="26" t="n"/>
      <c r="BA440" s="26" t="n"/>
      <c r="BB440" s="26" t="n"/>
      <c r="BC440" s="26" t="n"/>
      <c r="BD440" s="26" t="n"/>
      <c r="BE440" s="26" t="n"/>
      <c r="BF440" s="26" t="n"/>
      <c r="BG440" s="26" t="n"/>
      <c r="BH440" s="26" t="n"/>
      <c r="BI440" s="26" t="n"/>
      <c r="BJ440" s="26" t="n"/>
      <c r="BK440" s="26" t="n"/>
      <c r="BL440" s="26" t="n"/>
      <c r="BM440" s="26" t="n"/>
      <c r="BN440" s="26" t="n"/>
      <c r="BO440" s="26" t="n"/>
      <c r="BP440" s="26" t="n"/>
      <c r="BQ440" s="26" t="n"/>
      <c r="BR440" s="26" t="n"/>
      <c r="BS440" s="26" t="n"/>
      <c r="BT440" s="26" t="n"/>
      <c r="BU440" s="26" t="n"/>
      <c r="BV440" s="26" t="n"/>
      <c r="BW440" s="26" t="n"/>
      <c r="BX440" s="26" t="n"/>
      <c r="BY440" s="26" t="n"/>
      <c r="BZ440" s="26" t="n"/>
      <c r="CA440" s="26" t="n"/>
      <c r="CB440" s="26" t="n"/>
      <c r="CC440" s="26" t="n"/>
      <c r="CD440" s="26" t="n"/>
      <c r="CE440" s="26" t="n"/>
      <c r="CF440" s="26" t="n"/>
      <c r="CG440" s="26" t="n"/>
      <c r="CH440" s="26" t="n"/>
      <c r="CI440" s="26" t="n"/>
      <c r="CJ440" s="26" t="n"/>
      <c r="CK440" s="26" t="n"/>
      <c r="CL440" s="26" t="n"/>
      <c r="CM440" s="26" t="n"/>
      <c r="CN440" s="26" t="n"/>
      <c r="CO440" s="26" t="n"/>
      <c r="CP440" s="26" t="n"/>
      <c r="CQ440" s="26" t="n"/>
      <c r="CR440" s="26" t="n"/>
      <c r="CS440" s="26" t="n"/>
      <c r="CT440" s="26" t="n"/>
      <c r="CU440" s="26" t="n"/>
      <c r="CV440" s="26" t="n"/>
      <c r="CW440" s="26" t="n"/>
      <c r="CX440" s="26" t="n"/>
      <c r="CY440" s="26" t="n"/>
      <c r="CZ440" s="26" t="n"/>
      <c r="DA440" s="26" t="n"/>
      <c r="DB440" s="26" t="n"/>
      <c r="DC440" s="26" t="n"/>
      <c r="DD440" s="26" t="n"/>
      <c r="DE440" s="26" t="n"/>
      <c r="DF440" s="26" t="n"/>
      <c r="DG440" s="26" t="n"/>
      <c r="DH440" s="26" t="n"/>
      <c r="DI440" s="26" t="n"/>
      <c r="DJ440" s="26" t="n"/>
      <c r="DK440" s="26" t="n"/>
      <c r="DL440" s="26" t="n"/>
      <c r="DM440" s="26" t="n"/>
      <c r="DN440" s="26" t="n"/>
      <c r="DO440" s="26" t="n"/>
      <c r="DP440" s="26" t="n"/>
      <c r="DQ440" s="26" t="n"/>
      <c r="DR440" s="26" t="n"/>
      <c r="DS440" s="26" t="n"/>
      <c r="DT440" s="26" t="n"/>
      <c r="DU440" s="26" t="n"/>
      <c r="DV440" s="26" t="n"/>
      <c r="DW440" s="26" t="n"/>
      <c r="DX440" s="26" t="n"/>
      <c r="DY440" s="26" t="n"/>
      <c r="DZ440" s="26" t="n"/>
      <c r="EA440" s="26" t="n"/>
      <c r="EB440" s="26" t="n"/>
      <c r="EC440" s="26" t="n"/>
      <c r="ED440" s="26" t="n"/>
      <c r="EE440" s="26" t="n"/>
      <c r="EF440" s="26" t="n"/>
      <c r="EG440" s="26" t="n"/>
      <c r="EH440" s="26" t="n"/>
      <c r="EI440" s="26" t="n"/>
      <c r="EJ440" s="26" t="n"/>
      <c r="EK440" s="26" t="n"/>
      <c r="EL440" s="26" t="n"/>
      <c r="EM440" s="26" t="n"/>
      <c r="EN440" s="26" t="n"/>
      <c r="EO440" s="26" t="n"/>
      <c r="EP440" s="26" t="n"/>
      <c r="EQ440" s="26" t="n"/>
      <c r="ER440" s="26" t="n"/>
      <c r="ES440" s="26" t="n"/>
      <c r="ET440" s="26" t="n"/>
      <c r="EU440" s="26" t="n"/>
      <c r="EV440" s="26" t="n"/>
      <c r="EW440" s="26" t="n"/>
      <c r="EX440" s="26" t="n"/>
      <c r="EY440" s="26" t="n"/>
      <c r="EZ440" s="26" t="n"/>
      <c r="FA440" s="26" t="n"/>
      <c r="FB440" s="26" t="n"/>
      <c r="FC440" s="26" t="n"/>
      <c r="FD440" s="26" t="n"/>
      <c r="FE440" s="26" t="n"/>
      <c r="FF440" s="26" t="n"/>
      <c r="FG440" s="26" t="n"/>
      <c r="FH440" s="26" t="n"/>
      <c r="FI440" s="26" t="n"/>
      <c r="FJ440" s="26" t="n"/>
      <c r="FK440" s="26" t="n"/>
      <c r="FL440" s="26" t="n"/>
      <c r="FM440" s="26" t="n"/>
      <c r="FN440" s="26" t="n"/>
      <c r="FO440" s="26" t="n"/>
      <c r="FP440" s="26" t="n"/>
      <c r="FQ440" s="26" t="n"/>
      <c r="FR440" s="26" t="n"/>
      <c r="FS440" s="26" t="n"/>
      <c r="FT440" s="26" t="n"/>
      <c r="FU440" s="26" t="n"/>
      <c r="FV440" s="26" t="n"/>
      <c r="FW440" s="26" t="n"/>
      <c r="FX440" s="26" t="n"/>
      <c r="FY440" s="26" t="n"/>
      <c r="FZ440" s="26" t="n"/>
      <c r="GA440" s="26" t="n"/>
      <c r="GB440" s="26" t="n"/>
      <c r="GC440" s="26" t="n"/>
      <c r="GD440" s="26" t="n"/>
      <c r="GE440" s="26" t="n"/>
      <c r="GF440" s="26" t="n"/>
      <c r="GG440" s="26" t="n"/>
      <c r="GH440" s="26" t="n"/>
      <c r="GI440" s="26" t="n"/>
      <c r="GJ440" s="26" t="n"/>
      <c r="GK440" s="26" t="n"/>
      <c r="GL440" s="26" t="n"/>
      <c r="GM440" s="26" t="n"/>
      <c r="GN440" s="26" t="n"/>
      <c r="GO440" s="26" t="n"/>
      <c r="GP440" s="26" t="n"/>
      <c r="GQ440" s="26" t="n"/>
      <c r="GR440" s="26" t="n"/>
      <c r="GS440" s="26" t="n"/>
      <c r="GT440" s="26" t="n"/>
      <c r="GU440" s="26" t="n"/>
      <c r="GV440" s="26" t="n"/>
      <c r="GW440" s="26" t="n"/>
      <c r="GX440" s="26" t="n"/>
      <c r="GY440" s="26" t="n"/>
      <c r="GZ440" s="26" t="n"/>
      <c r="HA440" s="26" t="n"/>
      <c r="HB440" s="26" t="n"/>
      <c r="HC440" s="26" t="n"/>
      <c r="HD440" s="26" t="n"/>
      <c r="HE440" s="26" t="n"/>
      <c r="HF440" s="26" t="n"/>
      <c r="HG440" s="26" t="n"/>
      <c r="HH440" s="26" t="n"/>
      <c r="HI440" s="26" t="n"/>
      <c r="HJ440" s="26" t="n"/>
      <c r="HK440" s="26" t="n"/>
      <c r="HL440" s="26" t="n"/>
      <c r="HM440" s="26" t="n"/>
      <c r="HN440" s="26" t="n"/>
      <c r="HO440" s="26" t="n"/>
      <c r="HP440" s="26" t="n"/>
      <c r="HQ440" s="26" t="n"/>
      <c r="HR440" s="26" t="n"/>
      <c r="HS440" s="26" t="n"/>
      <c r="HT440" s="26" t="n"/>
      <c r="HU440" s="26" t="n"/>
      <c r="HV440" s="26" t="n"/>
      <c r="HW440" s="26" t="n"/>
      <c r="HX440" s="26" t="n"/>
      <c r="HY440" s="26" t="n"/>
      <c r="HZ440" s="26" t="n"/>
      <c r="IA440" s="26" t="n"/>
      <c r="IB440" s="26" t="n"/>
      <c r="IC440" s="26" t="n"/>
      <c r="ID440" s="26" t="n"/>
      <c r="IE440" s="26" t="n"/>
      <c r="IF440" s="26" t="n"/>
      <c r="IG440" s="26" t="n"/>
      <c r="IH440" s="26" t="n"/>
      <c r="II440" s="26" t="n"/>
      <c r="IJ440" s="26" t="n"/>
      <c r="IK440" s="26" t="n"/>
      <c r="IL440" s="26" t="n"/>
      <c r="IM440" s="26" t="n"/>
      <c r="IN440" s="26" t="n"/>
      <c r="IO440" s="26" t="n"/>
    </row>
    <row r="441">
      <c r="A441" s="39" t="inlineStr">
        <is>
          <t>FG_FEAR_THRESHOLD</t>
        </is>
      </c>
      <c r="B441" s="70" t="n">
        <v>0</v>
      </c>
      <c r="C441" s="38" t="n"/>
      <c r="D441" s="38" t="inlineStr">
        <is>
          <t>GLOBAL_CHECK, STOCKS_EXIT</t>
        </is>
      </c>
      <c r="E441" s="38" t="n"/>
      <c r="F441" s="26" t="n"/>
      <c r="G441" s="38">
        <f>IFERROR(VLOOKUP($A263&amp;"_"&amp;$B263,Results_Deltas!$A$2:$P$15000,5,FALSE),"")</f>
        <v/>
      </c>
      <c r="H441" s="38" t="inlineStr">
        <is>
          <t>Blanket (page end)</t>
        </is>
      </c>
      <c r="I441" s="26" t="n"/>
      <c r="J441" s="26" t="n"/>
      <c r="K441" s="26" t="n"/>
      <c r="L441" s="26" t="inlineStr">
        <is>
          <t>NO</t>
        </is>
      </c>
      <c r="M441" s="74" t="n">
        <v>0</v>
      </c>
      <c r="N441" s="74" t="n">
        <v>0</v>
      </c>
      <c r="O441" s="26" t="n"/>
      <c r="P441" s="26" t="n"/>
      <c r="Q441" s="26" t="n"/>
      <c r="R441" s="26" t="n"/>
      <c r="S441" s="26" t="n"/>
      <c r="T441" s="26" t="n"/>
      <c r="U441" s="26" t="n"/>
      <c r="V441" s="26" t="n"/>
      <c r="W441" s="26" t="n"/>
      <c r="X441" s="26" t="n"/>
      <c r="Y441" s="26" t="n"/>
      <c r="Z441" s="26" t="n"/>
      <c r="AA441" s="26" t="n"/>
      <c r="AB441" s="26" t="n"/>
      <c r="AC441" s="26" t="n"/>
      <c r="AD441" s="26" t="n"/>
      <c r="AE441" s="26" t="n"/>
      <c r="AF441" s="26" t="n"/>
      <c r="AG441" s="26" t="n"/>
      <c r="AH441" s="26" t="n"/>
      <c r="AI441" s="26" t="n"/>
      <c r="AJ441" s="26" t="n"/>
      <c r="AK441" s="26" t="n"/>
      <c r="AL441" s="26" t="n"/>
      <c r="AM441" s="26" t="n"/>
      <c r="AN441" s="26" t="n"/>
      <c r="AO441" s="26" t="n"/>
      <c r="AP441" s="26" t="n"/>
      <c r="AQ441" s="26" t="n"/>
      <c r="AR441" s="26" t="n"/>
      <c r="AS441" s="26" t="n"/>
      <c r="AT441" s="26" t="n"/>
      <c r="AU441" s="26" t="n"/>
      <c r="AV441" s="26" t="n"/>
      <c r="AW441" s="26" t="n"/>
      <c r="AX441" s="26" t="n"/>
      <c r="AY441" s="26" t="n"/>
      <c r="AZ441" s="26" t="n"/>
      <c r="BA441" s="26" t="n"/>
      <c r="BB441" s="26" t="n"/>
      <c r="BC441" s="26" t="n"/>
      <c r="BD441" s="26" t="n"/>
      <c r="BE441" s="26" t="n"/>
      <c r="BF441" s="26" t="n"/>
      <c r="BG441" s="26" t="n"/>
      <c r="BH441" s="26" t="n"/>
      <c r="BI441" s="26" t="n"/>
      <c r="BJ441" s="26" t="n"/>
      <c r="BK441" s="26" t="n"/>
      <c r="BL441" s="26" t="n"/>
      <c r="BM441" s="26" t="n"/>
      <c r="BN441" s="26" t="n"/>
      <c r="BO441" s="26" t="n"/>
      <c r="BP441" s="26" t="n"/>
      <c r="BQ441" s="26" t="n"/>
      <c r="BR441" s="26" t="n"/>
      <c r="BS441" s="26" t="n"/>
      <c r="BT441" s="26" t="n"/>
      <c r="BU441" s="26" t="n"/>
      <c r="BV441" s="26" t="n"/>
      <c r="BW441" s="26" t="n"/>
      <c r="BX441" s="26" t="n"/>
      <c r="BY441" s="26" t="n"/>
      <c r="BZ441" s="26" t="n"/>
      <c r="CA441" s="26" t="n"/>
      <c r="CB441" s="26" t="n"/>
      <c r="CC441" s="26" t="n"/>
      <c r="CD441" s="26" t="n"/>
      <c r="CE441" s="26" t="n"/>
      <c r="CF441" s="26" t="n"/>
      <c r="CG441" s="26" t="n"/>
      <c r="CH441" s="26" t="n"/>
      <c r="CI441" s="26" t="n"/>
      <c r="CJ441" s="26" t="n"/>
      <c r="CK441" s="26" t="n"/>
      <c r="CL441" s="26" t="n"/>
      <c r="CM441" s="26" t="n"/>
      <c r="CN441" s="26" t="n"/>
      <c r="CO441" s="26" t="n"/>
      <c r="CP441" s="26" t="n"/>
      <c r="CQ441" s="26" t="n"/>
      <c r="CR441" s="26" t="n"/>
      <c r="CS441" s="26" t="n"/>
      <c r="CT441" s="26" t="n"/>
      <c r="CU441" s="26" t="n"/>
      <c r="CV441" s="26" t="n"/>
      <c r="CW441" s="26" t="n"/>
      <c r="CX441" s="26" t="n"/>
      <c r="CY441" s="26" t="n"/>
      <c r="CZ441" s="26" t="n"/>
      <c r="DA441" s="26" t="n"/>
      <c r="DB441" s="26" t="n"/>
      <c r="DC441" s="26" t="n"/>
      <c r="DD441" s="26" t="n"/>
      <c r="DE441" s="26" t="n"/>
      <c r="DF441" s="26" t="n"/>
      <c r="DG441" s="26" t="n"/>
      <c r="DH441" s="26" t="n"/>
      <c r="DI441" s="26" t="n"/>
      <c r="DJ441" s="26" t="n"/>
      <c r="DK441" s="26" t="n"/>
      <c r="DL441" s="26" t="n"/>
      <c r="DM441" s="26" t="n"/>
      <c r="DN441" s="26" t="n"/>
      <c r="DO441" s="26" t="n"/>
      <c r="DP441" s="26" t="n"/>
      <c r="DQ441" s="26" t="n"/>
      <c r="DR441" s="26" t="n"/>
      <c r="DS441" s="26" t="n"/>
      <c r="DT441" s="26" t="n"/>
      <c r="DU441" s="26" t="n"/>
      <c r="DV441" s="26" t="n"/>
      <c r="DW441" s="26" t="n"/>
      <c r="DX441" s="26" t="n"/>
      <c r="DY441" s="26" t="n"/>
      <c r="DZ441" s="26" t="n"/>
      <c r="EA441" s="26" t="n"/>
      <c r="EB441" s="26" t="n"/>
      <c r="EC441" s="26" t="n"/>
      <c r="ED441" s="26" t="n"/>
      <c r="EE441" s="26" t="n"/>
      <c r="EF441" s="26" t="n"/>
      <c r="EG441" s="26" t="n"/>
      <c r="EH441" s="26" t="n"/>
      <c r="EI441" s="26" t="n"/>
      <c r="EJ441" s="26" t="n"/>
      <c r="EK441" s="26" t="n"/>
      <c r="EL441" s="26" t="n"/>
      <c r="EM441" s="26" t="n"/>
      <c r="EN441" s="26" t="n"/>
      <c r="EO441" s="26" t="n"/>
      <c r="EP441" s="26" t="n"/>
      <c r="EQ441" s="26" t="n"/>
      <c r="ER441" s="26" t="n"/>
      <c r="ES441" s="26" t="n"/>
      <c r="ET441" s="26" t="n"/>
      <c r="EU441" s="26" t="n"/>
      <c r="EV441" s="26" t="n"/>
      <c r="EW441" s="26" t="n"/>
      <c r="EX441" s="26" t="n"/>
      <c r="EY441" s="26" t="n"/>
      <c r="EZ441" s="26" t="n"/>
      <c r="FA441" s="26" t="n"/>
      <c r="FB441" s="26" t="n"/>
      <c r="FC441" s="26" t="n"/>
      <c r="FD441" s="26" t="n"/>
      <c r="FE441" s="26" t="n"/>
      <c r="FF441" s="26" t="n"/>
      <c r="FG441" s="26" t="n"/>
      <c r="FH441" s="26" t="n"/>
      <c r="FI441" s="26" t="n"/>
      <c r="FJ441" s="26" t="n"/>
      <c r="FK441" s="26" t="n"/>
      <c r="FL441" s="26" t="n"/>
      <c r="FM441" s="26" t="n"/>
      <c r="FN441" s="26" t="n"/>
      <c r="FO441" s="26" t="n"/>
      <c r="FP441" s="26" t="n"/>
      <c r="FQ441" s="26" t="n"/>
      <c r="FR441" s="26" t="n"/>
      <c r="FS441" s="26" t="n"/>
      <c r="FT441" s="26" t="n"/>
      <c r="FU441" s="26" t="n"/>
      <c r="FV441" s="26" t="n"/>
      <c r="FW441" s="26" t="n"/>
      <c r="FX441" s="26" t="n"/>
      <c r="FY441" s="26" t="n"/>
      <c r="FZ441" s="26" t="n"/>
      <c r="GA441" s="26" t="n"/>
      <c r="GB441" s="26" t="n"/>
      <c r="GC441" s="26" t="n"/>
      <c r="GD441" s="26" t="n"/>
      <c r="GE441" s="26" t="n"/>
      <c r="GF441" s="26" t="n"/>
      <c r="GG441" s="26" t="n"/>
      <c r="GH441" s="26" t="n"/>
      <c r="GI441" s="26" t="n"/>
      <c r="GJ441" s="26" t="n"/>
      <c r="GK441" s="26" t="n"/>
      <c r="GL441" s="26" t="n"/>
      <c r="GM441" s="26" t="n"/>
      <c r="GN441" s="26" t="n"/>
      <c r="GO441" s="26" t="n"/>
      <c r="GP441" s="26" t="n"/>
      <c r="GQ441" s="26" t="n"/>
      <c r="GR441" s="26" t="n"/>
      <c r="GS441" s="26" t="n"/>
      <c r="GT441" s="26" t="n"/>
      <c r="GU441" s="26" t="n"/>
      <c r="GV441" s="26" t="n"/>
      <c r="GW441" s="26" t="n"/>
      <c r="GX441" s="26" t="n"/>
      <c r="GY441" s="26" t="n"/>
      <c r="GZ441" s="26" t="n"/>
      <c r="HA441" s="26" t="n"/>
      <c r="HB441" s="26" t="n"/>
      <c r="HC441" s="26" t="n"/>
      <c r="HD441" s="26" t="n"/>
      <c r="HE441" s="26" t="n"/>
      <c r="HF441" s="26" t="n"/>
      <c r="HG441" s="26" t="n"/>
      <c r="HH441" s="26" t="n"/>
      <c r="HI441" s="26" t="n"/>
      <c r="HJ441" s="26" t="n"/>
      <c r="HK441" s="26" t="n"/>
      <c r="HL441" s="26" t="n"/>
      <c r="HM441" s="26" t="n"/>
      <c r="HN441" s="26" t="n"/>
      <c r="HO441" s="26" t="n"/>
      <c r="HP441" s="26" t="n"/>
      <c r="HQ441" s="26" t="n"/>
      <c r="HR441" s="26" t="n"/>
      <c r="HS441" s="26" t="n"/>
      <c r="HT441" s="26" t="n"/>
      <c r="HU441" s="26" t="n"/>
      <c r="HV441" s="26" t="n"/>
      <c r="HW441" s="26" t="n"/>
      <c r="HX441" s="26" t="n"/>
      <c r="HY441" s="26" t="n"/>
      <c r="HZ441" s="26" t="n"/>
      <c r="IA441" s="26" t="n"/>
      <c r="IB441" s="26" t="n"/>
      <c r="IC441" s="26" t="n"/>
      <c r="ID441" s="26" t="n"/>
      <c r="IE441" s="26" t="n"/>
      <c r="IF441" s="26" t="n"/>
      <c r="IG441" s="26" t="n"/>
      <c r="IH441" s="26" t="n"/>
      <c r="II441" s="26" t="n"/>
      <c r="IJ441" s="26" t="n"/>
      <c r="IK441" s="26" t="n"/>
      <c r="IL441" s="26" t="n"/>
      <c r="IM441" s="26" t="n"/>
      <c r="IN441" s="26" t="n"/>
      <c r="IO441" s="26" t="n"/>
    </row>
    <row r="442">
      <c r="A442" s="39" t="inlineStr">
        <is>
          <t>FG_GREED_THRESHOLD</t>
        </is>
      </c>
      <c r="B442" s="70" t="n">
        <v>0</v>
      </c>
      <c r="C442" s="38" t="n"/>
      <c r="D442" s="38" t="inlineStr">
        <is>
          <t>GLOBAL_CHECK, STOCKS_EXIT</t>
        </is>
      </c>
      <c r="E442" s="38" t="n"/>
      <c r="F442" s="26" t="n"/>
      <c r="G442" s="38">
        <f>IFERROR(VLOOKUP($A267&amp;"_"&amp;$B267,Results_Deltas!$A$2:$P$15000,5,FALSE),"")</f>
        <v/>
      </c>
      <c r="H442" s="38" t="inlineStr">
        <is>
          <t>Blanket (page end)</t>
        </is>
      </c>
      <c r="I442" s="26" t="n"/>
      <c r="J442" s="26" t="n"/>
      <c r="K442" s="26" t="n"/>
      <c r="L442" s="26" t="inlineStr">
        <is>
          <t>NO</t>
        </is>
      </c>
      <c r="M442" s="74" t="n">
        <v>0</v>
      </c>
      <c r="N442" s="74" t="n">
        <v>0</v>
      </c>
      <c r="O442" s="26" t="n"/>
      <c r="P442" s="26" t="n"/>
      <c r="Q442" s="26" t="n"/>
      <c r="R442" s="26" t="n"/>
      <c r="S442" s="26" t="n"/>
      <c r="T442" s="26" t="n"/>
      <c r="U442" s="26" t="n"/>
      <c r="V442" s="26" t="n"/>
      <c r="W442" s="26" t="n"/>
      <c r="X442" s="26" t="n"/>
      <c r="Y442" s="26" t="n"/>
      <c r="Z442" s="26" t="n"/>
      <c r="AA442" s="26" t="n"/>
      <c r="AB442" s="26" t="n"/>
      <c r="AC442" s="26" t="n"/>
      <c r="AD442" s="26" t="n"/>
      <c r="AE442" s="26" t="n"/>
      <c r="AF442" s="26" t="n"/>
      <c r="AG442" s="26" t="n"/>
      <c r="AH442" s="26" t="n"/>
      <c r="AI442" s="26" t="n"/>
      <c r="AJ442" s="26" t="n"/>
      <c r="AK442" s="26" t="n"/>
      <c r="AL442" s="26" t="n"/>
      <c r="AM442" s="26" t="n"/>
      <c r="AN442" s="26" t="n"/>
      <c r="AO442" s="26" t="n"/>
      <c r="AP442" s="26" t="n"/>
      <c r="AQ442" s="26" t="n"/>
      <c r="AR442" s="26" t="n"/>
      <c r="AS442" s="26" t="n"/>
      <c r="AT442" s="26" t="n"/>
      <c r="AU442" s="26" t="n"/>
      <c r="AV442" s="26" t="n"/>
      <c r="AW442" s="26" t="n"/>
      <c r="AX442" s="26" t="n"/>
      <c r="AY442" s="26" t="n"/>
      <c r="AZ442" s="26" t="n"/>
      <c r="BA442" s="26" t="n"/>
      <c r="BB442" s="26" t="n"/>
      <c r="BC442" s="26" t="n"/>
      <c r="BD442" s="26" t="n"/>
      <c r="BE442" s="26" t="n"/>
      <c r="BF442" s="26" t="n"/>
      <c r="BG442" s="26" t="n"/>
      <c r="BH442" s="26" t="n"/>
      <c r="BI442" s="26" t="n"/>
      <c r="BJ442" s="26" t="n"/>
      <c r="BK442" s="26" t="n"/>
      <c r="BL442" s="26" t="n"/>
      <c r="BM442" s="26" t="n"/>
      <c r="BN442" s="26" t="n"/>
      <c r="BO442" s="26" t="n"/>
      <c r="BP442" s="26" t="n"/>
      <c r="BQ442" s="26" t="n"/>
      <c r="BR442" s="26" t="n"/>
      <c r="BS442" s="26" t="n"/>
      <c r="BT442" s="26" t="n"/>
      <c r="BU442" s="26" t="n"/>
      <c r="BV442" s="26" t="n"/>
      <c r="BW442" s="26" t="n"/>
      <c r="BX442" s="26" t="n"/>
      <c r="BY442" s="26" t="n"/>
      <c r="BZ442" s="26" t="n"/>
      <c r="CA442" s="26" t="n"/>
      <c r="CB442" s="26" t="n"/>
      <c r="CC442" s="26" t="n"/>
      <c r="CD442" s="26" t="n"/>
      <c r="CE442" s="26" t="n"/>
      <c r="CF442" s="26" t="n"/>
      <c r="CG442" s="26" t="n"/>
      <c r="CH442" s="26" t="n"/>
      <c r="CI442" s="26" t="n"/>
      <c r="CJ442" s="26" t="n"/>
      <c r="CK442" s="26" t="n"/>
      <c r="CL442" s="26" t="n"/>
      <c r="CM442" s="26" t="n"/>
      <c r="CN442" s="26" t="n"/>
      <c r="CO442" s="26" t="n"/>
      <c r="CP442" s="26" t="n"/>
      <c r="CQ442" s="26" t="n"/>
      <c r="CR442" s="26" t="n"/>
      <c r="CS442" s="26" t="n"/>
      <c r="CT442" s="26" t="n"/>
      <c r="CU442" s="26" t="n"/>
      <c r="CV442" s="26" t="n"/>
      <c r="CW442" s="26" t="n"/>
      <c r="CX442" s="26" t="n"/>
      <c r="CY442" s="26" t="n"/>
      <c r="CZ442" s="26" t="n"/>
      <c r="DA442" s="26" t="n"/>
      <c r="DB442" s="26" t="n"/>
      <c r="DC442" s="26" t="n"/>
      <c r="DD442" s="26" t="n"/>
      <c r="DE442" s="26" t="n"/>
      <c r="DF442" s="26" t="n"/>
      <c r="DG442" s="26" t="n"/>
      <c r="DH442" s="26" t="n"/>
      <c r="DI442" s="26" t="n"/>
      <c r="DJ442" s="26" t="n"/>
      <c r="DK442" s="26" t="n"/>
      <c r="DL442" s="26" t="n"/>
      <c r="DM442" s="26" t="n"/>
      <c r="DN442" s="26" t="n"/>
      <c r="DO442" s="26" t="n"/>
      <c r="DP442" s="26" t="n"/>
      <c r="DQ442" s="26" t="n"/>
      <c r="DR442" s="26" t="n"/>
      <c r="DS442" s="26" t="n"/>
      <c r="DT442" s="26" t="n"/>
      <c r="DU442" s="26" t="n"/>
      <c r="DV442" s="26" t="n"/>
      <c r="DW442" s="26" t="n"/>
      <c r="DX442" s="26" t="n"/>
      <c r="DY442" s="26" t="n"/>
      <c r="DZ442" s="26" t="n"/>
      <c r="EA442" s="26" t="n"/>
      <c r="EB442" s="26" t="n"/>
      <c r="EC442" s="26" t="n"/>
      <c r="ED442" s="26" t="n"/>
      <c r="EE442" s="26" t="n"/>
      <c r="EF442" s="26" t="n"/>
      <c r="EG442" s="26" t="n"/>
      <c r="EH442" s="26" t="n"/>
      <c r="EI442" s="26" t="n"/>
      <c r="EJ442" s="26" t="n"/>
      <c r="EK442" s="26" t="n"/>
      <c r="EL442" s="26" t="n"/>
      <c r="EM442" s="26" t="n"/>
      <c r="EN442" s="26" t="n"/>
      <c r="EO442" s="26" t="n"/>
      <c r="EP442" s="26" t="n"/>
      <c r="EQ442" s="26" t="n"/>
      <c r="ER442" s="26" t="n"/>
      <c r="ES442" s="26" t="n"/>
      <c r="ET442" s="26" t="n"/>
      <c r="EU442" s="26" t="n"/>
      <c r="EV442" s="26" t="n"/>
      <c r="EW442" s="26" t="n"/>
      <c r="EX442" s="26" t="n"/>
      <c r="EY442" s="26" t="n"/>
      <c r="EZ442" s="26" t="n"/>
      <c r="FA442" s="26" t="n"/>
      <c r="FB442" s="26" t="n"/>
      <c r="FC442" s="26" t="n"/>
      <c r="FD442" s="26" t="n"/>
      <c r="FE442" s="26" t="n"/>
      <c r="FF442" s="26" t="n"/>
      <c r="FG442" s="26" t="n"/>
      <c r="FH442" s="26" t="n"/>
      <c r="FI442" s="26" t="n"/>
      <c r="FJ442" s="26" t="n"/>
      <c r="FK442" s="26" t="n"/>
      <c r="FL442" s="26" t="n"/>
      <c r="FM442" s="26" t="n"/>
      <c r="FN442" s="26" t="n"/>
      <c r="FO442" s="26" t="n"/>
      <c r="FP442" s="26" t="n"/>
      <c r="FQ442" s="26" t="n"/>
      <c r="FR442" s="26" t="n"/>
      <c r="FS442" s="26" t="n"/>
      <c r="FT442" s="26" t="n"/>
      <c r="FU442" s="26" t="n"/>
      <c r="FV442" s="26" t="n"/>
      <c r="FW442" s="26" t="n"/>
      <c r="FX442" s="26" t="n"/>
      <c r="FY442" s="26" t="n"/>
      <c r="FZ442" s="26" t="n"/>
      <c r="GA442" s="26" t="n"/>
      <c r="GB442" s="26" t="n"/>
      <c r="GC442" s="26" t="n"/>
      <c r="GD442" s="26" t="n"/>
      <c r="GE442" s="26" t="n"/>
      <c r="GF442" s="26" t="n"/>
      <c r="GG442" s="26" t="n"/>
      <c r="GH442" s="26" t="n"/>
      <c r="GI442" s="26" t="n"/>
      <c r="GJ442" s="26" t="n"/>
      <c r="GK442" s="26" t="n"/>
      <c r="GL442" s="26" t="n"/>
      <c r="GM442" s="26" t="n"/>
      <c r="GN442" s="26" t="n"/>
      <c r="GO442" s="26" t="n"/>
      <c r="GP442" s="26" t="n"/>
      <c r="GQ442" s="26" t="n"/>
      <c r="GR442" s="26" t="n"/>
      <c r="GS442" s="26" t="n"/>
      <c r="GT442" s="26" t="n"/>
      <c r="GU442" s="26" t="n"/>
      <c r="GV442" s="26" t="n"/>
      <c r="GW442" s="26" t="n"/>
      <c r="GX442" s="26" t="n"/>
      <c r="GY442" s="26" t="n"/>
      <c r="GZ442" s="26" t="n"/>
      <c r="HA442" s="26" t="n"/>
      <c r="HB442" s="26" t="n"/>
      <c r="HC442" s="26" t="n"/>
      <c r="HD442" s="26" t="n"/>
      <c r="HE442" s="26" t="n"/>
      <c r="HF442" s="26" t="n"/>
      <c r="HG442" s="26" t="n"/>
      <c r="HH442" s="26" t="n"/>
      <c r="HI442" s="26" t="n"/>
      <c r="HJ442" s="26" t="n"/>
      <c r="HK442" s="26" t="n"/>
      <c r="HL442" s="26" t="n"/>
      <c r="HM442" s="26" t="n"/>
      <c r="HN442" s="26" t="n"/>
      <c r="HO442" s="26" t="n"/>
      <c r="HP442" s="26" t="n"/>
      <c r="HQ442" s="26" t="n"/>
      <c r="HR442" s="26" t="n"/>
      <c r="HS442" s="26" t="n"/>
      <c r="HT442" s="26" t="n"/>
      <c r="HU442" s="26" t="n"/>
      <c r="HV442" s="26" t="n"/>
      <c r="HW442" s="26" t="n"/>
      <c r="HX442" s="26" t="n"/>
      <c r="HY442" s="26" t="n"/>
      <c r="HZ442" s="26" t="n"/>
      <c r="IA442" s="26" t="n"/>
      <c r="IB442" s="26" t="n"/>
      <c r="IC442" s="26" t="n"/>
      <c r="ID442" s="26" t="n"/>
      <c r="IE442" s="26" t="n"/>
      <c r="IF442" s="26" t="n"/>
      <c r="IG442" s="26" t="n"/>
      <c r="IH442" s="26" t="n"/>
      <c r="II442" s="26" t="n"/>
      <c r="IJ442" s="26" t="n"/>
      <c r="IK442" s="26" t="n"/>
      <c r="IL442" s="26" t="n"/>
      <c r="IM442" s="26" t="n"/>
      <c r="IN442" s="26" t="n"/>
      <c r="IO442" s="26" t="n"/>
    </row>
    <row r="443">
      <c r="A443" s="39" t="inlineStr">
        <is>
          <t>HA_WICK_QUALITY_SCORE</t>
        </is>
      </c>
      <c r="B443" s="70" t="n">
        <v>0</v>
      </c>
      <c r="C443" s="38" t="n"/>
      <c r="D443" s="38" t="inlineStr">
        <is>
          <t>ENTRY, GLOBAL_CHECK, STOCKS_EXIT</t>
        </is>
      </c>
      <c r="E443" s="38" t="n"/>
      <c r="F443" s="26" t="n"/>
      <c r="G443" s="38">
        <f>IFERROR(VLOOKUP($A293&amp;"_"&amp;$B293,Results_Deltas!$A$2:$P$15000,5,FALSE),"")</f>
        <v/>
      </c>
      <c r="H443" s="38" t="inlineStr">
        <is>
          <t>Blanket (page end)</t>
        </is>
      </c>
      <c r="I443" s="26" t="n"/>
      <c r="J443" s="26" t="n"/>
      <c r="K443" s="26" t="n"/>
      <c r="L443" s="26" t="inlineStr">
        <is>
          <t>NO</t>
        </is>
      </c>
      <c r="M443" s="74" t="n">
        <v>0</v>
      </c>
      <c r="N443" s="74" t="n">
        <v>0</v>
      </c>
      <c r="O443" s="26" t="n"/>
      <c r="P443" s="26" t="n"/>
      <c r="Q443" s="26" t="n"/>
      <c r="R443" s="26" t="n"/>
      <c r="S443" s="26" t="n"/>
      <c r="T443" s="26" t="n"/>
      <c r="U443" s="26" t="n"/>
      <c r="V443" s="26" t="n"/>
      <c r="W443" s="26" t="n"/>
      <c r="X443" s="26" t="n"/>
      <c r="Y443" s="26" t="n"/>
      <c r="Z443" s="26" t="n"/>
      <c r="AA443" s="26" t="n"/>
      <c r="AB443" s="26" t="n"/>
      <c r="AC443" s="26" t="n"/>
      <c r="AD443" s="26" t="n"/>
      <c r="AE443" s="26" t="n"/>
      <c r="AF443" s="26" t="n"/>
      <c r="AG443" s="26" t="n"/>
      <c r="AH443" s="26" t="n"/>
      <c r="AI443" s="26" t="n"/>
      <c r="AJ443" s="26" t="n"/>
      <c r="AK443" s="26" t="n"/>
      <c r="AL443" s="26" t="n"/>
      <c r="AM443" s="26" t="n"/>
      <c r="AN443" s="26" t="n"/>
      <c r="AO443" s="26" t="n"/>
      <c r="AP443" s="26" t="n"/>
      <c r="AQ443" s="26" t="n"/>
      <c r="AR443" s="26" t="n"/>
      <c r="AS443" s="26" t="n"/>
      <c r="AT443" s="26" t="n"/>
      <c r="AU443" s="26" t="n"/>
      <c r="AV443" s="26" t="n"/>
      <c r="AW443" s="26" t="n"/>
      <c r="AX443" s="26" t="n"/>
      <c r="AY443" s="26" t="n"/>
      <c r="AZ443" s="26" t="n"/>
      <c r="BA443" s="26" t="n"/>
      <c r="BB443" s="26" t="n"/>
      <c r="BC443" s="26" t="n"/>
      <c r="BD443" s="26" t="n"/>
      <c r="BE443" s="26" t="n"/>
      <c r="BF443" s="26" t="n"/>
      <c r="BG443" s="26" t="n"/>
      <c r="BH443" s="26" t="n"/>
      <c r="BI443" s="26" t="n"/>
      <c r="BJ443" s="26" t="n"/>
      <c r="BK443" s="26" t="n"/>
      <c r="BL443" s="26" t="n"/>
      <c r="BM443" s="26" t="n"/>
      <c r="BN443" s="26" t="n"/>
      <c r="BO443" s="26" t="n"/>
      <c r="BP443" s="26" t="n"/>
      <c r="BQ443" s="26" t="n"/>
      <c r="BR443" s="26" t="n"/>
      <c r="BS443" s="26" t="n"/>
      <c r="BT443" s="26" t="n"/>
      <c r="BU443" s="26" t="n"/>
      <c r="BV443" s="26" t="n"/>
      <c r="BW443" s="26" t="n"/>
      <c r="BX443" s="26" t="n"/>
      <c r="BY443" s="26" t="n"/>
      <c r="BZ443" s="26" t="n"/>
      <c r="CA443" s="26" t="n"/>
      <c r="CB443" s="26" t="n"/>
      <c r="CC443" s="26" t="n"/>
      <c r="CD443" s="26" t="n"/>
      <c r="CE443" s="26" t="n"/>
      <c r="CF443" s="26" t="n"/>
      <c r="CG443" s="26" t="n"/>
      <c r="CH443" s="26" t="n"/>
      <c r="CI443" s="26" t="n"/>
      <c r="CJ443" s="26" t="n"/>
      <c r="CK443" s="26" t="n"/>
      <c r="CL443" s="26" t="n"/>
      <c r="CM443" s="26" t="n"/>
      <c r="CN443" s="26" t="n"/>
      <c r="CO443" s="26" t="n"/>
      <c r="CP443" s="26" t="n"/>
      <c r="CQ443" s="26" t="n"/>
      <c r="CR443" s="26" t="n"/>
      <c r="CS443" s="26" t="n"/>
      <c r="CT443" s="26" t="n"/>
      <c r="CU443" s="26" t="n"/>
      <c r="CV443" s="26" t="n"/>
      <c r="CW443" s="26" t="n"/>
      <c r="CX443" s="26" t="n"/>
      <c r="CY443" s="26" t="n"/>
      <c r="CZ443" s="26" t="n"/>
      <c r="DA443" s="26" t="n"/>
      <c r="DB443" s="26" t="n"/>
      <c r="DC443" s="26" t="n"/>
      <c r="DD443" s="26" t="n"/>
      <c r="DE443" s="26" t="n"/>
      <c r="DF443" s="26" t="n"/>
      <c r="DG443" s="26" t="n"/>
      <c r="DH443" s="26" t="n"/>
      <c r="DI443" s="26" t="n"/>
      <c r="DJ443" s="26" t="n"/>
      <c r="DK443" s="26" t="n"/>
      <c r="DL443" s="26" t="n"/>
      <c r="DM443" s="26" t="n"/>
      <c r="DN443" s="26" t="n"/>
      <c r="DO443" s="26" t="n"/>
      <c r="DP443" s="26" t="n"/>
      <c r="DQ443" s="26" t="n"/>
      <c r="DR443" s="26" t="n"/>
      <c r="DS443" s="26" t="n"/>
      <c r="DT443" s="26" t="n"/>
      <c r="DU443" s="26" t="n"/>
      <c r="DV443" s="26" t="n"/>
      <c r="DW443" s="26" t="n"/>
      <c r="DX443" s="26" t="n"/>
      <c r="DY443" s="26" t="n"/>
      <c r="DZ443" s="26" t="n"/>
      <c r="EA443" s="26" t="n"/>
      <c r="EB443" s="26" t="n"/>
      <c r="EC443" s="26" t="n"/>
      <c r="ED443" s="26" t="n"/>
      <c r="EE443" s="26" t="n"/>
      <c r="EF443" s="26" t="n"/>
      <c r="EG443" s="26" t="n"/>
      <c r="EH443" s="26" t="n"/>
      <c r="EI443" s="26" t="n"/>
      <c r="EJ443" s="26" t="n"/>
      <c r="EK443" s="26" t="n"/>
      <c r="EL443" s="26" t="n"/>
      <c r="EM443" s="26" t="n"/>
      <c r="EN443" s="26" t="n"/>
      <c r="EO443" s="26" t="n"/>
      <c r="EP443" s="26" t="n"/>
      <c r="EQ443" s="26" t="n"/>
      <c r="ER443" s="26" t="n"/>
      <c r="ES443" s="26" t="n"/>
      <c r="ET443" s="26" t="n"/>
      <c r="EU443" s="26" t="n"/>
      <c r="EV443" s="26" t="n"/>
      <c r="EW443" s="26" t="n"/>
      <c r="EX443" s="26" t="n"/>
      <c r="EY443" s="26" t="n"/>
      <c r="EZ443" s="26" t="n"/>
      <c r="FA443" s="26" t="n"/>
      <c r="FB443" s="26" t="n"/>
      <c r="FC443" s="26" t="n"/>
      <c r="FD443" s="26" t="n"/>
      <c r="FE443" s="26" t="n"/>
      <c r="FF443" s="26" t="n"/>
      <c r="FG443" s="26" t="n"/>
      <c r="FH443" s="26" t="n"/>
      <c r="FI443" s="26" t="n"/>
      <c r="FJ443" s="26" t="n"/>
      <c r="FK443" s="26" t="n"/>
      <c r="FL443" s="26" t="n"/>
      <c r="FM443" s="26" t="n"/>
      <c r="FN443" s="26" t="n"/>
      <c r="FO443" s="26" t="n"/>
      <c r="FP443" s="26" t="n"/>
      <c r="FQ443" s="26" t="n"/>
      <c r="FR443" s="26" t="n"/>
      <c r="FS443" s="26" t="n"/>
      <c r="FT443" s="26" t="n"/>
      <c r="FU443" s="26" t="n"/>
      <c r="FV443" s="26" t="n"/>
      <c r="FW443" s="26" t="n"/>
      <c r="FX443" s="26" t="n"/>
      <c r="FY443" s="26" t="n"/>
      <c r="FZ443" s="26" t="n"/>
      <c r="GA443" s="26" t="n"/>
      <c r="GB443" s="26" t="n"/>
      <c r="GC443" s="26" t="n"/>
      <c r="GD443" s="26" t="n"/>
      <c r="GE443" s="26" t="n"/>
      <c r="GF443" s="26" t="n"/>
      <c r="GG443" s="26" t="n"/>
      <c r="GH443" s="26" t="n"/>
      <c r="GI443" s="26" t="n"/>
      <c r="GJ443" s="26" t="n"/>
      <c r="GK443" s="26" t="n"/>
      <c r="GL443" s="26" t="n"/>
      <c r="GM443" s="26" t="n"/>
      <c r="GN443" s="26" t="n"/>
      <c r="GO443" s="26" t="n"/>
      <c r="GP443" s="26" t="n"/>
      <c r="GQ443" s="26" t="n"/>
      <c r="GR443" s="26" t="n"/>
      <c r="GS443" s="26" t="n"/>
      <c r="GT443" s="26" t="n"/>
      <c r="GU443" s="26" t="n"/>
      <c r="GV443" s="26" t="n"/>
      <c r="GW443" s="26" t="n"/>
      <c r="GX443" s="26" t="n"/>
      <c r="GY443" s="26" t="n"/>
      <c r="GZ443" s="26" t="n"/>
      <c r="HA443" s="26" t="n"/>
      <c r="HB443" s="26" t="n"/>
      <c r="HC443" s="26" t="n"/>
      <c r="HD443" s="26" t="n"/>
      <c r="HE443" s="26" t="n"/>
      <c r="HF443" s="26" t="n"/>
      <c r="HG443" s="26" t="n"/>
      <c r="HH443" s="26" t="n"/>
      <c r="HI443" s="26" t="n"/>
      <c r="HJ443" s="26" t="n"/>
      <c r="HK443" s="26" t="n"/>
      <c r="HL443" s="26" t="n"/>
      <c r="HM443" s="26" t="n"/>
      <c r="HN443" s="26" t="n"/>
      <c r="HO443" s="26" t="n"/>
      <c r="HP443" s="26" t="n"/>
      <c r="HQ443" s="26" t="n"/>
      <c r="HR443" s="26" t="n"/>
      <c r="HS443" s="26" t="n"/>
      <c r="HT443" s="26" t="n"/>
      <c r="HU443" s="26" t="n"/>
      <c r="HV443" s="26" t="n"/>
      <c r="HW443" s="26" t="n"/>
      <c r="HX443" s="26" t="n"/>
      <c r="HY443" s="26" t="n"/>
      <c r="HZ443" s="26" t="n"/>
      <c r="IA443" s="26" t="n"/>
      <c r="IB443" s="26" t="n"/>
      <c r="IC443" s="26" t="n"/>
      <c r="ID443" s="26" t="n"/>
      <c r="IE443" s="26" t="n"/>
      <c r="IF443" s="26" t="n"/>
      <c r="IG443" s="26" t="n"/>
      <c r="IH443" s="26" t="n"/>
      <c r="II443" s="26" t="n"/>
      <c r="IJ443" s="26" t="n"/>
      <c r="IK443" s="26" t="n"/>
      <c r="IL443" s="26" t="n"/>
      <c r="IM443" s="26" t="n"/>
      <c r="IN443" s="26" t="n"/>
      <c r="IO443" s="26" t="n"/>
    </row>
    <row r="444">
      <c r="A444" s="39" t="inlineStr">
        <is>
          <t>MANDATORY_REENTRY_WT_FILTER_MIN_TFS</t>
        </is>
      </c>
      <c r="B444" s="70" t="n">
        <v>0</v>
      </c>
      <c r="C444" s="38" t="n"/>
      <c r="D444" s="38" t="inlineStr">
        <is>
          <t>GLOBAL_CHECK, STOCKS_EXIT</t>
        </is>
      </c>
      <c r="E444" s="38" t="n"/>
      <c r="F444" s="26" t="n"/>
      <c r="G444" s="38">
        <f>IFERROR(VLOOKUP($A337&amp;"_"&amp;$B337,Results_Deltas!$A$2:$P$15000,5,FALSE),"")</f>
        <v/>
      </c>
      <c r="H444" s="38" t="inlineStr">
        <is>
          <t>Blanket (page end)</t>
        </is>
      </c>
      <c r="I444" s="26" t="n"/>
      <c r="J444" s="26" t="n"/>
      <c r="K444" s="26" t="n"/>
      <c r="L444" s="26" t="inlineStr">
        <is>
          <t>NO</t>
        </is>
      </c>
      <c r="M444" s="74" t="n">
        <v>0</v>
      </c>
      <c r="N444" s="74" t="n">
        <v>0</v>
      </c>
      <c r="O444" s="26" t="n"/>
      <c r="P444" s="26" t="n"/>
      <c r="Q444" s="26" t="n"/>
      <c r="R444" s="26" t="n"/>
      <c r="S444" s="26" t="n"/>
      <c r="T444" s="26" t="n"/>
      <c r="U444" s="26" t="n"/>
      <c r="V444" s="26" t="n"/>
      <c r="W444" s="26" t="n"/>
      <c r="X444" s="26" t="n"/>
      <c r="Y444" s="26" t="n"/>
      <c r="Z444" s="26" t="n"/>
      <c r="AA444" s="26" t="n"/>
      <c r="AB444" s="26" t="n"/>
      <c r="AC444" s="26" t="n"/>
      <c r="AD444" s="26" t="n"/>
      <c r="AE444" s="26" t="n"/>
      <c r="AF444" s="26" t="n"/>
      <c r="AG444" s="26" t="n"/>
      <c r="AH444" s="26" t="n"/>
      <c r="AI444" s="26" t="n"/>
      <c r="AJ444" s="26" t="n"/>
      <c r="AK444" s="26" t="n"/>
      <c r="AL444" s="26" t="n"/>
      <c r="AM444" s="26" t="n"/>
      <c r="AN444" s="26" t="n"/>
      <c r="AO444" s="26" t="n"/>
      <c r="AP444" s="26" t="n"/>
      <c r="AQ444" s="26" t="n"/>
      <c r="AR444" s="26" t="n"/>
      <c r="AS444" s="26" t="n"/>
      <c r="AT444" s="26" t="n"/>
      <c r="AU444" s="26" t="n"/>
      <c r="AV444" s="26" t="n"/>
      <c r="AW444" s="26" t="n"/>
      <c r="AX444" s="26" t="n"/>
      <c r="AY444" s="26" t="n"/>
      <c r="AZ444" s="26" t="n"/>
      <c r="BA444" s="26" t="n"/>
      <c r="BB444" s="26" t="n"/>
      <c r="BC444" s="26" t="n"/>
      <c r="BD444" s="26" t="n"/>
      <c r="BE444" s="26" t="n"/>
      <c r="BF444" s="26" t="n"/>
      <c r="BG444" s="26" t="n"/>
      <c r="BH444" s="26" t="n"/>
      <c r="BI444" s="26" t="n"/>
      <c r="BJ444" s="26" t="n"/>
      <c r="BK444" s="26" t="n"/>
      <c r="BL444" s="26" t="n"/>
      <c r="BM444" s="26" t="n"/>
      <c r="BN444" s="26" t="n"/>
      <c r="BO444" s="26" t="n"/>
      <c r="BP444" s="26" t="n"/>
      <c r="BQ444" s="26" t="n"/>
      <c r="BR444" s="26" t="n"/>
      <c r="BS444" s="26" t="n"/>
      <c r="BT444" s="26" t="n"/>
      <c r="BU444" s="26" t="n"/>
      <c r="BV444" s="26" t="n"/>
      <c r="BW444" s="26" t="n"/>
      <c r="BX444" s="26" t="n"/>
      <c r="BY444" s="26" t="n"/>
      <c r="BZ444" s="26" t="n"/>
      <c r="CA444" s="26" t="n"/>
      <c r="CB444" s="26" t="n"/>
      <c r="CC444" s="26" t="n"/>
      <c r="CD444" s="26" t="n"/>
      <c r="CE444" s="26" t="n"/>
      <c r="CF444" s="26" t="n"/>
      <c r="CG444" s="26" t="n"/>
      <c r="CH444" s="26" t="n"/>
      <c r="CI444" s="26" t="n"/>
      <c r="CJ444" s="26" t="n"/>
      <c r="CK444" s="26" t="n"/>
      <c r="CL444" s="26" t="n"/>
      <c r="CM444" s="26" t="n"/>
      <c r="CN444" s="26" t="n"/>
      <c r="CO444" s="26" t="n"/>
      <c r="CP444" s="26" t="n"/>
      <c r="CQ444" s="26" t="n"/>
      <c r="CR444" s="26" t="n"/>
      <c r="CS444" s="26" t="n"/>
      <c r="CT444" s="26" t="n"/>
      <c r="CU444" s="26" t="n"/>
      <c r="CV444" s="26" t="n"/>
      <c r="CW444" s="26" t="n"/>
      <c r="CX444" s="26" t="n"/>
      <c r="CY444" s="26" t="n"/>
      <c r="CZ444" s="26" t="n"/>
      <c r="DA444" s="26" t="n"/>
      <c r="DB444" s="26" t="n"/>
      <c r="DC444" s="26" t="n"/>
      <c r="DD444" s="26" t="n"/>
      <c r="DE444" s="26" t="n"/>
      <c r="DF444" s="26" t="n"/>
      <c r="DG444" s="26" t="n"/>
      <c r="DH444" s="26" t="n"/>
      <c r="DI444" s="26" t="n"/>
      <c r="DJ444" s="26" t="n"/>
      <c r="DK444" s="26" t="n"/>
      <c r="DL444" s="26" t="n"/>
      <c r="DM444" s="26" t="n"/>
      <c r="DN444" s="26" t="n"/>
      <c r="DO444" s="26" t="n"/>
      <c r="DP444" s="26" t="n"/>
      <c r="DQ444" s="26" t="n"/>
      <c r="DR444" s="26" t="n"/>
      <c r="DS444" s="26" t="n"/>
      <c r="DT444" s="26" t="n"/>
      <c r="DU444" s="26" t="n"/>
      <c r="DV444" s="26" t="n"/>
      <c r="DW444" s="26" t="n"/>
      <c r="DX444" s="26" t="n"/>
      <c r="DY444" s="26" t="n"/>
      <c r="DZ444" s="26" t="n"/>
      <c r="EA444" s="26" t="n"/>
      <c r="EB444" s="26" t="n"/>
      <c r="EC444" s="26" t="n"/>
      <c r="ED444" s="26" t="n"/>
      <c r="EE444" s="26" t="n"/>
      <c r="EF444" s="26" t="n"/>
      <c r="EG444" s="26" t="n"/>
      <c r="EH444" s="26" t="n"/>
      <c r="EI444" s="26" t="n"/>
      <c r="EJ444" s="26" t="n"/>
      <c r="EK444" s="26" t="n"/>
      <c r="EL444" s="26" t="n"/>
      <c r="EM444" s="26" t="n"/>
      <c r="EN444" s="26" t="n"/>
      <c r="EO444" s="26" t="n"/>
      <c r="EP444" s="26" t="n"/>
      <c r="EQ444" s="26" t="n"/>
      <c r="ER444" s="26" t="n"/>
      <c r="ES444" s="26" t="n"/>
      <c r="ET444" s="26" t="n"/>
      <c r="EU444" s="26" t="n"/>
      <c r="EV444" s="26" t="n"/>
      <c r="EW444" s="26" t="n"/>
      <c r="EX444" s="26" t="n"/>
      <c r="EY444" s="26" t="n"/>
      <c r="EZ444" s="26" t="n"/>
      <c r="FA444" s="26" t="n"/>
      <c r="FB444" s="26" t="n"/>
      <c r="FC444" s="26" t="n"/>
      <c r="FD444" s="26" t="n"/>
      <c r="FE444" s="26" t="n"/>
      <c r="FF444" s="26" t="n"/>
      <c r="FG444" s="26" t="n"/>
      <c r="FH444" s="26" t="n"/>
      <c r="FI444" s="26" t="n"/>
      <c r="FJ444" s="26" t="n"/>
      <c r="FK444" s="26" t="n"/>
      <c r="FL444" s="26" t="n"/>
      <c r="FM444" s="26" t="n"/>
      <c r="FN444" s="26" t="n"/>
      <c r="FO444" s="26" t="n"/>
      <c r="FP444" s="26" t="n"/>
      <c r="FQ444" s="26" t="n"/>
      <c r="FR444" s="26" t="n"/>
      <c r="FS444" s="26" t="n"/>
      <c r="FT444" s="26" t="n"/>
      <c r="FU444" s="26" t="n"/>
      <c r="FV444" s="26" t="n"/>
      <c r="FW444" s="26" t="n"/>
      <c r="FX444" s="26" t="n"/>
      <c r="FY444" s="26" t="n"/>
      <c r="FZ444" s="26" t="n"/>
      <c r="GA444" s="26" t="n"/>
      <c r="GB444" s="26" t="n"/>
      <c r="GC444" s="26" t="n"/>
      <c r="GD444" s="26" t="n"/>
      <c r="GE444" s="26" t="n"/>
      <c r="GF444" s="26" t="n"/>
      <c r="GG444" s="26" t="n"/>
      <c r="GH444" s="26" t="n"/>
      <c r="GI444" s="26" t="n"/>
      <c r="GJ444" s="26" t="n"/>
      <c r="GK444" s="26" t="n"/>
      <c r="GL444" s="26" t="n"/>
      <c r="GM444" s="26" t="n"/>
      <c r="GN444" s="26" t="n"/>
      <c r="GO444" s="26" t="n"/>
      <c r="GP444" s="26" t="n"/>
      <c r="GQ444" s="26" t="n"/>
      <c r="GR444" s="26" t="n"/>
      <c r="GS444" s="26" t="n"/>
      <c r="GT444" s="26" t="n"/>
      <c r="GU444" s="26" t="n"/>
      <c r="GV444" s="26" t="n"/>
      <c r="GW444" s="26" t="n"/>
      <c r="GX444" s="26" t="n"/>
      <c r="GY444" s="26" t="n"/>
      <c r="GZ444" s="26" t="n"/>
      <c r="HA444" s="26" t="n"/>
      <c r="HB444" s="26" t="n"/>
      <c r="HC444" s="26" t="n"/>
      <c r="HD444" s="26" t="n"/>
      <c r="HE444" s="26" t="n"/>
      <c r="HF444" s="26" t="n"/>
      <c r="HG444" s="26" t="n"/>
      <c r="HH444" s="26" t="n"/>
      <c r="HI444" s="26" t="n"/>
      <c r="HJ444" s="26" t="n"/>
      <c r="HK444" s="26" t="n"/>
      <c r="HL444" s="26" t="n"/>
      <c r="HM444" s="26" t="n"/>
      <c r="HN444" s="26" t="n"/>
      <c r="HO444" s="26" t="n"/>
      <c r="HP444" s="26" t="n"/>
      <c r="HQ444" s="26" t="n"/>
      <c r="HR444" s="26" t="n"/>
      <c r="HS444" s="26" t="n"/>
      <c r="HT444" s="26" t="n"/>
      <c r="HU444" s="26" t="n"/>
      <c r="HV444" s="26" t="n"/>
      <c r="HW444" s="26" t="n"/>
      <c r="HX444" s="26" t="n"/>
      <c r="HY444" s="26" t="n"/>
      <c r="HZ444" s="26" t="n"/>
      <c r="IA444" s="26" t="n"/>
      <c r="IB444" s="26" t="n"/>
      <c r="IC444" s="26" t="n"/>
      <c r="ID444" s="26" t="n"/>
      <c r="IE444" s="26" t="n"/>
      <c r="IF444" s="26" t="n"/>
      <c r="IG444" s="26" t="n"/>
      <c r="IH444" s="26" t="n"/>
      <c r="II444" s="26" t="n"/>
      <c r="IJ444" s="26" t="n"/>
      <c r="IK444" s="26" t="n"/>
      <c r="IL444" s="26" t="n"/>
      <c r="IM444" s="26" t="n"/>
      <c r="IN444" s="26" t="n"/>
      <c r="IO444" s="26" t="n"/>
    </row>
    <row r="445">
      <c r="A445" s="39" t="inlineStr">
        <is>
          <t>MANDATORY_REENTRY_WT_FILTER_REQUIRE_FLIP</t>
        </is>
      </c>
      <c r="B445" s="70" t="n">
        <v>0</v>
      </c>
      <c r="C445" s="38" t="n"/>
      <c r="D445" s="38" t="inlineStr">
        <is>
          <t>GLOBAL_CHECK, STOCKS_EXIT</t>
        </is>
      </c>
      <c r="E445" s="38" t="n"/>
      <c r="F445" s="26" t="n"/>
      <c r="G445" s="38">
        <f>IFERROR(VLOOKUP($A342&amp;"_"&amp;$B342,Results_Deltas!$A$2:$P$15000,5,FALSE),"")</f>
        <v/>
      </c>
      <c r="H445" s="38" t="inlineStr">
        <is>
          <t>Blanket (page end)</t>
        </is>
      </c>
      <c r="I445" s="26" t="n"/>
      <c r="J445" s="26" t="n"/>
      <c r="K445" s="26" t="n"/>
      <c r="L445" s="26" t="inlineStr">
        <is>
          <t>NO</t>
        </is>
      </c>
      <c r="M445" s="74" t="n">
        <v>0</v>
      </c>
      <c r="N445" s="74" t="n">
        <v>0</v>
      </c>
      <c r="O445" s="26" t="n"/>
      <c r="P445" s="26" t="n"/>
      <c r="Q445" s="26" t="n"/>
      <c r="R445" s="26" t="n"/>
      <c r="S445" s="26" t="n"/>
      <c r="T445" s="26" t="n"/>
      <c r="U445" s="26" t="n"/>
      <c r="V445" s="26" t="n"/>
      <c r="W445" s="26" t="n"/>
      <c r="X445" s="26" t="n"/>
      <c r="Y445" s="26" t="n"/>
      <c r="Z445" s="26" t="n"/>
      <c r="AA445" s="26" t="n"/>
      <c r="AB445" s="26" t="n"/>
      <c r="AC445" s="26" t="n"/>
      <c r="AD445" s="26" t="n"/>
      <c r="AE445" s="26" t="n"/>
      <c r="AF445" s="26" t="n"/>
      <c r="AG445" s="26" t="n"/>
      <c r="AH445" s="26" t="n"/>
      <c r="AI445" s="26" t="n"/>
      <c r="AJ445" s="26" t="n"/>
      <c r="AK445" s="26" t="n"/>
      <c r="AL445" s="26" t="n"/>
      <c r="AM445" s="26" t="n"/>
      <c r="AN445" s="26" t="n"/>
      <c r="AO445" s="26" t="n"/>
      <c r="AP445" s="26" t="n"/>
      <c r="AQ445" s="26" t="n"/>
      <c r="AR445" s="26" t="n"/>
      <c r="AS445" s="26" t="n"/>
      <c r="AT445" s="26" t="n"/>
      <c r="AU445" s="26" t="n"/>
      <c r="AV445" s="26" t="n"/>
      <c r="AW445" s="26" t="n"/>
      <c r="AX445" s="26" t="n"/>
      <c r="AY445" s="26" t="n"/>
      <c r="AZ445" s="26" t="n"/>
      <c r="BA445" s="26" t="n"/>
      <c r="BB445" s="26" t="n"/>
      <c r="BC445" s="26" t="n"/>
      <c r="BD445" s="26" t="n"/>
      <c r="BE445" s="26" t="n"/>
      <c r="BF445" s="26" t="n"/>
      <c r="BG445" s="26" t="n"/>
      <c r="BH445" s="26" t="n"/>
      <c r="BI445" s="26" t="n"/>
      <c r="BJ445" s="26" t="n"/>
      <c r="BK445" s="26" t="n"/>
      <c r="BL445" s="26" t="n"/>
      <c r="BM445" s="26" t="n"/>
      <c r="BN445" s="26" t="n"/>
      <c r="BO445" s="26" t="n"/>
      <c r="BP445" s="26" t="n"/>
      <c r="BQ445" s="26" t="n"/>
      <c r="BR445" s="26" t="n"/>
      <c r="BS445" s="26" t="n"/>
      <c r="BT445" s="26" t="n"/>
      <c r="BU445" s="26" t="n"/>
      <c r="BV445" s="26" t="n"/>
      <c r="BW445" s="26" t="n"/>
      <c r="BX445" s="26" t="n"/>
      <c r="BY445" s="26" t="n"/>
      <c r="BZ445" s="26" t="n"/>
      <c r="CA445" s="26" t="n"/>
      <c r="CB445" s="26" t="n"/>
      <c r="CC445" s="26" t="n"/>
      <c r="CD445" s="26" t="n"/>
      <c r="CE445" s="26" t="n"/>
      <c r="CF445" s="26" t="n"/>
      <c r="CG445" s="26" t="n"/>
      <c r="CH445" s="26" t="n"/>
      <c r="CI445" s="26" t="n"/>
      <c r="CJ445" s="26" t="n"/>
      <c r="CK445" s="26" t="n"/>
      <c r="CL445" s="26" t="n"/>
      <c r="CM445" s="26" t="n"/>
      <c r="CN445" s="26" t="n"/>
      <c r="CO445" s="26" t="n"/>
      <c r="CP445" s="26" t="n"/>
      <c r="CQ445" s="26" t="n"/>
      <c r="CR445" s="26" t="n"/>
      <c r="CS445" s="26" t="n"/>
      <c r="CT445" s="26" t="n"/>
      <c r="CU445" s="26" t="n"/>
      <c r="CV445" s="26" t="n"/>
      <c r="CW445" s="26" t="n"/>
      <c r="CX445" s="26" t="n"/>
      <c r="CY445" s="26" t="n"/>
      <c r="CZ445" s="26" t="n"/>
      <c r="DA445" s="26" t="n"/>
      <c r="DB445" s="26" t="n"/>
      <c r="DC445" s="26" t="n"/>
      <c r="DD445" s="26" t="n"/>
      <c r="DE445" s="26" t="n"/>
      <c r="DF445" s="26" t="n"/>
      <c r="DG445" s="26" t="n"/>
      <c r="DH445" s="26" t="n"/>
      <c r="DI445" s="26" t="n"/>
      <c r="DJ445" s="26" t="n"/>
      <c r="DK445" s="26" t="n"/>
      <c r="DL445" s="26" t="n"/>
      <c r="DM445" s="26" t="n"/>
      <c r="DN445" s="26" t="n"/>
      <c r="DO445" s="26" t="n"/>
      <c r="DP445" s="26" t="n"/>
      <c r="DQ445" s="26" t="n"/>
      <c r="DR445" s="26" t="n"/>
      <c r="DS445" s="26" t="n"/>
      <c r="DT445" s="26" t="n"/>
      <c r="DU445" s="26" t="n"/>
      <c r="DV445" s="26" t="n"/>
      <c r="DW445" s="26" t="n"/>
      <c r="DX445" s="26" t="n"/>
      <c r="DY445" s="26" t="n"/>
      <c r="DZ445" s="26" t="n"/>
      <c r="EA445" s="26" t="n"/>
      <c r="EB445" s="26" t="n"/>
      <c r="EC445" s="26" t="n"/>
      <c r="ED445" s="26" t="n"/>
      <c r="EE445" s="26" t="n"/>
      <c r="EF445" s="26" t="n"/>
      <c r="EG445" s="26" t="n"/>
      <c r="EH445" s="26" t="n"/>
      <c r="EI445" s="26" t="n"/>
      <c r="EJ445" s="26" t="n"/>
      <c r="EK445" s="26" t="n"/>
      <c r="EL445" s="26" t="n"/>
      <c r="EM445" s="26" t="n"/>
      <c r="EN445" s="26" t="n"/>
      <c r="EO445" s="26" t="n"/>
      <c r="EP445" s="26" t="n"/>
      <c r="EQ445" s="26" t="n"/>
      <c r="ER445" s="26" t="n"/>
      <c r="ES445" s="26" t="n"/>
      <c r="ET445" s="26" t="n"/>
      <c r="EU445" s="26" t="n"/>
      <c r="EV445" s="26" t="n"/>
      <c r="EW445" s="26" t="n"/>
      <c r="EX445" s="26" t="n"/>
      <c r="EY445" s="26" t="n"/>
      <c r="EZ445" s="26" t="n"/>
      <c r="FA445" s="26" t="n"/>
      <c r="FB445" s="26" t="n"/>
      <c r="FC445" s="26" t="n"/>
      <c r="FD445" s="26" t="n"/>
      <c r="FE445" s="26" t="n"/>
      <c r="FF445" s="26" t="n"/>
      <c r="FG445" s="26" t="n"/>
      <c r="FH445" s="26" t="n"/>
      <c r="FI445" s="26" t="n"/>
      <c r="FJ445" s="26" t="n"/>
      <c r="FK445" s="26" t="n"/>
      <c r="FL445" s="26" t="n"/>
      <c r="FM445" s="26" t="n"/>
      <c r="FN445" s="26" t="n"/>
      <c r="FO445" s="26" t="n"/>
      <c r="FP445" s="26" t="n"/>
      <c r="FQ445" s="26" t="n"/>
      <c r="FR445" s="26" t="n"/>
      <c r="FS445" s="26" t="n"/>
      <c r="FT445" s="26" t="n"/>
      <c r="FU445" s="26" t="n"/>
      <c r="FV445" s="26" t="n"/>
      <c r="FW445" s="26" t="n"/>
      <c r="FX445" s="26" t="n"/>
      <c r="FY445" s="26" t="n"/>
      <c r="FZ445" s="26" t="n"/>
      <c r="GA445" s="26" t="n"/>
      <c r="GB445" s="26" t="n"/>
      <c r="GC445" s="26" t="n"/>
      <c r="GD445" s="26" t="n"/>
      <c r="GE445" s="26" t="n"/>
      <c r="GF445" s="26" t="n"/>
      <c r="GG445" s="26" t="n"/>
      <c r="GH445" s="26" t="n"/>
      <c r="GI445" s="26" t="n"/>
      <c r="GJ445" s="26" t="n"/>
      <c r="GK445" s="26" t="n"/>
      <c r="GL445" s="26" t="n"/>
      <c r="GM445" s="26" t="n"/>
      <c r="GN445" s="26" t="n"/>
      <c r="GO445" s="26" t="n"/>
      <c r="GP445" s="26" t="n"/>
      <c r="GQ445" s="26" t="n"/>
      <c r="GR445" s="26" t="n"/>
      <c r="GS445" s="26" t="n"/>
      <c r="GT445" s="26" t="n"/>
      <c r="GU445" s="26" t="n"/>
      <c r="GV445" s="26" t="n"/>
      <c r="GW445" s="26" t="n"/>
      <c r="GX445" s="26" t="n"/>
      <c r="GY445" s="26" t="n"/>
      <c r="GZ445" s="26" t="n"/>
      <c r="HA445" s="26" t="n"/>
      <c r="HB445" s="26" t="n"/>
      <c r="HC445" s="26" t="n"/>
      <c r="HD445" s="26" t="n"/>
      <c r="HE445" s="26" t="n"/>
      <c r="HF445" s="26" t="n"/>
      <c r="HG445" s="26" t="n"/>
      <c r="HH445" s="26" t="n"/>
      <c r="HI445" s="26" t="n"/>
      <c r="HJ445" s="26" t="n"/>
      <c r="HK445" s="26" t="n"/>
      <c r="HL445" s="26" t="n"/>
      <c r="HM445" s="26" t="n"/>
      <c r="HN445" s="26" t="n"/>
      <c r="HO445" s="26" t="n"/>
      <c r="HP445" s="26" t="n"/>
      <c r="HQ445" s="26" t="n"/>
      <c r="HR445" s="26" t="n"/>
      <c r="HS445" s="26" t="n"/>
      <c r="HT445" s="26" t="n"/>
      <c r="HU445" s="26" t="n"/>
      <c r="HV445" s="26" t="n"/>
      <c r="HW445" s="26" t="n"/>
      <c r="HX445" s="26" t="n"/>
      <c r="HY445" s="26" t="n"/>
      <c r="HZ445" s="26" t="n"/>
      <c r="IA445" s="26" t="n"/>
      <c r="IB445" s="26" t="n"/>
      <c r="IC445" s="26" t="n"/>
      <c r="ID445" s="26" t="n"/>
      <c r="IE445" s="26" t="n"/>
      <c r="IF445" s="26" t="n"/>
      <c r="IG445" s="26" t="n"/>
      <c r="IH445" s="26" t="n"/>
      <c r="II445" s="26" t="n"/>
      <c r="IJ445" s="26" t="n"/>
      <c r="IK445" s="26" t="n"/>
      <c r="IL445" s="26" t="n"/>
      <c r="IM445" s="26" t="n"/>
      <c r="IN445" s="26" t="n"/>
      <c r="IO445" s="26" t="n"/>
    </row>
    <row r="446">
      <c r="A446" s="39" t="inlineStr">
        <is>
          <t>MANDATORY_REENTRY_WT_FILTER_VELOCITY_RATIO</t>
        </is>
      </c>
      <c r="B446" s="70" t="n">
        <v>0</v>
      </c>
      <c r="C446" s="38" t="n"/>
      <c r="D446" s="38" t="inlineStr">
        <is>
          <t>GLOBAL_CHECK, STOCKS_EXIT</t>
        </is>
      </c>
      <c r="E446" s="38" t="n"/>
      <c r="F446" s="26" t="n"/>
      <c r="G446" s="38">
        <f>IFERROR(VLOOKUP($A344&amp;"_"&amp;$B344,Results_Deltas!$A$2:$P$15000,5,FALSE),"")</f>
        <v/>
      </c>
      <c r="H446" s="38" t="inlineStr">
        <is>
          <t>Blanket (page end)</t>
        </is>
      </c>
      <c r="I446" s="26" t="n"/>
      <c r="J446" s="26" t="n"/>
      <c r="K446" s="26" t="n"/>
      <c r="L446" s="26" t="inlineStr">
        <is>
          <t>NO</t>
        </is>
      </c>
      <c r="M446" s="74" t="n">
        <v>0</v>
      </c>
      <c r="N446" s="74" t="n">
        <v>0</v>
      </c>
      <c r="O446" s="26" t="n"/>
      <c r="P446" s="26" t="n"/>
      <c r="Q446" s="26" t="n"/>
      <c r="R446" s="26" t="n"/>
      <c r="S446" s="26" t="n"/>
      <c r="T446" s="26" t="n"/>
      <c r="U446" s="26" t="n"/>
      <c r="V446" s="26" t="n"/>
      <c r="W446" s="26" t="n"/>
      <c r="X446" s="26" t="n"/>
      <c r="Y446" s="26" t="n"/>
      <c r="Z446" s="26" t="n"/>
      <c r="AA446" s="26" t="n"/>
      <c r="AB446" s="26" t="n"/>
      <c r="AC446" s="26" t="n"/>
      <c r="AD446" s="26" t="n"/>
      <c r="AE446" s="26" t="n"/>
      <c r="AF446" s="26" t="n"/>
      <c r="AG446" s="26" t="n"/>
      <c r="AH446" s="26" t="n"/>
      <c r="AI446" s="26" t="n"/>
      <c r="AJ446" s="26" t="n"/>
      <c r="AK446" s="26" t="n"/>
      <c r="AL446" s="26" t="n"/>
      <c r="AM446" s="26" t="n"/>
      <c r="AN446" s="26" t="n"/>
      <c r="AO446" s="26" t="n"/>
      <c r="AP446" s="26" t="n"/>
      <c r="AQ446" s="26" t="n"/>
      <c r="AR446" s="26" t="n"/>
      <c r="AS446" s="26" t="n"/>
      <c r="AT446" s="26" t="n"/>
      <c r="AU446" s="26" t="n"/>
      <c r="AV446" s="26" t="n"/>
      <c r="AW446" s="26" t="n"/>
      <c r="AX446" s="26" t="n"/>
      <c r="AY446" s="26" t="n"/>
      <c r="AZ446" s="26" t="n"/>
      <c r="BA446" s="26" t="n"/>
      <c r="BB446" s="26" t="n"/>
      <c r="BC446" s="26" t="n"/>
      <c r="BD446" s="26" t="n"/>
      <c r="BE446" s="26" t="n"/>
      <c r="BF446" s="26" t="n"/>
      <c r="BG446" s="26" t="n"/>
      <c r="BH446" s="26" t="n"/>
      <c r="BI446" s="26" t="n"/>
      <c r="BJ446" s="26" t="n"/>
      <c r="BK446" s="26" t="n"/>
      <c r="BL446" s="26" t="n"/>
      <c r="BM446" s="26" t="n"/>
      <c r="BN446" s="26" t="n"/>
      <c r="BO446" s="26" t="n"/>
      <c r="BP446" s="26" t="n"/>
      <c r="BQ446" s="26" t="n"/>
      <c r="BR446" s="26" t="n"/>
      <c r="BS446" s="26" t="n"/>
      <c r="BT446" s="26" t="n"/>
      <c r="BU446" s="26" t="n"/>
      <c r="BV446" s="26" t="n"/>
      <c r="BW446" s="26" t="n"/>
      <c r="BX446" s="26" t="n"/>
      <c r="BY446" s="26" t="n"/>
      <c r="BZ446" s="26" t="n"/>
      <c r="CA446" s="26" t="n"/>
      <c r="CB446" s="26" t="n"/>
      <c r="CC446" s="26" t="n"/>
      <c r="CD446" s="26" t="n"/>
      <c r="CE446" s="26" t="n"/>
      <c r="CF446" s="26" t="n"/>
      <c r="CG446" s="26" t="n"/>
      <c r="CH446" s="26" t="n"/>
      <c r="CI446" s="26" t="n"/>
      <c r="CJ446" s="26" t="n"/>
      <c r="CK446" s="26" t="n"/>
      <c r="CL446" s="26" t="n"/>
      <c r="CM446" s="26" t="n"/>
      <c r="CN446" s="26" t="n"/>
      <c r="CO446" s="26" t="n"/>
      <c r="CP446" s="26" t="n"/>
      <c r="CQ446" s="26" t="n"/>
      <c r="CR446" s="26" t="n"/>
      <c r="CS446" s="26" t="n"/>
      <c r="CT446" s="26" t="n"/>
      <c r="CU446" s="26" t="n"/>
      <c r="CV446" s="26" t="n"/>
      <c r="CW446" s="26" t="n"/>
      <c r="CX446" s="26" t="n"/>
      <c r="CY446" s="26" t="n"/>
      <c r="CZ446" s="26" t="n"/>
      <c r="DA446" s="26" t="n"/>
      <c r="DB446" s="26" t="n"/>
      <c r="DC446" s="26" t="n"/>
      <c r="DD446" s="26" t="n"/>
      <c r="DE446" s="26" t="n"/>
      <c r="DF446" s="26" t="n"/>
      <c r="DG446" s="26" t="n"/>
      <c r="DH446" s="26" t="n"/>
      <c r="DI446" s="26" t="n"/>
      <c r="DJ446" s="26" t="n"/>
      <c r="DK446" s="26" t="n"/>
      <c r="DL446" s="26" t="n"/>
      <c r="DM446" s="26" t="n"/>
      <c r="DN446" s="26" t="n"/>
      <c r="DO446" s="26" t="n"/>
      <c r="DP446" s="26" t="n"/>
      <c r="DQ446" s="26" t="n"/>
      <c r="DR446" s="26" t="n"/>
      <c r="DS446" s="26" t="n"/>
      <c r="DT446" s="26" t="n"/>
      <c r="DU446" s="26" t="n"/>
      <c r="DV446" s="26" t="n"/>
      <c r="DW446" s="26" t="n"/>
      <c r="DX446" s="26" t="n"/>
      <c r="DY446" s="26" t="n"/>
      <c r="DZ446" s="26" t="n"/>
      <c r="EA446" s="26" t="n"/>
      <c r="EB446" s="26" t="n"/>
      <c r="EC446" s="26" t="n"/>
      <c r="ED446" s="26" t="n"/>
      <c r="EE446" s="26" t="n"/>
      <c r="EF446" s="26" t="n"/>
      <c r="EG446" s="26" t="n"/>
      <c r="EH446" s="26" t="n"/>
      <c r="EI446" s="26" t="n"/>
      <c r="EJ446" s="26" t="n"/>
      <c r="EK446" s="26" t="n"/>
      <c r="EL446" s="26" t="n"/>
      <c r="EM446" s="26" t="n"/>
      <c r="EN446" s="26" t="n"/>
      <c r="EO446" s="26" t="n"/>
      <c r="EP446" s="26" t="n"/>
      <c r="EQ446" s="26" t="n"/>
      <c r="ER446" s="26" t="n"/>
      <c r="ES446" s="26" t="n"/>
      <c r="ET446" s="26" t="n"/>
      <c r="EU446" s="26" t="n"/>
      <c r="EV446" s="26" t="n"/>
      <c r="EW446" s="26" t="n"/>
      <c r="EX446" s="26" t="n"/>
      <c r="EY446" s="26" t="n"/>
      <c r="EZ446" s="26" t="n"/>
      <c r="FA446" s="26" t="n"/>
      <c r="FB446" s="26" t="n"/>
      <c r="FC446" s="26" t="n"/>
      <c r="FD446" s="26" t="n"/>
      <c r="FE446" s="26" t="n"/>
      <c r="FF446" s="26" t="n"/>
      <c r="FG446" s="26" t="n"/>
      <c r="FH446" s="26" t="n"/>
      <c r="FI446" s="26" t="n"/>
      <c r="FJ446" s="26" t="n"/>
      <c r="FK446" s="26" t="n"/>
      <c r="FL446" s="26" t="n"/>
      <c r="FM446" s="26" t="n"/>
      <c r="FN446" s="26" t="n"/>
      <c r="FO446" s="26" t="n"/>
      <c r="FP446" s="26" t="n"/>
      <c r="FQ446" s="26" t="n"/>
      <c r="FR446" s="26" t="n"/>
      <c r="FS446" s="26" t="n"/>
      <c r="FT446" s="26" t="n"/>
      <c r="FU446" s="26" t="n"/>
      <c r="FV446" s="26" t="n"/>
      <c r="FW446" s="26" t="n"/>
      <c r="FX446" s="26" t="n"/>
      <c r="FY446" s="26" t="n"/>
      <c r="FZ446" s="26" t="n"/>
      <c r="GA446" s="26" t="n"/>
      <c r="GB446" s="26" t="n"/>
      <c r="GC446" s="26" t="n"/>
      <c r="GD446" s="26" t="n"/>
      <c r="GE446" s="26" t="n"/>
      <c r="GF446" s="26" t="n"/>
      <c r="GG446" s="26" t="n"/>
      <c r="GH446" s="26" t="n"/>
      <c r="GI446" s="26" t="n"/>
      <c r="GJ446" s="26" t="n"/>
      <c r="GK446" s="26" t="n"/>
      <c r="GL446" s="26" t="n"/>
      <c r="GM446" s="26" t="n"/>
      <c r="GN446" s="26" t="n"/>
      <c r="GO446" s="26" t="n"/>
      <c r="GP446" s="26" t="n"/>
      <c r="GQ446" s="26" t="n"/>
      <c r="GR446" s="26" t="n"/>
      <c r="GS446" s="26" t="n"/>
      <c r="GT446" s="26" t="n"/>
      <c r="GU446" s="26" t="n"/>
      <c r="GV446" s="26" t="n"/>
      <c r="GW446" s="26" t="n"/>
      <c r="GX446" s="26" t="n"/>
      <c r="GY446" s="26" t="n"/>
      <c r="GZ446" s="26" t="n"/>
      <c r="HA446" s="26" t="n"/>
      <c r="HB446" s="26" t="n"/>
      <c r="HC446" s="26" t="n"/>
      <c r="HD446" s="26" t="n"/>
      <c r="HE446" s="26" t="n"/>
      <c r="HF446" s="26" t="n"/>
      <c r="HG446" s="26" t="n"/>
      <c r="HH446" s="26" t="n"/>
      <c r="HI446" s="26" t="n"/>
      <c r="HJ446" s="26" t="n"/>
      <c r="HK446" s="26" t="n"/>
      <c r="HL446" s="26" t="n"/>
      <c r="HM446" s="26" t="n"/>
      <c r="HN446" s="26" t="n"/>
      <c r="HO446" s="26" t="n"/>
      <c r="HP446" s="26" t="n"/>
      <c r="HQ446" s="26" t="n"/>
      <c r="HR446" s="26" t="n"/>
      <c r="HS446" s="26" t="n"/>
      <c r="HT446" s="26" t="n"/>
      <c r="HU446" s="26" t="n"/>
      <c r="HV446" s="26" t="n"/>
      <c r="HW446" s="26" t="n"/>
      <c r="HX446" s="26" t="n"/>
      <c r="HY446" s="26" t="n"/>
      <c r="HZ446" s="26" t="n"/>
      <c r="IA446" s="26" t="n"/>
      <c r="IB446" s="26" t="n"/>
      <c r="IC446" s="26" t="n"/>
      <c r="ID446" s="26" t="n"/>
      <c r="IE446" s="26" t="n"/>
      <c r="IF446" s="26" t="n"/>
      <c r="IG446" s="26" t="n"/>
      <c r="IH446" s="26" t="n"/>
      <c r="II446" s="26" t="n"/>
      <c r="IJ446" s="26" t="n"/>
      <c r="IK446" s="26" t="n"/>
      <c r="IL446" s="26" t="n"/>
      <c r="IM446" s="26" t="n"/>
      <c r="IN446" s="26" t="n"/>
      <c r="IO446" s="26" t="n"/>
    </row>
    <row r="447">
      <c r="A447" s="39" t="inlineStr">
        <is>
          <t>MOVER_THRESHOLD</t>
        </is>
      </c>
      <c r="B447" s="70" t="n">
        <v>0</v>
      </c>
      <c r="C447" s="38" t="n"/>
      <c r="D447" s="38" t="inlineStr">
        <is>
          <t>ENTRY, GLOBAL_CHECK, STOCKS_EXIT</t>
        </is>
      </c>
      <c r="E447" s="38" t="n"/>
      <c r="F447" s="26" t="n"/>
      <c r="G447" s="38">
        <f>IFERROR(VLOOKUP($A350&amp;"_"&amp;$B350,Results_Deltas!$A$2:$P$15000,5,FALSE),"")</f>
        <v/>
      </c>
      <c r="H447" s="38" t="inlineStr">
        <is>
          <t>Blanket (page end)</t>
        </is>
      </c>
      <c r="I447" s="26" t="n"/>
      <c r="J447" s="26" t="n"/>
      <c r="K447" s="26" t="n"/>
      <c r="L447" s="26" t="inlineStr">
        <is>
          <t>NO</t>
        </is>
      </c>
      <c r="M447" s="74" t="n">
        <v>0</v>
      </c>
      <c r="N447" s="74" t="n">
        <v>0</v>
      </c>
      <c r="O447" s="26" t="n"/>
      <c r="P447" s="26" t="n"/>
      <c r="Q447" s="26" t="n"/>
      <c r="R447" s="26" t="n"/>
      <c r="S447" s="26" t="n"/>
      <c r="T447" s="26" t="n"/>
      <c r="U447" s="26" t="n"/>
      <c r="V447" s="26" t="n"/>
      <c r="W447" s="26" t="n"/>
      <c r="X447" s="26" t="n"/>
      <c r="Y447" s="26" t="n"/>
      <c r="Z447" s="26" t="n"/>
      <c r="AA447" s="26" t="n"/>
      <c r="AB447" s="26" t="n"/>
      <c r="AC447" s="26" t="n"/>
      <c r="AD447" s="26" t="n"/>
      <c r="AE447" s="26" t="n"/>
      <c r="AF447" s="26" t="n"/>
      <c r="AG447" s="26" t="n"/>
      <c r="AH447" s="26" t="n"/>
      <c r="AI447" s="26" t="n"/>
      <c r="AJ447" s="26" t="n"/>
      <c r="AK447" s="26" t="n"/>
      <c r="AL447" s="26" t="n"/>
      <c r="AM447" s="26" t="n"/>
      <c r="AN447" s="26" t="n"/>
      <c r="AO447" s="26" t="n"/>
      <c r="AP447" s="26" t="n"/>
      <c r="AQ447" s="26" t="n"/>
      <c r="AR447" s="26" t="n"/>
      <c r="AS447" s="26" t="n"/>
      <c r="AT447" s="26" t="n"/>
      <c r="AU447" s="26" t="n"/>
      <c r="AV447" s="26" t="n"/>
      <c r="AW447" s="26" t="n"/>
      <c r="AX447" s="26" t="n"/>
      <c r="AY447" s="26" t="n"/>
      <c r="AZ447" s="26" t="n"/>
      <c r="BA447" s="26" t="n"/>
      <c r="BB447" s="26" t="n"/>
      <c r="BC447" s="26" t="n"/>
      <c r="BD447" s="26" t="n"/>
      <c r="BE447" s="26" t="n"/>
      <c r="BF447" s="26" t="n"/>
      <c r="BG447" s="26" t="n"/>
      <c r="BH447" s="26" t="n"/>
      <c r="BI447" s="26" t="n"/>
      <c r="BJ447" s="26" t="n"/>
      <c r="BK447" s="26" t="n"/>
      <c r="BL447" s="26" t="n"/>
      <c r="BM447" s="26" t="n"/>
      <c r="BN447" s="26" t="n"/>
      <c r="BO447" s="26" t="n"/>
      <c r="BP447" s="26" t="n"/>
      <c r="BQ447" s="26" t="n"/>
      <c r="BR447" s="26" t="n"/>
      <c r="BS447" s="26" t="n"/>
      <c r="BT447" s="26" t="n"/>
      <c r="BU447" s="26" t="n"/>
      <c r="BV447" s="26" t="n"/>
      <c r="BW447" s="26" t="n"/>
      <c r="BX447" s="26" t="n"/>
      <c r="BY447" s="26" t="n"/>
      <c r="BZ447" s="26" t="n"/>
      <c r="CA447" s="26" t="n"/>
      <c r="CB447" s="26" t="n"/>
      <c r="CC447" s="26" t="n"/>
      <c r="CD447" s="26" t="n"/>
      <c r="CE447" s="26" t="n"/>
      <c r="CF447" s="26" t="n"/>
      <c r="CG447" s="26" t="n"/>
      <c r="CH447" s="26" t="n"/>
      <c r="CI447" s="26" t="n"/>
      <c r="CJ447" s="26" t="n"/>
      <c r="CK447" s="26" t="n"/>
      <c r="CL447" s="26" t="n"/>
      <c r="CM447" s="26" t="n"/>
      <c r="CN447" s="26" t="n"/>
      <c r="CO447" s="26" t="n"/>
      <c r="CP447" s="26" t="n"/>
      <c r="CQ447" s="26" t="n"/>
      <c r="CR447" s="26" t="n"/>
      <c r="CS447" s="26" t="n"/>
      <c r="CT447" s="26" t="n"/>
      <c r="CU447" s="26" t="n"/>
      <c r="CV447" s="26" t="n"/>
      <c r="CW447" s="26" t="n"/>
      <c r="CX447" s="26" t="n"/>
      <c r="CY447" s="26" t="n"/>
      <c r="CZ447" s="26" t="n"/>
      <c r="DA447" s="26" t="n"/>
      <c r="DB447" s="26" t="n"/>
      <c r="DC447" s="26" t="n"/>
      <c r="DD447" s="26" t="n"/>
      <c r="DE447" s="26" t="n"/>
      <c r="DF447" s="26" t="n"/>
      <c r="DG447" s="26" t="n"/>
      <c r="DH447" s="26" t="n"/>
      <c r="DI447" s="26" t="n"/>
      <c r="DJ447" s="26" t="n"/>
      <c r="DK447" s="26" t="n"/>
      <c r="DL447" s="26" t="n"/>
      <c r="DM447" s="26" t="n"/>
      <c r="DN447" s="26" t="n"/>
      <c r="DO447" s="26" t="n"/>
      <c r="DP447" s="26" t="n"/>
      <c r="DQ447" s="26" t="n"/>
      <c r="DR447" s="26" t="n"/>
      <c r="DS447" s="26" t="n"/>
      <c r="DT447" s="26" t="n"/>
      <c r="DU447" s="26" t="n"/>
      <c r="DV447" s="26" t="n"/>
      <c r="DW447" s="26" t="n"/>
      <c r="DX447" s="26" t="n"/>
      <c r="DY447" s="26" t="n"/>
      <c r="DZ447" s="26" t="n"/>
      <c r="EA447" s="26" t="n"/>
      <c r="EB447" s="26" t="n"/>
      <c r="EC447" s="26" t="n"/>
      <c r="ED447" s="26" t="n"/>
      <c r="EE447" s="26" t="n"/>
      <c r="EF447" s="26" t="n"/>
      <c r="EG447" s="26" t="n"/>
      <c r="EH447" s="26" t="n"/>
      <c r="EI447" s="26" t="n"/>
      <c r="EJ447" s="26" t="n"/>
      <c r="EK447" s="26" t="n"/>
      <c r="EL447" s="26" t="n"/>
      <c r="EM447" s="26" t="n"/>
      <c r="EN447" s="26" t="n"/>
      <c r="EO447" s="26" t="n"/>
      <c r="EP447" s="26" t="n"/>
      <c r="EQ447" s="26" t="n"/>
      <c r="ER447" s="26" t="n"/>
      <c r="ES447" s="26" t="n"/>
      <c r="ET447" s="26" t="n"/>
      <c r="EU447" s="26" t="n"/>
      <c r="EV447" s="26" t="n"/>
      <c r="EW447" s="26" t="n"/>
      <c r="EX447" s="26" t="n"/>
      <c r="EY447" s="26" t="n"/>
      <c r="EZ447" s="26" t="n"/>
      <c r="FA447" s="26" t="n"/>
      <c r="FB447" s="26" t="n"/>
      <c r="FC447" s="26" t="n"/>
      <c r="FD447" s="26" t="n"/>
      <c r="FE447" s="26" t="n"/>
      <c r="FF447" s="26" t="n"/>
      <c r="FG447" s="26" t="n"/>
      <c r="FH447" s="26" t="n"/>
      <c r="FI447" s="26" t="n"/>
      <c r="FJ447" s="26" t="n"/>
      <c r="FK447" s="26" t="n"/>
      <c r="FL447" s="26" t="n"/>
      <c r="FM447" s="26" t="n"/>
      <c r="FN447" s="26" t="n"/>
      <c r="FO447" s="26" t="n"/>
      <c r="FP447" s="26" t="n"/>
      <c r="FQ447" s="26" t="n"/>
      <c r="FR447" s="26" t="n"/>
      <c r="FS447" s="26" t="n"/>
      <c r="FT447" s="26" t="n"/>
      <c r="FU447" s="26" t="n"/>
      <c r="FV447" s="26" t="n"/>
      <c r="FW447" s="26" t="n"/>
      <c r="FX447" s="26" t="n"/>
      <c r="FY447" s="26" t="n"/>
      <c r="FZ447" s="26" t="n"/>
      <c r="GA447" s="26" t="n"/>
      <c r="GB447" s="26" t="n"/>
      <c r="GC447" s="26" t="n"/>
      <c r="GD447" s="26" t="n"/>
      <c r="GE447" s="26" t="n"/>
      <c r="GF447" s="26" t="n"/>
      <c r="GG447" s="26" t="n"/>
      <c r="GH447" s="26" t="n"/>
      <c r="GI447" s="26" t="n"/>
      <c r="GJ447" s="26" t="n"/>
      <c r="GK447" s="26" t="n"/>
      <c r="GL447" s="26" t="n"/>
      <c r="GM447" s="26" t="n"/>
      <c r="GN447" s="26" t="n"/>
      <c r="GO447" s="26" t="n"/>
      <c r="GP447" s="26" t="n"/>
      <c r="GQ447" s="26" t="n"/>
      <c r="GR447" s="26" t="n"/>
      <c r="GS447" s="26" t="n"/>
      <c r="GT447" s="26" t="n"/>
      <c r="GU447" s="26" t="n"/>
      <c r="GV447" s="26" t="n"/>
      <c r="GW447" s="26" t="n"/>
      <c r="GX447" s="26" t="n"/>
      <c r="GY447" s="26" t="n"/>
      <c r="GZ447" s="26" t="n"/>
      <c r="HA447" s="26" t="n"/>
      <c r="HB447" s="26" t="n"/>
      <c r="HC447" s="26" t="n"/>
      <c r="HD447" s="26" t="n"/>
      <c r="HE447" s="26" t="n"/>
      <c r="HF447" s="26" t="n"/>
      <c r="HG447" s="26" t="n"/>
      <c r="HH447" s="26" t="n"/>
      <c r="HI447" s="26" t="n"/>
      <c r="HJ447" s="26" t="n"/>
      <c r="HK447" s="26" t="n"/>
      <c r="HL447" s="26" t="n"/>
      <c r="HM447" s="26" t="n"/>
      <c r="HN447" s="26" t="n"/>
      <c r="HO447" s="26" t="n"/>
      <c r="HP447" s="26" t="n"/>
      <c r="HQ447" s="26" t="n"/>
      <c r="HR447" s="26" t="n"/>
      <c r="HS447" s="26" t="n"/>
      <c r="HT447" s="26" t="n"/>
      <c r="HU447" s="26" t="n"/>
      <c r="HV447" s="26" t="n"/>
      <c r="HW447" s="26" t="n"/>
      <c r="HX447" s="26" t="n"/>
      <c r="HY447" s="26" t="n"/>
      <c r="HZ447" s="26" t="n"/>
      <c r="IA447" s="26" t="n"/>
      <c r="IB447" s="26" t="n"/>
      <c r="IC447" s="26" t="n"/>
      <c r="ID447" s="26" t="n"/>
      <c r="IE447" s="26" t="n"/>
      <c r="IF447" s="26" t="n"/>
      <c r="IG447" s="26" t="n"/>
      <c r="IH447" s="26" t="n"/>
      <c r="II447" s="26" t="n"/>
      <c r="IJ447" s="26" t="n"/>
      <c r="IK447" s="26" t="n"/>
      <c r="IL447" s="26" t="n"/>
      <c r="IM447" s="26" t="n"/>
      <c r="IN447" s="26" t="n"/>
      <c r="IO447" s="26" t="n"/>
    </row>
    <row r="448">
      <c r="A448" s="39" t="inlineStr">
        <is>
          <t>MTS_BOTTOM_BONUS_THRESHOLD</t>
        </is>
      </c>
      <c r="B448" s="70" t="n">
        <v>0</v>
      </c>
      <c r="C448" s="38" t="n"/>
      <c r="D448" s="38" t="inlineStr">
        <is>
          <t>ENTRY, GLOBAL_CHECK, STOCKS_EXIT</t>
        </is>
      </c>
      <c r="E448" s="38" t="n"/>
      <c r="F448" s="26" t="n"/>
      <c r="G448" s="38">
        <f>IFERROR(VLOOKUP($A358&amp;"_"&amp;$B358,Results_Deltas!$A$2:$P$15000,5,FALSE),"")</f>
        <v/>
      </c>
      <c r="H448" s="38" t="inlineStr">
        <is>
          <t>Blanket (page end)</t>
        </is>
      </c>
      <c r="I448" s="26" t="n"/>
      <c r="J448" s="26" t="n"/>
      <c r="K448" s="26" t="n"/>
      <c r="L448" s="26" t="inlineStr">
        <is>
          <t>YES</t>
        </is>
      </c>
      <c r="M448" s="74" t="n">
        <v>0</v>
      </c>
      <c r="N448" s="74" t="n">
        <v>0</v>
      </c>
      <c r="O448" s="26" t="n"/>
      <c r="P448" s="26" t="n"/>
      <c r="Q448" s="26" t="n"/>
      <c r="R448" s="26" t="n"/>
      <c r="S448" s="26" t="n"/>
      <c r="T448" s="26" t="n"/>
      <c r="U448" s="26" t="n"/>
      <c r="V448" s="26" t="n"/>
      <c r="W448" s="26" t="n"/>
      <c r="X448" s="26" t="n"/>
      <c r="Y448" s="26" t="n"/>
      <c r="Z448" s="26" t="n"/>
      <c r="AA448" s="26" t="n"/>
      <c r="AB448" s="26" t="n"/>
      <c r="AC448" s="26" t="n"/>
      <c r="AD448" s="26" t="n"/>
      <c r="AE448" s="26" t="n"/>
      <c r="AF448" s="26" t="n"/>
      <c r="AG448" s="26" t="n"/>
      <c r="AH448" s="26" t="n"/>
      <c r="AI448" s="26" t="n"/>
      <c r="AJ448" s="26" t="n"/>
      <c r="AK448" s="26" t="n"/>
      <c r="AL448" s="26" t="n"/>
      <c r="AM448" s="26" t="n"/>
      <c r="AN448" s="26" t="n"/>
      <c r="AO448" s="26" t="n"/>
      <c r="AP448" s="26" t="n"/>
      <c r="AQ448" s="26" t="n"/>
      <c r="AR448" s="26" t="n"/>
      <c r="AS448" s="26" t="n"/>
      <c r="AT448" s="26" t="n"/>
      <c r="AU448" s="26" t="n"/>
      <c r="AV448" s="26" t="n"/>
      <c r="AW448" s="26" t="n"/>
      <c r="AX448" s="26" t="n"/>
      <c r="AY448" s="26" t="n"/>
      <c r="AZ448" s="26" t="n"/>
      <c r="BA448" s="26" t="n"/>
      <c r="BB448" s="26" t="n"/>
      <c r="BC448" s="26" t="n"/>
      <c r="BD448" s="26" t="n"/>
      <c r="BE448" s="26" t="n"/>
      <c r="BF448" s="26" t="n"/>
      <c r="BG448" s="26" t="n"/>
      <c r="BH448" s="26" t="n"/>
      <c r="BI448" s="26" t="n"/>
      <c r="BJ448" s="26" t="n"/>
      <c r="BK448" s="26" t="n"/>
      <c r="BL448" s="26" t="n"/>
      <c r="BM448" s="26" t="n"/>
      <c r="BN448" s="26" t="n"/>
      <c r="BO448" s="26" t="n"/>
      <c r="BP448" s="26" t="n"/>
      <c r="BQ448" s="26" t="n"/>
      <c r="BR448" s="26" t="n"/>
      <c r="BS448" s="26" t="n"/>
      <c r="BT448" s="26" t="n"/>
      <c r="BU448" s="26" t="n"/>
      <c r="BV448" s="26" t="n"/>
      <c r="BW448" s="26" t="n"/>
      <c r="BX448" s="26" t="n"/>
      <c r="BY448" s="26" t="n"/>
      <c r="BZ448" s="26" t="n"/>
      <c r="CA448" s="26" t="n"/>
      <c r="CB448" s="26" t="n"/>
      <c r="CC448" s="26" t="n"/>
      <c r="CD448" s="26" t="n"/>
      <c r="CE448" s="26" t="n"/>
      <c r="CF448" s="26" t="n"/>
      <c r="CG448" s="26" t="n"/>
      <c r="CH448" s="26" t="n"/>
      <c r="CI448" s="26" t="n"/>
      <c r="CJ448" s="26" t="n"/>
      <c r="CK448" s="26" t="n"/>
      <c r="CL448" s="26" t="n"/>
      <c r="CM448" s="26" t="n"/>
      <c r="CN448" s="26" t="n"/>
      <c r="CO448" s="26" t="n"/>
      <c r="CP448" s="26" t="n"/>
      <c r="CQ448" s="26" t="n"/>
      <c r="CR448" s="26" t="n"/>
      <c r="CS448" s="26" t="n"/>
      <c r="CT448" s="26" t="n"/>
      <c r="CU448" s="26" t="n"/>
      <c r="CV448" s="26" t="n"/>
      <c r="CW448" s="26" t="n"/>
      <c r="CX448" s="26" t="n"/>
      <c r="CY448" s="26" t="n"/>
      <c r="CZ448" s="26" t="n"/>
      <c r="DA448" s="26" t="n"/>
      <c r="DB448" s="26" t="n"/>
      <c r="DC448" s="26" t="n"/>
      <c r="DD448" s="26" t="n"/>
      <c r="DE448" s="26" t="n"/>
      <c r="DF448" s="26" t="n"/>
      <c r="DG448" s="26" t="n"/>
      <c r="DH448" s="26" t="n"/>
      <c r="DI448" s="26" t="n"/>
      <c r="DJ448" s="26" t="n"/>
      <c r="DK448" s="26" t="n"/>
      <c r="DL448" s="26" t="n"/>
      <c r="DM448" s="26" t="n"/>
      <c r="DN448" s="26" t="n"/>
      <c r="DO448" s="26" t="n"/>
      <c r="DP448" s="26" t="n"/>
      <c r="DQ448" s="26" t="n"/>
      <c r="DR448" s="26" t="n"/>
      <c r="DS448" s="26" t="n"/>
      <c r="DT448" s="26" t="n"/>
      <c r="DU448" s="26" t="n"/>
      <c r="DV448" s="26" t="n"/>
      <c r="DW448" s="26" t="n"/>
      <c r="DX448" s="26" t="n"/>
      <c r="DY448" s="26" t="n"/>
      <c r="DZ448" s="26" t="n"/>
      <c r="EA448" s="26" t="n"/>
      <c r="EB448" s="26" t="n"/>
      <c r="EC448" s="26" t="n"/>
      <c r="ED448" s="26" t="n"/>
      <c r="EE448" s="26" t="n"/>
      <c r="EF448" s="26" t="n"/>
      <c r="EG448" s="26" t="n"/>
      <c r="EH448" s="26" t="n"/>
      <c r="EI448" s="26" t="n"/>
      <c r="EJ448" s="26" t="n"/>
      <c r="EK448" s="26" t="n"/>
      <c r="EL448" s="26" t="n"/>
      <c r="EM448" s="26" t="n"/>
      <c r="EN448" s="26" t="n"/>
      <c r="EO448" s="26" t="n"/>
      <c r="EP448" s="26" t="n"/>
      <c r="EQ448" s="26" t="n"/>
      <c r="ER448" s="26" t="n"/>
      <c r="ES448" s="26" t="n"/>
      <c r="ET448" s="26" t="n"/>
      <c r="EU448" s="26" t="n"/>
      <c r="EV448" s="26" t="n"/>
      <c r="EW448" s="26" t="n"/>
      <c r="EX448" s="26" t="n"/>
      <c r="EY448" s="26" t="n"/>
      <c r="EZ448" s="26" t="n"/>
      <c r="FA448" s="26" t="n"/>
      <c r="FB448" s="26" t="n"/>
      <c r="FC448" s="26" t="n"/>
      <c r="FD448" s="26" t="n"/>
      <c r="FE448" s="26" t="n"/>
      <c r="FF448" s="26" t="n"/>
      <c r="FG448" s="26" t="n"/>
      <c r="FH448" s="26" t="n"/>
      <c r="FI448" s="26" t="n"/>
      <c r="FJ448" s="26" t="n"/>
      <c r="FK448" s="26" t="n"/>
      <c r="FL448" s="26" t="n"/>
      <c r="FM448" s="26" t="n"/>
      <c r="FN448" s="26" t="n"/>
      <c r="FO448" s="26" t="n"/>
      <c r="FP448" s="26" t="n"/>
      <c r="FQ448" s="26" t="n"/>
      <c r="FR448" s="26" t="n"/>
      <c r="FS448" s="26" t="n"/>
      <c r="FT448" s="26" t="n"/>
      <c r="FU448" s="26" t="n"/>
      <c r="FV448" s="26" t="n"/>
      <c r="FW448" s="26" t="n"/>
      <c r="FX448" s="26" t="n"/>
      <c r="FY448" s="26" t="n"/>
      <c r="FZ448" s="26" t="n"/>
      <c r="GA448" s="26" t="n"/>
      <c r="GB448" s="26" t="n"/>
      <c r="GC448" s="26" t="n"/>
      <c r="GD448" s="26" t="n"/>
      <c r="GE448" s="26" t="n"/>
      <c r="GF448" s="26" t="n"/>
      <c r="GG448" s="26" t="n"/>
      <c r="GH448" s="26" t="n"/>
      <c r="GI448" s="26" t="n"/>
      <c r="GJ448" s="26" t="n"/>
      <c r="GK448" s="26" t="n"/>
      <c r="GL448" s="26" t="n"/>
      <c r="GM448" s="26" t="n"/>
      <c r="GN448" s="26" t="n"/>
      <c r="GO448" s="26" t="n"/>
      <c r="GP448" s="26" t="n"/>
      <c r="GQ448" s="26" t="n"/>
      <c r="GR448" s="26" t="n"/>
      <c r="GS448" s="26" t="n"/>
      <c r="GT448" s="26" t="n"/>
      <c r="GU448" s="26" t="n"/>
      <c r="GV448" s="26" t="n"/>
      <c r="GW448" s="26" t="n"/>
      <c r="GX448" s="26" t="n"/>
      <c r="GY448" s="26" t="n"/>
      <c r="GZ448" s="26" t="n"/>
      <c r="HA448" s="26" t="n"/>
      <c r="HB448" s="26" t="n"/>
      <c r="HC448" s="26" t="n"/>
      <c r="HD448" s="26" t="n"/>
      <c r="HE448" s="26" t="n"/>
      <c r="HF448" s="26" t="n"/>
      <c r="HG448" s="26" t="n"/>
      <c r="HH448" s="26" t="n"/>
      <c r="HI448" s="26" t="n"/>
      <c r="HJ448" s="26" t="n"/>
      <c r="HK448" s="26" t="n"/>
      <c r="HL448" s="26" t="n"/>
      <c r="HM448" s="26" t="n"/>
      <c r="HN448" s="26" t="n"/>
      <c r="HO448" s="26" t="n"/>
      <c r="HP448" s="26" t="n"/>
      <c r="HQ448" s="26" t="n"/>
      <c r="HR448" s="26" t="n"/>
      <c r="HS448" s="26" t="n"/>
      <c r="HT448" s="26" t="n"/>
      <c r="HU448" s="26" t="n"/>
      <c r="HV448" s="26" t="n"/>
      <c r="HW448" s="26" t="n"/>
      <c r="HX448" s="26" t="n"/>
      <c r="HY448" s="26" t="n"/>
      <c r="HZ448" s="26" t="n"/>
      <c r="IA448" s="26" t="n"/>
      <c r="IB448" s="26" t="n"/>
      <c r="IC448" s="26" t="n"/>
      <c r="ID448" s="26" t="n"/>
      <c r="IE448" s="26" t="n"/>
      <c r="IF448" s="26" t="n"/>
      <c r="IG448" s="26" t="n"/>
      <c r="IH448" s="26" t="n"/>
      <c r="II448" s="26" t="n"/>
      <c r="IJ448" s="26" t="n"/>
      <c r="IK448" s="26" t="n"/>
      <c r="IL448" s="26" t="n"/>
      <c r="IM448" s="26" t="n"/>
      <c r="IN448" s="26" t="n"/>
      <c r="IO448" s="26" t="n"/>
    </row>
    <row r="449">
      <c r="A449" s="39" t="inlineStr">
        <is>
          <t>MTS_BOTTOM_STRONG_THRESHOLD</t>
        </is>
      </c>
      <c r="B449" s="70" t="n">
        <v>0</v>
      </c>
      <c r="C449" s="38" t="n"/>
      <c r="D449" s="38" t="inlineStr">
        <is>
          <t>ENTRY, GLOBAL_CHECK, STOCKS_EXIT</t>
        </is>
      </c>
      <c r="E449" s="38" t="n"/>
      <c r="F449" s="26" t="n"/>
      <c r="G449" s="38">
        <f>IFERROR(VLOOKUP($A362&amp;"_"&amp;$B362,Results_Deltas!$A$2:$P$15000,5,FALSE),"")</f>
        <v/>
      </c>
      <c r="H449" s="38" t="inlineStr">
        <is>
          <t>Blanket (page end)</t>
        </is>
      </c>
      <c r="I449" s="26" t="n"/>
      <c r="J449" s="26" t="n"/>
      <c r="K449" s="26" t="n"/>
      <c r="L449" s="26" t="inlineStr">
        <is>
          <t>NO</t>
        </is>
      </c>
      <c r="M449" s="74" t="n">
        <v>0</v>
      </c>
      <c r="N449" s="74" t="n">
        <v>0</v>
      </c>
      <c r="O449" s="26" t="n"/>
      <c r="P449" s="26" t="n"/>
      <c r="Q449" s="26" t="n"/>
      <c r="R449" s="26" t="n"/>
      <c r="S449" s="26" t="n"/>
      <c r="T449" s="26" t="n"/>
      <c r="U449" s="26" t="n"/>
      <c r="V449" s="26" t="n"/>
      <c r="W449" s="26" t="n"/>
      <c r="X449" s="26" t="n"/>
      <c r="Y449" s="26" t="n"/>
      <c r="Z449" s="26" t="n"/>
      <c r="AA449" s="26" t="n"/>
      <c r="AB449" s="26" t="n"/>
      <c r="AC449" s="26" t="n"/>
      <c r="AD449" s="26" t="n"/>
      <c r="AE449" s="26" t="n"/>
      <c r="AF449" s="26" t="n"/>
      <c r="AG449" s="26" t="n"/>
      <c r="AH449" s="26" t="n"/>
      <c r="AI449" s="26" t="n"/>
      <c r="AJ449" s="26" t="n"/>
      <c r="AK449" s="26" t="n"/>
      <c r="AL449" s="26" t="n"/>
      <c r="AM449" s="26" t="n"/>
      <c r="AN449" s="26" t="n"/>
      <c r="AO449" s="26" t="n"/>
      <c r="AP449" s="26" t="n"/>
      <c r="AQ449" s="26" t="n"/>
      <c r="AR449" s="26" t="n"/>
      <c r="AS449" s="26" t="n"/>
      <c r="AT449" s="26" t="n"/>
      <c r="AU449" s="26" t="n"/>
      <c r="AV449" s="26" t="n"/>
      <c r="AW449" s="26" t="n"/>
      <c r="AX449" s="26" t="n"/>
      <c r="AY449" s="26" t="n"/>
      <c r="AZ449" s="26" t="n"/>
      <c r="BA449" s="26" t="n"/>
      <c r="BB449" s="26" t="n"/>
      <c r="BC449" s="26" t="n"/>
      <c r="BD449" s="26" t="n"/>
      <c r="BE449" s="26" t="n"/>
      <c r="BF449" s="26" t="n"/>
      <c r="BG449" s="26" t="n"/>
      <c r="BH449" s="26" t="n"/>
      <c r="BI449" s="26" t="n"/>
      <c r="BJ449" s="26" t="n"/>
      <c r="BK449" s="26" t="n"/>
      <c r="BL449" s="26" t="n"/>
      <c r="BM449" s="26" t="n"/>
      <c r="BN449" s="26" t="n"/>
      <c r="BO449" s="26" t="n"/>
      <c r="BP449" s="26" t="n"/>
      <c r="BQ449" s="26" t="n"/>
      <c r="BR449" s="26" t="n"/>
      <c r="BS449" s="26" t="n"/>
      <c r="BT449" s="26" t="n"/>
      <c r="BU449" s="26" t="n"/>
      <c r="BV449" s="26" t="n"/>
      <c r="BW449" s="26" t="n"/>
      <c r="BX449" s="26" t="n"/>
      <c r="BY449" s="26" t="n"/>
      <c r="BZ449" s="26" t="n"/>
      <c r="CA449" s="26" t="n"/>
      <c r="CB449" s="26" t="n"/>
      <c r="CC449" s="26" t="n"/>
      <c r="CD449" s="26" t="n"/>
      <c r="CE449" s="26" t="n"/>
      <c r="CF449" s="26" t="n"/>
      <c r="CG449" s="26" t="n"/>
      <c r="CH449" s="26" t="n"/>
      <c r="CI449" s="26" t="n"/>
      <c r="CJ449" s="26" t="n"/>
      <c r="CK449" s="26" t="n"/>
      <c r="CL449" s="26" t="n"/>
      <c r="CM449" s="26" t="n"/>
      <c r="CN449" s="26" t="n"/>
      <c r="CO449" s="26" t="n"/>
      <c r="CP449" s="26" t="n"/>
      <c r="CQ449" s="26" t="n"/>
      <c r="CR449" s="26" t="n"/>
      <c r="CS449" s="26" t="n"/>
      <c r="CT449" s="26" t="n"/>
      <c r="CU449" s="26" t="n"/>
      <c r="CV449" s="26" t="n"/>
      <c r="CW449" s="26" t="n"/>
      <c r="CX449" s="26" t="n"/>
      <c r="CY449" s="26" t="n"/>
      <c r="CZ449" s="26" t="n"/>
      <c r="DA449" s="26" t="n"/>
      <c r="DB449" s="26" t="n"/>
      <c r="DC449" s="26" t="n"/>
      <c r="DD449" s="26" t="n"/>
      <c r="DE449" s="26" t="n"/>
      <c r="DF449" s="26" t="n"/>
      <c r="DG449" s="26" t="n"/>
      <c r="DH449" s="26" t="n"/>
      <c r="DI449" s="26" t="n"/>
      <c r="DJ449" s="26" t="n"/>
      <c r="DK449" s="26" t="n"/>
      <c r="DL449" s="26" t="n"/>
      <c r="DM449" s="26" t="n"/>
      <c r="DN449" s="26" t="n"/>
      <c r="DO449" s="26" t="n"/>
      <c r="DP449" s="26" t="n"/>
      <c r="DQ449" s="26" t="n"/>
      <c r="DR449" s="26" t="n"/>
      <c r="DS449" s="26" t="n"/>
      <c r="DT449" s="26" t="n"/>
      <c r="DU449" s="26" t="n"/>
      <c r="DV449" s="26" t="n"/>
      <c r="DW449" s="26" t="n"/>
      <c r="DX449" s="26" t="n"/>
      <c r="DY449" s="26" t="n"/>
      <c r="DZ449" s="26" t="n"/>
      <c r="EA449" s="26" t="n"/>
      <c r="EB449" s="26" t="n"/>
      <c r="EC449" s="26" t="n"/>
      <c r="ED449" s="26" t="n"/>
      <c r="EE449" s="26" t="n"/>
      <c r="EF449" s="26" t="n"/>
      <c r="EG449" s="26" t="n"/>
      <c r="EH449" s="26" t="n"/>
      <c r="EI449" s="26" t="n"/>
      <c r="EJ449" s="26" t="n"/>
      <c r="EK449" s="26" t="n"/>
      <c r="EL449" s="26" t="n"/>
      <c r="EM449" s="26" t="n"/>
      <c r="EN449" s="26" t="n"/>
      <c r="EO449" s="26" t="n"/>
      <c r="EP449" s="26" t="n"/>
      <c r="EQ449" s="26" t="n"/>
      <c r="ER449" s="26" t="n"/>
      <c r="ES449" s="26" t="n"/>
      <c r="ET449" s="26" t="n"/>
      <c r="EU449" s="26" t="n"/>
      <c r="EV449" s="26" t="n"/>
      <c r="EW449" s="26" t="n"/>
      <c r="EX449" s="26" t="n"/>
      <c r="EY449" s="26" t="n"/>
      <c r="EZ449" s="26" t="n"/>
      <c r="FA449" s="26" t="n"/>
      <c r="FB449" s="26" t="n"/>
      <c r="FC449" s="26" t="n"/>
      <c r="FD449" s="26" t="n"/>
      <c r="FE449" s="26" t="n"/>
      <c r="FF449" s="26" t="n"/>
      <c r="FG449" s="26" t="n"/>
      <c r="FH449" s="26" t="n"/>
      <c r="FI449" s="26" t="n"/>
      <c r="FJ449" s="26" t="n"/>
      <c r="FK449" s="26" t="n"/>
      <c r="FL449" s="26" t="n"/>
      <c r="FM449" s="26" t="n"/>
      <c r="FN449" s="26" t="n"/>
      <c r="FO449" s="26" t="n"/>
      <c r="FP449" s="26" t="n"/>
      <c r="FQ449" s="26" t="n"/>
      <c r="FR449" s="26" t="n"/>
      <c r="FS449" s="26" t="n"/>
      <c r="FT449" s="26" t="n"/>
      <c r="FU449" s="26" t="n"/>
      <c r="FV449" s="26" t="n"/>
      <c r="FW449" s="26" t="n"/>
      <c r="FX449" s="26" t="n"/>
      <c r="FY449" s="26" t="n"/>
      <c r="FZ449" s="26" t="n"/>
      <c r="GA449" s="26" t="n"/>
      <c r="GB449" s="26" t="n"/>
      <c r="GC449" s="26" t="n"/>
      <c r="GD449" s="26" t="n"/>
      <c r="GE449" s="26" t="n"/>
      <c r="GF449" s="26" t="n"/>
      <c r="GG449" s="26" t="n"/>
      <c r="GH449" s="26" t="n"/>
      <c r="GI449" s="26" t="n"/>
      <c r="GJ449" s="26" t="n"/>
      <c r="GK449" s="26" t="n"/>
      <c r="GL449" s="26" t="n"/>
      <c r="GM449" s="26" t="n"/>
      <c r="GN449" s="26" t="n"/>
      <c r="GO449" s="26" t="n"/>
      <c r="GP449" s="26" t="n"/>
      <c r="GQ449" s="26" t="n"/>
      <c r="GR449" s="26" t="n"/>
      <c r="GS449" s="26" t="n"/>
      <c r="GT449" s="26" t="n"/>
      <c r="GU449" s="26" t="n"/>
      <c r="GV449" s="26" t="n"/>
      <c r="GW449" s="26" t="n"/>
      <c r="GX449" s="26" t="n"/>
      <c r="GY449" s="26" t="n"/>
      <c r="GZ449" s="26" t="n"/>
      <c r="HA449" s="26" t="n"/>
      <c r="HB449" s="26" t="n"/>
      <c r="HC449" s="26" t="n"/>
      <c r="HD449" s="26" t="n"/>
      <c r="HE449" s="26" t="n"/>
      <c r="HF449" s="26" t="n"/>
      <c r="HG449" s="26" t="n"/>
      <c r="HH449" s="26" t="n"/>
      <c r="HI449" s="26" t="n"/>
      <c r="HJ449" s="26" t="n"/>
      <c r="HK449" s="26" t="n"/>
      <c r="HL449" s="26" t="n"/>
      <c r="HM449" s="26" t="n"/>
      <c r="HN449" s="26" t="n"/>
      <c r="HO449" s="26" t="n"/>
      <c r="HP449" s="26" t="n"/>
      <c r="HQ449" s="26" t="n"/>
      <c r="HR449" s="26" t="n"/>
      <c r="HS449" s="26" t="n"/>
      <c r="HT449" s="26" t="n"/>
      <c r="HU449" s="26" t="n"/>
      <c r="HV449" s="26" t="n"/>
      <c r="HW449" s="26" t="n"/>
      <c r="HX449" s="26" t="n"/>
      <c r="HY449" s="26" t="n"/>
      <c r="HZ449" s="26" t="n"/>
      <c r="IA449" s="26" t="n"/>
      <c r="IB449" s="26" t="n"/>
      <c r="IC449" s="26" t="n"/>
      <c r="ID449" s="26" t="n"/>
      <c r="IE449" s="26" t="n"/>
      <c r="IF449" s="26" t="n"/>
      <c r="IG449" s="26" t="n"/>
      <c r="IH449" s="26" t="n"/>
      <c r="II449" s="26" t="n"/>
      <c r="IJ449" s="26" t="n"/>
      <c r="IK449" s="26" t="n"/>
      <c r="IL449" s="26" t="n"/>
      <c r="IM449" s="26" t="n"/>
      <c r="IN449" s="26" t="n"/>
      <c r="IO449" s="26" t="n"/>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20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GR_FILTER_VEC_ENABLED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4" t="n">
        <v>-1.102967553262457</v>
      </c>
      <c r="N3" s="74" t="n">
        <v>4</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n"/>
      <c r="CH3" s="34" t="n"/>
      <c r="CI3" s="34" t="n"/>
      <c r="CJ3" s="34" t="n"/>
      <c r="CK3" s="34" t="n"/>
      <c r="CL3" s="34" t="n"/>
      <c r="CM3" s="34" t="n"/>
      <c r="CN3" s="34" t="n"/>
      <c r="CO3" s="34" t="n"/>
      <c r="CP3" s="34"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n"/>
      <c r="EU3" s="34" t="n"/>
      <c r="EV3" s="34" t="n"/>
      <c r="EW3" s="34" t="n"/>
      <c r="EX3" s="34" t="n"/>
      <c r="EY3" s="33" t="n"/>
      <c r="EZ3" s="33" t="n"/>
      <c r="FA3" s="33" t="n"/>
      <c r="FB3" s="33" t="n"/>
      <c r="FC3" s="33" t="n"/>
      <c r="FD3" s="33" t="n"/>
      <c r="FE3" s="33" t="n"/>
      <c r="FF3" s="33" t="n"/>
      <c r="FG3" s="33" t="n"/>
      <c r="FH3" s="33" t="n"/>
      <c r="FI3" s="34" t="n"/>
      <c r="FJ3" s="34"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n"/>
      <c r="IA3" s="34" t="n"/>
      <c r="IB3" s="34" t="n"/>
      <c r="IC3" s="34" t="n"/>
      <c r="ID3" s="34" t="n"/>
      <c r="IE3" s="34" t="n"/>
      <c r="IF3" s="34" t="n"/>
      <c r="IG3" s="34" t="n"/>
      <c r="IH3" s="34" t="n"/>
      <c r="II3" s="34" t="n"/>
      <c r="IJ3" s="34" t="n"/>
      <c r="IK3" s="34" t="n"/>
      <c r="IL3" s="26" t="n"/>
      <c r="IM3" s="26" t="inlineStr">
        <is>
          <t>ez_manage.py:6003 top()</t>
        </is>
      </c>
      <c r="IN3" s="26" t="inlineStr">
        <is>
          <t>v12_quick_engine.py:4261 x2</t>
        </is>
      </c>
      <c r="IO3" s="26" t="n"/>
    </row>
    <row r="4" ht="10.5" customHeight="1" s="67">
      <c r="A4" s="0" t="inlineStr">
        <is>
          <t>EMA50_15M_ENTRY_FILTER_ENABLED</t>
        </is>
      </c>
      <c r="B4" s="0" t="b">
        <v>1</v>
      </c>
      <c r="D4" s="0" t="inlineStr">
        <is>
          <t>ENTRY, FILTER</t>
        </is>
      </c>
      <c r="M4" s="74" t="n">
        <v>-0.416166142877934</v>
      </c>
      <c r="N4" s="74" t="n">
        <v>0</v>
      </c>
    </row>
    <row r="5" ht="10.5" customHeight="1" s="67">
      <c r="A5" s="0" t="inlineStr">
        <is>
          <t>EMA50_15M_ENTRY_FILTER_PCT</t>
        </is>
      </c>
      <c r="B5" s="0" t="n">
        <v>0</v>
      </c>
      <c r="D5" s="0" t="inlineStr">
        <is>
          <t>ENTRY, FILTER</t>
        </is>
      </c>
      <c r="M5" s="74" t="n">
        <v>-0.416166142877934</v>
      </c>
      <c r="N5" s="74" t="n">
        <v>0</v>
      </c>
    </row>
    <row r="6" ht="10.5" customHeight="1" s="67">
      <c r="A6" s="27" t="inlineStr">
        <is>
          <t>GR_FILTER_VEC_ENABLED</t>
        </is>
      </c>
      <c r="B6" s="27" t="inlineStr">
        <is>
          <t>False</t>
        </is>
      </c>
      <c r="C6" s="26" t="n"/>
      <c r="D6" s="26" t="n"/>
      <c r="E6" s="26" t="n"/>
      <c r="F6" s="26" t="n"/>
      <c r="G6" s="26">
        <f>IFERROR(VLOOKUP($A5&amp;"_"&amp;$B5,Results_Deltas!$A$2:$P$15000,5,FALSE),"")</f>
        <v/>
      </c>
      <c r="H6" s="26">
        <f>IFERROR(VLOOKUP($A5,Results_30d_Deltas!$A$2:$H$5000,7,FALSE)-E4,"")</f>
        <v/>
      </c>
      <c r="I6" s="26">
        <f>IFERROR(VLOOKUP($A5,Results_30d_Deltas!$A$2:$H$5000,6,FALSE),"")</f>
        <v/>
      </c>
      <c r="J6" s="26" t="n"/>
      <c r="K6" s="26" t="n"/>
      <c r="L6" s="26" t="inlineStr">
        <is>
          <t>YES</t>
        </is>
      </c>
      <c r="M6" s="74" t="n">
        <v>-0.02499675714947856</v>
      </c>
      <c r="N6" s="74" t="n">
        <v>5</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4" t="n"/>
      <c r="CH6" s="34" t="n"/>
      <c r="CI6" s="34" t="n"/>
      <c r="CJ6" s="34" t="n"/>
      <c r="CK6" s="34" t="n"/>
      <c r="CL6" s="34" t="n"/>
      <c r="CM6" s="34" t="n"/>
      <c r="CN6" s="34" t="n"/>
      <c r="CO6" s="34" t="n"/>
      <c r="CP6" s="34"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4" t="n"/>
      <c r="EU6" s="34" t="n"/>
      <c r="EV6" s="34" t="n"/>
      <c r="EW6" s="34" t="n"/>
      <c r="EX6" s="34" t="n"/>
      <c r="EY6" s="33" t="n"/>
      <c r="EZ6" s="33" t="n"/>
      <c r="FA6" s="33" t="n"/>
      <c r="FB6" s="33" t="n"/>
      <c r="FC6" s="33" t="n"/>
      <c r="FD6" s="33" t="n"/>
      <c r="FE6" s="33" t="n"/>
      <c r="FF6" s="33" t="n"/>
      <c r="FG6" s="33" t="n"/>
      <c r="FH6" s="33" t="n"/>
      <c r="FI6" s="34" t="n"/>
      <c r="FJ6" s="34"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4" t="n"/>
      <c r="IA6" s="34" t="n"/>
      <c r="IB6" s="34" t="n"/>
      <c r="IC6" s="34" t="n"/>
      <c r="ID6" s="34" t="n"/>
      <c r="IE6" s="34" t="n"/>
      <c r="IF6" s="34" t="n"/>
      <c r="IG6" s="34" t="n"/>
      <c r="IH6" s="34" t="n"/>
      <c r="II6" s="34" t="n"/>
      <c r="IJ6" s="34" t="n"/>
      <c r="IK6" s="34" t="n"/>
      <c r="IL6" s="26" t="n"/>
      <c r="IM6" s="26" t="inlineStr">
        <is>
          <t>ez_manage.py:6003 top()</t>
        </is>
      </c>
      <c r="IN6" s="26" t="inlineStr">
        <is>
          <t>v12_quick_engine.py:4261 x2</t>
        </is>
      </c>
      <c r="IO6" s="26" t="n"/>
    </row>
    <row r="7" ht="10.5" customHeight="1" s="67">
      <c r="A7" s="0" t="inlineStr">
        <is>
          <t>WT_DC_HTF_GATE</t>
        </is>
      </c>
      <c r="B7" s="0" t="inlineStr">
        <is>
          <t>1h</t>
        </is>
      </c>
      <c r="M7" s="74" t="n">
        <v>0.032855235632437</v>
      </c>
      <c r="N7" s="74" t="n">
        <v>1</v>
      </c>
    </row>
    <row r="8" ht="10.5" customHeight="1" s="67">
      <c r="A8" s="0" t="inlineStr">
        <is>
          <t>WT_DC_HTF_GATE</t>
        </is>
      </c>
      <c r="B8" s="0" t="inlineStr">
        <is>
          <t>15m</t>
        </is>
      </c>
      <c r="M8" s="74" t="n">
        <v>0.032855235632437</v>
      </c>
      <c r="N8" s="74" t="n">
        <v>1</v>
      </c>
    </row>
    <row r="9" ht="10.5" customHeight="1" s="67">
      <c r="A9" s="0" t="inlineStr">
        <is>
          <t>WT_DC_HTF_GATE</t>
        </is>
      </c>
      <c r="B9" s="0" t="inlineStr">
        <is>
          <t>4h</t>
        </is>
      </c>
      <c r="M9" s="74" t="n">
        <v>0.03854413271890243</v>
      </c>
      <c r="N9" s="74" t="n">
        <v>1</v>
      </c>
    </row>
    <row r="10" ht="10.5" customHeight="1" s="67">
      <c r="A10" s="0" t="inlineStr">
        <is>
          <t>WT_DC_HTF_GATE</t>
        </is>
      </c>
      <c r="B10" s="0" t="inlineStr">
        <is>
          <t>1h_4h</t>
        </is>
      </c>
      <c r="M10" s="74" t="n">
        <v>0.03854413271890243</v>
      </c>
      <c r="N10" s="74" t="n">
        <v>1</v>
      </c>
    </row>
    <row r="11" ht="10.5" customHeight="1" s="67">
      <c r="A11" s="0" t="inlineStr">
        <is>
          <t>WT_DC_DIRECT_THRESHOLD</t>
        </is>
      </c>
      <c r="B11" s="0" t="n">
        <v>30</v>
      </c>
      <c r="M11" s="74" t="n">
        <v>0.03899748766553387</v>
      </c>
      <c r="N11" s="74" t="n">
        <v>1</v>
      </c>
    </row>
    <row r="12" ht="10.5" customHeight="1" s="67">
      <c r="A12" s="0" t="inlineStr">
        <is>
          <t>WT_DC_DIRECT_THRESHOLD</t>
        </is>
      </c>
      <c r="B12" s="0" t="n">
        <v>35</v>
      </c>
      <c r="M12" s="74" t="n">
        <v>0.03911020549969272</v>
      </c>
      <c r="N12" s="74" t="n">
        <v>1</v>
      </c>
    </row>
    <row r="13" ht="10.5" customHeight="1" s="67">
      <c r="A13" s="0" t="inlineStr">
        <is>
          <t>WT_DC_HTF_GATE</t>
        </is>
      </c>
      <c r="B13" s="0" t="inlineStr">
        <is>
          <t>4h_D</t>
        </is>
      </c>
      <c r="M13" s="74" t="n">
        <v>0.06867017489084699</v>
      </c>
      <c r="N13" s="74" t="n">
        <v>1</v>
      </c>
    </row>
    <row r="14">
      <c r="A14" s="0" t="inlineStr">
        <is>
          <t>WT_DC_DIRECT_THRESHOLD</t>
        </is>
      </c>
      <c r="B14" s="0" t="n">
        <v>20</v>
      </c>
      <c r="M14" s="74" t="n">
        <v>0.07135667778872487</v>
      </c>
      <c r="N14" s="74" t="n">
        <v>1</v>
      </c>
    </row>
    <row r="15">
      <c r="A15" s="26" t="inlineStr">
        <is>
          <t>WT_AGAINST_FILTER_ENABLED</t>
        </is>
      </c>
      <c r="B15" s="26" t="inlineStr">
        <is>
          <t>True</t>
        </is>
      </c>
      <c r="C15" s="26" t="n"/>
      <c r="D15" s="26" t="n"/>
      <c r="E15" s="26" t="n"/>
      <c r="F15" s="26" t="n"/>
      <c r="G15" s="26">
        <f>IFERROR(VLOOKUP($A13&amp;"_"&amp;$B13,Results_Deltas!$A$2:$P$15000,5,FALSE),"")</f>
        <v/>
      </c>
      <c r="H15" s="26">
        <f>IFERROR(VLOOKUP($A13,Results_30d_Deltas!$A$2:$H$5000,7,FALSE)-E12,"")</f>
        <v/>
      </c>
      <c r="I15" s="26">
        <f>IFERROR(VLOOKUP($A13,Results_30d_Deltas!$A$2:$H$5000,6,FALSE),"")</f>
        <v/>
      </c>
      <c r="J15" s="26" t="n"/>
      <c r="K15" s="26" t="n"/>
      <c r="L15" s="26" t="inlineStr">
        <is>
          <t>NO</t>
        </is>
      </c>
      <c r="M15" s="74" t="n">
        <v>0.1210857137375764</v>
      </c>
      <c r="N15" s="74" t="n">
        <v>4</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4" t="n"/>
      <c r="CH15" s="34" t="n"/>
      <c r="CI15" s="34" t="n"/>
      <c r="CJ15" s="34" t="n"/>
      <c r="CK15" s="34" t="n"/>
      <c r="CL15" s="34" t="n"/>
      <c r="CM15" s="34" t="n"/>
      <c r="CN15" s="34" t="n"/>
      <c r="CO15" s="34" t="n"/>
      <c r="CP15" s="34"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4" t="n"/>
      <c r="EU15" s="34" t="n"/>
      <c r="EV15" s="34" t="n"/>
      <c r="EW15" s="34" t="n"/>
      <c r="EX15" s="34" t="n"/>
      <c r="EY15" s="33" t="n"/>
      <c r="EZ15" s="33" t="n"/>
      <c r="FA15" s="33" t="n"/>
      <c r="FB15" s="33" t="n"/>
      <c r="FC15" s="33" t="n"/>
      <c r="FD15" s="33" t="n"/>
      <c r="FE15" s="33" t="n"/>
      <c r="FF15" s="33" t="n"/>
      <c r="FG15" s="33" t="n"/>
      <c r="FH15" s="33" t="n"/>
      <c r="FI15" s="34" t="n"/>
      <c r="FJ15" s="34"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4" t="n"/>
      <c r="IA15" s="34" t="n"/>
      <c r="IB15" s="34" t="n"/>
      <c r="IC15" s="34" t="n"/>
      <c r="ID15" s="34" t="n"/>
      <c r="IE15" s="34" t="n"/>
      <c r="IF15" s="34" t="n"/>
      <c r="IG15" s="34" t="n"/>
      <c r="IH15" s="34" t="n"/>
      <c r="II15" s="34" t="n"/>
      <c r="IJ15" s="34" t="n"/>
      <c r="IK15" s="34" t="n"/>
      <c r="IL15" s="26" t="n"/>
      <c r="IM15" s="26" t="inlineStr">
        <is>
          <t>ez_manage.py:6084 top()</t>
        </is>
      </c>
      <c r="IN15" s="26" t="inlineStr">
        <is>
          <t>v12_quick_engine.py:4291 x2</t>
        </is>
      </c>
      <c r="IO15" s="26" t="n"/>
    </row>
    <row r="16">
      <c r="A16" s="0" t="inlineStr">
        <is>
          <t>WT_DC_ENTRY_THRESHOLD</t>
        </is>
      </c>
      <c r="B16" s="0" t="n">
        <v>45</v>
      </c>
      <c r="M16" s="74" t="n">
        <v>0.1223842615830448</v>
      </c>
      <c r="N16" s="74" t="n">
        <v>1</v>
      </c>
    </row>
    <row r="17">
      <c r="A17" s="0" t="inlineStr">
        <is>
          <t>WT_DC_ENTRY_THRESHOLD</t>
        </is>
      </c>
      <c r="B17" s="0" t="n">
        <v>35</v>
      </c>
      <c r="M17" s="74" t="n">
        <v>0.1223842615830448</v>
      </c>
      <c r="N17" s="74" t="n">
        <v>1</v>
      </c>
    </row>
    <row r="18">
      <c r="A18" s="0" t="inlineStr">
        <is>
          <t>WT_DC_ENTRY_THRESHOLD</t>
        </is>
      </c>
      <c r="B18" s="0" t="n">
        <v>75</v>
      </c>
      <c r="M18" s="74" t="n">
        <v>0.1223842615830448</v>
      </c>
      <c r="N18" s="74" t="n">
        <v>1</v>
      </c>
    </row>
    <row r="19">
      <c r="A19" s="0" t="inlineStr">
        <is>
          <t>WT_DC_ENTRY_THRESHOLD</t>
        </is>
      </c>
      <c r="B19" s="0" t="n">
        <v>20</v>
      </c>
      <c r="M19" s="74" t="n">
        <v>0.150598915337481</v>
      </c>
      <c r="N19" s="74" t="n">
        <v>1</v>
      </c>
    </row>
    <row r="20">
      <c r="A20" s="0" t="inlineStr">
        <is>
          <t>WT_DC_ENTRY_THRESHOLD</t>
        </is>
      </c>
      <c r="B20" s="0" t="n">
        <v>30</v>
      </c>
      <c r="M20" s="74" t="n">
        <v>0.150598915337481</v>
      </c>
      <c r="N20" s="74" t="n">
        <v>1</v>
      </c>
    </row>
    <row r="21" ht="15.75" customHeight="1" s="67">
      <c r="A21" s="0" t="inlineStr">
        <is>
          <t>WT_DC_ENTRY_THRESHOLD</t>
        </is>
      </c>
      <c r="B21" s="0" t="n">
        <v>55</v>
      </c>
      <c r="M21" s="74" t="n">
        <v>0.150598915337481</v>
      </c>
      <c r="N21" s="74" t="n">
        <v>1</v>
      </c>
    </row>
    <row r="22" ht="15.75" customHeight="1" s="67">
      <c r="A22" s="0" t="inlineStr">
        <is>
          <t>WT_DC_ENTRY_THRESHOLD</t>
        </is>
      </c>
      <c r="B22" s="0" t="n">
        <v>60</v>
      </c>
      <c r="M22" s="74" t="n">
        <v>0.150598915337481</v>
      </c>
      <c r="N22" s="74" t="n">
        <v>1</v>
      </c>
    </row>
    <row r="23" ht="15.75" customHeight="1" s="67">
      <c r="A23" s="0" t="inlineStr">
        <is>
          <t>WT_DC_DIRECT_THRESHOLD</t>
        </is>
      </c>
      <c r="B23" s="0" t="n">
        <v>10</v>
      </c>
      <c r="M23" s="74" t="n">
        <v>0.150598915337481</v>
      </c>
      <c r="N23" s="74" t="n">
        <v>1</v>
      </c>
    </row>
    <row r="24" ht="15.75" customHeight="1" s="67">
      <c r="A24" s="0" t="inlineStr">
        <is>
          <t>WT_DC_HTF_GATE</t>
        </is>
      </c>
      <c r="B24" s="0" t="inlineStr">
        <is>
          <t>none</t>
        </is>
      </c>
      <c r="M24" s="74" t="n">
        <v>0.150598915337481</v>
      </c>
      <c r="N24" s="74" t="n">
        <v>1</v>
      </c>
    </row>
    <row r="25" ht="15.75" customHeight="1" s="67">
      <c r="A25" s="27" t="inlineStr">
        <is>
          <t>WT_AGAINST_FILTER_ENABLED</t>
        </is>
      </c>
      <c r="B25" s="27" t="inlineStr">
        <is>
          <t>False</t>
        </is>
      </c>
      <c r="C25" s="26" t="n"/>
      <c r="D25" s="26" t="n"/>
      <c r="E25" s="26" t="n"/>
      <c r="F25" s="26" t="n"/>
      <c r="G25" s="26">
        <f>IFERROR(VLOOKUP($A12&amp;"_"&amp;$B12,Results_Deltas!$A$2:$P$15000,5,FALSE),"")</f>
        <v/>
      </c>
      <c r="H25" s="26">
        <f>IFERROR(VLOOKUP($A12,Results_30d_Deltas!$A$2:$H$5000,7,FALSE)-E11,"")</f>
        <v/>
      </c>
      <c r="I25" s="26">
        <f>IFERROR(VLOOKUP($A12,Results_30d_Deltas!$A$2:$H$5000,6,FALSE),"")</f>
        <v/>
      </c>
      <c r="J25" s="26" t="n"/>
      <c r="K25" s="26" t="n"/>
      <c r="L25" s="26" t="inlineStr">
        <is>
          <t>YES</t>
        </is>
      </c>
      <c r="M25" s="74" t="n">
        <v>0.1872619119076639</v>
      </c>
      <c r="N25" s="74" t="n">
        <v>3</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4" t="n"/>
      <c r="CH25" s="34" t="n"/>
      <c r="CI25" s="34" t="n"/>
      <c r="CJ25" s="34" t="n"/>
      <c r="CK25" s="34" t="n"/>
      <c r="CL25" s="34" t="n"/>
      <c r="CM25" s="34" t="n"/>
      <c r="CN25" s="34" t="n"/>
      <c r="CO25" s="34" t="n"/>
      <c r="CP25" s="34"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4" t="n"/>
      <c r="EU25" s="34" t="n"/>
      <c r="EV25" s="34" t="n"/>
      <c r="EW25" s="34" t="n"/>
      <c r="EX25" s="34" t="n"/>
      <c r="EY25" s="33" t="n"/>
      <c r="EZ25" s="33" t="n"/>
      <c r="FA25" s="33" t="n"/>
      <c r="FB25" s="33" t="n"/>
      <c r="FC25" s="33" t="n"/>
      <c r="FD25" s="33" t="n"/>
      <c r="FE25" s="33" t="n"/>
      <c r="FF25" s="33" t="n"/>
      <c r="FG25" s="33" t="n"/>
      <c r="FH25" s="33" t="n"/>
      <c r="FI25" s="34" t="n"/>
      <c r="FJ25" s="34"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4" t="n"/>
      <c r="IA25" s="34" t="n"/>
      <c r="IB25" s="34" t="n"/>
      <c r="IC25" s="34" t="n"/>
      <c r="ID25" s="34" t="n"/>
      <c r="IE25" s="34" t="n"/>
      <c r="IF25" s="34" t="n"/>
      <c r="IG25" s="34" t="n"/>
      <c r="IH25" s="34" t="n"/>
      <c r="II25" s="34" t="n"/>
      <c r="IJ25" s="34" t="n"/>
      <c r="IK25" s="34" t="n"/>
      <c r="IL25" s="26" t="n"/>
      <c r="IM25" s="26" t="inlineStr">
        <is>
          <t>ez_manage.py:6084 top()</t>
        </is>
      </c>
      <c r="IN25" s="26" t="inlineStr">
        <is>
          <t>v12_quick_engine.py:4291 x2</t>
        </is>
      </c>
      <c r="IO25" s="26" t="n"/>
    </row>
    <row r="26" ht="15.75" customHeight="1" s="67">
      <c r="A26" s="27" t="inlineStr">
        <is>
          <t>GR_FILTER_VEC_FILTER_TF</t>
        </is>
      </c>
      <c r="B26" s="27" t="inlineStr">
        <is>
          <t>15m</t>
        </is>
      </c>
      <c r="C26" s="26" t="n"/>
      <c r="D26" s="26" t="n"/>
      <c r="E26" s="26" t="n"/>
      <c r="F26" s="26" t="n"/>
      <c r="G26" s="26">
        <f>IFERROR(VLOOKUP($A11&amp;"_"&amp;$B11,Results_Deltas!$A$2:$P$15000,5,FALSE),"")</f>
        <v/>
      </c>
      <c r="H26" s="26">
        <f>IFERROR(VLOOKUP($A11,Results_30d_Deltas!$A$2:$H$5000,7,FALSE)-E10,"")</f>
        <v/>
      </c>
      <c r="I26" s="26">
        <f>IFERROR(VLOOKUP($A11,Results_30d_Deltas!$A$2:$H$5000,6,FALSE),"")</f>
        <v/>
      </c>
      <c r="J26" s="26" t="n"/>
      <c r="K26" s="26" t="n"/>
      <c r="L26" s="26" t="inlineStr">
        <is>
          <t>YES</t>
        </is>
      </c>
      <c r="M26" s="74" t="n">
        <v>0.2553575698855119</v>
      </c>
      <c r="N26" s="74" t="n">
        <v>4</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4" t="n"/>
      <c r="CH26" s="34" t="n"/>
      <c r="CI26" s="34" t="n"/>
      <c r="CJ26" s="34" t="n"/>
      <c r="CK26" s="34" t="n"/>
      <c r="CL26" s="34" t="n"/>
      <c r="CM26" s="34" t="n"/>
      <c r="CN26" s="34" t="n"/>
      <c r="CO26" s="34" t="n"/>
      <c r="CP26" s="34"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4" t="n"/>
      <c r="EU26" s="34" t="n"/>
      <c r="EV26" s="34" t="n"/>
      <c r="EW26" s="34" t="n"/>
      <c r="EX26" s="34" t="n"/>
      <c r="EY26" s="33" t="n"/>
      <c r="EZ26" s="33" t="n"/>
      <c r="FA26" s="33" t="n"/>
      <c r="FB26" s="33" t="n"/>
      <c r="FC26" s="33" t="n"/>
      <c r="FD26" s="33" t="n"/>
      <c r="FE26" s="33" t="n"/>
      <c r="FF26" s="33" t="n"/>
      <c r="FG26" s="33" t="n"/>
      <c r="FH26" s="33" t="n"/>
      <c r="FI26" s="34" t="n"/>
      <c r="FJ26" s="34"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ez_manage.py:6004 top()</t>
        </is>
      </c>
      <c r="IN26" s="26" t="inlineStr">
        <is>
          <t>v12_quick_engine.py:112 x3</t>
        </is>
      </c>
      <c r="IO26" s="26" t="n"/>
    </row>
    <row r="27" ht="15.75" customHeight="1" s="67">
      <c r="A27" s="26" t="inlineStr">
        <is>
          <t>GR_FILTER_VEC_FILTER_TF</t>
        </is>
      </c>
      <c r="B27" s="26" t="inlineStr">
        <is>
          <t>1h</t>
        </is>
      </c>
      <c r="C27" s="26" t="n"/>
      <c r="D27" s="26" t="n"/>
      <c r="E27" s="26" t="n"/>
      <c r="F27" s="26" t="n"/>
      <c r="G27" s="26">
        <f>IFERROR(VLOOKUP($A10&amp;"_"&amp;$B10,Results_Deltas!$A$2:$P$15000,5,FALSE),"")</f>
        <v/>
      </c>
      <c r="H27" s="26">
        <f>IFERROR(VLOOKUP($A10,Results_30d_Deltas!$A$2:$H$5000,7,FALSE)-E9,"")</f>
        <v/>
      </c>
      <c r="I27" s="26">
        <f>IFERROR(VLOOKUP($A10,Results_30d_Deltas!$A$2:$H$5000,6,FALSE),"")</f>
        <v/>
      </c>
      <c r="J27" s="26" t="n"/>
      <c r="K27" s="26" t="n"/>
      <c r="L27" s="26" t="inlineStr">
        <is>
          <t>NO</t>
        </is>
      </c>
      <c r="M27" s="74" t="n">
        <v>0.4316883686394647</v>
      </c>
      <c r="N27" s="74" t="n">
        <v>5</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4" t="n"/>
      <c r="CH27" s="34" t="n"/>
      <c r="CI27" s="34" t="n"/>
      <c r="CJ27" s="34" t="n"/>
      <c r="CK27" s="34" t="n"/>
      <c r="CL27" s="34" t="n"/>
      <c r="CM27" s="34" t="n"/>
      <c r="CN27" s="34" t="n"/>
      <c r="CO27" s="34" t="n"/>
      <c r="CP27" s="34"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4" t="n"/>
      <c r="EU27" s="34" t="n"/>
      <c r="EV27" s="34" t="n"/>
      <c r="EW27" s="34" t="n"/>
      <c r="EX27" s="34" t="n"/>
      <c r="EY27" s="33" t="n"/>
      <c r="EZ27" s="33" t="n"/>
      <c r="FA27" s="33" t="n"/>
      <c r="FB27" s="33" t="n"/>
      <c r="FC27" s="33" t="n"/>
      <c r="FD27" s="33" t="n"/>
      <c r="FE27" s="33" t="n"/>
      <c r="FF27" s="33" t="n"/>
      <c r="FG27" s="33" t="n"/>
      <c r="FH27" s="33" t="n"/>
      <c r="FI27" s="34" t="n"/>
      <c r="FJ27" s="34"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ez_manage.py:6004 top()</t>
        </is>
      </c>
      <c r="IN27" s="26" t="inlineStr">
        <is>
          <t>v12_quick_engine.py:112 x3</t>
        </is>
      </c>
      <c r="IO27" s="26" t="n"/>
    </row>
    <row r="28" ht="15.75" customHeight="1" s="67">
      <c r="A28" s="26" t="inlineStr">
        <is>
          <t>GR_FILTER_VEC_FILTER_TF</t>
        </is>
      </c>
      <c r="B28" s="26" t="inlineStr">
        <is>
          <t>4h</t>
        </is>
      </c>
      <c r="C28" s="26" t="n"/>
      <c r="D28" s="26" t="n"/>
      <c r="E28" s="26" t="n"/>
      <c r="F28" s="26" t="n"/>
      <c r="G28" s="26">
        <f>IFERROR(VLOOKUP($A9&amp;"_"&amp;$B9,Results_Deltas!$A$2:$P$15000,5,FALSE),"")</f>
        <v/>
      </c>
      <c r="H28" s="26">
        <f>IFERROR(VLOOKUP($A9,Results_30d_Deltas!$A$2:$H$5000,7,FALSE)-E8,"")</f>
        <v/>
      </c>
      <c r="I28" s="26">
        <f>IFERROR(VLOOKUP($A9,Results_30d_Deltas!$A$2:$H$5000,6,FALSE),"")</f>
        <v/>
      </c>
      <c r="J28" s="26" t="n"/>
      <c r="K28" s="26" t="n"/>
      <c r="L28" s="26" t="inlineStr">
        <is>
          <t>NO</t>
        </is>
      </c>
      <c r="M28" s="74" t="n">
        <v>0.4326900869945498</v>
      </c>
      <c r="N28" s="74" t="n">
        <v>5</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4" t="n"/>
      <c r="CH28" s="34" t="n"/>
      <c r="CI28" s="34" t="n"/>
      <c r="CJ28" s="34" t="n"/>
      <c r="CK28" s="34" t="n"/>
      <c r="CL28" s="34" t="n"/>
      <c r="CM28" s="34" t="n"/>
      <c r="CN28" s="34" t="n"/>
      <c r="CO28" s="34" t="n"/>
      <c r="CP28" s="34"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4" t="n"/>
      <c r="EU28" s="34" t="n"/>
      <c r="EV28" s="34" t="n"/>
      <c r="EW28" s="34" t="n"/>
      <c r="EX28" s="34" t="n"/>
      <c r="EY28" s="33" t="n"/>
      <c r="EZ28" s="33" t="n"/>
      <c r="FA28" s="33" t="n"/>
      <c r="FB28" s="33" t="n"/>
      <c r="FC28" s="33" t="n"/>
      <c r="FD28" s="33" t="n"/>
      <c r="FE28" s="33" t="n"/>
      <c r="FF28" s="33" t="n"/>
      <c r="FG28" s="33" t="n"/>
      <c r="FH28" s="33" t="n"/>
      <c r="FI28" s="34" t="n"/>
      <c r="FJ28" s="34"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ez_manage.py:6004 top()</t>
        </is>
      </c>
      <c r="IN28" s="26" t="inlineStr">
        <is>
          <t>v12_quick_engine.py:112 x3</t>
        </is>
      </c>
      <c r="IO28" s="26" t="n"/>
    </row>
    <row r="29" ht="15.75" customHeight="1" s="67">
      <c r="A29" s="26" t="inlineStr">
        <is>
          <t>GR_FILTER_VEC_FILTER_TF</t>
        </is>
      </c>
      <c r="B29" s="26" t="inlineStr">
        <is>
          <t>OFF</t>
        </is>
      </c>
      <c r="C29" s="26" t="n"/>
      <c r="D29" s="26" t="n"/>
      <c r="E29" s="26" t="n"/>
      <c r="F29" s="26" t="n"/>
      <c r="G29" s="26">
        <f>IFERROR(VLOOKUP($A7&amp;"_"&amp;$B7,Results_Deltas!$A$2:$P$15000,5,FALSE),"")</f>
        <v/>
      </c>
      <c r="H29" s="26">
        <f>IFERROR(VLOOKUP($A7,Results_30d_Deltas!$A$2:$H$5000,7,FALSE)-E6,"")</f>
        <v/>
      </c>
      <c r="I29" s="26">
        <f>IFERROR(VLOOKUP($A7,Results_30d_Deltas!$A$2:$H$5000,6,FALSE),"")</f>
        <v/>
      </c>
      <c r="J29" s="26" t="n"/>
      <c r="K29" s="26" t="n"/>
      <c r="L29" s="26" t="inlineStr">
        <is>
          <t>NO</t>
        </is>
      </c>
      <c r="M29" s="74" t="n">
        <v>0.4384258906294233</v>
      </c>
      <c r="N29" s="74" t="n">
        <v>5</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4" t="n"/>
      <c r="CH29" s="34" t="n"/>
      <c r="CI29" s="34" t="n"/>
      <c r="CJ29" s="34" t="n"/>
      <c r="CK29" s="34" t="n"/>
      <c r="CL29" s="34" t="n"/>
      <c r="CM29" s="34" t="n"/>
      <c r="CN29" s="34" t="n"/>
      <c r="CO29" s="34" t="n"/>
      <c r="CP29" s="34"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4" t="n"/>
      <c r="EU29" s="34" t="n"/>
      <c r="EV29" s="34" t="n"/>
      <c r="EW29" s="34" t="n"/>
      <c r="EX29" s="34" t="n"/>
      <c r="EY29" s="33" t="n"/>
      <c r="EZ29" s="33" t="n"/>
      <c r="FA29" s="33" t="n"/>
      <c r="FB29" s="33" t="n"/>
      <c r="FC29" s="33" t="n"/>
      <c r="FD29" s="33" t="n"/>
      <c r="FE29" s="33" t="n"/>
      <c r="FF29" s="33" t="n"/>
      <c r="FG29" s="33" t="n"/>
      <c r="FH29" s="33" t="n"/>
      <c r="FI29" s="34" t="n"/>
      <c r="FJ29" s="34"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ez_manage.py:6004 top()</t>
        </is>
      </c>
      <c r="IN29" s="26" t="inlineStr">
        <is>
          <t>v12_quick_engine.py:112 x3</t>
        </is>
      </c>
      <c r="IO29" s="26" t="n"/>
    </row>
    <row r="30" ht="15.75" customHeight="1" s="67">
      <c r="A30" s="27" t="inlineStr">
        <is>
          <t>GR_FILTER_ALL_ENTRIES</t>
        </is>
      </c>
      <c r="B30" s="27" t="inlineStr">
        <is>
          <t>0.0</t>
        </is>
      </c>
      <c r="C30" s="26" t="n"/>
      <c r="D30" s="26" t="n"/>
      <c r="E30" s="26" t="n"/>
      <c r="F30" s="26" t="n"/>
      <c r="G30" s="26">
        <f>IFERROR(VLOOKUP($A3&amp;"="&amp;$B3,Results_Deltas!$A$2:$P$15000,5,FALSE),"")</f>
        <v/>
      </c>
      <c r="H30" s="26">
        <f>IFERROR(VLOOKUP($A3,Results_30d_Deltas!$A$2:$H$5000,7,FALSE)-E3,"")</f>
        <v/>
      </c>
      <c r="I30" s="26">
        <f>IFERROR(VLOOKUP($A3,Results_30d_Deltas!$A$2:$H$5000,6,FALSE),"")</f>
        <v/>
      </c>
      <c r="J30" s="26" t="n"/>
      <c r="K30" s="26" t="n"/>
      <c r="L30" s="26" t="inlineStr">
        <is>
          <t>YES</t>
        </is>
      </c>
      <c r="M30" s="74" t="n">
        <v>0.4545349698878228</v>
      </c>
      <c r="N30" s="74" t="n">
        <v>6</v>
      </c>
      <c r="O30" s="33" t="n"/>
      <c r="P30" s="33" t="n"/>
      <c r="Q30" s="33" t="n"/>
      <c r="R30" s="33" t="n"/>
      <c r="S30" s="33" t="n"/>
      <c r="T30" s="33" t="n"/>
      <c r="U30" s="33" t="n"/>
      <c r="V30" s="33" t="n"/>
      <c r="W30" s="33" t="n"/>
      <c r="X30" s="33" t="n"/>
      <c r="Y30" s="34" t="n"/>
      <c r="Z30" s="34" t="n"/>
      <c r="AA30" s="34" t="n"/>
      <c r="AB30" s="34" t="n"/>
      <c r="AC30" s="34"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4" t="n"/>
      <c r="CH30" s="34" t="n"/>
      <c r="CI30" s="34" t="n"/>
      <c r="CJ30" s="34" t="n"/>
      <c r="CK30" s="34" t="n"/>
      <c r="CL30" s="34" t="n"/>
      <c r="CM30" s="34" t="n"/>
      <c r="CN30" s="34" t="n"/>
      <c r="CO30" s="34" t="n"/>
      <c r="CP30" s="34"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4" t="n"/>
      <c r="EU30" s="34" t="n"/>
      <c r="EV30" s="34" t="n"/>
      <c r="EW30" s="34" t="n"/>
      <c r="EX30" s="34" t="n"/>
      <c r="EY30" s="33" t="n"/>
      <c r="EZ30" s="33" t="n"/>
      <c r="FA30" s="33" t="n"/>
      <c r="FB30" s="33" t="n"/>
      <c r="FC30" s="33" t="n"/>
      <c r="FD30" s="33" t="n"/>
      <c r="FE30" s="33" t="n"/>
      <c r="FF30" s="33" t="n"/>
      <c r="FG30" s="33" t="n"/>
      <c r="FH30" s="33" t="n"/>
      <c r="FI30" s="34" t="n"/>
      <c r="FJ30" s="34"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4" t="n"/>
      <c r="GH30" s="34" t="n"/>
      <c r="GI30" s="34" t="n"/>
      <c r="GJ30" s="34" t="n"/>
      <c r="GK30" s="34"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ez_manage.py:4768 top()</t>
        </is>
      </c>
      <c r="IN30" s="26" t="inlineStr">
        <is>
          <t>v12_quick_engine.py:1912 x3</t>
        </is>
      </c>
      <c r="IO30" s="26" t="n"/>
    </row>
    <row r="31" ht="15.75" customHeight="1" s="67">
      <c r="A31" s="26" t="inlineStr">
        <is>
          <t>GR_FILTER_ALL_ENTRIES</t>
        </is>
      </c>
      <c r="B31" s="26" t="inlineStr">
        <is>
          <t>0.0_ALT</t>
        </is>
      </c>
      <c r="C31" s="26" t="n"/>
      <c r="D31" s="26" t="n"/>
      <c r="E31" s="26" t="n"/>
      <c r="F31" s="26" t="n"/>
      <c r="G31" s="26">
        <f>IFERROR(VLOOKUP($A4&amp;"_"&amp;$B4,Results_Deltas!$A$2:$P$15000,5,FALSE),"")</f>
        <v/>
      </c>
      <c r="H31" s="26">
        <f>IFERROR(VLOOKUP($A4,Results_30d_Deltas!$A$2:$H$5000,7,FALSE)-E3,"")</f>
        <v/>
      </c>
      <c r="I31" s="26">
        <f>IFERROR(VLOOKUP($A4,Results_30d_Deltas!$A$2:$H$5000,6,FALSE),"")</f>
        <v/>
      </c>
      <c r="J31" s="26" t="n"/>
      <c r="K31" s="26" t="n"/>
      <c r="L31" s="26" t="inlineStr">
        <is>
          <t>NO</t>
        </is>
      </c>
      <c r="M31" s="74" t="n">
        <v>0.4545349698878228</v>
      </c>
      <c r="N31" s="74" t="n">
        <v>6</v>
      </c>
      <c r="O31" s="33" t="n"/>
      <c r="P31" s="33" t="n"/>
      <c r="Q31" s="33" t="n"/>
      <c r="R31" s="33" t="n"/>
      <c r="S31" s="33" t="n"/>
      <c r="T31" s="33" t="n"/>
      <c r="U31" s="33" t="n"/>
      <c r="V31" s="33" t="n"/>
      <c r="W31" s="33" t="n"/>
      <c r="X31" s="33" t="n"/>
      <c r="Y31" s="34" t="n"/>
      <c r="Z31" s="34" t="n"/>
      <c r="AA31" s="34" t="n"/>
      <c r="AB31" s="34" t="n"/>
      <c r="AC31" s="34"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4" t="n"/>
      <c r="CH31" s="34" t="n"/>
      <c r="CI31" s="34" t="n"/>
      <c r="CJ31" s="34" t="n"/>
      <c r="CK31" s="34" t="n"/>
      <c r="CL31" s="34" t="n"/>
      <c r="CM31" s="34" t="n"/>
      <c r="CN31" s="34" t="n"/>
      <c r="CO31" s="34" t="n"/>
      <c r="CP31" s="34"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4" t="n"/>
      <c r="EU31" s="34" t="n"/>
      <c r="EV31" s="34" t="n"/>
      <c r="EW31" s="34" t="n"/>
      <c r="EX31" s="34" t="n"/>
      <c r="EY31" s="33" t="n"/>
      <c r="EZ31" s="33" t="n"/>
      <c r="FA31" s="33" t="n"/>
      <c r="FB31" s="33" t="n"/>
      <c r="FC31" s="33" t="n"/>
      <c r="FD31" s="33" t="n"/>
      <c r="FE31" s="33" t="n"/>
      <c r="FF31" s="33" t="n"/>
      <c r="FG31" s="33" t="n"/>
      <c r="FH31" s="33" t="n"/>
      <c r="FI31" s="34" t="n"/>
      <c r="FJ31" s="34"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4" t="n"/>
      <c r="GH31" s="34" t="n"/>
      <c r="GI31" s="34" t="n"/>
      <c r="GJ31" s="34" t="n"/>
      <c r="GK31" s="34"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ez_manage.py:4768 top()</t>
        </is>
      </c>
      <c r="IN31" s="26" t="inlineStr">
        <is>
          <t>v12_quick_engine.py:1912 x3</t>
        </is>
      </c>
      <c r="IO31" s="26" t="n"/>
    </row>
    <row r="32" ht="15.75" customHeight="1" s="67">
      <c r="A32" s="26" t="inlineStr">
        <is>
          <t>GR_FILTER_VEC_FILTER_TF</t>
        </is>
      </c>
      <c r="B32" s="26" t="inlineStr">
        <is>
          <t>D</t>
        </is>
      </c>
      <c r="C32" s="26" t="n"/>
      <c r="D32" s="26" t="n"/>
      <c r="E32" s="26" t="n"/>
      <c r="F32" s="26" t="n"/>
      <c r="G32" s="26">
        <f>IFERROR(VLOOKUP($A8&amp;"_"&amp;$B8,Results_Deltas!$A$2:$P$15000,5,FALSE),"")</f>
        <v/>
      </c>
      <c r="H32" s="26">
        <f>IFERROR(VLOOKUP($A8,Results_30d_Deltas!$A$2:$H$5000,7,FALSE)-E7,"")</f>
        <v/>
      </c>
      <c r="I32" s="26">
        <f>IFERROR(VLOOKUP($A8,Results_30d_Deltas!$A$2:$H$5000,6,FALSE),"")</f>
        <v/>
      </c>
      <c r="J32" s="26" t="n"/>
      <c r="K32" s="26" t="n"/>
      <c r="L32" s="26" t="inlineStr">
        <is>
          <t>NO</t>
        </is>
      </c>
      <c r="M32" s="74" t="n">
        <v>0.4597733144021279</v>
      </c>
      <c r="N32" s="74" t="n">
        <v>6</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4" t="n"/>
      <c r="CH32" s="34" t="n"/>
      <c r="CI32" s="34" t="n"/>
      <c r="CJ32" s="34" t="n"/>
      <c r="CK32" s="34" t="n"/>
      <c r="CL32" s="34" t="n"/>
      <c r="CM32" s="34" t="n"/>
      <c r="CN32" s="34" t="n"/>
      <c r="CO32" s="34" t="n"/>
      <c r="CP32" s="34"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4" t="n"/>
      <c r="EU32" s="34" t="n"/>
      <c r="EV32" s="34" t="n"/>
      <c r="EW32" s="34" t="n"/>
      <c r="EX32" s="34" t="n"/>
      <c r="EY32" s="33" t="n"/>
      <c r="EZ32" s="33" t="n"/>
      <c r="FA32" s="33" t="n"/>
      <c r="FB32" s="33" t="n"/>
      <c r="FC32" s="33" t="n"/>
      <c r="FD32" s="33" t="n"/>
      <c r="FE32" s="33" t="n"/>
      <c r="FF32" s="33" t="n"/>
      <c r="FG32" s="33" t="n"/>
      <c r="FH32" s="33" t="n"/>
      <c r="FI32" s="34" t="n"/>
      <c r="FJ32" s="34"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ez_manage.py:6004 top()</t>
        </is>
      </c>
      <c r="IN32" s="26" t="inlineStr">
        <is>
          <t>v12_quick_engine.py:112 x3</t>
        </is>
      </c>
      <c r="IO32" s="26" t="n"/>
    </row>
    <row r="33" ht="15.75" customHeight="1" s="67">
      <c r="A33" s="37" t="inlineStr">
        <is>
          <t>MTS_BOTTOM_BONUS_THRESHOLD</t>
        </is>
      </c>
      <c r="B33" s="38" t="inlineStr">
        <is>
          <t>18.75</t>
        </is>
      </c>
      <c r="C33" s="38" t="n"/>
      <c r="D33" s="38" t="inlineStr">
        <is>
          <t>ENTRY, GLOBAL_CHECK, STOCKS_EXIT</t>
        </is>
      </c>
      <c r="E33" s="38" t="n"/>
      <c r="F33" s="26" t="n"/>
      <c r="G33" s="38">
        <f>IFERROR(VLOOKUP($A161&amp;"_"&amp;$B161,Results_Deltas!$A$2:$P$15000,5,FALSE),"")</f>
        <v/>
      </c>
      <c r="H33" s="38" t="inlineStr">
        <is>
          <t>Blanket (page end)</t>
        </is>
      </c>
      <c r="I33" s="26" t="n"/>
      <c r="J33" s="26" t="n"/>
      <c r="K33" s="26" t="n"/>
      <c r="L33" s="26" t="inlineStr">
        <is>
          <t>NO</t>
        </is>
      </c>
      <c r="M33" s="74" t="n">
        <v>-1.83729584210359</v>
      </c>
      <c r="N33" s="74" t="n">
        <v>2</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MTS_BOTTOM_STRONG_THRESHOLD</t>
        </is>
      </c>
      <c r="B34" s="38" t="inlineStr">
        <is>
          <t>50</t>
        </is>
      </c>
      <c r="C34" s="38" t="n"/>
      <c r="D34" s="38" t="inlineStr">
        <is>
          <t>ENTRY, GLOBAL_CHECK, STOCKS_EXIT</t>
        </is>
      </c>
      <c r="E34" s="38" t="n"/>
      <c r="F34" s="26" t="n"/>
      <c r="G34" s="38">
        <f>IFERROR(VLOOKUP($A164&amp;"_"&amp;$B164,Results_Deltas!$A$2:$P$15000,5,FALSE),"")</f>
        <v/>
      </c>
      <c r="H34" s="38" t="inlineStr">
        <is>
          <t>Blanket (page end)</t>
        </is>
      </c>
      <c r="I34" s="26" t="n"/>
      <c r="J34" s="26" t="n"/>
      <c r="K34" s="26" t="n"/>
      <c r="L34" s="26" t="inlineStr">
        <is>
          <t>NO</t>
        </is>
      </c>
      <c r="M34" s="74" t="n">
        <v>-1.81151484765119</v>
      </c>
      <c r="N34" s="74" t="n">
        <v>2</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MTS_BOTTOM_STRONG_THRESHOLD</t>
        </is>
      </c>
      <c r="B35" s="38" t="inlineStr">
        <is>
          <t>30</t>
        </is>
      </c>
      <c r="C35" s="38" t="n"/>
      <c r="D35" s="38" t="inlineStr">
        <is>
          <t>ENTRY, GLOBAL_CHECK, STOCKS_EXIT</t>
        </is>
      </c>
      <c r="E35" s="38" t="n"/>
      <c r="F35" s="26" t="n"/>
      <c r="G35" s="38">
        <f>IFERROR(VLOOKUP($A165&amp;"_"&amp;$B165,Results_Deltas!$A$2:$P$15000,5,FALSE),"")</f>
        <v/>
      </c>
      <c r="H35" s="38" t="inlineStr">
        <is>
          <t>Blanket (page end)</t>
        </is>
      </c>
      <c r="I35" s="26" t="n"/>
      <c r="J35" s="26" t="n"/>
      <c r="K35" s="26" t="n"/>
      <c r="L35" s="26" t="inlineStr">
        <is>
          <t>NO</t>
        </is>
      </c>
      <c r="M35" s="74" t="n">
        <v>-1.802392730376453</v>
      </c>
      <c r="N35" s="74" t="n">
        <v>2</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MTS_BOTTOM_BONUS_THRESHOLD</t>
        </is>
      </c>
      <c r="B36" s="40" t="inlineStr">
        <is>
          <t>25</t>
        </is>
      </c>
      <c r="C36" s="38" t="n"/>
      <c r="D36" s="38" t="inlineStr">
        <is>
          <t>ENTRY, GLOBAL_CHECK, STOCKS_EXIT</t>
        </is>
      </c>
      <c r="E36" s="38" t="n"/>
      <c r="F36" s="26" t="n"/>
      <c r="G36" s="38">
        <f>IFERROR(VLOOKUP($A159&amp;"_"&amp;$B159,Results_Deltas!$A$2:$P$15000,5,FALSE),"")</f>
        <v/>
      </c>
      <c r="H36" s="38" t="inlineStr">
        <is>
          <t>Blanket (page end)</t>
        </is>
      </c>
      <c r="I36" s="26" t="n"/>
      <c r="J36" s="26" t="n"/>
      <c r="K36" s="26" t="n"/>
      <c r="L36" s="26" t="inlineStr">
        <is>
          <t>YES</t>
        </is>
      </c>
      <c r="M36" s="74" t="n">
        <v>-1.785311855806077</v>
      </c>
      <c r="N36" s="74" t="n">
        <v>2</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COOLDOWN_LOCKS_FILTER_TF</t>
        </is>
      </c>
      <c r="B37" s="38" t="inlineStr">
        <is>
          <t>D</t>
        </is>
      </c>
      <c r="C37" s="38" t="n"/>
      <c r="D37" s="38" t="inlineStr">
        <is>
          <t>GLOBAL_CHECK</t>
        </is>
      </c>
      <c r="E37" s="38" t="n"/>
      <c r="F37" s="26" t="n"/>
      <c r="G37" s="38">
        <f>IFERROR(VLOOKUP($A31&amp;"_"&amp;$B31,Results_Deltas!$A$2:$P$15000,5,FALSE),"")</f>
        <v/>
      </c>
      <c r="H37" s="38" t="inlineStr">
        <is>
          <t>Blanket (page end)</t>
        </is>
      </c>
      <c r="I37" s="26" t="n"/>
      <c r="J37" s="26" t="n"/>
      <c r="K37" s="26" t="n"/>
      <c r="L37" s="26" t="inlineStr">
        <is>
          <t>NO</t>
        </is>
      </c>
      <c r="M37" s="74" t="n">
        <v>-1.780323704145744</v>
      </c>
      <c r="N37" s="74" t="n">
        <v>3</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31.25</t>
        </is>
      </c>
      <c r="C38" s="38" t="n"/>
      <c r="D38" s="38" t="inlineStr">
        <is>
          <t>ENTRY, GLOBAL_CHECK, STOCKS_EXIT</t>
        </is>
      </c>
      <c r="E38" s="38" t="n"/>
      <c r="F38" s="26" t="n"/>
      <c r="G38" s="38">
        <f>IFERROR(VLOOKUP($A160&amp;"_"&amp;$B160,Results_Deltas!$A$2:$P$15000,5,FALSE),"")</f>
        <v/>
      </c>
      <c r="H38" s="38" t="inlineStr">
        <is>
          <t>Blanket (page end)</t>
        </is>
      </c>
      <c r="I38" s="26" t="n"/>
      <c r="J38" s="26" t="n"/>
      <c r="K38" s="26" t="n"/>
      <c r="L38" s="26" t="inlineStr">
        <is>
          <t>NO</t>
        </is>
      </c>
      <c r="M38" s="74" t="n">
        <v>-1.754667362589426</v>
      </c>
      <c r="N38" s="74" t="n">
        <v>3</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COOLDOWN_LOCKS_FILTER_TF</t>
        </is>
      </c>
      <c r="B39" s="38" t="inlineStr">
        <is>
          <t>4h</t>
        </is>
      </c>
      <c r="C39" s="38" t="n"/>
      <c r="D39" s="38" t="inlineStr">
        <is>
          <t>GLOBAL_CHECK</t>
        </is>
      </c>
      <c r="E39" s="38" t="n"/>
      <c r="F39" s="26" t="n"/>
      <c r="G39" s="38">
        <f>IFERROR(VLOOKUP($A32&amp;"_"&amp;$B32,Results_Deltas!$A$2:$P$15000,5,FALSE),"")</f>
        <v/>
      </c>
      <c r="H39" s="38" t="inlineStr">
        <is>
          <t>Blanket (page end)</t>
        </is>
      </c>
      <c r="I39" s="26" t="n"/>
      <c r="J39" s="26" t="n"/>
      <c r="K39" s="26" t="n"/>
      <c r="L39" s="26" t="inlineStr">
        <is>
          <t>NO</t>
        </is>
      </c>
      <c r="M39" s="74" t="n">
        <v>-1.719995516034664</v>
      </c>
      <c r="N39" s="74" t="n">
        <v>3</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COOLDOWN_LOCKS_FILTER_TF</t>
        </is>
      </c>
      <c r="B40" s="38" t="inlineStr">
        <is>
          <t>OFF</t>
        </is>
      </c>
      <c r="C40" s="38" t="n"/>
      <c r="D40" s="38" t="inlineStr">
        <is>
          <t>GLOBAL_CHECK</t>
        </is>
      </c>
      <c r="E40" s="38" t="n"/>
      <c r="F40" s="26" t="n"/>
      <c r="G40" s="38">
        <f>IFERROR(VLOOKUP($A30&amp;"_"&amp;$B30,Results_Deltas!$A$2:$P$15000,5,FALSE),"")</f>
        <v/>
      </c>
      <c r="H40" s="38" t="inlineStr">
        <is>
          <t>Blanket (page end)</t>
        </is>
      </c>
      <c r="I40" s="26" t="n"/>
      <c r="J40" s="26" t="n"/>
      <c r="K40" s="26" t="n"/>
      <c r="L40" s="26" t="inlineStr">
        <is>
          <t>NO</t>
        </is>
      </c>
      <c r="M40" s="74" t="n">
        <v>-1.713389861899819</v>
      </c>
      <c r="N40" s="74" t="n">
        <v>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OI_CONFIRM_ENABLED</t>
        </is>
      </c>
      <c r="B41" s="40" t="inlineStr">
        <is>
          <t>True</t>
        </is>
      </c>
      <c r="C41" s="38" t="n"/>
      <c r="D41" s="38" t="inlineStr">
        <is>
          <t>ENTRY, GLOBAL_CHECK, STOCKS_EXIT</t>
        </is>
      </c>
      <c r="E41" s="38" t="n"/>
      <c r="F41" s="26" t="n"/>
      <c r="G41" s="38">
        <f>IFERROR(VLOOKUP($A180&amp;"_"&amp;$B180,Results_Deltas!$A$2:$P$15000,5,FALSE),"")</f>
        <v/>
      </c>
      <c r="H41" s="38" t="inlineStr">
        <is>
          <t>Blanket (page end)</t>
        </is>
      </c>
      <c r="I41" s="26" t="n"/>
      <c r="J41" s="26" t="n"/>
      <c r="K41" s="26" t="n"/>
      <c r="L41" s="26" t="inlineStr">
        <is>
          <t>YES</t>
        </is>
      </c>
      <c r="M41" s="74" t="n">
        <v>-1.704445401989787</v>
      </c>
      <c r="N41" s="74" t="n">
        <v>3</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LR_BAND_LADDER_STOCH_EXTREME</t>
        </is>
      </c>
      <c r="B42" s="40" t="inlineStr">
        <is>
          <t>30.0</t>
        </is>
      </c>
      <c r="C42" s="38" t="n"/>
      <c r="D42" s="38" t="inlineStr">
        <is>
          <t>GLOBAL_CHECK, STOCKS_EXIT</t>
        </is>
      </c>
      <c r="E42" s="38" t="n"/>
      <c r="F42" s="26" t="n"/>
      <c r="G42" s="38">
        <f>IFERROR(VLOOKUP($A132&amp;"_"&amp;$B132,Results_Deltas!$A$2:$P$15000,5,FALSE),"")</f>
        <v/>
      </c>
      <c r="H42" s="38" t="inlineStr">
        <is>
          <t>Blanket (page end)</t>
        </is>
      </c>
      <c r="I42" s="26" t="n"/>
      <c r="J42" s="26" t="n"/>
      <c r="K42" s="26" t="n"/>
      <c r="L42" s="26" t="inlineStr">
        <is>
          <t>YES</t>
        </is>
      </c>
      <c r="M42" s="74" t="n">
        <v>-1.701050370053757</v>
      </c>
      <c r="N42" s="74" t="n">
        <v>3</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LR_BAND_LADDER_STOCH_EXTREME</t>
        </is>
      </c>
      <c r="B43" s="38" t="inlineStr">
        <is>
          <t>30.0_ALT</t>
        </is>
      </c>
      <c r="C43" s="38" t="n"/>
      <c r="D43" s="38" t="inlineStr">
        <is>
          <t>GLOBAL_CHECK, STOCKS_EXIT</t>
        </is>
      </c>
      <c r="E43" s="38" t="n"/>
      <c r="F43" s="26" t="n"/>
      <c r="G43" s="38">
        <f>IFERROR(VLOOKUP($A133&amp;"_"&amp;$B133,Results_Deltas!$A$2:$P$15000,5,FALSE),"")</f>
        <v/>
      </c>
      <c r="H43" s="38" t="inlineStr">
        <is>
          <t>Blanket (page end)</t>
        </is>
      </c>
      <c r="I43" s="26" t="n"/>
      <c r="J43" s="26" t="n"/>
      <c r="K43" s="26" t="n"/>
      <c r="L43" s="26" t="inlineStr">
        <is>
          <t>NO</t>
        </is>
      </c>
      <c r="M43" s="74" t="n">
        <v>-1.701050370053757</v>
      </c>
      <c r="N43" s="74" t="n">
        <v>3</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FUNDING_GATE_FILTER_TF</t>
        </is>
      </c>
      <c r="B44" s="38" t="inlineStr">
        <is>
          <t>4h</t>
        </is>
      </c>
      <c r="C44" s="38" t="n"/>
      <c r="D44" s="38" t="inlineStr">
        <is>
          <t>GLOBAL_CHECK</t>
        </is>
      </c>
      <c r="E44" s="38" t="n"/>
      <c r="F44" s="26" t="n"/>
      <c r="G44" s="38">
        <f>IFERROR(VLOOKUP($A74&amp;"_"&amp;$B74,Results_Deltas!$A$2:$P$15000,5,FALSE),"")</f>
        <v/>
      </c>
      <c r="H44" s="38" t="inlineStr">
        <is>
          <t>Blanket (page end)</t>
        </is>
      </c>
      <c r="I44" s="26" t="n"/>
      <c r="J44" s="26" t="n"/>
      <c r="K44" s="26" t="n"/>
      <c r="L44" s="26" t="inlineStr">
        <is>
          <t>NO</t>
        </is>
      </c>
      <c r="M44" s="74" t="n">
        <v>-1.693653968484007</v>
      </c>
      <c r="N44" s="74" t="n">
        <v>4</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CRYPTO_SPIKE_FADE_THRESHOLD_PCT</t>
        </is>
      </c>
      <c r="B45" s="38" t="inlineStr">
        <is>
          <t>7.5</t>
        </is>
      </c>
      <c r="C45" s="38" t="n"/>
      <c r="D45" s="38" t="inlineStr">
        <is>
          <t>GLOBAL_CHECK, STOCKS_EXIT</t>
        </is>
      </c>
      <c r="E45" s="38" t="n"/>
      <c r="F45" s="26" t="n"/>
      <c r="G45" s="38">
        <f>IFERROR(VLOOKUP($A37&amp;"_"&amp;$B37,Results_Deltas!$A$2:$P$15000,5,FALSE),"")</f>
        <v/>
      </c>
      <c r="H45" s="38" t="inlineStr">
        <is>
          <t>Blanket (page end)</t>
        </is>
      </c>
      <c r="I45" s="26" t="n"/>
      <c r="J45" s="26" t="n"/>
      <c r="K45" s="26" t="n"/>
      <c r="L45" s="26" t="inlineStr">
        <is>
          <t>NO</t>
        </is>
      </c>
      <c r="M45" s="74" t="n">
        <v>-1.679973464167485</v>
      </c>
      <c r="N45" s="74" t="n">
        <v>4</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LR_BAND_LADDER_TF_TOP</t>
        </is>
      </c>
      <c r="B46" s="38" t="inlineStr">
        <is>
          <t>1</t>
        </is>
      </c>
      <c r="C46" s="38" t="n"/>
      <c r="D46" s="38" t="inlineStr">
        <is>
          <t>GLOBAL_CHECK, STOCKS_EXIT</t>
        </is>
      </c>
      <c r="E46" s="38" t="n"/>
      <c r="F46" s="26" t="n"/>
      <c r="G46" s="38">
        <f>IFERROR(VLOOKUP($A137&amp;"_"&amp;$B137,Results_Deltas!$A$2:$P$15000,5,FALSE),"")</f>
        <v/>
      </c>
      <c r="H46" s="38" t="inlineStr">
        <is>
          <t>Blanket (page end)</t>
        </is>
      </c>
      <c r="I46" s="26" t="n"/>
      <c r="J46" s="26" t="n"/>
      <c r="K46" s="26" t="n"/>
      <c r="L46" s="26" t="inlineStr">
        <is>
          <t>NO</t>
        </is>
      </c>
      <c r="M46" s="74" t="n">
        <v>-1.674616481282074</v>
      </c>
      <c r="N46" s="74" t="n">
        <v>3</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FUNDING_GATE_FILTER_TF</t>
        </is>
      </c>
      <c r="B47" s="38" t="inlineStr">
        <is>
          <t>D</t>
        </is>
      </c>
      <c r="C47" s="38" t="n"/>
      <c r="D47" s="38" t="inlineStr">
        <is>
          <t>GLOBAL_CHECK</t>
        </is>
      </c>
      <c r="E47" s="38" t="n"/>
      <c r="F47" s="26" t="n"/>
      <c r="G47" s="38">
        <f>IFERROR(VLOOKUP($A73&amp;"_"&amp;$B73,Results_Deltas!$A$2:$P$15000,5,FALSE),"")</f>
        <v/>
      </c>
      <c r="H47" s="38" t="inlineStr">
        <is>
          <t>Blanket (page end)</t>
        </is>
      </c>
      <c r="I47" s="26" t="n"/>
      <c r="J47" s="26" t="n"/>
      <c r="K47" s="26" t="n"/>
      <c r="L47" s="26" t="inlineStr">
        <is>
          <t>NO</t>
        </is>
      </c>
      <c r="M47" s="74" t="n">
        <v>-1.671454314400278</v>
      </c>
      <c r="N47" s="74" t="n">
        <v>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COOLDOWN_LOCKS_FILTER_TF</t>
        </is>
      </c>
      <c r="B48" s="38" t="inlineStr">
        <is>
          <t>1h</t>
        </is>
      </c>
      <c r="C48" s="38" t="n"/>
      <c r="D48" s="38" t="inlineStr">
        <is>
          <t>GLOBAL_CHECK</t>
        </is>
      </c>
      <c r="E48" s="38" t="n"/>
      <c r="F48" s="26" t="n"/>
      <c r="G48" s="38">
        <f>IFERROR(VLOOKUP($A33&amp;"_"&amp;$B33,Results_Deltas!$A$2:$P$15000,5,FALSE),"")</f>
        <v/>
      </c>
      <c r="H48" s="38" t="inlineStr">
        <is>
          <t>Blanket (page end)</t>
        </is>
      </c>
      <c r="I48" s="26" t="n"/>
      <c r="J48" s="26" t="n"/>
      <c r="K48" s="26" t="n"/>
      <c r="L48" s="26" t="inlineStr">
        <is>
          <t>NO</t>
        </is>
      </c>
      <c r="M48" s="74" t="n">
        <v>-1.665331885605795</v>
      </c>
      <c r="N48" s="74" t="n">
        <v>4</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FUNDING_GATE_FILTER_TF</t>
        </is>
      </c>
      <c r="B49" s="38" t="inlineStr">
        <is>
          <t>OFF</t>
        </is>
      </c>
      <c r="C49" s="38" t="n"/>
      <c r="D49" s="38" t="inlineStr">
        <is>
          <t>GLOBAL_CHECK</t>
        </is>
      </c>
      <c r="E49" s="38" t="n"/>
      <c r="F49" s="26" t="n"/>
      <c r="G49" s="38">
        <f>IFERROR(VLOOKUP($A72&amp;"_"&amp;$B72,Results_Deltas!$A$2:$P$15000,5,FALSE),"")</f>
        <v/>
      </c>
      <c r="H49" s="38" t="inlineStr">
        <is>
          <t>Blanket (page end)</t>
        </is>
      </c>
      <c r="I49" s="26" t="n"/>
      <c r="J49" s="26" t="n"/>
      <c r="K49" s="26" t="n"/>
      <c r="L49" s="26" t="inlineStr">
        <is>
          <t>NO</t>
        </is>
      </c>
      <c r="M49" s="74" t="n">
        <v>-1.655450471264777</v>
      </c>
      <c r="N49" s="74" t="n">
        <v>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GR_FILTER_VEC_MIN_TFS</t>
        </is>
      </c>
      <c r="B50" s="38" t="inlineStr">
        <is>
          <t>1</t>
        </is>
      </c>
      <c r="C50" s="38" t="n"/>
      <c r="D50" s="38" t="inlineStr">
        <is>
          <t>GLOBAL_CHECK</t>
        </is>
      </c>
      <c r="E50" s="38" t="n"/>
      <c r="F50" s="26" t="n"/>
      <c r="G50" s="38">
        <f>IFERROR(VLOOKUP($A91&amp;"_"&amp;$B91,Results_Deltas!$A$2:$P$15000,5,FALSE),"")</f>
        <v/>
      </c>
      <c r="H50" s="38" t="inlineStr">
        <is>
          <t>Blanket (page end)</t>
        </is>
      </c>
      <c r="I50" s="26" t="n"/>
      <c r="J50" s="26" t="n"/>
      <c r="K50" s="26" t="n"/>
      <c r="L50" s="26" t="inlineStr">
        <is>
          <t>NO</t>
        </is>
      </c>
      <c r="M50" s="74" t="n">
        <v>-1.654848970286829</v>
      </c>
      <c r="N50" s="74" t="n">
        <v>3</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NEW_POSITION_MAX_LOSS_THRESHOLD</t>
        </is>
      </c>
      <c r="B51" s="38" t="inlineStr">
        <is>
          <t>2.0</t>
        </is>
      </c>
      <c r="C51" s="38" t="n"/>
      <c r="D51" s="38" t="inlineStr">
        <is>
          <t>AUGMENT, EXIT, GLOBAL_CHECK, REDUCE, STOCKS_EXIT</t>
        </is>
      </c>
      <c r="E51" s="38" t="n"/>
      <c r="F51" s="26" t="n"/>
      <c r="G51" s="38">
        <f>IFERROR(VLOOKUP($A176&amp;"_"&amp;$B176,Results_Deltas!$A$2:$P$15000,5,FALSE),"")</f>
        <v/>
      </c>
      <c r="H51" s="38" t="inlineStr">
        <is>
          <t>Blanket (page end)</t>
        </is>
      </c>
      <c r="I51" s="26" t="n"/>
      <c r="J51" s="26" t="n"/>
      <c r="K51" s="26" t="n"/>
      <c r="L51" s="26" t="inlineStr">
        <is>
          <t>NO</t>
        </is>
      </c>
      <c r="M51" s="74" t="n">
        <v>-1.645871627409451</v>
      </c>
      <c r="N51" s="74" t="n">
        <v>3</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NEWBORN_LOSS_KILL_GAIN_THRESHOLD_PCT</t>
        </is>
      </c>
      <c r="B52" s="38" t="inlineStr">
        <is>
          <t>1.0</t>
        </is>
      </c>
      <c r="C52" s="38" t="n"/>
      <c r="D52" s="38" t="inlineStr">
        <is>
          <t>AUGMENT, EXIT, GLOBAL_CHECK, REDUCE, STOCKS_EXIT</t>
        </is>
      </c>
      <c r="E52" s="38" t="n"/>
      <c r="F52" s="26" t="n"/>
      <c r="G52" s="38">
        <f>IFERROR(VLOOKUP($A171&amp;"_"&amp;$B171,Results_Deltas!$A$2:$P$15000,5,FALSE),"")</f>
        <v/>
      </c>
      <c r="H52" s="38" t="inlineStr">
        <is>
          <t>Blanket (page end)</t>
        </is>
      </c>
      <c r="I52" s="26" t="n"/>
      <c r="J52" s="26" t="n"/>
      <c r="K52" s="26" t="n"/>
      <c r="L52" s="26" t="inlineStr">
        <is>
          <t>NO</t>
        </is>
      </c>
      <c r="M52" s="74" t="n">
        <v>-1.645501846465564</v>
      </c>
      <c r="N52" s="74" t="n">
        <v>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DUP_GUARD_FILTER_TF</t>
        </is>
      </c>
      <c r="B53" s="38" t="inlineStr">
        <is>
          <t>4h</t>
        </is>
      </c>
      <c r="C53" s="38" t="n"/>
      <c r="D53" s="38" t="inlineStr">
        <is>
          <t>GLOBAL_CHECK</t>
        </is>
      </c>
      <c r="E53" s="38" t="n"/>
      <c r="F53" s="26" t="n"/>
      <c r="G53" s="38">
        <f>IFERROR(VLOOKUP($A49&amp;"_"&amp;$B49,Results_Deltas!$A$2:$P$15000,5,FALSE),"")</f>
        <v/>
      </c>
      <c r="H53" s="38" t="inlineStr">
        <is>
          <t>Blanket (page end)</t>
        </is>
      </c>
      <c r="I53" s="26" t="n"/>
      <c r="J53" s="26" t="n"/>
      <c r="K53" s="26" t="n"/>
      <c r="L53" s="26" t="inlineStr">
        <is>
          <t>NO</t>
        </is>
      </c>
      <c r="M53" s="74" t="n">
        <v>-1.642857662837791</v>
      </c>
      <c r="N53" s="74" t="n">
        <v>4</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DUP_GUARD_FILTER_TF</t>
        </is>
      </c>
      <c r="B54" s="38" t="inlineStr">
        <is>
          <t>D</t>
        </is>
      </c>
      <c r="C54" s="38" t="n"/>
      <c r="D54" s="38" t="inlineStr">
        <is>
          <t>GLOBAL_CHECK</t>
        </is>
      </c>
      <c r="E54" s="38" t="n"/>
      <c r="F54" s="26" t="n"/>
      <c r="G54" s="38">
        <f>IFERROR(VLOOKUP($A48&amp;"_"&amp;$B48,Results_Deltas!$A$2:$P$15000,5,FALSE),"")</f>
        <v/>
      </c>
      <c r="H54" s="38" t="inlineStr">
        <is>
          <t>Blanket (page end)</t>
        </is>
      </c>
      <c r="I54" s="26" t="n"/>
      <c r="J54" s="26" t="n"/>
      <c r="K54" s="26" t="n"/>
      <c r="L54" s="26" t="inlineStr">
        <is>
          <t>NO</t>
        </is>
      </c>
      <c r="M54" s="74" t="n">
        <v>-1.641729362117279</v>
      </c>
      <c r="N54" s="74" t="n">
        <v>4</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1h</t>
        </is>
      </c>
      <c r="C55" s="38" t="n"/>
      <c r="D55" s="38" t="inlineStr">
        <is>
          <t>GLOBAL_CHECK</t>
        </is>
      </c>
      <c r="E55" s="38" t="n"/>
      <c r="F55" s="26" t="n"/>
      <c r="G55" s="38">
        <f>IFERROR(VLOOKUP($A75&amp;"_"&amp;$B75,Results_Deltas!$A$2:$P$15000,5,FALSE),"")</f>
        <v/>
      </c>
      <c r="H55" s="38" t="inlineStr">
        <is>
          <t>Blanket (page end)</t>
        </is>
      </c>
      <c r="I55" s="26" t="n"/>
      <c r="J55" s="26" t="n"/>
      <c r="K55" s="26" t="n"/>
      <c r="L55" s="26" t="inlineStr">
        <is>
          <t>NO</t>
        </is>
      </c>
      <c r="M55" s="74" t="n">
        <v>-1.637497811215278</v>
      </c>
      <c r="N55" s="74" t="n">
        <v>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MANDATORY_REENTRY_WT_FILTER_VELOCITY_RATIO</t>
        </is>
      </c>
      <c r="B56" s="40" t="inlineStr">
        <is>
          <t>0.90</t>
        </is>
      </c>
      <c r="C56" s="38" t="n"/>
      <c r="D56" s="38" t="inlineStr">
        <is>
          <t>GLOBAL_CHECK, STOCKS_EXIT</t>
        </is>
      </c>
      <c r="E56" s="38" t="n"/>
      <c r="F56" s="26" t="n"/>
      <c r="G56" s="38">
        <f>IFERROR(VLOOKUP($A145&amp;"_"&amp;$B145,Results_Deltas!$A$2:$P$15000,5,FALSE),"")</f>
        <v/>
      </c>
      <c r="H56" s="38" t="inlineStr">
        <is>
          <t>Blanket (page end)</t>
        </is>
      </c>
      <c r="I56" s="26" t="n"/>
      <c r="J56" s="26" t="n"/>
      <c r="K56" s="26" t="n"/>
      <c r="L56" s="26" t="inlineStr">
        <is>
          <t>YES</t>
        </is>
      </c>
      <c r="M56" s="74" t="n">
        <v>-1.629887734376646</v>
      </c>
      <c r="N56" s="74" t="n">
        <v>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MANDATORY_REENTRY_WT_FILTER_VELOCITY_RATIO</t>
        </is>
      </c>
      <c r="B57" s="38" t="inlineStr">
        <is>
          <t>0.90_ALT</t>
        </is>
      </c>
      <c r="C57" s="38" t="n"/>
      <c r="D57" s="38" t="inlineStr">
        <is>
          <t>GLOBAL_CHECK, STOCKS_EXIT</t>
        </is>
      </c>
      <c r="E57" s="38" t="n"/>
      <c r="F57" s="26" t="n"/>
      <c r="G57" s="38">
        <f>IFERROR(VLOOKUP($A146&amp;"_"&amp;$B146,Results_Deltas!$A$2:$P$15000,5,FALSE),"")</f>
        <v/>
      </c>
      <c r="H57" s="38" t="inlineStr">
        <is>
          <t>Blanket (page end)</t>
        </is>
      </c>
      <c r="I57" s="26" t="n"/>
      <c r="J57" s="26" t="n"/>
      <c r="K57" s="26" t="n"/>
      <c r="L57" s="26" t="inlineStr">
        <is>
          <t>NO</t>
        </is>
      </c>
      <c r="M57" s="74" t="n">
        <v>-1.629887734376646</v>
      </c>
      <c r="N57" s="74" t="n">
        <v>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DUP_GUARD_FILTER_TF</t>
        </is>
      </c>
      <c r="B58" s="38" t="inlineStr">
        <is>
          <t>OFF</t>
        </is>
      </c>
      <c r="C58" s="38" t="n"/>
      <c r="D58" s="38" t="inlineStr">
        <is>
          <t>GLOBAL_CHECK</t>
        </is>
      </c>
      <c r="E58" s="38" t="n"/>
      <c r="F58" s="26" t="n"/>
      <c r="G58" s="38">
        <f>IFERROR(VLOOKUP($A47&amp;"_"&amp;$B47,Results_Deltas!$A$2:$P$15000,5,FALSE),"")</f>
        <v/>
      </c>
      <c r="H58" s="38" t="inlineStr">
        <is>
          <t>Blanket (page end)</t>
        </is>
      </c>
      <c r="I58" s="26" t="n"/>
      <c r="J58" s="26" t="n"/>
      <c r="K58" s="26" t="n"/>
      <c r="L58" s="26" t="inlineStr">
        <is>
          <t>NO</t>
        </is>
      </c>
      <c r="M58" s="74" t="n">
        <v>-1.624186035918437</v>
      </c>
      <c r="N58" s="74" t="n">
        <v>4</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CRYPTO_SPIKE_FADE_THRESHOLD_PCT</t>
        </is>
      </c>
      <c r="B59" s="38" t="inlineStr">
        <is>
          <t>12.5</t>
        </is>
      </c>
      <c r="C59" s="38" t="n"/>
      <c r="D59" s="38" t="inlineStr">
        <is>
          <t>GLOBAL_CHECK, STOCKS_EXIT</t>
        </is>
      </c>
      <c r="E59" s="38" t="n"/>
      <c r="F59" s="26" t="n"/>
      <c r="G59" s="38">
        <f>IFERROR(VLOOKUP($A36&amp;"_"&amp;$B36,Results_Deltas!$A$2:$P$15000,5,FALSE),"")</f>
        <v/>
      </c>
      <c r="H59" s="38" t="inlineStr">
        <is>
          <t>Blanket (page end)</t>
        </is>
      </c>
      <c r="I59" s="26" t="n"/>
      <c r="J59" s="26" t="n"/>
      <c r="K59" s="26" t="n"/>
      <c r="L59" s="26" t="inlineStr">
        <is>
          <t>NO</t>
        </is>
      </c>
      <c r="M59" s="74" t="n">
        <v>-1.611741305023389</v>
      </c>
      <c r="N59" s="74" t="n">
        <v>4</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DUP_GUARD_FILTER_TF</t>
        </is>
      </c>
      <c r="B60" s="38" t="inlineStr">
        <is>
          <t>1h</t>
        </is>
      </c>
      <c r="C60" s="38" t="n"/>
      <c r="D60" s="38" t="inlineStr">
        <is>
          <t>GLOBAL_CHECK</t>
        </is>
      </c>
      <c r="E60" s="38" t="n"/>
      <c r="F60" s="26" t="n"/>
      <c r="G60" s="38">
        <f>IFERROR(VLOOKUP($A50&amp;"_"&amp;$B50,Results_Deltas!$A$2:$P$15000,5,FALSE),"")</f>
        <v/>
      </c>
      <c r="H60" s="38" t="inlineStr">
        <is>
          <t>Blanket (page end)</t>
        </is>
      </c>
      <c r="I60" s="26" t="n"/>
      <c r="J60" s="26" t="n"/>
      <c r="K60" s="26" t="n"/>
      <c r="L60" s="26" t="inlineStr">
        <is>
          <t>NO</t>
        </is>
      </c>
      <c r="M60" s="74" t="n">
        <v>-1.592282003279115</v>
      </c>
      <c r="N60" s="74" t="n">
        <v>4</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LR_BAND_LADDER_TF_BOTTOM</t>
        </is>
      </c>
      <c r="B61" s="38" t="inlineStr">
        <is>
          <t>1</t>
        </is>
      </c>
      <c r="C61" s="38" t="n"/>
      <c r="D61" s="38" t="inlineStr">
        <is>
          <t>GLOBAL_CHECK, STOCKS_EXIT</t>
        </is>
      </c>
      <c r="E61" s="38" t="n"/>
      <c r="F61" s="26" t="n"/>
      <c r="G61" s="38">
        <f>IFERROR(VLOOKUP($A135&amp;"_"&amp;$B135,Results_Deltas!$A$2:$P$15000,5,FALSE),"")</f>
        <v/>
      </c>
      <c r="H61" s="38" t="inlineStr">
        <is>
          <t>Blanket (page end)</t>
        </is>
      </c>
      <c r="I61" s="26" t="n"/>
      <c r="J61" s="26" t="n"/>
      <c r="K61" s="26" t="n"/>
      <c r="L61" s="26" t="inlineStr">
        <is>
          <t>NO</t>
        </is>
      </c>
      <c r="M61" s="74" t="n">
        <v>-1.585933238414482</v>
      </c>
      <c r="N61" s="74" t="n">
        <v>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EMA_9_21_FILTER_MIN_TFS</t>
        </is>
      </c>
      <c r="B62" s="38" t="inlineStr">
        <is>
          <t>2</t>
        </is>
      </c>
      <c r="C62" s="38" t="n"/>
      <c r="D62" s="38" t="inlineStr">
        <is>
          <t>GLOBAL_CHECK</t>
        </is>
      </c>
      <c r="E62" s="38" t="n"/>
      <c r="F62" s="26" t="n"/>
      <c r="G62" s="38">
        <f>IFERROR(VLOOKUP($A53&amp;"_"&amp;$B53,Results_Deltas!$A$2:$P$15000,5,FALSE),"")</f>
        <v/>
      </c>
      <c r="H62" s="38" t="inlineStr">
        <is>
          <t>Blanket (page end)</t>
        </is>
      </c>
      <c r="I62" s="26" t="n"/>
      <c r="J62" s="26" t="n"/>
      <c r="K62" s="26" t="n"/>
      <c r="L62" s="26" t="inlineStr">
        <is>
          <t>NO</t>
        </is>
      </c>
      <c r="M62" s="74" t="n">
        <v>-1.58516058090059</v>
      </c>
      <c r="N62" s="74" t="n">
        <v>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EMA_9_21_FILTER_MIN_TFS</t>
        </is>
      </c>
      <c r="B63" s="38" t="inlineStr">
        <is>
          <t>0</t>
        </is>
      </c>
      <c r="C63" s="38" t="n"/>
      <c r="D63" s="38" t="inlineStr">
        <is>
          <t>GLOBAL_CHECK</t>
        </is>
      </c>
      <c r="E63" s="38" t="n"/>
      <c r="F63" s="26" t="n"/>
      <c r="G63" s="38">
        <f>IFERROR(VLOOKUP($A52&amp;"_"&amp;$B52,Results_Deltas!$A$2:$P$15000,5,FALSE),"")</f>
        <v/>
      </c>
      <c r="H63" s="38" t="inlineStr">
        <is>
          <t>Blanket (page end)</t>
        </is>
      </c>
      <c r="I63" s="26" t="n"/>
      <c r="J63" s="26" t="n"/>
      <c r="K63" s="26" t="n"/>
      <c r="L63" s="26" t="inlineStr">
        <is>
          <t>NO</t>
        </is>
      </c>
      <c r="M63" s="74" t="n">
        <v>-1.569590671189495</v>
      </c>
      <c r="N63" s="74" t="n">
        <v>4</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EMA_BLANKET_FILTER_ENABLED</t>
        </is>
      </c>
      <c r="B64" s="38" t="inlineStr">
        <is>
          <t>False</t>
        </is>
      </c>
      <c r="C64" s="38" t="n"/>
      <c r="D64" s="38" t="inlineStr">
        <is>
          <t>GLOBAL_CHECK</t>
        </is>
      </c>
      <c r="E64" s="38" t="n"/>
      <c r="F64" s="26" t="n"/>
      <c r="G64" s="38">
        <f>IFERROR(VLOOKUP($A55&amp;"_"&amp;$B55,Results_Deltas!$A$2:$P$15000,5,FALSE),"")</f>
        <v/>
      </c>
      <c r="H64" s="38" t="inlineStr">
        <is>
          <t>Blanket (page end)</t>
        </is>
      </c>
      <c r="I64" s="26" t="n"/>
      <c r="J64" s="26" t="n"/>
      <c r="K64" s="26" t="n"/>
      <c r="L64" s="26" t="inlineStr">
        <is>
          <t>NO</t>
        </is>
      </c>
      <c r="M64" s="74" t="n">
        <v>-1.565573751760143</v>
      </c>
      <c r="N64" s="74" t="n">
        <v>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MANDATORY_REENTRY_WT_FILTER_MIN_TFS</t>
        </is>
      </c>
      <c r="B65" s="38" t="inlineStr">
        <is>
          <t>2</t>
        </is>
      </c>
      <c r="C65" s="38" t="n"/>
      <c r="D65" s="38" t="inlineStr">
        <is>
          <t>GLOBAL_CHECK, STOCKS_EXIT</t>
        </is>
      </c>
      <c r="E65" s="38" t="n"/>
      <c r="F65" s="26" t="n"/>
      <c r="G65" s="38">
        <f>IFERROR(VLOOKUP($A140&amp;"_"&amp;$B140,Results_Deltas!$A$2:$P$15000,5,FALSE),"")</f>
        <v/>
      </c>
      <c r="H65" s="38" t="inlineStr">
        <is>
          <t>Blanket (page end)</t>
        </is>
      </c>
      <c r="I65" s="26" t="n"/>
      <c r="J65" s="26" t="n"/>
      <c r="K65" s="26" t="n"/>
      <c r="L65" s="26" t="inlineStr">
        <is>
          <t>NO</t>
        </is>
      </c>
      <c r="M65" s="74" t="n">
        <v>-1.548832608573462</v>
      </c>
      <c r="N65" s="74" t="n">
        <v>3</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EMA_BLANKET_FILTER_MIN_TFS</t>
        </is>
      </c>
      <c r="B66" s="38" t="inlineStr">
        <is>
          <t>2</t>
        </is>
      </c>
      <c r="C66" s="38" t="n"/>
      <c r="D66" s="38" t="inlineStr">
        <is>
          <t>GLOBAL_CHECK</t>
        </is>
      </c>
      <c r="E66" s="38" t="n"/>
      <c r="F66" s="26" t="n"/>
      <c r="G66" s="38">
        <f>IFERROR(VLOOKUP($A58&amp;"_"&amp;$B58,Results_Deltas!$A$2:$P$15000,5,FALSE),"")</f>
        <v/>
      </c>
      <c r="H66" s="38" t="inlineStr">
        <is>
          <t>Blanket (page end)</t>
        </is>
      </c>
      <c r="I66" s="26" t="n"/>
      <c r="J66" s="26" t="n"/>
      <c r="K66" s="26" t="n"/>
      <c r="L66" s="26" t="inlineStr">
        <is>
          <t>NO</t>
        </is>
      </c>
      <c r="M66" s="74" t="n">
        <v>-1.529142665185296</v>
      </c>
      <c r="N66" s="74" t="n">
        <v>4</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EMA_BLANKET_FILTER_MIN_TFS</t>
        </is>
      </c>
      <c r="B67" s="38" t="inlineStr">
        <is>
          <t>0</t>
        </is>
      </c>
      <c r="C67" s="38" t="n"/>
      <c r="D67" s="38" t="inlineStr">
        <is>
          <t>GLOBAL_CHECK</t>
        </is>
      </c>
      <c r="E67" s="38" t="n"/>
      <c r="F67" s="26" t="n"/>
      <c r="G67" s="38">
        <f>IFERROR(VLOOKUP($A57&amp;"_"&amp;$B57,Results_Deltas!$A$2:$P$15000,5,FALSE),"")</f>
        <v/>
      </c>
      <c r="H67" s="38" t="inlineStr">
        <is>
          <t>Blanket (page end)</t>
        </is>
      </c>
      <c r="I67" s="26" t="n"/>
      <c r="J67" s="26" t="n"/>
      <c r="K67" s="26" t="n"/>
      <c r="L67" s="26" t="inlineStr">
        <is>
          <t>NO</t>
        </is>
      </c>
      <c r="M67" s="74" t="n">
        <v>-1.505325464451748</v>
      </c>
      <c r="N67" s="74" t="n">
        <v>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MTF_GR_MIN_IND</t>
        </is>
      </c>
      <c r="B68" s="38" t="inlineStr">
        <is>
          <t>5</t>
        </is>
      </c>
      <c r="C68" s="38" t="n"/>
      <c r="D68" s="38" t="inlineStr">
        <is>
          <t>GLOBAL_CHECK, STOCKS_EXIT</t>
        </is>
      </c>
      <c r="E68" s="38" t="n"/>
      <c r="F68" s="26" t="n"/>
      <c r="G68" s="38">
        <f>IFERROR(VLOOKUP($A157&amp;"_"&amp;$B157,Results_Deltas!$A$2:$P$15000,5,FALSE),"")</f>
        <v/>
      </c>
      <c r="H68" s="38" t="inlineStr">
        <is>
          <t>Blanket (page end)</t>
        </is>
      </c>
      <c r="I68" s="26" t="n"/>
      <c r="J68" s="26" t="n"/>
      <c r="K68" s="26" t="n"/>
      <c r="L68" s="26" t="inlineStr">
        <is>
          <t>NO</t>
        </is>
      </c>
      <c r="M68" s="74" t="n">
        <v>-1.47572942577883</v>
      </c>
      <c r="N68" s="74" t="n">
        <v>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MTF_GR_MIN_IND</t>
        </is>
      </c>
      <c r="B69" s="38" t="inlineStr">
        <is>
          <t>5_ALT</t>
        </is>
      </c>
      <c r="C69" s="38" t="n"/>
      <c r="D69" s="38" t="inlineStr">
        <is>
          <t>GLOBAL_CHECK, STOCKS_EXIT</t>
        </is>
      </c>
      <c r="E69" s="38" t="n"/>
      <c r="F69" s="26" t="n"/>
      <c r="G69" s="38">
        <f>IFERROR(VLOOKUP($A158&amp;"_"&amp;$B158,Results_Deltas!$A$2:$P$15000,5,FALSE),"")</f>
        <v/>
      </c>
      <c r="H69" s="38" t="inlineStr">
        <is>
          <t>Blanket (page end)</t>
        </is>
      </c>
      <c r="I69" s="26" t="n"/>
      <c r="J69" s="26" t="n"/>
      <c r="K69" s="26" t="n"/>
      <c r="L69" s="26" t="inlineStr">
        <is>
          <t>NO</t>
        </is>
      </c>
      <c r="M69" s="74" t="n">
        <v>-1.47572942577883</v>
      </c>
      <c r="N69" s="74" t="n">
        <v>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MARKET_QUALITY_SCORE_ENABLED</t>
        </is>
      </c>
      <c r="B70" s="38" t="inlineStr">
        <is>
          <t>True</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M70" s="74" t="n">
        <v>-1.47404053748639</v>
      </c>
      <c r="N70" s="74" t="n">
        <v>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HA_WICK_QUALITY_TF</t>
        </is>
      </c>
      <c r="B71" s="38" t="inlineStr">
        <is>
          <t>4h</t>
        </is>
      </c>
      <c r="C71" s="38" t="n"/>
      <c r="D71" s="38" t="inlineStr">
        <is>
          <t>ENTRY, GLOBAL_CHECK, STOCKS_EXIT</t>
        </is>
      </c>
      <c r="E71" s="38" t="n"/>
      <c r="F71" s="26" t="n"/>
      <c r="G71" s="38">
        <f>IFERROR(VLOOKUP($A98&amp;"_"&amp;$B98,Results_Deltas!$A$2:$P$15000,5,FALSE),"")</f>
        <v/>
      </c>
      <c r="H71" s="38" t="inlineStr">
        <is>
          <t>Blanket (page end)</t>
        </is>
      </c>
      <c r="I71" s="26" t="n"/>
      <c r="J71" s="26" t="n"/>
      <c r="K71" s="26" t="n"/>
      <c r="L71" s="26" t="inlineStr">
        <is>
          <t>NO</t>
        </is>
      </c>
      <c r="M71" s="74" t="n">
        <v>-1.472045881652164</v>
      </c>
      <c r="N71" s="74" t="n">
        <v>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HA_WICK_QUALITY_TF</t>
        </is>
      </c>
      <c r="B72" s="38" t="inlineStr">
        <is>
          <t>D</t>
        </is>
      </c>
      <c r="C72" s="38" t="n"/>
      <c r="D72" s="38" t="inlineStr">
        <is>
          <t>ENTRY, GLOBAL_CHECK, STOCKS_EXIT</t>
        </is>
      </c>
      <c r="E72" s="38" t="n"/>
      <c r="F72" s="26" t="n"/>
      <c r="G72" s="38">
        <f>IFERROR(VLOOKUP($A97&amp;"_"&amp;$B97,Results_Deltas!$A$2:$P$15000,5,FALSE),"")</f>
        <v/>
      </c>
      <c r="H72" s="38" t="inlineStr">
        <is>
          <t>Blanket (page end)</t>
        </is>
      </c>
      <c r="I72" s="26" t="n"/>
      <c r="J72" s="26" t="n"/>
      <c r="K72" s="26" t="n"/>
      <c r="L72" s="26" t="inlineStr">
        <is>
          <t>NO</t>
        </is>
      </c>
      <c r="M72" s="74" t="n">
        <v>-1.471913759939208</v>
      </c>
      <c r="N72" s="74" t="n">
        <v>3</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BANDAID_OFF_LOSER_RECOVER_PCT</t>
        </is>
      </c>
      <c r="B73" s="38" t="inlineStr">
        <is>
          <t>2.0</t>
        </is>
      </c>
      <c r="C73" s="38" t="n"/>
      <c r="D73" s="38" t="inlineStr">
        <is>
          <t>AUGMENT, ENTRY, EXIT, GLOBAL_CHECK, REDUCE, STOCKS_EXIT</t>
        </is>
      </c>
      <c r="E73" s="38" t="n"/>
      <c r="F73" s="26" t="n"/>
      <c r="G73" s="38">
        <f>IFERROR(VLOOKUP($A19&amp;"_"&amp;$B19,Results_Deltas!$A$2:$P$15000,5,FALSE),"")</f>
        <v/>
      </c>
      <c r="H73" s="38" t="inlineStr">
        <is>
          <t>Blanket (page end)</t>
        </is>
      </c>
      <c r="I73" s="26" t="n"/>
      <c r="J73" s="26" t="n"/>
      <c r="K73" s="26" t="n"/>
      <c r="L73" s="26" t="inlineStr">
        <is>
          <t>NO</t>
        </is>
      </c>
      <c r="M73" s="74" t="n">
        <v>-1.464593934689512</v>
      </c>
      <c r="N73" s="74" t="n">
        <v>3</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DELTA_REENTRY_FILTER_ENABLED</t>
        </is>
      </c>
      <c r="B74" s="38" t="inlineStr">
        <is>
          <t>True</t>
        </is>
      </c>
      <c r="C74" s="38" t="n"/>
      <c r="D74" s="38" t="inlineStr">
        <is>
          <t>ENTRY, GLOBAL_CHECK, STOCKS_EXIT</t>
        </is>
      </c>
      <c r="E74" s="38" t="n"/>
      <c r="F74" s="26" t="n"/>
      <c r="G74" s="38">
        <f>IFERROR(VLOOKUP($A46&amp;"_"&amp;$B46,Results_Deltas!$A$2:$P$15000,5,FALSE),"")</f>
        <v/>
      </c>
      <c r="H74" s="38" t="inlineStr">
        <is>
          <t>Blanket (page end)</t>
        </is>
      </c>
      <c r="I74" s="26" t="n"/>
      <c r="J74" s="26" t="n"/>
      <c r="K74" s="26" t="n"/>
      <c r="L74" s="26" t="inlineStr">
        <is>
          <t>NO</t>
        </is>
      </c>
      <c r="M74" s="74" t="n">
        <v>-1.459016024195615</v>
      </c>
      <c r="N74" s="74" t="n">
        <v>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HA_WICK_QUALITY_SCORE</t>
        </is>
      </c>
      <c r="B75" s="40" t="inlineStr">
        <is>
          <t>15</t>
        </is>
      </c>
      <c r="C75" s="38" t="n"/>
      <c r="D75" s="38" t="inlineStr">
        <is>
          <t>ENTRY, GLOBAL_CHECK, STOCKS_EXIT</t>
        </is>
      </c>
      <c r="E75" s="38" t="n"/>
      <c r="F75" s="26" t="n"/>
      <c r="G75" s="38">
        <f>IFERROR(VLOOKUP($A94&amp;"_"&amp;$B94,Results_Deltas!$A$2:$P$15000,5,FALSE),"")</f>
        <v/>
      </c>
      <c r="H75" s="38" t="inlineStr">
        <is>
          <t>Blanket (page end)</t>
        </is>
      </c>
      <c r="I75" s="26" t="n"/>
      <c r="J75" s="26" t="n"/>
      <c r="K75" s="26" t="n"/>
      <c r="L75" s="26" t="inlineStr">
        <is>
          <t>YES</t>
        </is>
      </c>
      <c r="M75" s="74" t="n">
        <v>-1.4502637750777</v>
      </c>
      <c r="N75" s="74" t="n">
        <v>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HA_WICK_QUALITY_SCORE</t>
        </is>
      </c>
      <c r="B76" s="38" t="inlineStr">
        <is>
          <t>15_ALT</t>
        </is>
      </c>
      <c r="C76" s="38" t="n"/>
      <c r="D76" s="38" t="inlineStr">
        <is>
          <t>ENTRY, GLOBAL_CHECK, STOCKS_EXIT</t>
        </is>
      </c>
      <c r="E76" s="38" t="n"/>
      <c r="F76" s="26" t="n"/>
      <c r="G76" s="38">
        <f>IFERROR(VLOOKUP($A95&amp;"_"&amp;$B95,Results_Deltas!$A$2:$P$15000,5,FALSE),"")</f>
        <v/>
      </c>
      <c r="H76" s="38" t="inlineStr">
        <is>
          <t>Blanket (page end)</t>
        </is>
      </c>
      <c r="I76" s="26" t="n"/>
      <c r="J76" s="26" t="n"/>
      <c r="K76" s="26" t="n"/>
      <c r="L76" s="26" t="inlineStr">
        <is>
          <t>NO</t>
        </is>
      </c>
      <c r="M76" s="74" t="n">
        <v>-1.4502637750777</v>
      </c>
      <c r="N76" s="74" t="n">
        <v>3</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DELTA_HTF_GATE</t>
        </is>
      </c>
      <c r="B77" s="38" t="inlineStr">
        <is>
          <t>4h</t>
        </is>
      </c>
      <c r="C77" s="38" t="n"/>
      <c r="D77" s="38" t="inlineStr">
        <is>
          <t>ENTRY, GLOBAL_CHECK, STOCKS_EXIT</t>
        </is>
      </c>
      <c r="E77" s="38" t="n"/>
      <c r="F77" s="26" t="n"/>
      <c r="G77" s="38">
        <f>IFERROR(VLOOKUP($A43&amp;"_"&amp;$B43,Results_Deltas!$A$2:$P$15000,5,FALSE),"")</f>
        <v/>
      </c>
      <c r="H77" s="38" t="inlineStr">
        <is>
          <t>Blanket (page end)</t>
        </is>
      </c>
      <c r="I77" s="26" t="n"/>
      <c r="J77" s="26" t="n"/>
      <c r="K77" s="26" t="n"/>
      <c r="L77" s="26" t="inlineStr">
        <is>
          <t>NO</t>
        </is>
      </c>
      <c r="M77" s="74" t="n">
        <v>-1.376292555673193</v>
      </c>
      <c r="N77" s="74" t="n">
        <v>4</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DELTA_HTF_GATE</t>
        </is>
      </c>
      <c r="B78" s="38" t="inlineStr">
        <is>
          <t>4h_ALT</t>
        </is>
      </c>
      <c r="C78" s="38" t="n"/>
      <c r="D78" s="38" t="inlineStr">
        <is>
          <t>ENTRY, GLOBAL_CHECK, STOCKS_EXIT</t>
        </is>
      </c>
      <c r="E78" s="38" t="n"/>
      <c r="F78" s="26" t="n"/>
      <c r="G78" s="38">
        <f>IFERROR(VLOOKUP($A44&amp;"_"&amp;$B44,Results_Deltas!$A$2:$P$15000,5,FALSE),"")</f>
        <v/>
      </c>
      <c r="H78" s="38" t="inlineStr">
        <is>
          <t>Blanket (page end)</t>
        </is>
      </c>
      <c r="I78" s="26" t="n"/>
      <c r="J78" s="26" t="n"/>
      <c r="K78" s="26" t="n"/>
      <c r="L78" s="26" t="inlineStr">
        <is>
          <t>NO</t>
        </is>
      </c>
      <c r="M78" s="74" t="n">
        <v>-1.376292555673193</v>
      </c>
      <c r="N78" s="74" t="n">
        <v>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MANDATORY_REENTRY_WT_FILTER_MIN_TFS</t>
        </is>
      </c>
      <c r="B79" s="40" t="inlineStr">
        <is>
          <t>1</t>
        </is>
      </c>
      <c r="C79" s="38" t="n"/>
      <c r="D79" s="38" t="inlineStr">
        <is>
          <t>GLOBAL_CHECK, STOCKS_EXIT</t>
        </is>
      </c>
      <c r="E79" s="38" t="n"/>
      <c r="F79" s="26" t="n"/>
      <c r="G79" s="38">
        <f>IFERROR(VLOOKUP($A138&amp;"_"&amp;$B138,Results_Deltas!$A$2:$P$15000,5,FALSE),"")</f>
        <v/>
      </c>
      <c r="H79" s="38" t="inlineStr">
        <is>
          <t>Blanket (page end)</t>
        </is>
      </c>
      <c r="I79" s="26" t="n"/>
      <c r="J79" s="26" t="n"/>
      <c r="K79" s="26" t="n"/>
      <c r="L79" s="26" t="inlineStr">
        <is>
          <t>YES</t>
        </is>
      </c>
      <c r="M79" s="74" t="n">
        <v>-1.148009250197947</v>
      </c>
      <c r="N79" s="74" t="n">
        <v>3</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HTF_DIRECTION_GATE_ENABLED</t>
        </is>
      </c>
      <c r="B80" s="38" t="inlineStr">
        <is>
          <t>True</t>
        </is>
      </c>
      <c r="C80" s="38" t="n"/>
      <c r="D80" s="38" t="inlineStr">
        <is>
          <t>ENTRY, GLOBAL_CHECK, STOCKS_EXIT</t>
        </is>
      </c>
      <c r="E80" s="38" t="n"/>
      <c r="F80" s="26" t="n"/>
      <c r="G80" s="38">
        <f>IFERROR(VLOOKUP($A111&amp;"_"&amp;$B111,Results_Deltas!$A$2:$P$15000,5,FALSE),"")</f>
        <v/>
      </c>
      <c r="H80" s="38" t="inlineStr">
        <is>
          <t>Blanket (page end)</t>
        </is>
      </c>
      <c r="I80" s="26" t="n"/>
      <c r="J80" s="26" t="n"/>
      <c r="K80" s="26" t="n"/>
      <c r="L80" s="26" t="inlineStr">
        <is>
          <t>NO</t>
        </is>
      </c>
      <c r="M80" s="74" t="n">
        <v>-1.103665774579956</v>
      </c>
      <c r="N80" s="74" t="n">
        <v>3</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GR_FILTER_VEC_ENABLED</t>
        </is>
      </c>
      <c r="B81" s="38" t="inlineStr">
        <is>
          <t>True</t>
        </is>
      </c>
      <c r="C81" s="38" t="n"/>
      <c r="D81" s="38" t="inlineStr">
        <is>
          <t>GLOBAL_CHECK</t>
        </is>
      </c>
      <c r="E81" s="38" t="n"/>
      <c r="F81" s="26" t="n"/>
      <c r="G81" s="38">
        <f>IFERROR(VLOOKUP($A88&amp;"_"&amp;$B88,Results_Deltas!$A$2:$P$15000,5,FALSE),"")</f>
        <v/>
      </c>
      <c r="H81" s="38" t="inlineStr">
        <is>
          <t>Blanket (page end)</t>
        </is>
      </c>
      <c r="I81" s="26" t="n"/>
      <c r="J81" s="26" t="n"/>
      <c r="K81" s="26" t="n"/>
      <c r="L81" s="26" t="inlineStr">
        <is>
          <t>NO</t>
        </is>
      </c>
      <c r="M81" s="74" t="n">
        <v>-1.102967553262457</v>
      </c>
      <c r="N81" s="74" t="n">
        <v>4</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MOVER_THRESHOLD</t>
        </is>
      </c>
      <c r="B82" s="38" t="inlineStr">
        <is>
          <t>6.25</t>
        </is>
      </c>
      <c r="C82" s="38" t="n"/>
      <c r="D82" s="38" t="inlineStr">
        <is>
          <t>ENTRY, GLOBAL_CHECK, STOCKS_EXIT</t>
        </is>
      </c>
      <c r="E82" s="38" t="n"/>
      <c r="F82" s="26" t="n"/>
      <c r="G82" s="38">
        <f>IFERROR(VLOOKUP($A152&amp;"_"&amp;$B152,Results_Deltas!$A$2:$P$15000,5,FALSE),"")</f>
        <v/>
      </c>
      <c r="H82" s="38" t="inlineStr">
        <is>
          <t>Blanket (page end)</t>
        </is>
      </c>
      <c r="I82" s="26" t="n"/>
      <c r="J82" s="26" t="n"/>
      <c r="K82" s="26" t="n"/>
      <c r="L82" s="26" t="inlineStr">
        <is>
          <t>NO</t>
        </is>
      </c>
      <c r="M82" s="74" t="n">
        <v>-1.097424783472193</v>
      </c>
      <c r="N82" s="74" t="n">
        <v>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OI_CONFIRM_MIN_CHANGE_PCT</t>
        </is>
      </c>
      <c r="B83" s="38" t="inlineStr">
        <is>
          <t>0</t>
        </is>
      </c>
      <c r="C83" s="38" t="n"/>
      <c r="D83" s="38" t="inlineStr">
        <is>
          <t>ENTRY, GLOBAL_CHECK, STOCKS_EXIT</t>
        </is>
      </c>
      <c r="E83" s="38" t="n"/>
      <c r="F83" s="26" t="n"/>
      <c r="G83" s="38">
        <f>IFERROR(VLOOKUP($A181&amp;"_"&amp;$B181,Results_Deltas!$A$2:$P$15000,5,FALSE),"")</f>
        <v/>
      </c>
      <c r="H83" s="38" t="inlineStr">
        <is>
          <t>Blanket (page end)</t>
        </is>
      </c>
      <c r="I83" s="26" t="n"/>
      <c r="J83" s="26" t="n"/>
      <c r="K83" s="26" t="n"/>
      <c r="L83" s="26" t="inlineStr">
        <is>
          <t>NO</t>
        </is>
      </c>
      <c r="M83" s="74" t="n">
        <v>-1.074702303069842</v>
      </c>
      <c r="N83" s="74" t="n">
        <v>4</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MTS_BOTTOM_BONUS_THRESHOLD</t>
        </is>
      </c>
      <c r="B84" s="38" t="inlineStr">
        <is>
          <t>12.5</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NO</t>
        </is>
      </c>
      <c r="M84" s="74" t="n">
        <v>-1.070276128447022</v>
      </c>
      <c r="N84" s="74" t="n">
        <v>3</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ADX_RANGING_THRESHOLD</t>
        </is>
      </c>
      <c r="B85" s="38" t="inlineStr">
        <is>
          <t>15</t>
        </is>
      </c>
      <c r="C85" s="38" t="n"/>
      <c r="D85" s="38" t="inlineStr">
        <is>
          <t>ENTRY, GLOBAL_CHECK, STOCKS_EXIT</t>
        </is>
      </c>
      <c r="E85" s="38" t="n"/>
      <c r="F85" s="26" t="n"/>
      <c r="G85" s="38">
        <f>IFERROR(VLOOKUP($A16&amp;"_"&amp;$B16,Results_Deltas!$A$2:$P$15000,5,FALSE),"")</f>
        <v/>
      </c>
      <c r="H85" s="38" t="inlineStr">
        <is>
          <t>Blanket (page end)</t>
        </is>
      </c>
      <c r="I85" s="26" t="n"/>
      <c r="J85" s="26" t="n"/>
      <c r="K85" s="26" t="n"/>
      <c r="L85" s="26" t="inlineStr">
        <is>
          <t>NO</t>
        </is>
      </c>
      <c r="M85" s="74" t="n">
        <v>-1.051671895060097</v>
      </c>
      <c r="N85" s="74" t="n">
        <v>4</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HLR_TOP_MIN_TFS</t>
        </is>
      </c>
      <c r="B86" s="38" t="inlineStr">
        <is>
          <t>1</t>
        </is>
      </c>
      <c r="C86" s="38" t="n"/>
      <c r="D86" s="38" t="inlineStr">
        <is>
          <t>GLOBAL_CHECK, REENTRY, STOCKS_EXIT</t>
        </is>
      </c>
      <c r="E86" s="38" t="n"/>
      <c r="F86" s="26" t="n"/>
      <c r="G86" s="38">
        <f>IFERROR(VLOOKUP($A107&amp;"_"&amp;$B107,Results_Deltas!$A$2:$P$15000,5,FALSE),"")</f>
        <v/>
      </c>
      <c r="H86" s="38" t="inlineStr">
        <is>
          <t>Blanket (page end)</t>
        </is>
      </c>
      <c r="I86" s="26" t="n"/>
      <c r="J86" s="26" t="n"/>
      <c r="K86" s="26" t="n"/>
      <c r="L86" s="26" t="inlineStr">
        <is>
          <t>NO</t>
        </is>
      </c>
      <c r="M86" s="74" t="n">
        <v>-1.024037514920597</v>
      </c>
      <c r="N86" s="74" t="n">
        <v>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MTS_BOTTOM_STRONG_THRESHOLD</t>
        </is>
      </c>
      <c r="B87" s="38" t="inlineStr">
        <is>
          <t>20</t>
        </is>
      </c>
      <c r="C87" s="38" t="n"/>
      <c r="D87" s="38" t="inlineStr">
        <is>
          <t>ENTRY, GLOBAL_CHECK, STOCKS_EXIT</t>
        </is>
      </c>
      <c r="E87" s="38" t="n"/>
      <c r="F87" s="26" t="n"/>
      <c r="G87" s="38">
        <f>IFERROR(VLOOKUP($A166&amp;"_"&amp;$B166,Results_Deltas!$A$2:$P$15000,5,FALSE),"")</f>
        <v/>
      </c>
      <c r="H87" s="38" t="inlineStr">
        <is>
          <t>Blanket (page end)</t>
        </is>
      </c>
      <c r="I87" s="26" t="n"/>
      <c r="J87" s="26" t="n"/>
      <c r="K87" s="26" t="n"/>
      <c r="L87" s="26" t="inlineStr">
        <is>
          <t>NO</t>
        </is>
      </c>
      <c r="M87" s="74" t="n">
        <v>-1.013163990453791</v>
      </c>
      <c r="N87" s="74" t="n">
        <v>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2.0</t>
        </is>
      </c>
      <c r="C88" s="38" t="n"/>
      <c r="D88" s="38" t="inlineStr">
        <is>
          <t>ENTRY, GLOBAL_CHECK, STOCKS_EXIT</t>
        </is>
      </c>
      <c r="E88" s="38" t="n"/>
      <c r="F88" s="26" t="n"/>
      <c r="G88" s="38">
        <f>IFERROR(VLOOKUP($A102&amp;"_"&amp;$B102,Results_Deltas!$A$2:$P$15000,5,FALSE),"")</f>
        <v/>
      </c>
      <c r="H88" s="38" t="inlineStr">
        <is>
          <t>Blanket (page end)</t>
        </is>
      </c>
      <c r="I88" s="26" t="n"/>
      <c r="J88" s="26" t="n"/>
      <c r="K88" s="26" t="n"/>
      <c r="L88" s="26" t="inlineStr">
        <is>
          <t>NO</t>
        </is>
      </c>
      <c r="M88" s="74" t="n">
        <v>-1.011780107605107</v>
      </c>
      <c r="N88" s="74" t="n">
        <v>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MOVER_THRESHOLD</t>
        </is>
      </c>
      <c r="B89" s="38" t="inlineStr">
        <is>
          <t>3.75</t>
        </is>
      </c>
      <c r="C89" s="38" t="n"/>
      <c r="D89" s="38" t="inlineStr">
        <is>
          <t>ENTRY, GLOBAL_CHECK, STOCKS_EXIT</t>
        </is>
      </c>
      <c r="E89" s="38" t="n"/>
      <c r="F89" s="26" t="n"/>
      <c r="G89" s="38">
        <f>IFERROR(VLOOKUP($A153&amp;"_"&amp;$B153,Results_Deltas!$A$2:$P$15000,5,FALSE),"")</f>
        <v/>
      </c>
      <c r="H89" s="38" t="inlineStr">
        <is>
          <t>Blanket (page end)</t>
        </is>
      </c>
      <c r="I89" s="26" t="n"/>
      <c r="J89" s="26" t="n"/>
      <c r="K89" s="26" t="n"/>
      <c r="L89" s="26" t="inlineStr">
        <is>
          <t>NO</t>
        </is>
      </c>
      <c r="M89" s="74" t="n">
        <v>-0.9929109211036954</v>
      </c>
      <c r="N89" s="74" t="n">
        <v>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LH_HL_FILTER_MODE</t>
        </is>
      </c>
      <c r="B90" s="40" t="inlineStr">
        <is>
          <t>STRICT_2BAR</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YES</t>
        </is>
      </c>
      <c r="M90" s="74" t="n">
        <v>-0.9919699430196827</v>
      </c>
      <c r="N90" s="74" t="n">
        <v>3</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LH_HL_FILTER_MODE</t>
        </is>
      </c>
      <c r="B91" s="38" t="inlineStr">
        <is>
          <t>STRICT_2BAR_ALT</t>
        </is>
      </c>
      <c r="C91" s="38" t="n"/>
      <c r="D91" s="38" t="inlineStr">
        <is>
          <t>ENTRY, GLOBAL_CHECK, STOCKS_EXIT</t>
        </is>
      </c>
      <c r="E91" s="38" t="n"/>
      <c r="F91" s="26" t="n"/>
      <c r="G91" s="38">
        <f>IFERROR(VLOOKUP($A127&amp;"_"&amp;$B127,Results_Deltas!$A$2:$P$15000,5,FALSE),"")</f>
        <v/>
      </c>
      <c r="H91" s="38" t="inlineStr">
        <is>
          <t>Blanket (page end)</t>
        </is>
      </c>
      <c r="I91" s="26" t="n"/>
      <c r="J91" s="26" t="n"/>
      <c r="K91" s="26" t="n"/>
      <c r="L91" s="26" t="inlineStr">
        <is>
          <t>NO</t>
        </is>
      </c>
      <c r="M91" s="74" t="n">
        <v>-0.9919699430196827</v>
      </c>
      <c r="N91" s="74" t="n">
        <v>3</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MOVER_THRESHOLD</t>
        </is>
      </c>
      <c r="B92" s="40" t="inlineStr">
        <is>
          <t>5</t>
        </is>
      </c>
      <c r="C92" s="38" t="n"/>
      <c r="D92" s="38" t="inlineStr">
        <is>
          <t>ENTRY, GLOBAL_CHECK, STOCKS_EXIT</t>
        </is>
      </c>
      <c r="E92" s="38" t="n"/>
      <c r="F92" s="26" t="n"/>
      <c r="G92" s="38">
        <f>IFERROR(VLOOKUP($A151&amp;"_"&amp;$B151,Results_Deltas!$A$2:$P$15000,5,FALSE),"")</f>
        <v/>
      </c>
      <c r="H92" s="38" t="inlineStr">
        <is>
          <t>Blanket (page end)</t>
        </is>
      </c>
      <c r="I92" s="26" t="n"/>
      <c r="J92" s="26" t="n"/>
      <c r="K92" s="26" t="n"/>
      <c r="L92" s="26" t="inlineStr">
        <is>
          <t>YES</t>
        </is>
      </c>
      <c r="M92" s="74" t="n">
        <v>-0.9893354827137528</v>
      </c>
      <c r="N92" s="74" t="n">
        <v>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MTS_BOTTOM_STRONG_THRESHOLD</t>
        </is>
      </c>
      <c r="B93" s="40" t="inlineStr">
        <is>
          <t>40</t>
        </is>
      </c>
      <c r="C93" s="38" t="n"/>
      <c r="D93" s="38" t="inlineStr">
        <is>
          <t>ENTRY, GLOBAL_CHECK, STOCKS_EXIT</t>
        </is>
      </c>
      <c r="E93" s="38" t="n"/>
      <c r="F93" s="26" t="n"/>
      <c r="G93" s="38">
        <f>IFERROR(VLOOKUP($A163&amp;"_"&amp;$B163,Results_Deltas!$A$2:$P$15000,5,FALSE),"")</f>
        <v/>
      </c>
      <c r="H93" s="38" t="inlineStr">
        <is>
          <t>Blanket (page end)</t>
        </is>
      </c>
      <c r="I93" s="26" t="n"/>
      <c r="J93" s="26" t="n"/>
      <c r="K93" s="26" t="n"/>
      <c r="L93" s="26" t="inlineStr">
        <is>
          <t>YES</t>
        </is>
      </c>
      <c r="M93" s="74" t="n">
        <v>-0.9890698737235565</v>
      </c>
      <c r="N93" s="74" t="n">
        <v>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HA_WICK_QUALITY_ENABLED</t>
        </is>
      </c>
      <c r="B94" s="38" t="inlineStr">
        <is>
          <t>True</t>
        </is>
      </c>
      <c r="C94" s="38" t="n"/>
      <c r="D94" s="38" t="inlineStr">
        <is>
          <t>ENTRY, GLOBAL_CHECK, STOCKS_EXIT</t>
        </is>
      </c>
      <c r="E94" s="38" t="n"/>
      <c r="F94" s="26" t="n"/>
      <c r="G94" s="38">
        <f>IFERROR(VLOOKUP($A93&amp;"_"&amp;$B93,Results_Deltas!$A$2:$P$15000,5,FALSE),"")</f>
        <v/>
      </c>
      <c r="H94" s="38" t="inlineStr">
        <is>
          <t>Blanket (page end)</t>
        </is>
      </c>
      <c r="I94" s="26" t="n"/>
      <c r="J94" s="26" t="n"/>
      <c r="K94" s="26" t="n"/>
      <c r="L94" s="26" t="inlineStr">
        <is>
          <t>NO</t>
        </is>
      </c>
      <c r="M94" s="74" t="n">
        <v>-0.9880505504961777</v>
      </c>
      <c r="N94" s="74" t="n">
        <v>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MOVER_THRESHOLD</t>
        </is>
      </c>
      <c r="B95" s="38" t="inlineStr">
        <is>
          <t>2.5</t>
        </is>
      </c>
      <c r="C95" s="38" t="n"/>
      <c r="D95" s="38" t="inlineStr">
        <is>
          <t>ENTRY, GLOBAL_CHECK, STOCKS_EXIT</t>
        </is>
      </c>
      <c r="E95" s="38" t="n"/>
      <c r="F95" s="26" t="n"/>
      <c r="G95" s="38">
        <f>IFERROR(VLOOKUP($A154&amp;"_"&amp;$B154,Results_Deltas!$A$2:$P$15000,5,FALSE),"")</f>
        <v/>
      </c>
      <c r="H95" s="38" t="inlineStr">
        <is>
          <t>Blanket (page end)</t>
        </is>
      </c>
      <c r="I95" s="26" t="n"/>
      <c r="J95" s="26" t="n"/>
      <c r="K95" s="26" t="n"/>
      <c r="L95" s="26" t="inlineStr">
        <is>
          <t>NO</t>
        </is>
      </c>
      <c r="M95" s="74" t="n">
        <v>-0.9812486662414469</v>
      </c>
      <c r="N95" s="74" t="n">
        <v>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HA_WICK_QUALITY_TF</t>
        </is>
      </c>
      <c r="B96" s="38" t="inlineStr">
        <is>
          <t>OFF</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74" t="n">
        <v>-0.9774959408138134</v>
      </c>
      <c r="N96" s="74" t="n">
        <v>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MTS_GATE_ENABLED</t>
        </is>
      </c>
      <c r="B97" s="40" t="inlineStr">
        <is>
          <t>True</t>
        </is>
      </c>
      <c r="C97" s="38" t="n"/>
      <c r="D97" s="38" t="inlineStr">
        <is>
          <t>ENTRY, GLOBAL_CHECK, STOCKS_EXIT</t>
        </is>
      </c>
      <c r="E97" s="38" t="n"/>
      <c r="F97" s="26" t="n"/>
      <c r="G97" s="38">
        <f>IFERROR(VLOOKUP($A168&amp;"_"&amp;$B168,Results_Deltas!$A$2:$P$15000,5,FALSE),"")</f>
        <v/>
      </c>
      <c r="H97" s="38" t="inlineStr">
        <is>
          <t>Blanket (page end)</t>
        </is>
      </c>
      <c r="I97" s="26" t="n"/>
      <c r="J97" s="26" t="n"/>
      <c r="K97" s="26" t="n"/>
      <c r="L97" s="26" t="inlineStr">
        <is>
          <t>YES</t>
        </is>
      </c>
      <c r="M97" s="74" t="n">
        <v>-0.9720455004281464</v>
      </c>
      <c r="N97" s="74" t="n">
        <v>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OI_CONFIRM_MIN_PRICE_PCT</t>
        </is>
      </c>
      <c r="B98" s="38" t="inlineStr">
        <is>
          <t>2.0</t>
        </is>
      </c>
      <c r="C98" s="38" t="n"/>
      <c r="D98" s="38" t="inlineStr">
        <is>
          <t>ENTRY, GLOBAL_CHECK, STOCKS_EXIT</t>
        </is>
      </c>
      <c r="E98" s="38" t="n"/>
      <c r="F98" s="26" t="n"/>
      <c r="G98" s="38">
        <f>IFERROR(VLOOKUP($A186&amp;"_"&amp;$B186,Results_Deltas!$A$2:$P$15000,5,FALSE),"")</f>
        <v/>
      </c>
      <c r="H98" s="38" t="inlineStr">
        <is>
          <t>Blanket (page end)</t>
        </is>
      </c>
      <c r="I98" s="26" t="n"/>
      <c r="J98" s="26" t="n"/>
      <c r="K98" s="26" t="n"/>
      <c r="L98" s="26" t="inlineStr">
        <is>
          <t>NO</t>
        </is>
      </c>
      <c r="M98" s="74" t="n">
        <v>-0.9326454297555485</v>
      </c>
      <c r="N98" s="74" t="n">
        <v>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LH_HL_FILTER_ENABLED</t>
        </is>
      </c>
      <c r="B99" s="38" t="inlineStr">
        <is>
          <t>True</t>
        </is>
      </c>
      <c r="C99" s="38" t="n"/>
      <c r="D99" s="38" t="inlineStr">
        <is>
          <t>ENTRY, GLOBAL_CHECK, STOCKS_EXIT</t>
        </is>
      </c>
      <c r="E99" s="38" t="n"/>
      <c r="F99" s="26" t="n"/>
      <c r="G99" s="38">
        <f>IFERROR(VLOOKUP($A125&amp;"_"&amp;$B125,Results_Deltas!$A$2:$P$15000,5,FALSE),"")</f>
        <v/>
      </c>
      <c r="H99" s="38" t="inlineStr">
        <is>
          <t>Blanket (page end)</t>
        </is>
      </c>
      <c r="I99" s="26" t="n"/>
      <c r="J99" s="26" t="n"/>
      <c r="K99" s="26" t="n"/>
      <c r="L99" s="26" t="inlineStr">
        <is>
          <t>NO</t>
        </is>
      </c>
      <c r="M99" s="74" t="n">
        <v>-0.9237149946149467</v>
      </c>
      <c r="N99" s="74" t="n">
        <v>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OI_CONFIRM_MIN_CHANGE_PCT</t>
        </is>
      </c>
      <c r="B100" s="38" t="inlineStr">
        <is>
          <t>1.0</t>
        </is>
      </c>
      <c r="C100" s="38" t="n"/>
      <c r="D100" s="38" t="inlineStr">
        <is>
          <t>ENTRY, GLOBAL_CHECK, STOCKS_EXIT</t>
        </is>
      </c>
      <c r="E100" s="38" t="n"/>
      <c r="F100" s="26" t="n"/>
      <c r="G100" s="38">
        <f>IFERROR(VLOOKUP($A183&amp;"_"&amp;$B183,Results_Deltas!$A$2:$P$15000,5,FALSE),"")</f>
        <v/>
      </c>
      <c r="H100" s="38" t="inlineStr">
        <is>
          <t>Blanket (page end)</t>
        </is>
      </c>
      <c r="I100" s="26" t="n"/>
      <c r="J100" s="26" t="n"/>
      <c r="K100" s="26" t="n"/>
      <c r="L100" s="26" t="inlineStr">
        <is>
          <t>NO</t>
        </is>
      </c>
      <c r="M100" s="74" t="n">
        <v>-0.9139911177877146</v>
      </c>
      <c r="N100" s="74" t="n">
        <v>4</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DC_MOMENT_STRONG_THRESHOLD</t>
        </is>
      </c>
      <c r="B101" s="40" t="inlineStr">
        <is>
          <t>40</t>
        </is>
      </c>
      <c r="C101" s="38" t="n"/>
      <c r="D101" s="38" t="inlineStr">
        <is>
          <t>ENTRY, GLOBAL_CHECK, STOCKS_EXIT</t>
        </is>
      </c>
      <c r="E101" s="38" t="n"/>
      <c r="F101" s="26" t="n"/>
      <c r="G101" s="38">
        <f>IFERROR(VLOOKUP($A39&amp;"_"&amp;$B39,Results_Deltas!$A$2:$P$15000,5,FALSE),"")</f>
        <v/>
      </c>
      <c r="H101" s="38" t="inlineStr">
        <is>
          <t>Blanket (page end)</t>
        </is>
      </c>
      <c r="I101" s="26" t="n"/>
      <c r="J101" s="26" t="n"/>
      <c r="K101" s="26" t="n"/>
      <c r="L101" s="26" t="inlineStr">
        <is>
          <t>YES</t>
        </is>
      </c>
      <c r="M101" s="74" t="n">
        <v>-0.9062276181613526</v>
      </c>
      <c r="N101" s="74" t="n">
        <v>4</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FG_GREED_THRESHOLD</t>
        </is>
      </c>
      <c r="B102" s="38" t="inlineStr">
        <is>
          <t>37.5</t>
        </is>
      </c>
      <c r="C102" s="38" t="n"/>
      <c r="D102" s="38" t="inlineStr">
        <is>
          <t>GLOBAL_CHECK, STOCKS_EXIT</t>
        </is>
      </c>
      <c r="E102" s="38" t="n"/>
      <c r="F102" s="26" t="n"/>
      <c r="G102" s="38">
        <f>IFERROR(VLOOKUP($A71&amp;"_"&amp;$B71,Results_Deltas!$A$2:$P$15000,5,FALSE),"")</f>
        <v/>
      </c>
      <c r="H102" s="38" t="inlineStr">
        <is>
          <t>Blanket (page end)</t>
        </is>
      </c>
      <c r="I102" s="26" t="n"/>
      <c r="J102" s="26" t="n"/>
      <c r="K102" s="26" t="n"/>
      <c r="L102" s="26" t="inlineStr">
        <is>
          <t>NO</t>
        </is>
      </c>
      <c r="M102" s="74" t="n">
        <v>-0.8943709995842924</v>
      </c>
      <c r="N102" s="74" t="n">
        <v>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HA_WICK_QUALITY_TF</t>
        </is>
      </c>
      <c r="B103" s="40" t="inlineStr">
        <is>
          <t>1h</t>
        </is>
      </c>
      <c r="C103" s="38" t="n"/>
      <c r="D103" s="38" t="inlineStr">
        <is>
          <t>ENTRY, GLOBAL_CHECK, STOCKS_EXIT</t>
        </is>
      </c>
      <c r="E103" s="38" t="n"/>
      <c r="F103" s="26" t="n"/>
      <c r="G103" s="38">
        <f>IFERROR(VLOOKUP($A99&amp;"_"&amp;$B99,Results_Deltas!$A$2:$P$15000,5,FALSE),"")</f>
        <v/>
      </c>
      <c r="H103" s="38" t="inlineStr">
        <is>
          <t>Blanket (page end)</t>
        </is>
      </c>
      <c r="I103" s="26" t="n"/>
      <c r="J103" s="26" t="n"/>
      <c r="K103" s="26" t="n"/>
      <c r="L103" s="26" t="inlineStr">
        <is>
          <t>YES</t>
        </is>
      </c>
      <c r="M103" s="74" t="n">
        <v>-0.8316991946991107</v>
      </c>
      <c r="N103" s="74" t="n">
        <v>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0.5</t>
        </is>
      </c>
      <c r="C104" s="38" t="n"/>
      <c r="D104" s="38" t="inlineStr">
        <is>
          <t>ENTRY, GLOBAL_CHECK, STOCKS_EXIT</t>
        </is>
      </c>
      <c r="E104" s="38" t="n"/>
      <c r="F104" s="26" t="n"/>
      <c r="G104" s="38">
        <f>IFERROR(VLOOKUP($A188&amp;"_"&amp;$B188,Results_Deltas!$A$2:$P$15000,5,FALSE),"")</f>
        <v/>
      </c>
      <c r="H104" s="38" t="inlineStr">
        <is>
          <t>Blanket (page end)</t>
        </is>
      </c>
      <c r="I104" s="26" t="n"/>
      <c r="J104" s="26" t="n"/>
      <c r="K104" s="26" t="n"/>
      <c r="L104" s="26" t="inlineStr">
        <is>
          <t>NO</t>
        </is>
      </c>
      <c r="M104" s="74" t="n">
        <v>-0.6394659873036753</v>
      </c>
      <c r="N104" s="74" t="n">
        <v>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FG_GREED_THRESHOLD</t>
        </is>
      </c>
      <c r="B105" s="38" t="inlineStr">
        <is>
          <t>93.75</t>
        </is>
      </c>
      <c r="C105" s="38" t="n"/>
      <c r="D105" s="38" t="inlineStr">
        <is>
          <t>GLOBAL_CHECK, STOCKS_EXIT</t>
        </is>
      </c>
      <c r="E105" s="38" t="n"/>
      <c r="F105" s="26" t="n"/>
      <c r="G105" s="38">
        <f>IFERROR(VLOOKUP($A69&amp;"_"&amp;$B69,Results_Deltas!$A$2:$P$15000,5,FALSE),"")</f>
        <v/>
      </c>
      <c r="H105" s="38" t="inlineStr">
        <is>
          <t>Blanket (page end)</t>
        </is>
      </c>
      <c r="I105" s="26" t="n"/>
      <c r="J105" s="26" t="n"/>
      <c r="K105" s="26" t="n"/>
      <c r="L105" s="26" t="inlineStr">
        <is>
          <t>NO</t>
        </is>
      </c>
      <c r="M105" s="74" t="n">
        <v>-0.6336216584264892</v>
      </c>
      <c r="N105" s="74" t="n">
        <v>3</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OI_CONFIRM_MIN_PRICE_PCT</t>
        </is>
      </c>
      <c r="B106" s="38" t="inlineStr">
        <is>
          <t>1.0</t>
        </is>
      </c>
      <c r="C106" s="38" t="n"/>
      <c r="D106" s="38" t="inlineStr">
        <is>
          <t>ENTRY, GLOBAL_CHECK, STOCKS_EXIT</t>
        </is>
      </c>
      <c r="E106" s="38" t="n"/>
      <c r="F106" s="26" t="n"/>
      <c r="G106" s="38">
        <f>IFERROR(VLOOKUP($A187&amp;"_"&amp;$B187,Results_Deltas!$A$2:$P$15000,5,FALSE),"")</f>
        <v/>
      </c>
      <c r="H106" s="38" t="inlineStr">
        <is>
          <t>Blanket (page end)</t>
        </is>
      </c>
      <c r="I106" s="26" t="n"/>
      <c r="J106" s="26" t="n"/>
      <c r="K106" s="26" t="n"/>
      <c r="L106" s="26" t="inlineStr">
        <is>
          <t>NO</t>
        </is>
      </c>
      <c r="M106" s="74" t="n">
        <v>-0.6234052381901984</v>
      </c>
      <c r="N106" s="74" t="n">
        <v>2</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FG_GREED_THRESHOLD</t>
        </is>
      </c>
      <c r="B107" s="40" t="inlineStr">
        <is>
          <t>75</t>
        </is>
      </c>
      <c r="C107" s="38" t="n"/>
      <c r="D107" s="38" t="inlineStr">
        <is>
          <t>GLOBAL_CHECK, STOCKS_EXIT</t>
        </is>
      </c>
      <c r="E107" s="38" t="n"/>
      <c r="F107" s="26" t="n"/>
      <c r="G107" s="38">
        <f>IFERROR(VLOOKUP($A68&amp;"_"&amp;$B68,Results_Deltas!$A$2:$P$15000,5,FALSE),"")</f>
        <v/>
      </c>
      <c r="H107" s="38" t="inlineStr">
        <is>
          <t>Blanket (page end)</t>
        </is>
      </c>
      <c r="I107" s="26" t="n"/>
      <c r="J107" s="26" t="n"/>
      <c r="K107" s="26" t="n"/>
      <c r="L107" s="26" t="inlineStr">
        <is>
          <t>YES</t>
        </is>
      </c>
      <c r="M107" s="74" t="n">
        <v>-0.5947657280136974</v>
      </c>
      <c r="N107" s="74" t="n">
        <v>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FG_FEAR_THRESHOLD</t>
        </is>
      </c>
      <c r="B108" s="38" t="inlineStr">
        <is>
          <t>18.75</t>
        </is>
      </c>
      <c r="C108" s="38" t="n"/>
      <c r="D108" s="38" t="inlineStr">
        <is>
          <t>GLOBAL_CHECK, STOCKS_EXIT</t>
        </is>
      </c>
      <c r="E108" s="38" t="n"/>
      <c r="F108" s="26" t="n"/>
      <c r="G108" s="38">
        <f>IFERROR(VLOOKUP($A66&amp;"_"&amp;$B66,Results_Deltas!$A$2:$P$15000,5,FALSE),"")</f>
        <v/>
      </c>
      <c r="H108" s="38" t="inlineStr">
        <is>
          <t>Blanket (page end)</t>
        </is>
      </c>
      <c r="I108" s="26" t="n"/>
      <c r="J108" s="26" t="n"/>
      <c r="K108" s="26" t="n"/>
      <c r="L108" s="26" t="inlineStr">
        <is>
          <t>NO</t>
        </is>
      </c>
      <c r="M108" s="74" t="n">
        <v>-0.584806529710038</v>
      </c>
      <c r="N108" s="74" t="n">
        <v>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FG_FEAR_THRESHOLD</t>
        </is>
      </c>
      <c r="B109" s="38" t="inlineStr">
        <is>
          <t>31.25</t>
        </is>
      </c>
      <c r="C109" s="38" t="n"/>
      <c r="D109" s="38" t="inlineStr">
        <is>
          <t>GLOBAL_CHECK, STOCKS_EXIT</t>
        </is>
      </c>
      <c r="E109" s="38" t="n"/>
      <c r="F109" s="26" t="n"/>
      <c r="G109" s="38">
        <f>IFERROR(VLOOKUP($A65&amp;"_"&amp;$B65,Results_Deltas!$A$2:$P$15000,5,FALSE),"")</f>
        <v/>
      </c>
      <c r="H109" s="38" t="inlineStr">
        <is>
          <t>Blanket (page end)</t>
        </is>
      </c>
      <c r="I109" s="26" t="n"/>
      <c r="J109" s="26" t="n"/>
      <c r="K109" s="26" t="n"/>
      <c r="L109" s="26" t="inlineStr">
        <is>
          <t>NO</t>
        </is>
      </c>
      <c r="M109" s="74" t="n">
        <v>-0.5676927781925909</v>
      </c>
      <c r="N109" s="74" t="n">
        <v>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DC_MOMENT_STRONG_THRESHOLD</t>
        </is>
      </c>
      <c r="B110" s="38" t="inlineStr">
        <is>
          <t>30</t>
        </is>
      </c>
      <c r="C110" s="38" t="n"/>
      <c r="D110" s="38" t="inlineStr">
        <is>
          <t>ENTRY, GLOBAL_CHECK, STOCKS_EXIT</t>
        </is>
      </c>
      <c r="E110" s="38" t="n"/>
      <c r="F110" s="26" t="n"/>
      <c r="G110" s="38">
        <f>IFERROR(VLOOKUP($A41&amp;"_"&amp;$B41,Results_Deltas!$A$2:$P$15000,5,FALSE),"")</f>
        <v/>
      </c>
      <c r="H110" s="38" t="inlineStr">
        <is>
          <t>Blanket (page end)</t>
        </is>
      </c>
      <c r="I110" s="26" t="n"/>
      <c r="J110" s="26" t="n"/>
      <c r="K110" s="26" t="n"/>
      <c r="L110" s="26" t="inlineStr">
        <is>
          <t>NO</t>
        </is>
      </c>
      <c r="M110" s="74" t="n">
        <v>-0.5622737050425897</v>
      </c>
      <c r="N110" s="74" t="n">
        <v>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ADX_RANGING_THRESHOLD</t>
        </is>
      </c>
      <c r="B111" s="40" t="inlineStr">
        <is>
          <t>10</t>
        </is>
      </c>
      <c r="C111" s="38" t="n"/>
      <c r="D111" s="38" t="inlineStr">
        <is>
          <t>ENTRY, GLOBAL_CHECK, STOCKS_EXIT</t>
        </is>
      </c>
      <c r="E111" s="38" t="n"/>
      <c r="F111" s="26" t="n"/>
      <c r="G111" s="38">
        <f>IFERROR(VLOOKUP($A17&amp;"_"&amp;$B17,Results_Deltas!$A$2:$P$15000,5,FALSE),"")</f>
        <v/>
      </c>
      <c r="H111" s="38" t="inlineStr">
        <is>
          <t>Blanket (page end)</t>
        </is>
      </c>
      <c r="I111" s="26" t="n"/>
      <c r="J111" s="26" t="n"/>
      <c r="K111" s="26" t="n"/>
      <c r="L111" s="26" t="inlineStr">
        <is>
          <t>YES</t>
        </is>
      </c>
      <c r="M111" s="74" t="n">
        <v>-0.5616724688017636</v>
      </c>
      <c r="N111" s="74" t="n">
        <v>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OI_CONFIRM_MIN_CHANGE_PCT</t>
        </is>
      </c>
      <c r="B112" s="38" t="inlineStr">
        <is>
          <t>2.0</t>
        </is>
      </c>
      <c r="C112" s="38" t="n"/>
      <c r="D112" s="38" t="inlineStr">
        <is>
          <t>ENTRY, GLOBAL_CHECK, STOCKS_EXIT</t>
        </is>
      </c>
      <c r="E112" s="38" t="n"/>
      <c r="F112" s="26" t="n"/>
      <c r="G112" s="38">
        <f>IFERROR(VLOOKUP($A182&amp;"_"&amp;$B182,Results_Deltas!$A$2:$P$15000,5,FALSE),"")</f>
        <v/>
      </c>
      <c r="H112" s="38" t="inlineStr">
        <is>
          <t>Blanket (page end)</t>
        </is>
      </c>
      <c r="I112" s="26" t="n"/>
      <c r="J112" s="26" t="n"/>
      <c r="K112" s="26" t="n"/>
      <c r="L112" s="26" t="inlineStr">
        <is>
          <t>NO</t>
        </is>
      </c>
      <c r="M112" s="74" t="n">
        <v>-0.5556025631732879</v>
      </c>
      <c r="N112" s="74" t="n">
        <v>3</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FG_GREED_THRESHOLD</t>
        </is>
      </c>
      <c r="B113" s="38" t="inlineStr">
        <is>
          <t>56.25</t>
        </is>
      </c>
      <c r="C113" s="38" t="n"/>
      <c r="D113" s="38" t="inlineStr">
        <is>
          <t>GLOBAL_CHECK, STOCKS_EXIT</t>
        </is>
      </c>
      <c r="E113" s="38" t="n"/>
      <c r="F113" s="26" t="n"/>
      <c r="G113" s="38">
        <f>IFERROR(VLOOKUP($A70&amp;"_"&amp;$B70,Results_Deltas!$A$2:$P$15000,5,FALSE),"")</f>
        <v/>
      </c>
      <c r="H113" s="38" t="inlineStr">
        <is>
          <t>Blanket (page end)</t>
        </is>
      </c>
      <c r="I113" s="26" t="n"/>
      <c r="J113" s="26" t="n"/>
      <c r="K113" s="26" t="n"/>
      <c r="L113" s="26" t="inlineStr">
        <is>
          <t>NO</t>
        </is>
      </c>
      <c r="M113" s="74" t="n">
        <v>-0.5495532711206644</v>
      </c>
      <c r="N113" s="74" t="n">
        <v>4</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FG_FEAR_THRESHOLD</t>
        </is>
      </c>
      <c r="B114" s="40" t="inlineStr">
        <is>
          <t>25</t>
        </is>
      </c>
      <c r="C114" s="38" t="n"/>
      <c r="D114" s="38" t="inlineStr">
        <is>
          <t>GLOBAL_CHECK, STOCKS_EXIT</t>
        </is>
      </c>
      <c r="E114" s="38" t="n"/>
      <c r="F114" s="26" t="n"/>
      <c r="G114" s="38">
        <f>IFERROR(VLOOKUP($A64&amp;"_"&amp;$B64,Results_Deltas!$A$2:$P$15000,5,FALSE),"")</f>
        <v/>
      </c>
      <c r="H114" s="38" t="inlineStr">
        <is>
          <t>Blanket (page end)</t>
        </is>
      </c>
      <c r="I114" s="26" t="n"/>
      <c r="J114" s="26" t="n"/>
      <c r="K114" s="26" t="n"/>
      <c r="L114" s="26" t="inlineStr">
        <is>
          <t>YES</t>
        </is>
      </c>
      <c r="M114" s="74" t="n">
        <v>-0.5424192558044315</v>
      </c>
      <c r="N114" s="74" t="n">
        <v>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BAND_ARROW_ENABLED</t>
        </is>
      </c>
      <c r="B115" s="38" t="inlineStr">
        <is>
          <t>True</t>
        </is>
      </c>
      <c r="C115" s="38" t="n"/>
      <c r="D115" s="38" t="inlineStr">
        <is>
          <t>GLOBAL_CHECK, STOCKS_EXIT</t>
        </is>
      </c>
      <c r="E115" s="38" t="n"/>
      <c r="F115" s="26" t="n"/>
      <c r="G115" s="38">
        <f>IFERROR(VLOOKUP($A23&amp;"_"&amp;$B23,Results_Deltas!$A$2:$P$15000,5,FALSE),"")</f>
        <v/>
      </c>
      <c r="H115" s="38" t="inlineStr">
        <is>
          <t>Blanket (page end)</t>
        </is>
      </c>
      <c r="I115" s="26" t="n"/>
      <c r="J115" s="26" t="n"/>
      <c r="K115" s="26" t="n"/>
      <c r="L115" s="26" t="inlineStr">
        <is>
          <t>NO</t>
        </is>
      </c>
      <c r="M115" s="74" t="n">
        <v>-0.541777430991167</v>
      </c>
      <c r="N115" s="74" t="n">
        <v>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DC_MOMENT_STRONG_THRESHOLD</t>
        </is>
      </c>
      <c r="B116" s="38" t="inlineStr">
        <is>
          <t>50</t>
        </is>
      </c>
      <c r="C116" s="38" t="n"/>
      <c r="D116" s="38" t="inlineStr">
        <is>
          <t>ENTRY, GLOBAL_CHECK, STOCKS_EXIT</t>
        </is>
      </c>
      <c r="E116" s="38" t="n"/>
      <c r="F116" s="26" t="n"/>
      <c r="G116" s="38">
        <f>IFERROR(VLOOKUP($A40&amp;"_"&amp;$B40,Results_Deltas!$A$2:$P$15000,5,FALSE),"")</f>
        <v/>
      </c>
      <c r="H116" s="38" t="inlineStr">
        <is>
          <t>Blanket (page end)</t>
        </is>
      </c>
      <c r="I116" s="26" t="n"/>
      <c r="J116" s="26" t="n"/>
      <c r="K116" s="26" t="n"/>
      <c r="L116" s="26" t="inlineStr">
        <is>
          <t>NO</t>
        </is>
      </c>
      <c r="M116" s="74" t="n">
        <v>-0.5291580597491822</v>
      </c>
      <c r="N116" s="74" t="n">
        <v>4</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ADX_RANGING_THRESHOLD</t>
        </is>
      </c>
      <c r="B117" s="38" t="inlineStr">
        <is>
          <t>25</t>
        </is>
      </c>
      <c r="C117" s="38" t="n"/>
      <c r="D117" s="38" t="inlineStr">
        <is>
          <t>ENTRY, GLOBAL_CHECK, STOCKS_EXIT</t>
        </is>
      </c>
      <c r="E117" s="38" t="n"/>
      <c r="F117" s="26" t="n"/>
      <c r="G117" s="38">
        <f>IFERROR(VLOOKUP($A15&amp;"_"&amp;$B15,Results_Deltas!$A$2:$P$15000,5,FALSE),"")</f>
        <v/>
      </c>
      <c r="H117" s="38" t="inlineStr">
        <is>
          <t>Blanket (page end)</t>
        </is>
      </c>
      <c r="I117" s="26" t="n"/>
      <c r="J117" s="26" t="n"/>
      <c r="K117" s="26" t="n"/>
      <c r="L117" s="26" t="inlineStr">
        <is>
          <t>NO</t>
        </is>
      </c>
      <c r="M117" s="74" t="n">
        <v>-0.5242773463988917</v>
      </c>
      <c r="N117" s="74" t="n">
        <v>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LIVE_VEC_EMERGENCY_BRAKE_ENABLED</t>
        </is>
      </c>
      <c r="B118" s="38" t="inlineStr">
        <is>
          <t>True</t>
        </is>
      </c>
      <c r="C118" s="38" t="n"/>
      <c r="D118" s="38" t="inlineStr">
        <is>
          <t>GLOBAL_CHECK, STOCKS_EXIT</t>
        </is>
      </c>
      <c r="E118" s="38" t="n"/>
      <c r="F118" s="26" t="n"/>
      <c r="G118" s="38">
        <f>IFERROR(VLOOKUP($A131&amp;"_"&amp;$B131,Results_Deltas!$A$2:$P$15000,5,FALSE),"")</f>
        <v/>
      </c>
      <c r="H118" s="38" t="inlineStr">
        <is>
          <t>Blanket (page end)</t>
        </is>
      </c>
      <c r="I118" s="26" t="n"/>
      <c r="J118" s="26" t="n"/>
      <c r="K118" s="26" t="n"/>
      <c r="L118" s="26" t="inlineStr">
        <is>
          <t>NO</t>
        </is>
      </c>
      <c r="M118" s="74" t="n">
        <v>-0.5066930441485581</v>
      </c>
      <c r="N118" s="74" t="n">
        <v>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NEWBORN_LOSS_KILL_GAIN_THRESHOLD_PCT</t>
        </is>
      </c>
      <c r="B119" s="38" t="inlineStr">
        <is>
          <t>0.5</t>
        </is>
      </c>
      <c r="C119" s="38" t="n"/>
      <c r="D119" s="38" t="inlineStr">
        <is>
          <t>AUGMENT, EXIT, GLOBAL_CHECK, REDUCE, STOCKS_EXIT</t>
        </is>
      </c>
      <c r="E119" s="38" t="n"/>
      <c r="F119" s="26" t="n"/>
      <c r="G119" s="38">
        <f>IFERROR(VLOOKUP($A172&amp;"_"&amp;$B172,Results_Deltas!$A$2:$P$15000,5,FALSE),"")</f>
        <v/>
      </c>
      <c r="H119" s="38" t="inlineStr">
        <is>
          <t>Blanket (page end)</t>
        </is>
      </c>
      <c r="I119" s="26" t="n"/>
      <c r="J119" s="26" t="n"/>
      <c r="K119" s="26" t="n"/>
      <c r="L119" s="26" t="inlineStr">
        <is>
          <t>NO</t>
        </is>
      </c>
      <c r="M119" s="74" t="n">
        <v>-0.5060415007164972</v>
      </c>
      <c r="N119" s="74" t="n">
        <v>4</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HLR_SMA_BAND_PCT</t>
        </is>
      </c>
      <c r="B120" s="38" t="inlineStr">
        <is>
          <t>1.0</t>
        </is>
      </c>
      <c r="C120" s="38" t="n"/>
      <c r="D120" s="38" t="inlineStr">
        <is>
          <t>ENTRY, GLOBAL_CHECK, STOCKS_EXIT</t>
        </is>
      </c>
      <c r="E120" s="38" t="n"/>
      <c r="F120" s="26" t="n"/>
      <c r="G120" s="38">
        <f>IFERROR(VLOOKUP($A103&amp;"_"&amp;$B103,Results_Deltas!$A$2:$P$15000,5,FALSE),"")</f>
        <v/>
      </c>
      <c r="H120" s="38" t="inlineStr">
        <is>
          <t>Blanket (page end)</t>
        </is>
      </c>
      <c r="I120" s="26" t="n"/>
      <c r="J120" s="26" t="n"/>
      <c r="K120" s="26" t="n"/>
      <c r="L120" s="26" t="inlineStr">
        <is>
          <t>NO</t>
        </is>
      </c>
      <c r="M120" s="74" t="n">
        <v>-0.4376004925756927</v>
      </c>
      <c r="N120" s="74" t="n">
        <v>3</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HLR_SMA_BAND_PCT</t>
        </is>
      </c>
      <c r="B121" s="38" t="inlineStr">
        <is>
          <t>0.5</t>
        </is>
      </c>
      <c r="C121" s="38" t="n"/>
      <c r="D121" s="38" t="inlineStr">
        <is>
          <t>ENTRY, GLOBAL_CHECK, STOCKS_EXIT</t>
        </is>
      </c>
      <c r="E121" s="38" t="n"/>
      <c r="F121" s="26" t="n"/>
      <c r="G121" s="38">
        <f>IFERROR(VLOOKUP($A104&amp;"_"&amp;$B104,Results_Deltas!$A$2:$P$15000,5,FALSE),"")</f>
        <v/>
      </c>
      <c r="H121" s="38" t="inlineStr">
        <is>
          <t>Blanket (page end)</t>
        </is>
      </c>
      <c r="I121" s="26" t="n"/>
      <c r="J121" s="26" t="n"/>
      <c r="K121" s="26" t="n"/>
      <c r="L121" s="26" t="inlineStr">
        <is>
          <t>NO</t>
        </is>
      </c>
      <c r="M121" s="74" t="n">
        <v>-0.420787186094346</v>
      </c>
      <c r="N121" s="74" t="n">
        <v>3</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EMA_BLANKET_FILTER_MIN_TFS</t>
        </is>
      </c>
      <c r="B122" s="38" t="inlineStr">
        <is>
          <t>1</t>
        </is>
      </c>
      <c r="C122" s="38" t="n"/>
      <c r="D122" s="38" t="inlineStr">
        <is>
          <t>GLOBAL_CHECK</t>
        </is>
      </c>
      <c r="E122" s="38" t="n"/>
      <c r="F122" s="26" t="n"/>
      <c r="G122" s="38">
        <f>IFERROR(VLOOKUP($A59&amp;"_"&amp;$B59,Results_Deltas!$A$2:$P$15000,5,FALSE),"")</f>
        <v/>
      </c>
      <c r="H122" s="38" t="inlineStr">
        <is>
          <t>Blanket (page end)</t>
        </is>
      </c>
      <c r="I122" s="26" t="n"/>
      <c r="J122" s="26" t="n"/>
      <c r="K122" s="26" t="n"/>
      <c r="L122" s="26" t="inlineStr">
        <is>
          <t>NO</t>
        </is>
      </c>
      <c r="M122" s="74" t="n">
        <v>-0.3674998504341197</v>
      </c>
      <c r="N122" s="74" t="n">
        <v>6</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HLR_TOP_MIN_TFS</t>
        </is>
      </c>
      <c r="B123" s="40" t="inlineStr">
        <is>
          <t>2</t>
        </is>
      </c>
      <c r="C123" s="38" t="n"/>
      <c r="D123" s="38" t="inlineStr">
        <is>
          <t>GLOBAL_CHECK, REENTRY, STOCKS_EXIT</t>
        </is>
      </c>
      <c r="E123" s="38" t="n"/>
      <c r="F123" s="26" t="n"/>
      <c r="G123" s="38">
        <f>IFERROR(VLOOKUP($A106&amp;"_"&amp;$B106,Results_Deltas!$A$2:$P$15000,5,FALSE),"")</f>
        <v/>
      </c>
      <c r="H123" s="38" t="inlineStr">
        <is>
          <t>Blanket (page end)</t>
        </is>
      </c>
      <c r="I123" s="26" t="n"/>
      <c r="J123" s="26" t="n"/>
      <c r="K123" s="26" t="n"/>
      <c r="L123" s="26" t="inlineStr">
        <is>
          <t>YES</t>
        </is>
      </c>
      <c r="M123" s="74" t="n">
        <v>-0.3351663186266405</v>
      </c>
      <c r="N123" s="74" t="n">
        <v>2</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BANDAID_OFF_LOSER_RECOVER_PCT</t>
        </is>
      </c>
      <c r="B124" s="38" t="inlineStr">
        <is>
          <t>0.5</t>
        </is>
      </c>
      <c r="C124" s="38" t="n"/>
      <c r="D124" s="38" t="inlineStr">
        <is>
          <t>AUGMENT, ENTRY, EXIT, GLOBAL_CHECK, REDUCE, STOCKS_EXIT</t>
        </is>
      </c>
      <c r="E124" s="38" t="n"/>
      <c r="F124" s="26" t="n"/>
      <c r="G124" s="38">
        <f>IFERROR(VLOOKUP($A21&amp;"_"&amp;$B21,Results_Deltas!$A$2:$P$15000,5,FALSE),"")</f>
        <v/>
      </c>
      <c r="H124" s="38" t="inlineStr">
        <is>
          <t>Blanket (page end)</t>
        </is>
      </c>
      <c r="I124" s="26" t="n"/>
      <c r="J124" s="26" t="n"/>
      <c r="K124" s="26" t="n"/>
      <c r="L124" s="26" t="inlineStr">
        <is>
          <t>NO</t>
        </is>
      </c>
      <c r="M124" s="74" t="n">
        <v>-0.2883481576450744</v>
      </c>
      <c r="N124" s="74" t="n">
        <v>4</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BANDAID_OFF_LOSER_RECOVER_PCT</t>
        </is>
      </c>
      <c r="B125" s="38" t="inlineStr">
        <is>
          <t>1.0</t>
        </is>
      </c>
      <c r="C125" s="38" t="n"/>
      <c r="D125" s="38" t="inlineStr">
        <is>
          <t>AUGMENT, ENTRY, EXIT, GLOBAL_CHECK, REDUCE, STOCKS_EXIT</t>
        </is>
      </c>
      <c r="E125" s="38" t="n"/>
      <c r="F125" s="26" t="n"/>
      <c r="G125" s="38">
        <f>IFERROR(VLOOKUP($A20&amp;"_"&amp;$B20,Results_Deltas!$A$2:$P$15000,5,FALSE),"")</f>
        <v/>
      </c>
      <c r="H125" s="38" t="inlineStr">
        <is>
          <t>Blanket (page end)</t>
        </is>
      </c>
      <c r="I125" s="26" t="n"/>
      <c r="J125" s="26" t="n"/>
      <c r="K125" s="26" t="n"/>
      <c r="L125" s="26" t="inlineStr">
        <is>
          <t>NO</t>
        </is>
      </c>
      <c r="M125" s="74" t="n">
        <v>-0.2831198943074502</v>
      </c>
      <c r="N125" s="74" t="n">
        <v>4</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MANDATORY_REENTRY_WT_FILTER_MIN_TFS</t>
        </is>
      </c>
      <c r="B126" s="38" t="inlineStr">
        <is>
          <t>3</t>
        </is>
      </c>
      <c r="C126" s="38" t="n"/>
      <c r="D126" s="38" t="inlineStr">
        <is>
          <t>GLOBAL_CHECK, STOCKS_EXIT</t>
        </is>
      </c>
      <c r="E126" s="38" t="n"/>
      <c r="F126" s="26" t="n"/>
      <c r="G126" s="38">
        <f>IFERROR(VLOOKUP($A139&amp;"_"&amp;$B139,Results_Deltas!$A$2:$P$15000,5,FALSE),"")</f>
        <v/>
      </c>
      <c r="H126" s="38" t="inlineStr">
        <is>
          <t>Blanket (page end)</t>
        </is>
      </c>
      <c r="I126" s="26" t="n"/>
      <c r="J126" s="26" t="n"/>
      <c r="K126" s="26" t="n"/>
      <c r="L126" s="26" t="inlineStr">
        <is>
          <t>NO</t>
        </is>
      </c>
      <c r="M126" s="74" t="n">
        <v>-0.09569939045258581</v>
      </c>
      <c r="N126" s="74" t="n">
        <v>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0</t>
        </is>
      </c>
      <c r="C127" s="38" t="n"/>
      <c r="D127" s="38" t="inlineStr">
        <is>
          <t>GLOBAL_CHECK, STOCKS_EXIT</t>
        </is>
      </c>
      <c r="E127" s="38" t="n"/>
      <c r="F127" s="26" t="n"/>
      <c r="G127" s="38">
        <f>IFERROR(VLOOKUP($A134&amp;"_"&amp;$B134,Results_Deltas!$A$2:$P$15000,5,FALSE),"")</f>
        <v/>
      </c>
      <c r="H127" s="38" t="inlineStr">
        <is>
          <t>Blanket (page end)</t>
        </is>
      </c>
      <c r="I127" s="26" t="n"/>
      <c r="J127" s="26" t="n"/>
      <c r="K127" s="26" t="n"/>
      <c r="L127" s="26" t="inlineStr">
        <is>
          <t>NO</t>
        </is>
      </c>
      <c r="M127" s="74" t="n">
        <v>-0.07296645958210816</v>
      </c>
      <c r="N127" s="74" t="n">
        <v>4</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HTF_TREND_VETO_BYPASS_ENABLED</t>
        </is>
      </c>
      <c r="B128" s="40" t="inlineStr">
        <is>
          <t>True</t>
        </is>
      </c>
      <c r="C128" s="38" t="n"/>
      <c r="D128" s="38" t="inlineStr">
        <is>
          <t>GLOBAL_CHECK, STOCKS_EXIT</t>
        </is>
      </c>
      <c r="E128" s="38" t="n"/>
      <c r="F128" s="26" t="n"/>
      <c r="G128" s="38">
        <f>IFERROR(VLOOKUP($A119&amp;"_"&amp;$B119,Results_Deltas!$A$2:$P$15000,5,FALSE),"")</f>
        <v/>
      </c>
      <c r="H128" s="38" t="inlineStr">
        <is>
          <t>Blanket (page end)</t>
        </is>
      </c>
      <c r="I128" s="26" t="n"/>
      <c r="J128" s="26" t="n"/>
      <c r="K128" s="26" t="n"/>
      <c r="L128" s="26" t="inlineStr">
        <is>
          <t>YES</t>
        </is>
      </c>
      <c r="M128" s="74" t="n">
        <v>-0.05879971579162886</v>
      </c>
      <c r="N128" s="74" t="n">
        <v>5</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0</t>
        </is>
      </c>
      <c r="C129" s="38" t="n"/>
      <c r="D129" s="38" t="inlineStr">
        <is>
          <t>GLOBAL_CHECK, STOCKS_EXIT</t>
        </is>
      </c>
      <c r="E129" s="38" t="n"/>
      <c r="F129" s="26" t="n"/>
      <c r="G129" s="38">
        <f>IFERROR(VLOOKUP($A136&amp;"_"&amp;$B136,Results_Deltas!$A$2:$P$15000,5,FALSE),"")</f>
        <v/>
      </c>
      <c r="H129" s="38" t="inlineStr">
        <is>
          <t>Blanket (page end)</t>
        </is>
      </c>
      <c r="I129" s="26" t="n"/>
      <c r="J129" s="26" t="n"/>
      <c r="K129" s="26" t="n"/>
      <c r="L129" s="26" t="inlineStr">
        <is>
          <t>NO</t>
        </is>
      </c>
      <c r="M129" s="74" t="n">
        <v>-0.0427701648589964</v>
      </c>
      <c r="N129" s="74" t="n">
        <v>4</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NEW_POSITION_MAX_LOSS_THRESHOLD</t>
        </is>
      </c>
      <c r="B130" s="38" t="inlineStr">
        <is>
          <t>1.0</t>
        </is>
      </c>
      <c r="C130" s="38" t="n"/>
      <c r="D130" s="38" t="inlineStr">
        <is>
          <t>AUGMENT, EXIT, GLOBAL_CHECK, REDUCE, STOCKS_EXIT</t>
        </is>
      </c>
      <c r="E130" s="38" t="n"/>
      <c r="F130" s="26" t="n"/>
      <c r="G130" s="38">
        <f>IFERROR(VLOOKUP($A177&amp;"_"&amp;$B177,Results_Deltas!$A$2:$P$15000,5,FALSE),"")</f>
        <v/>
      </c>
      <c r="H130" s="38" t="inlineStr">
        <is>
          <t>Blanket (page end)</t>
        </is>
      </c>
      <c r="I130" s="26" t="n"/>
      <c r="J130" s="26" t="n"/>
      <c r="K130" s="26" t="n"/>
      <c r="L130" s="26" t="inlineStr">
        <is>
          <t>NO</t>
        </is>
      </c>
      <c r="M130" s="74" t="n">
        <v>-0.02885130937177631</v>
      </c>
      <c r="N130" s="74" t="n">
        <v>4</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GR_FILTER_VEC_ENABLED</t>
        </is>
      </c>
      <c r="B131" s="38" t="inlineStr">
        <is>
          <t>False</t>
        </is>
      </c>
      <c r="C131" s="38" t="n"/>
      <c r="D131" s="38" t="inlineStr">
        <is>
          <t>GLOBAL_CHECK</t>
        </is>
      </c>
      <c r="E131" s="38" t="n"/>
      <c r="F131" s="26" t="n"/>
      <c r="G131" s="38">
        <f>IFERROR(VLOOKUP($A87&amp;"_"&amp;$B87,Results_Deltas!$A$2:$P$15000,5,FALSE),"")</f>
        <v/>
      </c>
      <c r="H131" s="38" t="inlineStr">
        <is>
          <t>Blanket (page end)</t>
        </is>
      </c>
      <c r="I131" s="26" t="n"/>
      <c r="J131" s="26" t="n"/>
      <c r="K131" s="26" t="n"/>
      <c r="L131" s="26" t="inlineStr">
        <is>
          <t>YES</t>
        </is>
      </c>
      <c r="M131" s="74" t="n">
        <v>-0.02499675714947856</v>
      </c>
      <c r="N131" s="74" t="n">
        <v>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LIVE_VEC_EMERGENCY_BRAKE_ENABLED</t>
        </is>
      </c>
      <c r="B132" s="40" t="inlineStr">
        <is>
          <t>False</t>
        </is>
      </c>
      <c r="C132" s="38" t="n"/>
      <c r="D132" s="38" t="inlineStr">
        <is>
          <t>GLOBAL_CHECK, STOCKS_EXIT</t>
        </is>
      </c>
      <c r="E132" s="38" t="n"/>
      <c r="F132" s="26" t="n"/>
      <c r="G132" s="38">
        <f>IFERROR(VLOOKUP($A130&amp;"_"&amp;$B130,Results_Deltas!$A$2:$P$15000,5,FALSE),"")</f>
        <v/>
      </c>
      <c r="H132" s="38" t="inlineStr">
        <is>
          <t>Blanket (page end)</t>
        </is>
      </c>
      <c r="I132" s="26" t="n"/>
      <c r="J132" s="26" t="n"/>
      <c r="K132" s="26" t="n"/>
      <c r="L132" s="26" t="inlineStr">
        <is>
          <t>YES</t>
        </is>
      </c>
      <c r="M132" s="74" t="n">
        <v>-0.00762074481655915</v>
      </c>
      <c r="N132" s="74" t="n">
        <v>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DELTA_REENTRY_FILTER_ENABLED</t>
        </is>
      </c>
      <c r="B133" s="40" t="inlineStr">
        <is>
          <t>False</t>
        </is>
      </c>
      <c r="C133" s="38" t="n"/>
      <c r="D133" s="38" t="inlineStr">
        <is>
          <t>ENTRY, GLOBAL_CHECK, STOCKS_EXIT</t>
        </is>
      </c>
      <c r="E133" s="38" t="n"/>
      <c r="F133" s="26" t="n"/>
      <c r="G133" s="38">
        <f>IFERROR(VLOOKUP($A45&amp;"_"&amp;$B45,Results_Deltas!$A$2:$P$15000,5,FALSE),"")</f>
        <v/>
      </c>
      <c r="H133" s="38" t="inlineStr">
        <is>
          <t>Blanket (page end)</t>
        </is>
      </c>
      <c r="I133" s="26" t="n"/>
      <c r="J133" s="26" t="n"/>
      <c r="K133" s="26" t="n"/>
      <c r="L133" s="26" t="inlineStr">
        <is>
          <t>YES</t>
        </is>
      </c>
      <c r="M133" s="74" t="n">
        <v>0.01007084940688041</v>
      </c>
      <c r="N133" s="74" t="n">
        <v>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HTF_TREND_VETO_BYPASS_ENABLED</t>
        </is>
      </c>
      <c r="B134" s="38" t="inlineStr">
        <is>
          <t>False</t>
        </is>
      </c>
      <c r="C134" s="38" t="n"/>
      <c r="D134" s="38" t="inlineStr">
        <is>
          <t>GLOBAL_CHECK, STOCKS_EXIT</t>
        </is>
      </c>
      <c r="E134" s="38" t="n"/>
      <c r="F134" s="26" t="n"/>
      <c r="G134" s="38">
        <f>IFERROR(VLOOKUP($A118&amp;"_"&amp;$B118,Results_Deltas!$A$2:$P$15000,5,FALSE),"")</f>
        <v/>
      </c>
      <c r="H134" s="38" t="inlineStr">
        <is>
          <t>Blanket (page end)</t>
        </is>
      </c>
      <c r="I134" s="26" t="n"/>
      <c r="J134" s="26" t="n"/>
      <c r="K134" s="26" t="n"/>
      <c r="L134" s="26" t="inlineStr">
        <is>
          <t>NO</t>
        </is>
      </c>
      <c r="M134" s="74" t="n">
        <v>0.012026075553086</v>
      </c>
      <c r="N134" s="74" t="n">
        <v>4</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CRYPTO_SPIKE_FADE_THRESHOLD_PCT</t>
        </is>
      </c>
      <c r="B135" s="38" t="inlineStr">
        <is>
          <t>5</t>
        </is>
      </c>
      <c r="C135" s="38" t="n"/>
      <c r="D135" s="38" t="inlineStr">
        <is>
          <t>GLOBAL_CHECK, STOCKS_EXIT</t>
        </is>
      </c>
      <c r="E135" s="38" t="n"/>
      <c r="F135" s="26" t="n"/>
      <c r="G135" s="38">
        <f>IFERROR(VLOOKUP($A38&amp;"_"&amp;$B38,Results_Deltas!$A$2:$P$15000,5,FALSE),"")</f>
        <v/>
      </c>
      <c r="H135" s="38" t="inlineStr">
        <is>
          <t>Blanket (page end)</t>
        </is>
      </c>
      <c r="I135" s="26" t="n"/>
      <c r="J135" s="26" t="n"/>
      <c r="K135" s="26" t="n"/>
      <c r="L135" s="26" t="inlineStr">
        <is>
          <t>NO</t>
        </is>
      </c>
      <c r="M135" s="74" t="n">
        <v>0.01809690029493149</v>
      </c>
      <c r="N135" s="74" t="n">
        <v>5</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GR_FILTER_VEC_MIN_TFS</t>
        </is>
      </c>
      <c r="B136" s="40" t="inlineStr">
        <is>
          <t>2</t>
        </is>
      </c>
      <c r="C136" s="38" t="n"/>
      <c r="D136" s="38" t="inlineStr">
        <is>
          <t>GLOBAL_CHECK</t>
        </is>
      </c>
      <c r="E136" s="38" t="n"/>
      <c r="F136" s="26" t="n"/>
      <c r="G136" s="38">
        <f>IFERROR(VLOOKUP($A90&amp;"_"&amp;$B90,Results_Deltas!$A$2:$P$15000,5,FALSE),"")</f>
        <v/>
      </c>
      <c r="H136" s="38" t="inlineStr">
        <is>
          <t>Blanket (page end)</t>
        </is>
      </c>
      <c r="I136" s="26" t="n"/>
      <c r="J136" s="26" t="n"/>
      <c r="K136" s="26" t="n"/>
      <c r="L136" s="26" t="inlineStr">
        <is>
          <t>YES</t>
        </is>
      </c>
      <c r="M136" s="74" t="n">
        <v>0.02069111680472099</v>
      </c>
      <c r="N136" s="74" t="n">
        <v>4</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NEWBORN_LOSS_KILL_GAIN_THRESHOLD_PCT</t>
        </is>
      </c>
      <c r="B137" s="38" t="inlineStr">
        <is>
          <t>2.0</t>
        </is>
      </c>
      <c r="C137" s="38" t="n"/>
      <c r="D137" s="38" t="inlineStr">
        <is>
          <t>AUGMENT, EXIT, GLOBAL_CHECK, REDUCE, STOCKS_EXIT</t>
        </is>
      </c>
      <c r="E137" s="38" t="n"/>
      <c r="F137" s="26" t="n"/>
      <c r="G137" s="38">
        <f>IFERROR(VLOOKUP($A170&amp;"_"&amp;$B170,Results_Deltas!$A$2:$P$15000,5,FALSE),"")</f>
        <v/>
      </c>
      <c r="H137" s="38" t="inlineStr">
        <is>
          <t>Blanket (page end)</t>
        </is>
      </c>
      <c r="I137" s="26" t="n"/>
      <c r="J137" s="26" t="n"/>
      <c r="K137" s="26" t="n"/>
      <c r="L137" s="26" t="inlineStr">
        <is>
          <t>NO</t>
        </is>
      </c>
      <c r="M137" s="74" t="n">
        <v>0.03449413012738867</v>
      </c>
      <c r="N137" s="74" t="n">
        <v>4</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EMA_BLANKET_FILTER_ENABLED</t>
        </is>
      </c>
      <c r="B138" s="40" t="inlineStr">
        <is>
          <t>True</t>
        </is>
      </c>
      <c r="C138" s="38" t="n"/>
      <c r="D138" s="38" t="inlineStr">
        <is>
          <t>GLOBAL_CHECK</t>
        </is>
      </c>
      <c r="E138" s="38" t="n"/>
      <c r="F138" s="26" t="n"/>
      <c r="G138" s="38">
        <f>IFERROR(VLOOKUP($A56&amp;"_"&amp;$B56,Results_Deltas!$A$2:$P$15000,5,FALSE),"")</f>
        <v/>
      </c>
      <c r="H138" s="38" t="inlineStr">
        <is>
          <t>Blanket (page end)</t>
        </is>
      </c>
      <c r="I138" s="26" t="n"/>
      <c r="J138" s="26" t="n"/>
      <c r="K138" s="26" t="n"/>
      <c r="L138" s="26" t="inlineStr">
        <is>
          <t>YES</t>
        </is>
      </c>
      <c r="M138" s="74" t="n">
        <v>0.0360328851812585</v>
      </c>
      <c r="N138" s="74" t="n">
        <v>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CRYPTO_SPIKE_FADE_THRESHOLD_PCT</t>
        </is>
      </c>
      <c r="B139" s="40" t="inlineStr">
        <is>
          <t>10</t>
        </is>
      </c>
      <c r="C139" s="38" t="n"/>
      <c r="D139" s="38" t="inlineStr">
        <is>
          <t>GLOBAL_CHECK, STOCKS_EXIT</t>
        </is>
      </c>
      <c r="E139" s="38" t="n"/>
      <c r="F139" s="26" t="n"/>
      <c r="G139" s="38">
        <f>IFERROR(VLOOKUP($A35&amp;"_"&amp;$B35,Results_Deltas!$A$2:$P$15000,5,FALSE),"")</f>
        <v/>
      </c>
      <c r="H139" s="38" t="inlineStr">
        <is>
          <t>Blanket (page end)</t>
        </is>
      </c>
      <c r="I139" s="26" t="n"/>
      <c r="J139" s="26" t="n"/>
      <c r="K139" s="26" t="n"/>
      <c r="L139" s="26" t="inlineStr">
        <is>
          <t>YES</t>
        </is>
      </c>
      <c r="M139" s="74" t="n">
        <v>0.03645884451984359</v>
      </c>
      <c r="N139" s="74" t="n">
        <v>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NEW_POSITION_MAX_LOSS_THRESHOLD</t>
        </is>
      </c>
      <c r="B140" s="38" t="inlineStr">
        <is>
          <t>0.5</t>
        </is>
      </c>
      <c r="C140" s="38" t="n"/>
      <c r="D140" s="38" t="inlineStr">
        <is>
          <t>AUGMENT, EXIT, GLOBAL_CHECK, REDUCE, STOCKS_EXIT</t>
        </is>
      </c>
      <c r="E140" s="38" t="n"/>
      <c r="F140" s="26" t="n"/>
      <c r="G140" s="38">
        <f>IFERROR(VLOOKUP($A178&amp;"_"&amp;$B178,Results_Deltas!$A$2:$P$15000,5,FALSE),"")</f>
        <v/>
      </c>
      <c r="H140" s="38" t="inlineStr">
        <is>
          <t>Blanket (page end)</t>
        </is>
      </c>
      <c r="I140" s="26" t="n"/>
      <c r="J140" s="26" t="n"/>
      <c r="K140" s="26" t="n"/>
      <c r="L140" s="26" t="inlineStr">
        <is>
          <t>NO</t>
        </is>
      </c>
      <c r="M140" s="74" t="n">
        <v>0.05798641514734819</v>
      </c>
      <c r="N140" s="74" t="n">
        <v>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GOLDEN_RULE_BASE_USD</t>
        </is>
      </c>
      <c r="B141" s="38" t="inlineStr">
        <is>
          <t>0.0</t>
        </is>
      </c>
      <c r="C141" s="38" t="n"/>
      <c r="D141" s="38" t="inlineStr">
        <is>
          <t>GLOBAL_CHECK, STOCKS_EXIT</t>
        </is>
      </c>
      <c r="E141" s="38" t="n"/>
      <c r="F141" s="26" t="n"/>
      <c r="G141" s="38">
        <f>IFERROR(VLOOKUP($A83&amp;"_"&amp;$B83,Results_Deltas!$A$2:$P$15000,5,FALSE),"")</f>
        <v/>
      </c>
      <c r="H141" s="38" t="inlineStr">
        <is>
          <t>Blanket (page end)</t>
        </is>
      </c>
      <c r="I141" s="26" t="n"/>
      <c r="J141" s="26" t="n"/>
      <c r="K141" s="26" t="n"/>
      <c r="L141" s="26" t="inlineStr">
        <is>
          <t>NO</t>
        </is>
      </c>
      <c r="M141" s="74" t="n">
        <v>0.1052796844063505</v>
      </c>
      <c r="N141" s="74" t="n">
        <v>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GOLDEN_RULE_BASE_USD</t>
        </is>
      </c>
      <c r="B142" s="38" t="inlineStr">
        <is>
          <t>0.0_ALT</t>
        </is>
      </c>
      <c r="C142" s="38" t="n"/>
      <c r="D142" s="38" t="inlineStr">
        <is>
          <t>GLOBAL_CHECK, STOCKS_EXIT</t>
        </is>
      </c>
      <c r="E142" s="38" t="n"/>
      <c r="F142" s="26" t="n"/>
      <c r="G142" s="38">
        <f>IFERROR(VLOOKUP($A84&amp;"_"&amp;$B84,Results_Deltas!$A$2:$P$15000,5,FALSE),"")</f>
        <v/>
      </c>
      <c r="H142" s="38" t="inlineStr">
        <is>
          <t>Blanket (page end)</t>
        </is>
      </c>
      <c r="I142" s="26" t="n"/>
      <c r="J142" s="26" t="n"/>
      <c r="K142" s="26" t="n"/>
      <c r="L142" s="26" t="inlineStr">
        <is>
          <t>NO</t>
        </is>
      </c>
      <c r="M142" s="74" t="n">
        <v>0.1052796844063505</v>
      </c>
      <c r="N142" s="74" t="n">
        <v>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EMA_9_21_FILTER_MIN_TFS</t>
        </is>
      </c>
      <c r="B143" s="38" t="inlineStr">
        <is>
          <t>1</t>
        </is>
      </c>
      <c r="C143" s="38" t="n"/>
      <c r="D143" s="38" t="inlineStr">
        <is>
          <t>GLOBAL_CHECK</t>
        </is>
      </c>
      <c r="E143" s="38" t="n"/>
      <c r="F143" s="26" t="n"/>
      <c r="G143" s="38">
        <f>IFERROR(VLOOKUP($A54&amp;"_"&amp;$B54,Results_Deltas!$A$2:$P$15000,5,FALSE),"")</f>
        <v/>
      </c>
      <c r="H143" s="38" t="inlineStr">
        <is>
          <t>Blanket (page end)</t>
        </is>
      </c>
      <c r="I143" s="26" t="n"/>
      <c r="J143" s="26" t="n"/>
      <c r="K143" s="26" t="n"/>
      <c r="L143" s="26" t="inlineStr">
        <is>
          <t>NO</t>
        </is>
      </c>
      <c r="M143" s="74" t="n">
        <v>0.1074846318302903</v>
      </c>
      <c r="N143" s="74" t="n">
        <v>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GR_FILTER_VEC_MIN_TFS</t>
        </is>
      </c>
      <c r="B144" s="38" t="inlineStr">
        <is>
          <t>0</t>
        </is>
      </c>
      <c r="C144" s="38" t="n"/>
      <c r="D144" s="38" t="inlineStr">
        <is>
          <t>GLOBAL_CHECK</t>
        </is>
      </c>
      <c r="E144" s="38" t="n"/>
      <c r="F144" s="26" t="n"/>
      <c r="G144" s="38">
        <f>IFERROR(VLOOKUP($A89&amp;"_"&amp;$B89,Results_Deltas!$A$2:$P$15000,5,FALSE),"")</f>
        <v/>
      </c>
      <c r="H144" s="38" t="inlineStr">
        <is>
          <t>Blanket (page end)</t>
        </is>
      </c>
      <c r="I144" s="26" t="n"/>
      <c r="J144" s="26" t="n"/>
      <c r="K144" s="26" t="n"/>
      <c r="L144" s="26" t="inlineStr">
        <is>
          <t>NO</t>
        </is>
      </c>
      <c r="M144" s="74" t="n">
        <v>0.1079198609683369</v>
      </c>
      <c r="N144" s="74" t="n">
        <v>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NEW_POSITION_MAX_LOSS_THRESHOLD</t>
        </is>
      </c>
      <c r="B145" s="38" t="inlineStr">
        <is>
          <t>0</t>
        </is>
      </c>
      <c r="C145" s="38" t="n"/>
      <c r="D145" s="38" t="inlineStr">
        <is>
          <t>AUGMENT, EXIT, GLOBAL_CHECK, REDUCE, STOCKS_EXIT</t>
        </is>
      </c>
      <c r="E145" s="38" t="n"/>
      <c r="F145" s="26" t="n"/>
      <c r="G145" s="38">
        <f>IFERROR(VLOOKUP($A175&amp;"_"&amp;$B175,Results_Deltas!$A$2:$P$15000,5,FALSE),"")</f>
        <v/>
      </c>
      <c r="H145" s="38" t="inlineStr">
        <is>
          <t>Blanket (page end)</t>
        </is>
      </c>
      <c r="I145" s="26" t="n"/>
      <c r="J145" s="26" t="n"/>
      <c r="K145" s="26" t="n"/>
      <c r="L145" s="26" t="inlineStr">
        <is>
          <t>NO</t>
        </is>
      </c>
      <c r="M145" s="74" t="n">
        <v>0.1116725860844427</v>
      </c>
      <c r="N145" s="74" t="n">
        <v>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OI_CONFIRM_MIN_CHANGE_PCT</t>
        </is>
      </c>
      <c r="B146" s="40" t="inlineStr">
        <is>
          <t>0.5</t>
        </is>
      </c>
      <c r="C146" s="38" t="n"/>
      <c r="D146" s="38" t="inlineStr">
        <is>
          <t>ENTRY, GLOBAL_CHECK, STOCKS_EXIT</t>
        </is>
      </c>
      <c r="E146" s="38" t="n"/>
      <c r="F146" s="26" t="n"/>
      <c r="G146" s="38">
        <f>IFERROR(VLOOKUP($A184&amp;"_"&amp;$B184,Results_Deltas!$A$2:$P$15000,5,FALSE),"")</f>
        <v/>
      </c>
      <c r="H146" s="38" t="inlineStr">
        <is>
          <t>Blanket (page end)</t>
        </is>
      </c>
      <c r="I146" s="26" t="n"/>
      <c r="J146" s="26" t="n"/>
      <c r="K146" s="26" t="n"/>
      <c r="L146" s="26" t="inlineStr">
        <is>
          <t>YES</t>
        </is>
      </c>
      <c r="M146" s="74" t="n">
        <v>0.1393367911618348</v>
      </c>
      <c r="N146" s="74" t="n">
        <v>3</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EXECUTE_NOW_SINGLE_GATE_ENFORCE</t>
        </is>
      </c>
      <c r="B147" s="38" t="inlineStr">
        <is>
          <t>0.0</t>
        </is>
      </c>
      <c r="C147" s="38" t="n"/>
      <c r="D147" s="38" t="inlineStr">
        <is>
          <t>ENTRY, GLOBAL_CHECK, STOCKS_EXIT</t>
        </is>
      </c>
      <c r="E147" s="38" t="n"/>
      <c r="F147" s="26" t="n"/>
      <c r="G147" s="38">
        <f>IFERROR(VLOOKUP($A60&amp;"_"&amp;$B60,Results_Deltas!$A$2:$P$15000,5,FALSE),"")</f>
        <v/>
      </c>
      <c r="H147" s="38" t="inlineStr">
        <is>
          <t>Blanket (page end)</t>
        </is>
      </c>
      <c r="I147" s="26" t="n"/>
      <c r="J147" s="26" t="n"/>
      <c r="K147" s="26" t="n"/>
      <c r="L147" s="26" t="inlineStr">
        <is>
          <t>NO</t>
        </is>
      </c>
      <c r="M147" s="74" t="n">
        <v>0.1411073965987539</v>
      </c>
      <c r="N147" s="74" t="n">
        <v>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EXECUTE_NOW_SINGLE_GATE_ENFORCE</t>
        </is>
      </c>
      <c r="B148" s="38" t="inlineStr">
        <is>
          <t>0.0_ALT</t>
        </is>
      </c>
      <c r="C148" s="38" t="n"/>
      <c r="D148" s="38" t="inlineStr">
        <is>
          <t>ENTRY, GLOBAL_CHECK, STOCKS_EXIT</t>
        </is>
      </c>
      <c r="E148" s="38" t="n"/>
      <c r="F148" s="26" t="n"/>
      <c r="G148" s="38">
        <f>IFERROR(VLOOKUP($A61&amp;"_"&amp;$B61,Results_Deltas!$A$2:$P$15000,5,FALSE),"")</f>
        <v/>
      </c>
      <c r="H148" s="38" t="inlineStr">
        <is>
          <t>Blanket (page end)</t>
        </is>
      </c>
      <c r="I148" s="26" t="n"/>
      <c r="J148" s="26" t="n"/>
      <c r="K148" s="26" t="n"/>
      <c r="L148" s="26" t="inlineStr">
        <is>
          <t>NO</t>
        </is>
      </c>
      <c r="M148" s="74" t="n">
        <v>0.1411073965987539</v>
      </c>
      <c r="N148" s="74" t="n">
        <v>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NEWBORN_LOSS_KILL_GAIN_THRESHOLD_PCT</t>
        </is>
      </c>
      <c r="B149" s="40" t="inlineStr">
        <is>
          <t>0</t>
        </is>
      </c>
      <c r="C149" s="38" t="n"/>
      <c r="D149" s="38" t="inlineStr">
        <is>
          <t>AUGMENT, EXIT, GLOBAL_CHECK, REDUCE, STOCKS_EXIT</t>
        </is>
      </c>
      <c r="E149" s="38" t="n"/>
      <c r="F149" s="26" t="n"/>
      <c r="G149" s="38">
        <f>IFERROR(VLOOKUP($A169&amp;"_"&amp;$B169,Results_Deltas!$A$2:$P$15000,5,FALSE),"")</f>
        <v/>
      </c>
      <c r="H149" s="38" t="inlineStr">
        <is>
          <t>Blanket (page end)</t>
        </is>
      </c>
      <c r="I149" s="26" t="n"/>
      <c r="J149" s="26" t="n"/>
      <c r="K149" s="26" t="n"/>
      <c r="L149" s="26" t="inlineStr">
        <is>
          <t>YES</t>
        </is>
      </c>
      <c r="M149" s="74" t="n">
        <v>0.1509777631006348</v>
      </c>
      <c r="N149" s="74" t="n">
        <v>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DUP_GUARD_FILTER_TF</t>
        </is>
      </c>
      <c r="B150" s="40" t="inlineStr">
        <is>
          <t>15m</t>
        </is>
      </c>
      <c r="C150" s="38" t="n"/>
      <c r="D150" s="38" t="inlineStr">
        <is>
          <t>GLOBAL_CHECK</t>
        </is>
      </c>
      <c r="E150" s="38" t="n"/>
      <c r="F150" s="26" t="n"/>
      <c r="G150" s="38">
        <f>IFERROR(VLOOKUP($A51&amp;"_"&amp;$B51,Results_Deltas!$A$2:$P$15000,5,FALSE),"")</f>
        <v/>
      </c>
      <c r="H150" s="38" t="inlineStr">
        <is>
          <t>Blanket (page end)</t>
        </is>
      </c>
      <c r="I150" s="26" t="n"/>
      <c r="J150" s="26" t="n"/>
      <c r="K150" s="26" t="n"/>
      <c r="L150" s="26" t="inlineStr">
        <is>
          <t>YES</t>
        </is>
      </c>
      <c r="M150" s="74" t="n">
        <v>0.1695653805483136</v>
      </c>
      <c r="N150" s="74" t="n">
        <v>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HTF_GATE_BYPASS_RZ</t>
        </is>
      </c>
      <c r="B151" s="38" t="inlineStr">
        <is>
          <t>0.0</t>
        </is>
      </c>
      <c r="C151" s="38" t="n"/>
      <c r="D151" s="38" t="inlineStr">
        <is>
          <t>ENTRY, GLOBAL_CHECK, STOCKS_EXIT</t>
        </is>
      </c>
      <c r="E151" s="38" t="n"/>
      <c r="F151" s="26" t="n"/>
      <c r="G151" s="38">
        <f>IFERROR(VLOOKUP($A112&amp;"_"&amp;$B112,Results_Deltas!$A$2:$P$15000,5,FALSE),"")</f>
        <v/>
      </c>
      <c r="H151" s="38" t="inlineStr">
        <is>
          <t>Blanket (page end)</t>
        </is>
      </c>
      <c r="I151" s="26" t="n"/>
      <c r="J151" s="26" t="n"/>
      <c r="K151" s="26" t="n"/>
      <c r="L151" s="26" t="inlineStr">
        <is>
          <t>NO</t>
        </is>
      </c>
      <c r="M151" s="74" t="n">
        <v>0.1717158155692775</v>
      </c>
      <c r="N151" s="74" t="n">
        <v>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HTF_GATE_BYPASS_RZ</t>
        </is>
      </c>
      <c r="B152" s="38" t="inlineStr">
        <is>
          <t>0.0_ALT</t>
        </is>
      </c>
      <c r="C152" s="38" t="n"/>
      <c r="D152" s="38" t="inlineStr">
        <is>
          <t>ENTRY, GLOBAL_CHECK, STOCKS_EXIT</t>
        </is>
      </c>
      <c r="E152" s="38" t="n"/>
      <c r="F152" s="26" t="n"/>
      <c r="G152" s="38">
        <f>IFERROR(VLOOKUP($A113&amp;"_"&amp;$B113,Results_Deltas!$A$2:$P$15000,5,FALSE),"")</f>
        <v/>
      </c>
      <c r="H152" s="38" t="inlineStr">
        <is>
          <t>Blanket (page end)</t>
        </is>
      </c>
      <c r="I152" s="26" t="n"/>
      <c r="J152" s="26" t="n"/>
      <c r="K152" s="26" t="n"/>
      <c r="L152" s="26" t="inlineStr">
        <is>
          <t>NO</t>
        </is>
      </c>
      <c r="M152" s="74" t="n">
        <v>0.1717158155692775</v>
      </c>
      <c r="N152" s="74" t="n">
        <v>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HA_WICK_QUALITY_ENABLED</t>
        </is>
      </c>
      <c r="B153" s="40" t="inlineStr">
        <is>
          <t>False</t>
        </is>
      </c>
      <c r="C153" s="38" t="n"/>
      <c r="D153" s="38" t="inlineStr">
        <is>
          <t>ENTRY, GLOBAL_CHECK, STOCKS_EXIT</t>
        </is>
      </c>
      <c r="E153" s="38" t="n"/>
      <c r="F153" s="26" t="n"/>
      <c r="G153" s="38">
        <f>IFERROR(VLOOKUP($A92&amp;"_"&amp;$B92,Results_Deltas!$A$2:$P$15000,5,FALSE),"")</f>
        <v/>
      </c>
      <c r="H153" s="38" t="inlineStr">
        <is>
          <t>Blanket (page end)</t>
        </is>
      </c>
      <c r="I153" s="26" t="n"/>
      <c r="J153" s="26" t="n"/>
      <c r="K153" s="26" t="n"/>
      <c r="L153" s="26" t="inlineStr">
        <is>
          <t>YES</t>
        </is>
      </c>
      <c r="M153" s="74" t="n">
        <v>0.1848681125242538</v>
      </c>
      <c r="N153" s="74" t="n">
        <v>3</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LH_HL_FILTER_ENABLED</t>
        </is>
      </c>
      <c r="B154" s="40" t="inlineStr">
        <is>
          <t>False</t>
        </is>
      </c>
      <c r="C154" s="38" t="n"/>
      <c r="D154" s="38" t="inlineStr">
        <is>
          <t>ENTRY, GLOBAL_CHECK, STOCKS_EXIT</t>
        </is>
      </c>
      <c r="E154" s="38" t="n"/>
      <c r="F154" s="26" t="n"/>
      <c r="G154" s="38">
        <f>IFERROR(VLOOKUP($A124&amp;"_"&amp;$B124,Results_Deltas!$A$2:$P$15000,5,FALSE),"")</f>
        <v/>
      </c>
      <c r="H154" s="38" t="inlineStr">
        <is>
          <t>Blanket (page end)</t>
        </is>
      </c>
      <c r="I154" s="26" t="n"/>
      <c r="J154" s="26" t="n"/>
      <c r="K154" s="26" t="n"/>
      <c r="L154" s="26" t="inlineStr">
        <is>
          <t>YES</t>
        </is>
      </c>
      <c r="M154" s="74" t="n">
        <v>0.1848681125242538</v>
      </c>
      <c r="N154" s="74" t="n">
        <v>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LH_HL_FILTER_REQUIRE_BOTH</t>
        </is>
      </c>
      <c r="B155" s="40" t="inlineStr">
        <is>
          <t>False</t>
        </is>
      </c>
      <c r="C155" s="38" t="n"/>
      <c r="D155" s="38" t="inlineStr">
        <is>
          <t>ENTRY, GLOBAL_CHECK, STOCKS_EXIT</t>
        </is>
      </c>
      <c r="E155" s="38" t="n"/>
      <c r="F155" s="26" t="n"/>
      <c r="G155" s="38">
        <f>IFERROR(VLOOKUP($A128&amp;"_"&amp;$B128,Results_Deltas!$A$2:$P$15000,5,FALSE),"")</f>
        <v/>
      </c>
      <c r="H155" s="38" t="inlineStr">
        <is>
          <t>Blanket (page end)</t>
        </is>
      </c>
      <c r="I155" s="26" t="n"/>
      <c r="J155" s="26" t="n"/>
      <c r="K155" s="26" t="n"/>
      <c r="L155" s="26" t="inlineStr">
        <is>
          <t>YES</t>
        </is>
      </c>
      <c r="M155" s="74" t="n">
        <v>0.1848681125242538</v>
      </c>
      <c r="N155" s="74" t="n">
        <v>3</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M156" s="74" t="n">
        <v>0.1848681125242538</v>
      </c>
      <c r="N156" s="74" t="n">
        <v>3</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OI_CONFIRM_ENABLED</t>
        </is>
      </c>
      <c r="B157" s="38" t="inlineStr">
        <is>
          <t>False</t>
        </is>
      </c>
      <c r="C157" s="38" t="n"/>
      <c r="D157" s="38" t="inlineStr">
        <is>
          <t>ENTRY, GLOBAL_CHECK, STOCKS_EXIT</t>
        </is>
      </c>
      <c r="E157" s="38" t="n"/>
      <c r="F157" s="26" t="n"/>
      <c r="G157" s="38">
        <f>IFERROR(VLOOKUP($A179&amp;"_"&amp;$B179,Results_Deltas!$A$2:$P$15000,5,FALSE),"")</f>
        <v/>
      </c>
      <c r="H157" s="38" t="inlineStr">
        <is>
          <t>Blanket (page end)</t>
        </is>
      </c>
      <c r="I157" s="26" t="n"/>
      <c r="J157" s="26" t="n"/>
      <c r="K157" s="26" t="n"/>
      <c r="L157" s="26" t="inlineStr">
        <is>
          <t>NO</t>
        </is>
      </c>
      <c r="M157" s="74" t="n">
        <v>0.1848681125242538</v>
      </c>
      <c r="N157" s="74" t="n">
        <v>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HA_WICK_QUALITY_TF</t>
        </is>
      </c>
      <c r="B158" s="38" t="inlineStr">
        <is>
          <t>15m</t>
        </is>
      </c>
      <c r="C158" s="38" t="n"/>
      <c r="D158" s="38" t="inlineStr">
        <is>
          <t>ENTRY, GLOBAL_CHECK, STOCKS_EXIT</t>
        </is>
      </c>
      <c r="E158" s="38" t="n"/>
      <c r="F158" s="26" t="n"/>
      <c r="G158" s="38">
        <f>IFERROR(VLOOKUP($A100&amp;"_"&amp;$B100,Results_Deltas!$A$2:$P$15000,5,FALSE),"")</f>
        <v/>
      </c>
      <c r="H158" s="38" t="inlineStr">
        <is>
          <t>Blanket (page end)</t>
        </is>
      </c>
      <c r="I158" s="26" t="n"/>
      <c r="J158" s="26" t="n"/>
      <c r="K158" s="26" t="n"/>
      <c r="L158" s="26" t="inlineStr">
        <is>
          <t>NO</t>
        </is>
      </c>
      <c r="M158" s="74" t="n">
        <v>0.1865737645112775</v>
      </c>
      <c r="N158" s="74" t="n">
        <v>3</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HTF4_CONF</t>
        </is>
      </c>
      <c r="B159" s="38" t="inlineStr">
        <is>
          <t>False</t>
        </is>
      </c>
      <c r="C159" s="38" t="n"/>
      <c r="D159" s="38" t="inlineStr">
        <is>
          <t>GLOBAL_CHECK, STOCKS_EXIT</t>
        </is>
      </c>
      <c r="E159" s="38" t="n"/>
      <c r="F159" s="26" t="n"/>
      <c r="G159" s="38">
        <f>IFERROR(VLOOKUP($A108&amp;"_"&amp;$B108,Results_Deltas!$A$2:$P$15000,5,FALSE),"")</f>
        <v/>
      </c>
      <c r="H159" s="38" t="inlineStr">
        <is>
          <t>Blanket (page end)</t>
        </is>
      </c>
      <c r="I159" s="26" t="n"/>
      <c r="J159" s="26" t="n"/>
      <c r="K159" s="26" t="n"/>
      <c r="L159" s="26" t="inlineStr">
        <is>
          <t>NO</t>
        </is>
      </c>
      <c r="M159" s="74" t="n">
        <v>0.1876273380843173</v>
      </c>
      <c r="N159" s="74" t="n">
        <v>3</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HTF_DIRECTION_GATE_ENABLED</t>
        </is>
      </c>
      <c r="B160" s="40" t="inlineStr">
        <is>
          <t>False</t>
        </is>
      </c>
      <c r="C160" s="38" t="n"/>
      <c r="D160" s="38" t="inlineStr">
        <is>
          <t>ENTRY, GLOBAL_CHECK, STOCKS_EXIT</t>
        </is>
      </c>
      <c r="E160" s="38" t="n"/>
      <c r="F160" s="26" t="n"/>
      <c r="G160" s="38">
        <f>IFERROR(VLOOKUP($A110&amp;"_"&amp;$B110,Results_Deltas!$A$2:$P$15000,5,FALSE),"")</f>
        <v/>
      </c>
      <c r="H160" s="38" t="inlineStr">
        <is>
          <t>Blanket (page end)</t>
        </is>
      </c>
      <c r="I160" s="26" t="n"/>
      <c r="J160" s="26" t="n"/>
      <c r="K160" s="26" t="n"/>
      <c r="L160" s="26" t="inlineStr">
        <is>
          <t>YES</t>
        </is>
      </c>
      <c r="M160" s="74" t="n">
        <v>0.1876273380843173</v>
      </c>
      <c r="N160" s="74" t="n">
        <v>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LEADERBOARD_FILTER</t>
        </is>
      </c>
      <c r="B161" s="38" t="inlineStr">
        <is>
          <t>False</t>
        </is>
      </c>
      <c r="C161" s="38" t="n"/>
      <c r="D161" s="38" t="inlineStr">
        <is>
          <t>AUGMENT, ENTRY, EXIT, GLOBAL_CHECK, REDUCE, STOCKS_EXIT</t>
        </is>
      </c>
      <c r="E161" s="38" t="n"/>
      <c r="F161" s="26" t="n"/>
      <c r="G161" s="38">
        <f>IFERROR(VLOOKUP($A122&amp;"_"&amp;$B122,Results_Deltas!$A$2:$P$15000,5,FALSE),"")</f>
        <v/>
      </c>
      <c r="H161" s="38" t="inlineStr">
        <is>
          <t>Blanket (page end)</t>
        </is>
      </c>
      <c r="I161" s="26" t="n"/>
      <c r="J161" s="26" t="n"/>
      <c r="K161" s="26" t="n"/>
      <c r="L161" s="26" t="inlineStr">
        <is>
          <t>NO</t>
        </is>
      </c>
      <c r="M161" s="74" t="n">
        <v>0.1876273380843173</v>
      </c>
      <c r="N161" s="74" t="n">
        <v>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IFERROR(VLOOKUP($A147&amp;"_"&amp;$B147,Results_Deltas!$A$2:$P$15000,5,FALSE),"")</f>
        <v/>
      </c>
      <c r="H162" s="38" t="inlineStr">
        <is>
          <t>Blanket (page end)</t>
        </is>
      </c>
      <c r="I162" s="26" t="n"/>
      <c r="J162" s="26" t="n"/>
      <c r="K162" s="26" t="n"/>
      <c r="L162" s="26" t="inlineStr">
        <is>
          <t>YES</t>
        </is>
      </c>
      <c r="M162" s="74" t="n">
        <v>0.1876273380843173</v>
      </c>
      <c r="N162" s="74" t="n">
        <v>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BAND_ARROW_ENABLED</t>
        </is>
      </c>
      <c r="B163" s="40" t="inlineStr">
        <is>
          <t>False</t>
        </is>
      </c>
      <c r="C163" s="38" t="n"/>
      <c r="D163" s="38" t="inlineStr">
        <is>
          <t>GLOBAL_CHECK, STOCKS_EXIT</t>
        </is>
      </c>
      <c r="E163" s="38" t="n"/>
      <c r="F163" s="26" t="n"/>
      <c r="G163" s="38">
        <f>IFERROR(VLOOKUP($A22&amp;"_"&amp;$B22,Results_Deltas!$A$2:$P$15000,5,FALSE),"")</f>
        <v/>
      </c>
      <c r="H163" s="38" t="inlineStr">
        <is>
          <t>Blanket (page end)</t>
        </is>
      </c>
      <c r="I163" s="26" t="n"/>
      <c r="J163" s="26" t="n"/>
      <c r="K163" s="26" t="n"/>
      <c r="L163" s="26" t="inlineStr">
        <is>
          <t>YES</t>
        </is>
      </c>
      <c r="M163" s="74" t="n">
        <v>0.2211635088344501</v>
      </c>
      <c r="N163" s="74" t="n">
        <v>4</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COOLDOWN_LOCKS_FILTER_TF</t>
        </is>
      </c>
      <c r="B164" s="40" t="inlineStr">
        <is>
          <t>15m</t>
        </is>
      </c>
      <c r="C164" s="38" t="n"/>
      <c r="D164" s="38" t="inlineStr">
        <is>
          <t>GLOBAL_CHECK</t>
        </is>
      </c>
      <c r="E164" s="38" t="n"/>
      <c r="F164" s="26" t="n"/>
      <c r="G164" s="38">
        <f>IFERROR(VLOOKUP($A34&amp;"_"&amp;$B34,Results_Deltas!$A$2:$P$15000,5,FALSE),"")</f>
        <v/>
      </c>
      <c r="H164" s="38" t="inlineStr">
        <is>
          <t>Blanket (page end)</t>
        </is>
      </c>
      <c r="I164" s="26" t="n"/>
      <c r="J164" s="26" t="n"/>
      <c r="K164" s="26" t="n"/>
      <c r="L164" s="26" t="inlineStr">
        <is>
          <t>YES</t>
        </is>
      </c>
      <c r="M164" s="74" t="n">
        <v>0.2211635088344501</v>
      </c>
      <c r="N164" s="74" t="n">
        <v>4</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FUNDING_GATE_FILTER_TF</t>
        </is>
      </c>
      <c r="B165" s="40" t="inlineStr">
        <is>
          <t>15m</t>
        </is>
      </c>
      <c r="C165" s="38" t="n"/>
      <c r="D165" s="38" t="inlineStr">
        <is>
          <t>GLOBAL_CHECK</t>
        </is>
      </c>
      <c r="E165" s="38" t="n"/>
      <c r="F165" s="26" t="n"/>
      <c r="G165" s="38">
        <f>IFERROR(VLOOKUP($A76&amp;"_"&amp;$B76,Results_Deltas!$A$2:$P$15000,5,FALSE),"")</f>
        <v/>
      </c>
      <c r="H165" s="38" t="inlineStr">
        <is>
          <t>Blanket (page end)</t>
        </is>
      </c>
      <c r="I165" s="26" t="n"/>
      <c r="J165" s="26" t="n"/>
      <c r="K165" s="26" t="n"/>
      <c r="L165" s="26" t="inlineStr">
        <is>
          <t>YES</t>
        </is>
      </c>
      <c r="M165" s="74" t="n">
        <v>0.2211635088344501</v>
      </c>
      <c r="N165" s="74" t="n">
        <v>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MANDATORY_REENTRY_WT_FILTER_REQUIRE_FLIP</t>
        </is>
      </c>
      <c r="B166" s="40" t="inlineStr">
        <is>
          <t>False</t>
        </is>
      </c>
      <c r="C166" s="38" t="n"/>
      <c r="D166" s="38" t="inlineStr">
        <is>
          <t>GLOBAL_CHECK, STOCKS_EXIT</t>
        </is>
      </c>
      <c r="E166" s="38" t="n"/>
      <c r="F166" s="26" t="n"/>
      <c r="G166" s="38">
        <f>IFERROR(VLOOKUP($A143&amp;"_"&amp;$B143,Results_Deltas!$A$2:$P$15000,5,FALSE),"")</f>
        <v/>
      </c>
      <c r="H166" s="38" t="inlineStr">
        <is>
          <t>Blanket (page end)</t>
        </is>
      </c>
      <c r="I166" s="26" t="n"/>
      <c r="J166" s="26" t="n"/>
      <c r="K166" s="26" t="n"/>
      <c r="L166" s="26" t="inlineStr">
        <is>
          <t>YES</t>
        </is>
      </c>
      <c r="M166" s="74" t="n">
        <v>0.2366102698021029</v>
      </c>
      <c r="N166" s="74" t="n">
        <v>4</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DC_MOMENT_STRONG_THRESHOLD</t>
        </is>
      </c>
      <c r="B167" s="38" t="inlineStr">
        <is>
          <t>20</t>
        </is>
      </c>
      <c r="C167" s="38" t="n"/>
      <c r="D167" s="38" t="inlineStr">
        <is>
          <t>ENTRY, GLOBAL_CHECK, STOCKS_EXIT</t>
        </is>
      </c>
      <c r="E167" s="38" t="n"/>
      <c r="F167" s="26" t="n"/>
      <c r="G167" s="38">
        <f>IFERROR(VLOOKUP($A42&amp;"_"&amp;$B42,Results_Deltas!$A$2:$P$15000,5,FALSE),"")</f>
        <v/>
      </c>
      <c r="H167" s="38" t="inlineStr">
        <is>
          <t>Blanket (page end)</t>
        </is>
      </c>
      <c r="I167" s="26" t="n"/>
      <c r="J167" s="26" t="n"/>
      <c r="K167" s="26" t="n"/>
      <c r="L167" s="26" t="inlineStr">
        <is>
          <t>NO</t>
        </is>
      </c>
      <c r="M167" s="74" t="n">
        <v>0.2534321018770676</v>
      </c>
      <c r="N167" s="74" t="n">
        <v>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FG_FEAR_THRESHOLD</t>
        </is>
      </c>
      <c r="B168" s="38" t="inlineStr">
        <is>
          <t>12.5</t>
        </is>
      </c>
      <c r="C168" s="38" t="n"/>
      <c r="D168" s="38" t="inlineStr">
        <is>
          <t>GLOBAL_CHECK, STOCKS_EXIT</t>
        </is>
      </c>
      <c r="E168" s="38" t="n"/>
      <c r="F168" s="26" t="n"/>
      <c r="G168" s="38">
        <f>IFERROR(VLOOKUP($A67&amp;"_"&amp;$B67,Results_Deltas!$A$2:$P$15000,5,FALSE),"")</f>
        <v/>
      </c>
      <c r="H168" s="38" t="inlineStr">
        <is>
          <t>Blanket (page end)</t>
        </is>
      </c>
      <c r="I168" s="26" t="n"/>
      <c r="J168" s="26" t="n"/>
      <c r="K168" s="26" t="n"/>
      <c r="L168" s="26" t="inlineStr">
        <is>
          <t>NO</t>
        </is>
      </c>
      <c r="M168" s="74" t="n">
        <v>0.3123192256586168</v>
      </c>
      <c r="N168" s="74" t="n">
        <v>6</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LH_HL_FILTER_REQUIRE_BOTH</t>
        </is>
      </c>
      <c r="B169" s="38" t="inlineStr">
        <is>
          <t>False_ALT</t>
        </is>
      </c>
      <c r="C169" s="38" t="n"/>
      <c r="D169" s="38" t="inlineStr">
        <is>
          <t>ENTRY, GLOBAL_CHECK, STOCKS_EXIT</t>
        </is>
      </c>
      <c r="E169" s="38" t="n"/>
      <c r="F169" s="26" t="n"/>
      <c r="G169" s="38">
        <f>IFERROR(VLOOKUP($A129&amp;"_"&amp;$B129,Results_Deltas!$A$2:$P$15000,5,FALSE),"")</f>
        <v/>
      </c>
      <c r="H169" s="38" t="inlineStr">
        <is>
          <t>Blanket (page end)</t>
        </is>
      </c>
      <c r="I169" s="26" t="n"/>
      <c r="J169" s="26" t="n"/>
      <c r="K169" s="26" t="n"/>
      <c r="L169" s="26" t="inlineStr">
        <is>
          <t>NO</t>
        </is>
      </c>
      <c r="M169" s="74" t="n">
        <v>0.3511855609502699</v>
      </c>
      <c r="N169" s="74" t="n">
        <v>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FUNDING_GATE_MTF_REQUIRED</t>
        </is>
      </c>
      <c r="B170" s="38" t="inlineStr">
        <is>
          <t>0.0</t>
        </is>
      </c>
      <c r="C170" s="38" t="n"/>
      <c r="D170" s="38" t="inlineStr">
        <is>
          <t>ENTRY, GLOBAL_CHECK, STOCKS_EXIT</t>
        </is>
      </c>
      <c r="E170" s="38" t="n"/>
      <c r="F170" s="26" t="n"/>
      <c r="G170" s="38">
        <f>IFERROR(VLOOKUP($A79&amp;"_"&amp;$B79,Results_Deltas!$A$2:$P$15000,5,FALSE),"")</f>
        <v/>
      </c>
      <c r="H170" s="38" t="inlineStr">
        <is>
          <t>Blanket (page end)</t>
        </is>
      </c>
      <c r="I170" s="26" t="n"/>
      <c r="J170" s="26" t="n"/>
      <c r="K170" s="26" t="n"/>
      <c r="L170" s="26" t="inlineStr">
        <is>
          <t>NO</t>
        </is>
      </c>
      <c r="M170" s="74" t="n">
        <v>0.3564271364868411</v>
      </c>
      <c r="N170" s="74" t="n">
        <v>4</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FUNDING_GATE_MTF_REQUIRED</t>
        </is>
      </c>
      <c r="B171" s="38" t="inlineStr">
        <is>
          <t>0.0_ALT</t>
        </is>
      </c>
      <c r="C171" s="38" t="n"/>
      <c r="D171" s="38" t="inlineStr">
        <is>
          <t>ENTRY, GLOBAL_CHECK, STOCKS_EXIT</t>
        </is>
      </c>
      <c r="E171" s="38" t="n"/>
      <c r="F171" s="26" t="n"/>
      <c r="G171" s="38">
        <f>IFERROR(VLOOKUP($A80&amp;"_"&amp;$B80,Results_Deltas!$A$2:$P$15000,5,FALSE),"")</f>
        <v/>
      </c>
      <c r="H171" s="38" t="inlineStr">
        <is>
          <t>Blanket (page end)</t>
        </is>
      </c>
      <c r="I171" s="26" t="n"/>
      <c r="J171" s="26" t="n"/>
      <c r="K171" s="26" t="n"/>
      <c r="L171" s="26" t="inlineStr">
        <is>
          <t>NO</t>
        </is>
      </c>
      <c r="M171" s="74" t="n">
        <v>0.3564271364868411</v>
      </c>
      <c r="N171" s="74" t="n">
        <v>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FUNDING_GATE_SHORT_MIN</t>
        </is>
      </c>
      <c r="B172" s="38" t="inlineStr">
        <is>
          <t>0.0</t>
        </is>
      </c>
      <c r="C172" s="38" t="n"/>
      <c r="D172" s="38" t="inlineStr">
        <is>
          <t>ENTRY, GLOBAL_CHECK, STOCKS_EXIT</t>
        </is>
      </c>
      <c r="E172" s="38" t="n"/>
      <c r="F172" s="26" t="n"/>
      <c r="G172" s="38">
        <f>IFERROR(VLOOKUP($A81&amp;"_"&amp;$B81,Results_Deltas!$A$2:$P$15000,5,FALSE),"")</f>
        <v/>
      </c>
      <c r="H172" s="38" t="inlineStr">
        <is>
          <t>Blanket (page end)</t>
        </is>
      </c>
      <c r="I172" s="26" t="n"/>
      <c r="J172" s="26" t="n"/>
      <c r="K172" s="26" t="n"/>
      <c r="L172" s="26" t="inlineStr">
        <is>
          <t>NO</t>
        </is>
      </c>
      <c r="M172" s="74" t="n">
        <v>0.3564271364868411</v>
      </c>
      <c r="N172" s="74" t="n">
        <v>4</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FUNDING_GATE_SHORT_MIN</t>
        </is>
      </c>
      <c r="B173" s="38" t="inlineStr">
        <is>
          <t>0.0_ALT</t>
        </is>
      </c>
      <c r="C173" s="38" t="n"/>
      <c r="D173" s="38" t="inlineStr">
        <is>
          <t>ENTRY, GLOBAL_CHECK, STOCKS_EXIT</t>
        </is>
      </c>
      <c r="E173" s="38" t="n"/>
      <c r="F173" s="26" t="n"/>
      <c r="G173" s="38">
        <f>IFERROR(VLOOKUP($A82&amp;"_"&amp;$B82,Results_Deltas!$A$2:$P$15000,5,FALSE),"")</f>
        <v/>
      </c>
      <c r="H173" s="38" t="inlineStr">
        <is>
          <t>Blanket (page end)</t>
        </is>
      </c>
      <c r="I173" s="26" t="n"/>
      <c r="J173" s="26" t="n"/>
      <c r="K173" s="26" t="n"/>
      <c r="L173" s="26" t="inlineStr">
        <is>
          <t>NO</t>
        </is>
      </c>
      <c r="M173" s="74" t="n">
        <v>0.3564271364868411</v>
      </c>
      <c r="N173" s="74" t="n">
        <v>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HLR_SMA_BAND_PCT</t>
        </is>
      </c>
      <c r="B174" s="38" t="inlineStr">
        <is>
          <t>0</t>
        </is>
      </c>
      <c r="C174" s="38" t="n"/>
      <c r="D174" s="38" t="inlineStr">
        <is>
          <t>ENTRY, GLOBAL_CHECK, STOCKS_EXIT</t>
        </is>
      </c>
      <c r="E174" s="38" t="n"/>
      <c r="F174" s="26" t="n"/>
      <c r="G174" s="38">
        <f>IFERROR(VLOOKUP($A101&amp;"_"&amp;$B101,Results_Deltas!$A$2:$P$15000,5,FALSE),"")</f>
        <v/>
      </c>
      <c r="H174" s="38" t="inlineStr">
        <is>
          <t>Blanket (page end)</t>
        </is>
      </c>
      <c r="I174" s="26" t="n"/>
      <c r="J174" s="26" t="n"/>
      <c r="K174" s="26" t="n"/>
      <c r="L174" s="26" t="inlineStr">
        <is>
          <t>NO</t>
        </is>
      </c>
      <c r="M174" s="74" t="n">
        <v>0.3564271364868411</v>
      </c>
      <c r="N174" s="74" t="n">
        <v>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HLR_TOP_MIN_TFS</t>
        </is>
      </c>
      <c r="B175" s="38" t="inlineStr">
        <is>
          <t>0</t>
        </is>
      </c>
      <c r="C175" s="38" t="n"/>
      <c r="D175" s="38" t="inlineStr">
        <is>
          <t>GLOBAL_CHECK, REENTRY, STOCKS_EXIT</t>
        </is>
      </c>
      <c r="E175" s="38" t="n"/>
      <c r="F175" s="26" t="n"/>
      <c r="G175" s="38">
        <f>IFERROR(VLOOKUP($A105&amp;"_"&amp;$B105,Results_Deltas!$A$2:$P$15000,5,FALSE),"")</f>
        <v/>
      </c>
      <c r="H175" s="38" t="inlineStr">
        <is>
          <t>Blanket (page end)</t>
        </is>
      </c>
      <c r="I175" s="26" t="n"/>
      <c r="J175" s="26" t="n"/>
      <c r="K175" s="26" t="n"/>
      <c r="L175" s="26" t="inlineStr">
        <is>
          <t>NO</t>
        </is>
      </c>
      <c r="M175" s="74" t="n">
        <v>0.3564271364868411</v>
      </c>
      <c r="N175" s="74" t="n">
        <v>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HTF4_CONF</t>
        </is>
      </c>
      <c r="B176" s="38" t="inlineStr">
        <is>
          <t>False_ALT</t>
        </is>
      </c>
      <c r="C176" s="38" t="n"/>
      <c r="D176" s="38" t="inlineStr">
        <is>
          <t>GLOBAL_CHECK, STOCKS_EXIT</t>
        </is>
      </c>
      <c r="E176" s="38" t="n"/>
      <c r="F176" s="26" t="n"/>
      <c r="G176" s="38">
        <f>IFERROR(VLOOKUP($A109&amp;"_"&amp;$B109,Results_Deltas!$A$2:$P$15000,5,FALSE),"")</f>
        <v/>
      </c>
      <c r="H176" s="38" t="inlineStr">
        <is>
          <t>Blanket (page end)</t>
        </is>
      </c>
      <c r="I176" s="26" t="n"/>
      <c r="J176" s="26" t="n"/>
      <c r="K176" s="26" t="n"/>
      <c r="L176" s="26" t="inlineStr">
        <is>
          <t>NO</t>
        </is>
      </c>
      <c r="M176" s="74" t="n">
        <v>0.3564271364868411</v>
      </c>
      <c r="N176" s="74" t="n">
        <v>4</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HTF_GATE_MIN_CONFIRMATIONS</t>
        </is>
      </c>
      <c r="B177" s="38" t="inlineStr">
        <is>
          <t>0.0</t>
        </is>
      </c>
      <c r="C177" s="38" t="n"/>
      <c r="D177" s="38" t="inlineStr">
        <is>
          <t>ENTRY, GLOBAL_CHECK, STOCKS_EXIT</t>
        </is>
      </c>
      <c r="E177" s="38" t="n"/>
      <c r="F177" s="26" t="n"/>
      <c r="G177" s="38">
        <f>IFERROR(VLOOKUP($A116&amp;"_"&amp;$B116,Results_Deltas!$A$2:$P$15000,5,FALSE),"")</f>
        <v/>
      </c>
      <c r="H177" s="38" t="inlineStr">
        <is>
          <t>Blanket (page end)</t>
        </is>
      </c>
      <c r="I177" s="26" t="n"/>
      <c r="J177" s="26" t="n"/>
      <c r="K177" s="26" t="n"/>
      <c r="L177" s="26" t="inlineStr">
        <is>
          <t>NO</t>
        </is>
      </c>
      <c r="M177" s="74" t="n">
        <v>0.3564271364868411</v>
      </c>
      <c r="N177" s="74" t="n">
        <v>4</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HTF_GATE_MIN_CONFIRMATIONS</t>
        </is>
      </c>
      <c r="B178" s="38" t="inlineStr">
        <is>
          <t>0.0_ALT</t>
        </is>
      </c>
      <c r="C178" s="38" t="n"/>
      <c r="D178" s="38" t="inlineStr">
        <is>
          <t>ENTRY, GLOBAL_CHECK, STOCKS_EXIT</t>
        </is>
      </c>
      <c r="E178" s="38" t="n"/>
      <c r="F178" s="26" t="n"/>
      <c r="G178" s="38">
        <f>IFERROR(VLOOKUP($A117&amp;"_"&amp;$B117,Results_Deltas!$A$2:$P$15000,5,FALSE),"")</f>
        <v/>
      </c>
      <c r="H178" s="38" t="inlineStr">
        <is>
          <t>Blanket (page end)</t>
        </is>
      </c>
      <c r="I178" s="26" t="n"/>
      <c r="J178" s="26" t="n"/>
      <c r="K178" s="26" t="n"/>
      <c r="L178" s="26" t="inlineStr">
        <is>
          <t>NO</t>
        </is>
      </c>
      <c r="M178" s="74" t="n">
        <v>0.3564271364868411</v>
      </c>
      <c r="N178" s="74" t="n">
        <v>4</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LEADERBOARD_FILTER</t>
        </is>
      </c>
      <c r="B179" s="38" t="inlineStr">
        <is>
          <t>False_ALT</t>
        </is>
      </c>
      <c r="C179" s="38" t="n"/>
      <c r="D179" s="38" t="inlineStr">
        <is>
          <t>AUGMENT, ENTRY, EXIT, GLOBAL_CHECK, REDUCE, STOCKS_EXIT</t>
        </is>
      </c>
      <c r="E179" s="38" t="n"/>
      <c r="F179" s="26" t="n"/>
      <c r="G179" s="38">
        <f>IFERROR(VLOOKUP($A123&amp;"_"&amp;$B123,Results_Deltas!$A$2:$P$15000,5,FALSE),"")</f>
        <v/>
      </c>
      <c r="H179" s="38" t="inlineStr">
        <is>
          <t>Blanket (page end)</t>
        </is>
      </c>
      <c r="I179" s="26" t="n"/>
      <c r="J179" s="26" t="n"/>
      <c r="K179" s="26" t="n"/>
      <c r="L179" s="26" t="inlineStr">
        <is>
          <t>NO</t>
        </is>
      </c>
      <c r="M179" s="74" t="n">
        <v>0.3564271364868411</v>
      </c>
      <c r="N179" s="74" t="n">
        <v>4</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MI_TF_AGREE_MIN</t>
        </is>
      </c>
      <c r="B180" s="38" t="inlineStr">
        <is>
          <t>0.0</t>
        </is>
      </c>
      <c r="C180" s="38" t="n"/>
      <c r="D180" s="38" t="inlineStr">
        <is>
          <t>ENTRY, GLOBAL_CHECK, STOCKS_EXIT</t>
        </is>
      </c>
      <c r="E180" s="38" t="n"/>
      <c r="F180" s="26" t="n"/>
      <c r="G180" s="38">
        <f>IFERROR(VLOOKUP($A149&amp;"_"&amp;$B149,Results_Deltas!$A$2:$P$15000,5,FALSE),"")</f>
        <v/>
      </c>
      <c r="H180" s="38" t="inlineStr">
        <is>
          <t>Blanket (page end)</t>
        </is>
      </c>
      <c r="I180" s="26" t="n"/>
      <c r="J180" s="26" t="n"/>
      <c r="K180" s="26" t="n"/>
      <c r="L180" s="26" t="inlineStr">
        <is>
          <t>NO</t>
        </is>
      </c>
      <c r="M180" s="74" t="n">
        <v>0.3564271364868411</v>
      </c>
      <c r="N180" s="74" t="n">
        <v>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MI_TF_AGREE_MIN</t>
        </is>
      </c>
      <c r="B181" s="38" t="inlineStr">
        <is>
          <t>0.0_ALT</t>
        </is>
      </c>
      <c r="C181" s="38" t="n"/>
      <c r="D181" s="38" t="inlineStr">
        <is>
          <t>ENTRY, GLOBAL_CHECK, STOCKS_EXIT</t>
        </is>
      </c>
      <c r="E181" s="38" t="n"/>
      <c r="F181" s="26" t="n"/>
      <c r="G181" s="38">
        <f>IFERROR(VLOOKUP($A150&amp;"_"&amp;$B150,Results_Deltas!$A$2:$P$15000,5,FALSE),"")</f>
        <v/>
      </c>
      <c r="H181" s="38" t="inlineStr">
        <is>
          <t>Blanket (page end)</t>
        </is>
      </c>
      <c r="I181" s="26" t="n"/>
      <c r="J181" s="26" t="n"/>
      <c r="K181" s="26" t="n"/>
      <c r="L181" s="26" t="inlineStr">
        <is>
          <t>NO</t>
        </is>
      </c>
      <c r="M181" s="74" t="n">
        <v>0.3564271364868411</v>
      </c>
      <c r="N181" s="74" t="n">
        <v>4</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NEWBORN_LOSS_KILL_REQUIRE_VEL_AGAINST</t>
        </is>
      </c>
      <c r="B182" s="38" t="inlineStr">
        <is>
          <t>0.0</t>
        </is>
      </c>
      <c r="C182" s="38" t="n"/>
      <c r="D182" s="38" t="inlineStr">
        <is>
          <t>AUGMENT, EXIT, GLOBAL_CHECK, REDUCE, STOCKS_EXIT</t>
        </is>
      </c>
      <c r="E182" s="38" t="n"/>
      <c r="F182" s="26" t="n"/>
      <c r="G182" s="38">
        <f>IFERROR(VLOOKUP($A173&amp;"_"&amp;$B173,Results_Deltas!$A$2:$P$15000,5,FALSE),"")</f>
        <v/>
      </c>
      <c r="H182" s="38" t="inlineStr">
        <is>
          <t>Blanket (page end)</t>
        </is>
      </c>
      <c r="I182" s="26" t="n"/>
      <c r="J182" s="26" t="n"/>
      <c r="K182" s="26" t="n"/>
      <c r="L182" s="26" t="inlineStr">
        <is>
          <t>NO</t>
        </is>
      </c>
      <c r="M182" s="74" t="n">
        <v>0.3630768982682861</v>
      </c>
      <c r="N182" s="74" t="n">
        <v>5</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NEWBORN_LOSS_KILL_REQUIRE_VEL_AGAINST</t>
        </is>
      </c>
      <c r="B183" s="38" t="inlineStr">
        <is>
          <t>0.0_ALT</t>
        </is>
      </c>
      <c r="C183" s="38" t="n"/>
      <c r="D183" s="38" t="inlineStr">
        <is>
          <t>AUGMENT, EXIT, GLOBAL_CHECK, REDUCE, STOCKS_EXIT</t>
        </is>
      </c>
      <c r="E183" s="38" t="n"/>
      <c r="F183" s="26" t="n"/>
      <c r="G183" s="38">
        <f>IFERROR(VLOOKUP($A174&amp;"_"&amp;$B174,Results_Deltas!$A$2:$P$15000,5,FALSE),"")</f>
        <v/>
      </c>
      <c r="H183" s="38" t="inlineStr">
        <is>
          <t>Blanket (page end)</t>
        </is>
      </c>
      <c r="I183" s="26" t="n"/>
      <c r="J183" s="26" t="n"/>
      <c r="K183" s="26" t="n"/>
      <c r="L183" s="26" t="inlineStr">
        <is>
          <t>NO</t>
        </is>
      </c>
      <c r="M183" s="74" t="n">
        <v>0.3630768982682861</v>
      </c>
      <c r="N183" s="74" t="n">
        <v>5</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0</t>
        </is>
      </c>
      <c r="C184" s="38" t="n"/>
      <c r="D184" s="38" t="inlineStr">
        <is>
          <t>ENTRY, GLOBAL_CHECK, STOCKS_EXIT</t>
        </is>
      </c>
      <c r="E184" s="38" t="n"/>
      <c r="F184" s="26" t="n"/>
      <c r="G184" s="38">
        <f>IFERROR(VLOOKUP($A185&amp;"_"&amp;$B185,Results_Deltas!$A$2:$P$15000,5,FALSE),"")</f>
        <v/>
      </c>
      <c r="H184" s="38" t="inlineStr">
        <is>
          <t>Blanket (page end)</t>
        </is>
      </c>
      <c r="I184" s="26" t="n"/>
      <c r="J184" s="26" t="n"/>
      <c r="K184" s="26" t="n"/>
      <c r="L184" s="26" t="inlineStr">
        <is>
          <t>NO</t>
        </is>
      </c>
      <c r="M184" s="74" t="n">
        <v>0.3737927955448832</v>
      </c>
      <c r="N184" s="74" t="n">
        <v>5</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ADX_RANGING_THRESHOLD</t>
        </is>
      </c>
      <c r="B185" s="38" t="inlineStr">
        <is>
          <t>20</t>
        </is>
      </c>
      <c r="C185" s="38" t="n"/>
      <c r="D185" s="38" t="inlineStr">
        <is>
          <t>ENTRY, GLOBAL_CHECK, STOCKS_EXIT</t>
        </is>
      </c>
      <c r="E185" s="38" t="n"/>
      <c r="F185" s="26" t="n"/>
      <c r="G185" s="38">
        <f>IFERROR(VLOOKUP($A14&amp;"_"&amp;$B14,Results_Deltas!$A$2:$P$15000,5,FALSE),"")</f>
        <v/>
      </c>
      <c r="H185" s="38" t="inlineStr">
        <is>
          <t>Blanket (page end)</t>
        </is>
      </c>
      <c r="I185" s="26" t="n"/>
      <c r="J185" s="26" t="n"/>
      <c r="K185" s="26" t="n"/>
      <c r="L185" s="26" t="inlineStr">
        <is>
          <t>NO</t>
        </is>
      </c>
      <c r="M185" s="74" t="n">
        <v>0.3850705594571905</v>
      </c>
      <c r="N185" s="74" t="n">
        <v>5</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BANDAID_OFF_LOSER_RECOVER_PCT</t>
        </is>
      </c>
      <c r="B186" s="38" t="inlineStr">
        <is>
          <t>0</t>
        </is>
      </c>
      <c r="C186" s="38" t="n"/>
      <c r="D186" s="38" t="inlineStr">
        <is>
          <t>AUGMENT, ENTRY, EXIT, GLOBAL_CHECK, REDUCE, STOCKS_EXIT</t>
        </is>
      </c>
      <c r="E186" s="38" t="n"/>
      <c r="F186" s="26" t="n"/>
      <c r="G186" s="38">
        <f>IFERROR(VLOOKUP($A18&amp;"_"&amp;$B18,Results_Deltas!$A$2:$P$15000,5,FALSE),"")</f>
        <v/>
      </c>
      <c r="H186" s="38" t="inlineStr">
        <is>
          <t>Blanket (page end)</t>
        </is>
      </c>
      <c r="I186" s="26" t="n"/>
      <c r="J186" s="26" t="n"/>
      <c r="K186" s="26" t="n"/>
      <c r="L186" s="26" t="inlineStr">
        <is>
          <t>NO</t>
        </is>
      </c>
      <c r="M186" s="74" t="n">
        <v>0.3907333618021492</v>
      </c>
      <c r="N186" s="74" t="n">
        <v>5</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BTC_ACCEL_RAMP_REQUIRE_POSITIVE</t>
        </is>
      </c>
      <c r="B187" s="38" t="inlineStr">
        <is>
          <t>0.0</t>
        </is>
      </c>
      <c r="C187" s="38" t="n"/>
      <c r="D187" s="38" t="inlineStr">
        <is>
          <t>UNIVERSAL (ex-BTC) — ENTRY/EXIT/REENTRY</t>
        </is>
      </c>
      <c r="E187" s="38" t="n"/>
      <c r="F187" s="26" t="n"/>
      <c r="G187" s="38">
        <f>IFERROR(VLOOKUP($A24&amp;"_"&amp;$B24,Results_Deltas!$A$2:$P$15000,5,FALSE),"")</f>
        <v/>
      </c>
      <c r="H187" s="38" t="inlineStr">
        <is>
          <t>Blanket (page end)</t>
        </is>
      </c>
      <c r="I187" s="26" t="n"/>
      <c r="J187" s="26" t="n"/>
      <c r="K187" s="26" t="n"/>
      <c r="L187" s="26" t="inlineStr">
        <is>
          <t>NO</t>
        </is>
      </c>
      <c r="M187" s="74" t="n">
        <v>0.3907333618021492</v>
      </c>
      <c r="N187" s="74" t="n">
        <v>5</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BTC_ACCEL_RAMP_REQUIRE_POSITIVE</t>
        </is>
      </c>
      <c r="B188" s="38" t="inlineStr">
        <is>
          <t>0.0_ALT</t>
        </is>
      </c>
      <c r="C188" s="38" t="n"/>
      <c r="D188" s="38" t="inlineStr">
        <is>
          <t>UNIVERSAL (ex-BTC) — ENTRY/EXIT/REENTRY</t>
        </is>
      </c>
      <c r="E188" s="38" t="n"/>
      <c r="F188" s="26" t="n"/>
      <c r="G188" s="38">
        <f>IFERROR(VLOOKUP($A25&amp;"_"&amp;$B25,Results_Deltas!$A$2:$P$15000,5,FALSE),"")</f>
        <v/>
      </c>
      <c r="H188" s="38" t="inlineStr">
        <is>
          <t>Blanket (page end)</t>
        </is>
      </c>
      <c r="I188" s="26" t="n"/>
      <c r="J188" s="26" t="n"/>
      <c r="K188" s="26" t="n"/>
      <c r="L188" s="26" t="inlineStr">
        <is>
          <t>NO</t>
        </is>
      </c>
      <c r="M188" s="74" t="n">
        <v>0.3907333618021492</v>
      </c>
      <c r="N188" s="74" t="n">
        <v>5</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c r="A189" s="37" t="inlineStr">
        <is>
          <t>BTC_HARD_BLOCK_OTHER_ACCOUNTS</t>
        </is>
      </c>
      <c r="B189" s="38" t="inlineStr">
        <is>
          <t>0.0</t>
        </is>
      </c>
      <c r="C189" s="38" t="n"/>
      <c r="D189" s="38" t="inlineStr">
        <is>
          <t>UNIVERSAL (ex-BTC) — ENTRY/EXIT/REENTRY</t>
        </is>
      </c>
      <c r="E189" s="38" t="n"/>
      <c r="F189" s="26" t="n"/>
      <c r="G189" s="38">
        <f>IFERROR(VLOOKUP($A26&amp;"_"&amp;$B26,Results_Deltas!$A$2:$P$15000,5,FALSE),"")</f>
        <v/>
      </c>
      <c r="H189" s="38" t="inlineStr">
        <is>
          <t>Blanket (page end)</t>
        </is>
      </c>
      <c r="I189" s="26" t="n"/>
      <c r="J189" s="26" t="n"/>
      <c r="K189" s="26" t="n"/>
      <c r="L189" s="26" t="inlineStr">
        <is>
          <t>NO</t>
        </is>
      </c>
      <c r="M189" s="74" t="n">
        <v>0.3907333618021492</v>
      </c>
      <c r="N189" s="74" t="n">
        <v>5</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c r="A190" s="37" t="inlineStr">
        <is>
          <t>BTC_HARD_BLOCK_OTHER_ACCOUNTS</t>
        </is>
      </c>
      <c r="B190" s="38" t="inlineStr">
        <is>
          <t>0.0_ALT</t>
        </is>
      </c>
      <c r="C190" s="38" t="n"/>
      <c r="D190" s="38" t="inlineStr">
        <is>
          <t>UNIVERSAL (ex-BTC) — ENTRY/EXIT/REENTRY</t>
        </is>
      </c>
      <c r="E190" s="38" t="n"/>
      <c r="F190" s="26" t="n"/>
      <c r="G190" s="38">
        <f>IFERROR(VLOOKUP($A27&amp;"_"&amp;$B27,Results_Deltas!$A$2:$P$15000,5,FALSE),"")</f>
        <v/>
      </c>
      <c r="H190" s="38" t="inlineStr">
        <is>
          <t>Blanket (page end)</t>
        </is>
      </c>
      <c r="I190" s="26" t="n"/>
      <c r="J190" s="26" t="n"/>
      <c r="K190" s="26" t="n"/>
      <c r="L190" s="26" t="inlineStr">
        <is>
          <t>NO</t>
        </is>
      </c>
      <c r="M190" s="74" t="n">
        <v>0.3907333618021492</v>
      </c>
      <c r="N190" s="74" t="n">
        <v>5</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c r="A191" s="37" t="inlineStr">
        <is>
          <t>BTC_ROUND_BANDS_EACH_SIDE</t>
        </is>
      </c>
      <c r="B191" s="38" t="inlineStr">
        <is>
          <t>0.0</t>
        </is>
      </c>
      <c r="C191" s="38" t="n"/>
      <c r="D191" s="38" t="inlineStr">
        <is>
          <t>UNIVERSAL (ex-BTC) — ENTRY/EXIT/REENTRY</t>
        </is>
      </c>
      <c r="E191" s="38" t="n"/>
      <c r="F191" s="26" t="n"/>
      <c r="G191" s="38">
        <f>IFERROR(VLOOKUP($A28&amp;"_"&amp;$B28,Results_Deltas!$A$2:$P$15000,5,FALSE),"")</f>
        <v/>
      </c>
      <c r="H191" s="38" t="inlineStr">
        <is>
          <t>Blanket (page end)</t>
        </is>
      </c>
      <c r="I191" s="26" t="n"/>
      <c r="J191" s="26" t="n"/>
      <c r="K191" s="26" t="n"/>
      <c r="L191" s="26" t="inlineStr">
        <is>
          <t>NO</t>
        </is>
      </c>
      <c r="M191" s="74" t="n">
        <v>0.3907333618021492</v>
      </c>
      <c r="N191" s="74" t="n">
        <v>5</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c r="A192" s="37" t="inlineStr">
        <is>
          <t>BTC_ROUND_BANDS_EACH_SIDE</t>
        </is>
      </c>
      <c r="B192" s="38" t="inlineStr">
        <is>
          <t>0.0_ALT</t>
        </is>
      </c>
      <c r="C192" s="38" t="n"/>
      <c r="D192" s="38" t="inlineStr">
        <is>
          <t>UNIVERSAL (ex-BTC) — ENTRY/EXIT/REENTRY</t>
        </is>
      </c>
      <c r="E192" s="38" t="n"/>
      <c r="F192" s="26" t="n"/>
      <c r="G192" s="38">
        <f>IFERROR(VLOOKUP($A29&amp;"_"&amp;$B29,Results_Deltas!$A$2:$P$15000,5,FALSE),"")</f>
        <v/>
      </c>
      <c r="H192" s="38" t="inlineStr">
        <is>
          <t>Blanket (page end)</t>
        </is>
      </c>
      <c r="I192" s="26" t="n"/>
      <c r="J192" s="26" t="n"/>
      <c r="K192" s="26" t="n"/>
      <c r="L192" s="26" t="inlineStr">
        <is>
          <t>NO</t>
        </is>
      </c>
      <c r="M192" s="74" t="n">
        <v>0.3907333618021492</v>
      </c>
      <c r="N192" s="74" t="n">
        <v>5</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c r="A193" s="37" t="inlineStr">
        <is>
          <t>EZ_MANAGE_THROTTLER_RATE</t>
        </is>
      </c>
      <c r="B193" s="38" t="inlineStr">
        <is>
          <t>0.0</t>
        </is>
      </c>
      <c r="C193" s="38" t="n"/>
      <c r="D193" s="38" t="inlineStr">
        <is>
          <t>GLOBAL_CHECK, STOCKS_EXIT</t>
        </is>
      </c>
      <c r="E193" s="38" t="n"/>
      <c r="F193" s="26" t="n"/>
      <c r="G193" s="38">
        <f>IFERROR(VLOOKUP($A62&amp;"_"&amp;$B62,Results_Deltas!$A$2:$P$15000,5,FALSE),"")</f>
        <v/>
      </c>
      <c r="H193" s="38" t="inlineStr">
        <is>
          <t>Blanket (page end)</t>
        </is>
      </c>
      <c r="I193" s="26" t="n"/>
      <c r="J193" s="26" t="n"/>
      <c r="K193" s="26" t="n"/>
      <c r="L193" s="26" t="inlineStr">
        <is>
          <t>NO</t>
        </is>
      </c>
      <c r="M193" s="74" t="n">
        <v>0.3907333618021492</v>
      </c>
      <c r="N193" s="74" t="n">
        <v>5</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c r="A194" s="37" t="inlineStr">
        <is>
          <t>EZ_MANAGE_THROTTLER_RATE</t>
        </is>
      </c>
      <c r="B194" s="38" t="inlineStr">
        <is>
          <t>0.0_ALT</t>
        </is>
      </c>
      <c r="C194" s="38" t="n"/>
      <c r="D194" s="38" t="inlineStr">
        <is>
          <t>GLOBAL_CHECK, STOCKS_EXIT</t>
        </is>
      </c>
      <c r="E194" s="38" t="n"/>
      <c r="F194" s="26" t="n"/>
      <c r="G194" s="38">
        <f>IFERROR(VLOOKUP($A63&amp;"_"&amp;$B63,Results_Deltas!$A$2:$P$15000,5,FALSE),"")</f>
        <v/>
      </c>
      <c r="H194" s="38" t="inlineStr">
        <is>
          <t>Blanket (page end)</t>
        </is>
      </c>
      <c r="I194" s="26" t="n"/>
      <c r="J194" s="26" t="n"/>
      <c r="K194" s="26" t="n"/>
      <c r="L194" s="26" t="inlineStr">
        <is>
          <t>NO</t>
        </is>
      </c>
      <c r="M194" s="74" t="n">
        <v>0.3907333618021492</v>
      </c>
      <c r="N194" s="74" t="n">
        <v>5</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c r="A195" s="37" t="inlineStr">
        <is>
          <t>FUNDING_GATE_LONG_MAX</t>
        </is>
      </c>
      <c r="B195" s="38" t="inlineStr">
        <is>
          <t>0.0</t>
        </is>
      </c>
      <c r="C195" s="38" t="n"/>
      <c r="D195" s="38" t="inlineStr">
        <is>
          <t>ENTRY, GLOBAL_CHECK, STOCKS_EXIT</t>
        </is>
      </c>
      <c r="E195" s="38" t="n"/>
      <c r="F195" s="26" t="n"/>
      <c r="G195" s="38">
        <f>IFERROR(VLOOKUP($A77&amp;"_"&amp;$B77,Results_Deltas!$A$2:$P$15000,5,FALSE),"")</f>
        <v/>
      </c>
      <c r="H195" s="38" t="inlineStr">
        <is>
          <t>Blanket (page end)</t>
        </is>
      </c>
      <c r="I195" s="26" t="n"/>
      <c r="J195" s="26" t="n"/>
      <c r="K195" s="26" t="n"/>
      <c r="L195" s="26" t="inlineStr">
        <is>
          <t>NO</t>
        </is>
      </c>
      <c r="M195" s="74" t="n">
        <v>0.3907333618021492</v>
      </c>
      <c r="N195" s="74" t="n">
        <v>5</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c r="A196" s="37" t="inlineStr">
        <is>
          <t>FUNDING_GATE_LONG_MAX</t>
        </is>
      </c>
      <c r="B196" s="38" t="inlineStr">
        <is>
          <t>0.0_ALT</t>
        </is>
      </c>
      <c r="C196" s="38" t="n"/>
      <c r="D196" s="38" t="inlineStr">
        <is>
          <t>ENTRY, GLOBAL_CHECK, STOCKS_EXIT</t>
        </is>
      </c>
      <c r="E196" s="38" t="n"/>
      <c r="F196" s="26" t="n"/>
      <c r="G196" s="38">
        <f>IFERROR(VLOOKUP($A78&amp;"_"&amp;$B78,Results_Deltas!$A$2:$P$15000,5,FALSE),"")</f>
        <v/>
      </c>
      <c r="H196" s="38" t="inlineStr">
        <is>
          <t>Blanket (page end)</t>
        </is>
      </c>
      <c r="I196" s="26" t="n"/>
      <c r="J196" s="26" t="n"/>
      <c r="K196" s="26" t="n"/>
      <c r="L196" s="26" t="inlineStr">
        <is>
          <t>NO</t>
        </is>
      </c>
      <c r="M196" s="74" t="n">
        <v>0.3907333618021492</v>
      </c>
      <c r="N196" s="74" t="n">
        <v>5</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c r="A197" s="37" t="inlineStr">
        <is>
          <t>HTF_GATE_D_MANDATORY</t>
        </is>
      </c>
      <c r="B197" s="38" t="inlineStr">
        <is>
          <t>0.0</t>
        </is>
      </c>
      <c r="C197" s="38" t="n"/>
      <c r="D197" s="38" t="inlineStr">
        <is>
          <t>ENTRY, GLOBAL_CHECK, STOCKS_EXIT</t>
        </is>
      </c>
      <c r="E197" s="38" t="n"/>
      <c r="F197" s="26" t="n"/>
      <c r="G197" s="38">
        <f>IFERROR(VLOOKUP($A114&amp;"_"&amp;$B114,Results_Deltas!$A$2:$P$15000,5,FALSE),"")</f>
        <v/>
      </c>
      <c r="H197" s="38" t="inlineStr">
        <is>
          <t>Blanket (page end)</t>
        </is>
      </c>
      <c r="I197" s="26" t="n"/>
      <c r="J197" s="26" t="n"/>
      <c r="K197" s="26" t="n"/>
      <c r="L197" s="26" t="inlineStr">
        <is>
          <t>NO</t>
        </is>
      </c>
      <c r="M197" s="74" t="n">
        <v>0.3998353717910139</v>
      </c>
      <c r="N197" s="74" t="n">
        <v>5</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c r="A198" s="37" t="inlineStr">
        <is>
          <t>HTF_GATE_D_MANDATORY</t>
        </is>
      </c>
      <c r="B198" s="38" t="inlineStr">
        <is>
          <t>0.0_ALT</t>
        </is>
      </c>
      <c r="C198" s="38" t="n"/>
      <c r="D198" s="38" t="inlineStr">
        <is>
          <t>ENTRY, GLOBAL_CHECK, STOCKS_EXIT</t>
        </is>
      </c>
      <c r="E198" s="38" t="n"/>
      <c r="F198" s="26" t="n"/>
      <c r="G198" s="38">
        <f>IFERROR(VLOOKUP($A115&amp;"_"&amp;$B115,Results_Deltas!$A$2:$P$15000,5,FALSE),"")</f>
        <v/>
      </c>
      <c r="H198" s="38" t="inlineStr">
        <is>
          <t>Blanket (page end)</t>
        </is>
      </c>
      <c r="I198" s="26" t="n"/>
      <c r="J198" s="26" t="n"/>
      <c r="K198" s="26" t="n"/>
      <c r="L198" s="26" t="inlineStr">
        <is>
          <t>NO</t>
        </is>
      </c>
      <c r="M198" s="74" t="n">
        <v>0.3998353717910139</v>
      </c>
      <c r="N198" s="74" t="n">
        <v>5</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c r="A199" s="39" t="inlineStr">
        <is>
          <t>MANDATORY_REENTRY_WT_FILTER_MIN_VELOCITY</t>
        </is>
      </c>
      <c r="B199" s="40" t="inlineStr">
        <is>
          <t>0.0</t>
        </is>
      </c>
      <c r="C199" s="38" t="n"/>
      <c r="D199" s="38" t="inlineStr">
        <is>
          <t>GLOBAL_CHECK, STOCKS_EXIT</t>
        </is>
      </c>
      <c r="E199" s="38" t="n"/>
      <c r="F199" s="26" t="n"/>
      <c r="G199" s="38">
        <f>IFERROR(VLOOKUP($A141&amp;"_"&amp;$B141,Results_Deltas!$A$2:$P$15000,5,FALSE),"")</f>
        <v/>
      </c>
      <c r="H199" s="38" t="inlineStr">
        <is>
          <t>Blanket (page end)</t>
        </is>
      </c>
      <c r="I199" s="26" t="n"/>
      <c r="J199" s="26" t="n"/>
      <c r="K199" s="26" t="n"/>
      <c r="L199" s="26" t="inlineStr">
        <is>
          <t>YES</t>
        </is>
      </c>
      <c r="M199" s="74" t="n">
        <v>0.4058030639072978</v>
      </c>
      <c r="N199" s="74" t="n">
        <v>5</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c r="A200" s="37" t="inlineStr">
        <is>
          <t>MANDATORY_REENTRY_WT_FILTER_MIN_VELOCITY</t>
        </is>
      </c>
      <c r="B200" s="38" t="inlineStr">
        <is>
          <t>0.0_ALT</t>
        </is>
      </c>
      <c r="C200" s="38" t="n"/>
      <c r="D200" s="38" t="inlineStr">
        <is>
          <t>GLOBAL_CHECK, STOCKS_EXIT</t>
        </is>
      </c>
      <c r="E200" s="38" t="n"/>
      <c r="F200" s="26" t="n"/>
      <c r="G200" s="38">
        <f>IFERROR(VLOOKUP($A142&amp;"_"&amp;$B142,Results_Deltas!$A$2:$P$15000,5,FALSE),"")</f>
        <v/>
      </c>
      <c r="H200" s="38" t="inlineStr">
        <is>
          <t>Blanket (page end)</t>
        </is>
      </c>
      <c r="I200" s="26" t="n"/>
      <c r="J200" s="26" t="n"/>
      <c r="K200" s="26" t="n"/>
      <c r="L200" s="26" t="inlineStr">
        <is>
          <t>NO</t>
        </is>
      </c>
      <c r="M200" s="74" t="n">
        <v>0.4058030639072978</v>
      </c>
      <c r="N200" s="74" t="n">
        <v>5</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c r="A201" s="37" t="inlineStr">
        <is>
          <t>MANDATORY_REENTRY_WT_FILTER_REQUIRE_FLIP</t>
        </is>
      </c>
      <c r="B201" s="38" t="inlineStr">
        <is>
          <t>False_ALT</t>
        </is>
      </c>
      <c r="C201" s="38" t="n"/>
      <c r="D201" s="38" t="inlineStr">
        <is>
          <t>GLOBAL_CHECK, STOCKS_EXIT</t>
        </is>
      </c>
      <c r="E201" s="38" t="n"/>
      <c r="F201" s="26" t="n"/>
      <c r="G201" s="38">
        <f>IFERROR(VLOOKUP($A144&amp;"_"&amp;$B144,Results_Deltas!$A$2:$P$15000,5,FALSE),"")</f>
        <v/>
      </c>
      <c r="H201" s="38" t="inlineStr">
        <is>
          <t>Blanket (page end)</t>
        </is>
      </c>
      <c r="I201" s="26" t="n"/>
      <c r="J201" s="26" t="n"/>
      <c r="K201" s="26" t="n"/>
      <c r="L201" s="26" t="inlineStr">
        <is>
          <t>NO</t>
        </is>
      </c>
      <c r="M201" s="74" t="n">
        <v>0.4058030639072978</v>
      </c>
      <c r="N201" s="74" t="n">
        <v>5</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c r="A202" s="37" t="inlineStr">
        <is>
          <t>HTF_TREND_VETO_BYPASS_REASONS</t>
        </is>
      </c>
      <c r="B202" s="38" t="inlineStr">
        <is>
          <t>0.0</t>
        </is>
      </c>
      <c r="C202" s="38" t="n"/>
      <c r="D202" s="38" t="inlineStr">
        <is>
          <t>GLOBAL_CHECK, STOCKS_EXIT</t>
        </is>
      </c>
      <c r="E202" s="38" t="n"/>
      <c r="F202" s="26" t="n"/>
      <c r="G202" s="38">
        <f>IFERROR(VLOOKUP($A120&amp;"_"&amp;$B120,Results_Deltas!$A$2:$P$15000,5,FALSE),"")</f>
        <v/>
      </c>
      <c r="H202" s="38" t="inlineStr">
        <is>
          <t>Blanket (page end)</t>
        </is>
      </c>
      <c r="I202" s="26" t="n"/>
      <c r="J202" s="26" t="n"/>
      <c r="K202" s="26" t="n"/>
      <c r="L202" s="26" t="inlineStr">
        <is>
          <t>NO</t>
        </is>
      </c>
      <c r="M202" s="74" t="n">
        <v>0.4236398965592182</v>
      </c>
      <c r="N202" s="74" t="n">
        <v>5</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c r="A203" s="37" t="inlineStr">
        <is>
          <t>HTF_TREND_VETO_BYPASS_REASONS</t>
        </is>
      </c>
      <c r="B203" s="38" t="inlineStr">
        <is>
          <t>0.0_ALT</t>
        </is>
      </c>
      <c r="C203" s="38" t="n"/>
      <c r="D203" s="38" t="inlineStr">
        <is>
          <t>GLOBAL_CHECK, STOCKS_EXIT</t>
        </is>
      </c>
      <c r="E203" s="38" t="n"/>
      <c r="F203" s="26" t="n"/>
      <c r="G203" s="38">
        <f>IFERROR(VLOOKUP($A121&amp;"_"&amp;$B121,Results_Deltas!$A$2:$P$15000,5,FALSE),"")</f>
        <v/>
      </c>
      <c r="H203" s="38" t="inlineStr">
        <is>
          <t>Blanket (page end)</t>
        </is>
      </c>
      <c r="I203" s="26" t="n"/>
      <c r="J203" s="26" t="n"/>
      <c r="K203" s="26" t="n"/>
      <c r="L203" s="26" t="inlineStr">
        <is>
          <t>NO</t>
        </is>
      </c>
      <c r="M203" s="74" t="n">
        <v>0.4236398965592182</v>
      </c>
      <c r="N203" s="74" t="n">
        <v>5</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c r="A204" s="37" t="inlineStr">
        <is>
          <t>MTF_FILTER_STRONG_BUY_QUICK_BYPASS</t>
        </is>
      </c>
      <c r="B204" s="38" t="inlineStr">
        <is>
          <t>0.0</t>
        </is>
      </c>
      <c r="C204" s="38" t="n"/>
      <c r="D204" s="38" t="inlineStr">
        <is>
          <t>GLOBAL_CHECK, STOCKS_EXIT</t>
        </is>
      </c>
      <c r="E204" s="38" t="n"/>
      <c r="F204" s="26" t="n"/>
      <c r="G204" s="38">
        <f>IFERROR(VLOOKUP($A155&amp;"_"&amp;$B155,Results_Deltas!$A$2:$P$15000,5,FALSE),"")</f>
        <v/>
      </c>
      <c r="H204" s="38" t="inlineStr">
        <is>
          <t>Blanket (page end)</t>
        </is>
      </c>
      <c r="I204" s="26" t="n"/>
      <c r="J204" s="26" t="n"/>
      <c r="K204" s="26" t="n"/>
      <c r="L204" s="26" t="inlineStr">
        <is>
          <t>NO</t>
        </is>
      </c>
      <c r="M204" s="74" t="n">
        <v>0.4236398965592182</v>
      </c>
      <c r="N204" s="74" t="n">
        <v>5</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c r="A205" s="37" t="inlineStr">
        <is>
          <t>MTF_FILTER_STRONG_BUY_QUICK_BYPASS</t>
        </is>
      </c>
      <c r="B205" s="38" t="inlineStr">
        <is>
          <t>0.0_ALT</t>
        </is>
      </c>
      <c r="C205" s="38" t="n"/>
      <c r="D205" s="38" t="inlineStr">
        <is>
          <t>GLOBAL_CHECK, STOCKS_EXIT</t>
        </is>
      </c>
      <c r="E205" s="38" t="n"/>
      <c r="F205" s="26" t="n"/>
      <c r="G205" s="38">
        <f>IFERROR(VLOOKUP($A156&amp;"_"&amp;$B156,Results_Deltas!$A$2:$P$15000,5,FALSE),"")</f>
        <v/>
      </c>
      <c r="H205" s="38" t="inlineStr">
        <is>
          <t>Blanket (page end)</t>
        </is>
      </c>
      <c r="I205" s="26" t="n"/>
      <c r="J205" s="26" t="n"/>
      <c r="K205" s="26" t="n"/>
      <c r="L205" s="26" t="inlineStr">
        <is>
          <t>NO</t>
        </is>
      </c>
      <c r="M205" s="74" t="n">
        <v>0.4236398965592182</v>
      </c>
      <c r="N205" s="74" t="n">
        <v>5</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c r="A206" s="37" t="inlineStr">
        <is>
          <t>GR_FILTER_ALL_ENTRIES</t>
        </is>
      </c>
      <c r="B206" s="38" t="inlineStr">
        <is>
          <t>0.0</t>
        </is>
      </c>
      <c r="C206" s="38" t="n"/>
      <c r="D206" s="38" t="inlineStr">
        <is>
          <t>GLOBAL_CHECK, STOCKS_EXIT</t>
        </is>
      </c>
      <c r="E206" s="38" t="n"/>
      <c r="F206" s="26" t="n"/>
      <c r="G206" s="38">
        <f>IFERROR(VLOOKUP($A85&amp;"_"&amp;$B85,Results_Deltas!$A$2:$P$15000,5,FALSE),"")</f>
        <v/>
      </c>
      <c r="H206" s="38" t="inlineStr">
        <is>
          <t>Blanket (page end)</t>
        </is>
      </c>
      <c r="I206" s="26" t="n"/>
      <c r="J206" s="26" t="n"/>
      <c r="K206" s="26" t="n"/>
      <c r="L206" s="26" t="inlineStr">
        <is>
          <t>NO</t>
        </is>
      </c>
      <c r="M206" s="74" t="n">
        <v>0.4545349698878228</v>
      </c>
      <c r="N206" s="74" t="n">
        <v>6</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c r="A207" s="37" t="inlineStr">
        <is>
          <t>GR_FILTER_ALL_ENTRIES</t>
        </is>
      </c>
      <c r="B207" s="38" t="inlineStr">
        <is>
          <t>0.0_ALT</t>
        </is>
      </c>
      <c r="C207" s="38" t="n"/>
      <c r="D207" s="38" t="inlineStr">
        <is>
          <t>GLOBAL_CHECK, STOCKS_EXIT</t>
        </is>
      </c>
      <c r="E207" s="38" t="n"/>
      <c r="F207" s="26" t="n"/>
      <c r="G207" s="38">
        <f>IFERROR(VLOOKUP($A86&amp;"_"&amp;$B86,Results_Deltas!$A$2:$P$15000,5,FALSE),"")</f>
        <v/>
      </c>
      <c r="H207" s="38" t="inlineStr">
        <is>
          <t>Blanket (page end)</t>
        </is>
      </c>
      <c r="I207" s="26" t="n"/>
      <c r="J207" s="26" t="n"/>
      <c r="K207" s="26" t="n"/>
      <c r="L207" s="26" t="inlineStr">
        <is>
          <t>NO</t>
        </is>
      </c>
      <c r="M207" s="74" t="n">
        <v>0.4545349698878228</v>
      </c>
      <c r="N207" s="74" t="n">
        <v>6</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0" t="inlineStr">
        <is>
          <t>BB_EXIT_AT_LOSS_TF</t>
        </is>
      </c>
      <c r="B3" s="0" t="inlineStr">
        <is>
          <t>4h</t>
        </is>
      </c>
      <c r="D3" s="0" t="inlineStr">
        <is>
          <t>EXIT_BB</t>
        </is>
      </c>
      <c r="G3" s="0">
        <f>IFERROR(VLOOKUP($A187&amp;"_"&amp;$B187,Results_Deltas!$A$2:$P$15000,5,FALSE),"")</f>
        <v/>
      </c>
      <c r="L3" s="0" t="inlineStr">
        <is>
          <t>NO</t>
        </is>
      </c>
      <c r="M3" s="74" t="n">
        <v>-1.316273102152171</v>
      </c>
      <c r="N3" s="74" t="n">
        <v>0</v>
      </c>
    </row>
    <row r="4" ht="10.5" customHeight="1" s="67">
      <c r="A4" s="0" t="inlineStr">
        <is>
          <t>BB_EXIT_AT_LOSS_TF</t>
        </is>
      </c>
      <c r="B4" s="0" t="inlineStr">
        <is>
          <t>OFF</t>
        </is>
      </c>
      <c r="D4" s="0" t="inlineStr">
        <is>
          <t>EXIT_BB</t>
        </is>
      </c>
      <c r="G4" s="0">
        <f>IFERROR(VLOOKUP($A184&amp;"_"&amp;$B184,Results_Deltas!$A$2:$P$15000,5,FALSE),"")</f>
        <v/>
      </c>
      <c r="L4" s="0" t="inlineStr">
        <is>
          <t>YES</t>
        </is>
      </c>
      <c r="M4" s="74" t="n">
        <v>-1.312359760379895</v>
      </c>
      <c r="N4" s="74" t="n">
        <v>0</v>
      </c>
    </row>
    <row r="5" ht="10.5" customHeight="1" s="67">
      <c r="A5" s="0" t="inlineStr">
        <is>
          <t>BB_EXIT_AT_LOSS_TF</t>
        </is>
      </c>
      <c r="B5" s="0" t="inlineStr">
        <is>
          <t>15m</t>
        </is>
      </c>
      <c r="D5" s="0" t="inlineStr">
        <is>
          <t>EXIT_BB</t>
        </is>
      </c>
      <c r="G5" s="0">
        <f>IFERROR(VLOOKUP($A185&amp;"_"&amp;$B185,Results_Deltas!$A$2:$P$15000,5,FALSE),"")</f>
        <v/>
      </c>
      <c r="L5" s="0" t="inlineStr">
        <is>
          <t>NO</t>
        </is>
      </c>
      <c r="M5" s="74" t="n">
        <v>-1.234250435215739</v>
      </c>
      <c r="N5" s="74" t="n">
        <v>0</v>
      </c>
    </row>
    <row r="6" ht="10.5" customHeight="1" s="67">
      <c r="A6" s="0" t="inlineStr">
        <is>
          <t>BB_EXIT_AT_LOSS_TF</t>
        </is>
      </c>
      <c r="B6" s="0" t="inlineStr">
        <is>
          <t>1h</t>
        </is>
      </c>
      <c r="D6" s="0" t="inlineStr">
        <is>
          <t>EXIT_BB</t>
        </is>
      </c>
      <c r="G6" s="0">
        <f>IFERROR(VLOOKUP($A186&amp;"_"&amp;$B186,Results_Deltas!$A$2:$P$15000,5,FALSE),"")</f>
        <v/>
      </c>
      <c r="L6" s="0" t="inlineStr">
        <is>
          <t>NO</t>
        </is>
      </c>
      <c r="M6" s="74" t="n">
        <v>-1.232904510364859</v>
      </c>
      <c r="N6" s="74" t="n">
        <v>0</v>
      </c>
    </row>
    <row r="7" ht="10.5" customHeight="1" s="67">
      <c r="A7" s="0" t="inlineStr">
        <is>
          <t>BB_EXIT_AT_LOSS_TF</t>
        </is>
      </c>
      <c r="B7" s="0" t="inlineStr">
        <is>
          <t>D</t>
        </is>
      </c>
      <c r="D7" s="0" t="inlineStr">
        <is>
          <t>EXIT_BB</t>
        </is>
      </c>
      <c r="G7" s="0">
        <f>IFERROR(VLOOKUP($A188&amp;"_"&amp;$B188,Results_Deltas!$A$2:$P$15000,5,FALSE),"")</f>
        <v/>
      </c>
      <c r="L7" s="0" t="inlineStr">
        <is>
          <t>NO</t>
        </is>
      </c>
      <c r="M7" s="74" t="n">
        <v>-1.232904510364859</v>
      </c>
      <c r="N7" s="74" t="n">
        <v>0</v>
      </c>
    </row>
    <row r="8" ht="10.5" customHeight="1" s="67">
      <c r="A8" s="26" t="inlineStr">
        <is>
          <t>STDEV_BREAKOUT_EXIT_PCTB_FAIL</t>
        </is>
      </c>
      <c r="B8" s="26" t="inlineStr">
        <is>
          <t>0.5</t>
        </is>
      </c>
      <c r="C8" s="26" t="n"/>
      <c r="D8" s="26" t="n"/>
      <c r="E8" s="26" t="n"/>
      <c r="F8" s="26" t="n"/>
      <c r="G8" s="26">
        <f>IFERROR(VLOOKUP($A4&amp;"_"&amp;$B4,Results_Deltas!$A$2:$P$15000,5,FALSE),"")</f>
        <v/>
      </c>
      <c r="H8" s="26">
        <f>IFERROR(VLOOKUP($A4,Results_30d_Deltas!$A$2:$H$5000,7,FALSE)-E3,"")</f>
        <v/>
      </c>
      <c r="I8" s="26">
        <f>IFERROR(VLOOKUP($A4,Results_30d_Deltas!$A$2:$H$5000,6,FALSE),"")</f>
        <v/>
      </c>
      <c r="J8" s="26" t="n"/>
      <c r="K8" s="26" t="n"/>
      <c r="L8" s="26" t="inlineStr">
        <is>
          <t>NO</t>
        </is>
      </c>
      <c r="M8" s="74" t="n">
        <v>-0.3906844954150166</v>
      </c>
      <c r="N8" s="74" t="n">
        <v>3</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4" t="n"/>
      <c r="AT8" s="34" t="n"/>
      <c r="AU8" s="34" t="n"/>
      <c r="AV8" s="34" t="n"/>
      <c r="AW8" s="34"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n"/>
      <c r="BS8" s="34" t="n"/>
      <c r="BT8" s="34" t="n"/>
      <c r="BU8" s="34" t="n"/>
      <c r="BV8" s="34"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n"/>
      <c r="GC8" s="34" t="n"/>
      <c r="GD8" s="34" t="n"/>
      <c r="GE8" s="34" t="n"/>
      <c r="GF8" s="34"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ez_manage.py:4040 top()</t>
        </is>
      </c>
      <c r="IN8" s="26" t="inlineStr">
        <is>
          <t>v12_quick_engine.py:3276 x2</t>
        </is>
      </c>
      <c r="IO8" s="26" t="n"/>
    </row>
    <row r="9">
      <c r="A9" s="26" t="inlineStr">
        <is>
          <t>STDEV_BREAKOUT_EXIT_PCTB_FAIL</t>
        </is>
      </c>
      <c r="B9" s="26" t="inlineStr">
        <is>
          <t>1.0</t>
        </is>
      </c>
      <c r="C9" s="26" t="n"/>
      <c r="D9" s="26" t="n"/>
      <c r="E9" s="26" t="n"/>
      <c r="F9" s="26" t="n"/>
      <c r="G9" s="26">
        <f>IFERROR(VLOOKUP($A5&amp;"_"&amp;$B5,Results_Deltas!$A$2:$P$15000,5,FALSE),"")</f>
        <v/>
      </c>
      <c r="H9" s="26">
        <f>IFERROR(VLOOKUP($A5,Results_30d_Deltas!$A$2:$H$5000,7,FALSE)-E4,"")</f>
        <v/>
      </c>
      <c r="I9" s="26">
        <f>IFERROR(VLOOKUP($A5,Results_30d_Deltas!$A$2:$H$5000,6,FALSE),"")</f>
        <v/>
      </c>
      <c r="J9" s="26" t="n"/>
      <c r="K9" s="26" t="n"/>
      <c r="L9" s="26" t="inlineStr">
        <is>
          <t>NO</t>
        </is>
      </c>
      <c r="M9" s="74" t="n">
        <v>-0.3332312193653683</v>
      </c>
      <c r="N9" s="74" t="n">
        <v>3</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n"/>
      <c r="AT9" s="34" t="n"/>
      <c r="AU9" s="34" t="n"/>
      <c r="AV9" s="34" t="n"/>
      <c r="AW9" s="34"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n"/>
      <c r="BS9" s="34" t="n"/>
      <c r="BT9" s="34" t="n"/>
      <c r="BU9" s="34" t="n"/>
      <c r="BV9" s="34"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n"/>
      <c r="GC9" s="34" t="n"/>
      <c r="GD9" s="34" t="n"/>
      <c r="GE9" s="34" t="n"/>
      <c r="GF9" s="34"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ez_manage.py:4040 top()</t>
        </is>
      </c>
      <c r="IN9" s="26" t="inlineStr">
        <is>
          <t>v12_quick_engine.py:3276 x2</t>
        </is>
      </c>
      <c r="IO9" s="26" t="n"/>
    </row>
    <row r="10">
      <c r="A10" s="26" t="inlineStr">
        <is>
          <t>STDEV_BREAKOUT_EXIT_PCTB_FAIL</t>
        </is>
      </c>
      <c r="B10" s="26" t="inlineStr">
        <is>
          <t>2.0</t>
        </is>
      </c>
      <c r="C10" s="26" t="n"/>
      <c r="D10" s="26" t="n"/>
      <c r="E10" s="26" t="n"/>
      <c r="F10" s="26" t="n"/>
      <c r="G10" s="26">
        <f>IFERROR(VLOOKUP($A6&amp;"_"&amp;$B6,Results_Deltas!$A$2:$P$15000,5,FALSE),"")</f>
        <v/>
      </c>
      <c r="H10" s="26">
        <f>IFERROR(VLOOKUP($A6,Results_30d_Deltas!$A$2:$H$5000,7,FALSE)-E5,"")</f>
        <v/>
      </c>
      <c r="I10" s="26">
        <f>IFERROR(VLOOKUP($A6,Results_30d_Deltas!$A$2:$H$5000,6,FALSE),"")</f>
        <v/>
      </c>
      <c r="J10" s="26" t="n"/>
      <c r="K10" s="26" t="n"/>
      <c r="L10" s="26" t="inlineStr">
        <is>
          <t>NO</t>
        </is>
      </c>
      <c r="M10" s="74" t="n">
        <v>0.2126196590100773</v>
      </c>
      <c r="N10" s="74" t="n">
        <v>4</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n"/>
      <c r="AT10" s="34" t="n"/>
      <c r="AU10" s="34" t="n"/>
      <c r="AV10" s="34" t="n"/>
      <c r="AW10" s="34"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n"/>
      <c r="BS10" s="34" t="n"/>
      <c r="BT10" s="34" t="n"/>
      <c r="BU10" s="34" t="n"/>
      <c r="BV10" s="34"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n"/>
      <c r="GC10" s="34" t="n"/>
      <c r="GD10" s="34" t="n"/>
      <c r="GE10" s="34" t="n"/>
      <c r="GF10" s="34"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ez_manage.py:4040 top()</t>
        </is>
      </c>
      <c r="IN10" s="26" t="inlineStr">
        <is>
          <t>v12_quick_engine.py:3276 x2</t>
        </is>
      </c>
      <c r="IO10" s="26" t="n"/>
    </row>
    <row r="11">
      <c r="A11" s="27" t="inlineStr">
        <is>
          <t>ALL_TF_AGAINST_CLOSE_ENABLED</t>
        </is>
      </c>
      <c r="B11" s="27" t="inlineStr">
        <is>
          <t>True</t>
        </is>
      </c>
      <c r="C11" s="26" t="n"/>
      <c r="D11" s="26" t="n"/>
      <c r="E11" s="26" t="n"/>
      <c r="F11" s="26" t="n"/>
      <c r="G11" s="26">
        <f>IFERROR(VLOOKUP($A8&amp;"_"&amp;$B8,Results_Deltas!$A$2:$P$15000,5,FALSE),"")</f>
        <v/>
      </c>
      <c r="H11" s="26">
        <f>IFERROR(VLOOKUP($A8,Results_30d_Deltas!$A$2:$H$5000,7,FALSE)-E7,"")</f>
        <v/>
      </c>
      <c r="I11" s="26">
        <f>IFERROR(VLOOKUP($A8,Results_30d_Deltas!$A$2:$H$5000,6,FALSE),"")</f>
        <v/>
      </c>
      <c r="J11" s="26" t="n"/>
      <c r="K11" s="26" t="n"/>
      <c r="L11" s="26" t="inlineStr">
        <is>
          <t>YES</t>
        </is>
      </c>
      <c r="M11" s="74" t="n">
        <v>0.2481466076782207</v>
      </c>
      <c r="N11" s="74" t="n">
        <v>3</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ez_manage.py:4325 top()</t>
        </is>
      </c>
      <c r="IN11" s="26" t="inlineStr">
        <is>
          <t>v12_quick_engine.py:174 x6</t>
        </is>
      </c>
      <c r="IO11" s="26" t="n"/>
    </row>
    <row r="12">
      <c r="A12" s="26" t="inlineStr">
        <is>
          <t>ALL_TF_AGAINST_CLOSE_ENABLED</t>
        </is>
      </c>
      <c r="B12" s="26" t="inlineStr">
        <is>
          <t>False</t>
        </is>
      </c>
      <c r="C12" s="26" t="n"/>
      <c r="D12" s="26" t="n"/>
      <c r="E12" s="26" t="n"/>
      <c r="F12" s="26" t="n"/>
      <c r="G12" s="26">
        <f>IFERROR(VLOOKUP($A7&amp;"_"&amp;$B7,Results_Deltas!$A$2:$P$15000,5,FALSE),"")</f>
        <v/>
      </c>
      <c r="H12" s="26">
        <f>IFERROR(VLOOKUP($A7,Results_30d_Deltas!$A$2:$H$5000,7,FALSE)-E6,"")</f>
        <v/>
      </c>
      <c r="I12" s="26">
        <f>IFERROR(VLOOKUP($A7,Results_30d_Deltas!$A$2:$H$5000,6,FALSE),"")</f>
        <v/>
      </c>
      <c r="J12" s="26" t="n"/>
      <c r="K12" s="26" t="n"/>
      <c r="L12" s="26" t="inlineStr">
        <is>
          <t>NO</t>
        </is>
      </c>
      <c r="M12" s="74" t="n">
        <v>0.2616844640616516</v>
      </c>
      <c r="N12" s="74" t="n">
        <v>4</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ez_manage.py:4325 top()</t>
        </is>
      </c>
      <c r="IN12" s="26" t="inlineStr">
        <is>
          <t>v12_quick_engine.py:174 x6</t>
        </is>
      </c>
      <c r="IO12" s="26" t="n"/>
    </row>
    <row r="13">
      <c r="A13" s="26" t="inlineStr">
        <is>
          <t>STDEV_BREAKOUT_EXIT_PCTB_FAIL</t>
        </is>
      </c>
      <c r="B13" s="26" t="inlineStr">
        <is>
          <t>0</t>
        </is>
      </c>
      <c r="C13" s="26" t="n"/>
      <c r="D13" s="26" t="n"/>
      <c r="E13" s="26" t="n"/>
      <c r="F13" s="26" t="n"/>
      <c r="G13" s="26">
        <f>IFERROR(VLOOKUP($A3&amp;"="&amp;$B3,Results_Deltas!$A$2:$P$15000,5,FALSE),"")</f>
        <v/>
      </c>
      <c r="H13" s="26">
        <f>IFERROR(VLOOKUP($A3,Results_30d_Deltas!$A$2:$H$5000,7,FALSE)-E3,"")</f>
        <v/>
      </c>
      <c r="I13" s="26">
        <f>IFERROR(VLOOKUP($A3,Results_30d_Deltas!$A$2:$H$5000,6,FALSE),"")</f>
        <v/>
      </c>
      <c r="J13" s="26" t="n"/>
      <c r="K13" s="26" t="n"/>
      <c r="L13" s="26" t="inlineStr">
        <is>
          <t>NO</t>
        </is>
      </c>
      <c r="M13" s="74" t="n">
        <v>0.4123886444146632</v>
      </c>
      <c r="N13" s="74" t="n">
        <v>4</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4" t="n"/>
      <c r="AT13" s="34" t="n"/>
      <c r="AU13" s="34" t="n"/>
      <c r="AV13" s="34" t="n"/>
      <c r="AW13" s="34"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4" t="n"/>
      <c r="BS13" s="34" t="n"/>
      <c r="BT13" s="34" t="n"/>
      <c r="BU13" s="34" t="n"/>
      <c r="BV13" s="34"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4"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4" t="n"/>
      <c r="GC13" s="34" t="n"/>
      <c r="GD13" s="34" t="n"/>
      <c r="GE13" s="34" t="n"/>
      <c r="GF13" s="34"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ez_manage.py:4040 top()</t>
        </is>
      </c>
      <c r="IN13" s="26" t="inlineStr">
        <is>
          <t>v12_quick_engine.py:3276 x2</t>
        </is>
      </c>
      <c r="IO13" s="26" t="n"/>
    </row>
    <row r="14">
      <c r="A14" s="37" t="inlineStr">
        <is>
          <t>MTS_BOTTOM_BONUS_THRESHOLD</t>
        </is>
      </c>
      <c r="B14" s="38" t="inlineStr">
        <is>
          <t>18.75</t>
        </is>
      </c>
      <c r="C14" s="38" t="n"/>
      <c r="D14" s="38" t="inlineStr">
        <is>
          <t>ENTRY, GLOBAL_CHECK, STOCKS_EXIT</t>
        </is>
      </c>
      <c r="E14" s="38" t="n"/>
      <c r="F14" s="26" t="n"/>
      <c r="G14" s="38">
        <f>IFERROR(VLOOKUP($A156&amp;"_"&amp;$B156,Results_Deltas!$A$2:$P$15000,5,FALSE),"")</f>
        <v/>
      </c>
      <c r="H14" s="38" t="inlineStr">
        <is>
          <t>Blanket (page end)</t>
        </is>
      </c>
      <c r="I14" s="26" t="n"/>
      <c r="J14" s="26" t="n"/>
      <c r="K14" s="26" t="n"/>
      <c r="L14" s="26" t="inlineStr">
        <is>
          <t>NO</t>
        </is>
      </c>
      <c r="M14" s="74" t="n">
        <v>-1.864718168105136</v>
      </c>
      <c r="N14" s="74" t="n">
        <v>2</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c r="A15" s="37" t="inlineStr">
        <is>
          <t>MTS_BOTTOM_STRONG_THRESHOLD</t>
        </is>
      </c>
      <c r="B15" s="38" t="inlineStr">
        <is>
          <t>50</t>
        </is>
      </c>
      <c r="C15" s="38" t="n"/>
      <c r="D15" s="38" t="inlineStr">
        <is>
          <t>ENTRY, GLOBAL_CHECK, STOCKS_EXIT</t>
        </is>
      </c>
      <c r="E15" s="38" t="n"/>
      <c r="F15" s="26" t="n"/>
      <c r="G15" s="38">
        <f>IFERROR(VLOOKUP($A159&amp;"_"&amp;$B159,Results_Deltas!$A$2:$P$15000,5,FALSE),"")</f>
        <v/>
      </c>
      <c r="H15" s="38" t="inlineStr">
        <is>
          <t>Blanket (page end)</t>
        </is>
      </c>
      <c r="I15" s="26" t="n"/>
      <c r="J15" s="26" t="n"/>
      <c r="K15" s="26" t="n"/>
      <c r="L15" s="26" t="inlineStr">
        <is>
          <t>NO</t>
        </is>
      </c>
      <c r="M15" s="74" t="n">
        <v>-1.838552382690759</v>
      </c>
      <c r="N15" s="74" t="n">
        <v>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c r="A16" s="37" t="inlineStr">
        <is>
          <t>MTS_BOTTOM_STRONG_THRESHOLD</t>
        </is>
      </c>
      <c r="B16" s="38" t="inlineStr">
        <is>
          <t>30</t>
        </is>
      </c>
      <c r="C16" s="38" t="n"/>
      <c r="D16" s="38" t="inlineStr">
        <is>
          <t>ENTRY, GLOBAL_CHECK, STOCKS_EXIT</t>
        </is>
      </c>
      <c r="E16" s="38" t="n"/>
      <c r="F16" s="26" t="n"/>
      <c r="G16" s="38">
        <f>IFERROR(VLOOKUP($A160&amp;"_"&amp;$B160,Results_Deltas!$A$2:$P$15000,5,FALSE),"")</f>
        <v/>
      </c>
      <c r="H16" s="38" t="inlineStr">
        <is>
          <t>Blanket (page end)</t>
        </is>
      </c>
      <c r="I16" s="26" t="n"/>
      <c r="J16" s="26" t="n"/>
      <c r="K16" s="26" t="n"/>
      <c r="L16" s="26" t="inlineStr">
        <is>
          <t>NO</t>
        </is>
      </c>
      <c r="M16" s="74" t="n">
        <v>-1.829294114411923</v>
      </c>
      <c r="N16" s="74" t="n">
        <v>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c r="A17" s="37" t="inlineStr">
        <is>
          <t>COOLDOWN_LOCKS_FILTER_TF</t>
        </is>
      </c>
      <c r="B17" s="38" t="inlineStr">
        <is>
          <t>D</t>
        </is>
      </c>
      <c r="C17" s="38" t="n"/>
      <c r="D17" s="38" t="inlineStr">
        <is>
          <t>GLOBAL_CHECK</t>
        </is>
      </c>
      <c r="E17" s="38" t="n"/>
      <c r="F17" s="26" t="n"/>
      <c r="G17" s="38">
        <f>IFERROR(VLOOKUP($A26&amp;"_"&amp;$B26,Results_Deltas!$A$2:$P$15000,5,FALSE),"")</f>
        <v/>
      </c>
      <c r="H17" s="38" t="inlineStr">
        <is>
          <t>Blanket (page end)</t>
        </is>
      </c>
      <c r="I17" s="26" t="n"/>
      <c r="J17" s="26" t="n"/>
      <c r="K17" s="26" t="n"/>
      <c r="L17" s="26" t="inlineStr">
        <is>
          <t>NO</t>
        </is>
      </c>
      <c r="M17" s="74" t="n">
        <v>-1.821164198262564</v>
      </c>
      <c r="N17" s="74" t="n">
        <v>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c r="A18" s="39" t="inlineStr">
        <is>
          <t>MTS_BOTTOM_BONUS_THRESHOLD</t>
        </is>
      </c>
      <c r="B18" s="40" t="inlineStr">
        <is>
          <t>25</t>
        </is>
      </c>
      <c r="C18" s="38" t="n"/>
      <c r="D18" s="38" t="inlineStr">
        <is>
          <t>ENTRY, GLOBAL_CHECK, STOCKS_EXIT</t>
        </is>
      </c>
      <c r="E18" s="38" t="n"/>
      <c r="F18" s="26" t="n"/>
      <c r="G18" s="38">
        <f>IFERROR(VLOOKUP($A154&amp;"_"&amp;$B154,Results_Deltas!$A$2:$P$15000,5,FALSE),"")</f>
        <v/>
      </c>
      <c r="H18" s="38" t="inlineStr">
        <is>
          <t>Blanket (page end)</t>
        </is>
      </c>
      <c r="I18" s="26" t="n"/>
      <c r="J18" s="26" t="n"/>
      <c r="K18" s="26" t="n"/>
      <c r="L18" s="26" t="inlineStr">
        <is>
          <t>YES</t>
        </is>
      </c>
      <c r="M18" s="74" t="n">
        <v>-1.811958301415123</v>
      </c>
      <c r="N18" s="74" t="n">
        <v>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c r="A19" s="37" t="inlineStr">
        <is>
          <t>COOLDOWN_LOCKS_FILTER_TF</t>
        </is>
      </c>
      <c r="B19" s="38" t="inlineStr">
        <is>
          <t>4h</t>
        </is>
      </c>
      <c r="C19" s="38" t="n"/>
      <c r="D19" s="38" t="inlineStr">
        <is>
          <t>GLOBAL_CHECK</t>
        </is>
      </c>
      <c r="E19" s="38" t="n"/>
      <c r="F19" s="26" t="n"/>
      <c r="G19" s="38">
        <f>IFERROR(VLOOKUP($A27&amp;"_"&amp;$B27,Results_Deltas!$A$2:$P$15000,5,FALSE),"")</f>
        <v/>
      </c>
      <c r="H19" s="38" t="inlineStr">
        <is>
          <t>Blanket (page end)</t>
        </is>
      </c>
      <c r="I19" s="26" t="n"/>
      <c r="J19" s="26" t="n"/>
      <c r="K19" s="26" t="n"/>
      <c r="L19" s="26" t="inlineStr">
        <is>
          <t>NO</t>
        </is>
      </c>
      <c r="M19" s="74" t="n">
        <v>-1.79009243905614</v>
      </c>
      <c r="N19" s="74" t="n">
        <v>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c r="A20" s="37" t="inlineStr">
        <is>
          <t>MTS_BOTTOM_BONUS_THRESHOLD</t>
        </is>
      </c>
      <c r="B20" s="38" t="inlineStr">
        <is>
          <t>31.25</t>
        </is>
      </c>
      <c r="C20" s="38" t="n"/>
      <c r="D20" s="38" t="inlineStr">
        <is>
          <t>ENTRY, GLOBAL_CHECK, STOCKS_EXIT</t>
        </is>
      </c>
      <c r="E20" s="38" t="n"/>
      <c r="F20" s="26" t="n"/>
      <c r="G20" s="38">
        <f>IFERROR(VLOOKUP($A155&amp;"_"&amp;$B155,Results_Deltas!$A$2:$P$15000,5,FALSE),"")</f>
        <v/>
      </c>
      <c r="H20" s="38" t="inlineStr">
        <is>
          <t>Blanket (page end)</t>
        </is>
      </c>
      <c r="I20" s="26" t="n"/>
      <c r="J20" s="26" t="n"/>
      <c r="K20" s="26" t="n"/>
      <c r="L20" s="26" t="inlineStr">
        <is>
          <t>NO</t>
        </is>
      </c>
      <c r="M20" s="74" t="n">
        <v>-1.780856427702701</v>
      </c>
      <c r="N20" s="74" t="n">
        <v>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FUNDING_GATE_FILTER_TF</t>
        </is>
      </c>
      <c r="B21" s="38" t="inlineStr">
        <is>
          <t>4h</t>
        </is>
      </c>
      <c r="C21" s="38" t="n"/>
      <c r="D21" s="38" t="inlineStr">
        <is>
          <t>GLOBAL_CHECK</t>
        </is>
      </c>
      <c r="E21" s="38" t="n"/>
      <c r="F21" s="26" t="n"/>
      <c r="G21" s="38">
        <f>IFERROR(VLOOKUP($A69&amp;"_"&amp;$B69,Results_Deltas!$A$2:$P$15000,5,FALSE),"")</f>
        <v/>
      </c>
      <c r="H21" s="38" t="inlineStr">
        <is>
          <t>Blanket (page end)</t>
        </is>
      </c>
      <c r="I21" s="26" t="n"/>
      <c r="J21" s="26" t="n"/>
      <c r="K21" s="26" t="n"/>
      <c r="L21" s="26" t="inlineStr">
        <is>
          <t>NO</t>
        </is>
      </c>
      <c r="M21" s="74" t="n">
        <v>-1.762964576653225</v>
      </c>
      <c r="N21" s="74" t="n">
        <v>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-1.753073109628458</v>
      </c>
      <c r="N22" s="74" t="n">
        <v>3</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CRYPTO_SPIKE_FADE_THRESHOLD_PCT</t>
        </is>
      </c>
      <c r="B23" s="38" t="inlineStr">
        <is>
          <t>7.5</t>
        </is>
      </c>
      <c r="C23" s="38" t="n"/>
      <c r="D23" s="38" t="inlineStr">
        <is>
          <t>GLOBAL_CHECK, STOCKS_EXIT</t>
        </is>
      </c>
      <c r="E23" s="38" t="n"/>
      <c r="F23" s="26" t="n"/>
      <c r="G23" s="38">
        <f>IFERROR(VLOOKUP($A32&amp;"_"&amp;$B32,Results_Deltas!$A$2:$P$15000,5,FALSE),"")</f>
        <v/>
      </c>
      <c r="H23" s="38" t="inlineStr">
        <is>
          <t>Blanket (page end)</t>
        </is>
      </c>
      <c r="I23" s="26" t="n"/>
      <c r="J23" s="26" t="n"/>
      <c r="K23" s="26" t="n"/>
      <c r="L23" s="26" t="inlineStr">
        <is>
          <t>NO</t>
        </is>
      </c>
      <c r="M23" s="74" t="n">
        <v>-1.750657107151912</v>
      </c>
      <c r="N23" s="74" t="n">
        <v>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OFF</t>
        </is>
      </c>
      <c r="C24" s="38" t="n"/>
      <c r="D24" s="38" t="inlineStr">
        <is>
          <t>GLOBAL_CHECK</t>
        </is>
      </c>
      <c r="E24" s="38" t="n"/>
      <c r="F24" s="26" t="n"/>
      <c r="G24" s="38">
        <f>IFERROR(VLOOKUP($A25&amp;"_"&amp;$B25,Results_Deltas!$A$2:$P$15000,5,FALSE),"")</f>
        <v/>
      </c>
      <c r="H24" s="38" t="inlineStr">
        <is>
          <t>Blanket (page end)</t>
        </is>
      </c>
      <c r="I24" s="26" t="n"/>
      <c r="J24" s="26" t="n"/>
      <c r="K24" s="26" t="n"/>
      <c r="L24" s="26" t="inlineStr">
        <is>
          <t>NO</t>
        </is>
      </c>
      <c r="M24" s="74" t="n">
        <v>-1.749256468323635</v>
      </c>
      <c r="N24" s="74" t="n">
        <v>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OI_CONFIRM_ENABLED</t>
        </is>
      </c>
      <c r="B25" s="40" t="inlineStr">
        <is>
          <t>True</t>
        </is>
      </c>
      <c r="C25" s="38" t="n"/>
      <c r="D25" s="38" t="inlineStr">
        <is>
          <t>ENTRY, GLOBAL_CHECK, STOCKS_EXIT</t>
        </is>
      </c>
      <c r="E25" s="38" t="n"/>
      <c r="F25" s="26" t="n"/>
      <c r="G25" s="38">
        <f>IFERROR(VLOOKUP($A175&amp;"_"&amp;$B175,Results_Deltas!$A$2:$P$15000,5,FALSE),"")</f>
        <v/>
      </c>
      <c r="H25" s="38" t="inlineStr">
        <is>
          <t>Blanket (page end)</t>
        </is>
      </c>
      <c r="I25" s="26" t="n"/>
      <c r="J25" s="26" t="n"/>
      <c r="K25" s="26" t="n"/>
      <c r="L25" s="26" t="inlineStr">
        <is>
          <t>YES</t>
        </is>
      </c>
      <c r="M25" s="74" t="n">
        <v>-1.744825884119688</v>
      </c>
      <c r="N25" s="74" t="n">
        <v>3</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FUNDING_GATE_FILTER_TF</t>
        </is>
      </c>
      <c r="B26" s="38" t="inlineStr">
        <is>
          <t>D</t>
        </is>
      </c>
      <c r="C26" s="38" t="n"/>
      <c r="D26" s="38" t="inlineStr">
        <is>
          <t>GLOBAL_CHECK</t>
        </is>
      </c>
      <c r="E26" s="38" t="n"/>
      <c r="F26" s="26" t="n"/>
      <c r="G26" s="38">
        <f>IFERROR(VLOOKUP($A68&amp;"_"&amp;$B68,Results_Deltas!$A$2:$P$15000,5,FALSE),"")</f>
        <v/>
      </c>
      <c r="H26" s="38" t="inlineStr">
        <is>
          <t>Blanket (page end)</t>
        </is>
      </c>
      <c r="I26" s="26" t="n"/>
      <c r="J26" s="26" t="n"/>
      <c r="K26" s="26" t="n"/>
      <c r="L26" s="26" t="inlineStr">
        <is>
          <t>NO</t>
        </is>
      </c>
      <c r="M26" s="74" t="n">
        <v>-1.742663616474629</v>
      </c>
      <c r="N26" s="74" t="n">
        <v>3</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4h</t>
        </is>
      </c>
      <c r="C27" s="38" t="n"/>
      <c r="D27" s="38" t="inlineStr">
        <is>
          <t>GLOBAL_CHECK</t>
        </is>
      </c>
      <c r="E27" s="38" t="n"/>
      <c r="F27" s="26" t="n"/>
      <c r="G27" s="38">
        <f>IFERROR(VLOOKUP($A44&amp;"_"&amp;$B44,Results_Deltas!$A$2:$P$15000,5,FALSE),"")</f>
        <v/>
      </c>
      <c r="H27" s="38" t="inlineStr">
        <is>
          <t>Blanket (page end)</t>
        </is>
      </c>
      <c r="I27" s="26" t="n"/>
      <c r="J27" s="26" t="n"/>
      <c r="K27" s="26" t="n"/>
      <c r="L27" s="26" t="inlineStr">
        <is>
          <t>NO</t>
        </is>
      </c>
      <c r="M27" s="74" t="n">
        <v>-1.732036256622916</v>
      </c>
      <c r="N27" s="74" t="n">
        <v>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DUP_GUARD_FILTER_TF</t>
        </is>
      </c>
      <c r="B28" s="38" t="inlineStr">
        <is>
          <t>D</t>
        </is>
      </c>
      <c r="C28" s="38" t="n"/>
      <c r="D28" s="38" t="inlineStr">
        <is>
          <t>GLOBAL_CHECK</t>
        </is>
      </c>
      <c r="E28" s="38" t="n"/>
      <c r="F28" s="26" t="n"/>
      <c r="G28" s="38">
        <f>IFERROR(VLOOKUP($A43&amp;"_"&amp;$B43,Results_Deltas!$A$2:$P$15000,5,FALSE),"")</f>
        <v/>
      </c>
      <c r="H28" s="38" t="inlineStr">
        <is>
          <t>Blanket (page end)</t>
        </is>
      </c>
      <c r="I28" s="26" t="n"/>
      <c r="J28" s="26" t="n"/>
      <c r="K28" s="26" t="n"/>
      <c r="L28" s="26" t="inlineStr">
        <is>
          <t>NO</t>
        </is>
      </c>
      <c r="M28" s="74" t="n">
        <v>-1.730315545213887</v>
      </c>
      <c r="N28" s="74" t="n">
        <v>3</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FUNDING_GATE_FILTER_TF</t>
        </is>
      </c>
      <c r="B29" s="38" t="inlineStr">
        <is>
          <t>1h</t>
        </is>
      </c>
      <c r="C29" s="38" t="n"/>
      <c r="D29" s="38" t="inlineStr">
        <is>
          <t>GLOBAL_CHECK</t>
        </is>
      </c>
      <c r="E29" s="38" t="n"/>
      <c r="F29" s="26" t="n"/>
      <c r="G29" s="38">
        <f>IFERROR(VLOOKUP($A70&amp;"_"&amp;$B70,Results_Deltas!$A$2:$P$15000,5,FALSE),"")</f>
        <v/>
      </c>
      <c r="H29" s="38" t="inlineStr">
        <is>
          <t>Blanket (page end)</t>
        </is>
      </c>
      <c r="I29" s="26" t="n"/>
      <c r="J29" s="26" t="n"/>
      <c r="K29" s="26" t="n"/>
      <c r="L29" s="26" t="inlineStr">
        <is>
          <t>NO</t>
        </is>
      </c>
      <c r="M29" s="74" t="n">
        <v>-1.724088468129315</v>
      </c>
      <c r="N29" s="74" t="n">
        <v>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LR_BAND_LADDER_STOCH_EXTREME</t>
        </is>
      </c>
      <c r="B30" s="40" t="inlineStr">
        <is>
          <t>30.0</t>
        </is>
      </c>
      <c r="C30" s="38" t="n"/>
      <c r="D30" s="38" t="inlineStr">
        <is>
          <t>GLOBAL_CHECK, STOCKS_EXIT</t>
        </is>
      </c>
      <c r="E30" s="38" t="n"/>
      <c r="F30" s="26" t="n"/>
      <c r="G30" s="38">
        <f>IFERROR(VLOOKUP($A127&amp;"_"&amp;$B127,Results_Deltas!$A$2:$P$15000,5,FALSE),"")</f>
        <v/>
      </c>
      <c r="H30" s="38" t="inlineStr">
        <is>
          <t>Blanket (page end)</t>
        </is>
      </c>
      <c r="I30" s="26" t="n"/>
      <c r="J30" s="26" t="n"/>
      <c r="K30" s="26" t="n"/>
      <c r="L30" s="26" t="inlineStr">
        <is>
          <t>YES</t>
        </is>
      </c>
      <c r="M30" s="74" t="n">
        <v>-1.716568805413352</v>
      </c>
      <c r="N30" s="74" t="n">
        <v>3</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LR_BAND_LADDER_STOCH_EXTREME</t>
        </is>
      </c>
      <c r="B31" s="38" t="inlineStr">
        <is>
          <t>30.0_ALT</t>
        </is>
      </c>
      <c r="C31" s="38" t="n"/>
      <c r="D31" s="38" t="inlineStr">
        <is>
          <t>GLOBAL_CHECK, STOCKS_EXIT</t>
        </is>
      </c>
      <c r="E31" s="38" t="n"/>
      <c r="F31" s="26" t="n"/>
      <c r="G31" s="38">
        <f>IFERROR(VLOOKUP($A128&amp;"_"&amp;$B128,Results_Deltas!$A$2:$P$15000,5,FALSE),"")</f>
        <v/>
      </c>
      <c r="H31" s="38" t="inlineStr">
        <is>
          <t>Blanket (page end)</t>
        </is>
      </c>
      <c r="I31" s="26" t="n"/>
      <c r="J31" s="26" t="n"/>
      <c r="K31" s="26" t="n"/>
      <c r="L31" s="26" t="inlineStr">
        <is>
          <t>NO</t>
        </is>
      </c>
      <c r="M31" s="74" t="n">
        <v>-1.716568805413352</v>
      </c>
      <c r="N31" s="74" t="n">
        <v>3</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OFF</t>
        </is>
      </c>
      <c r="C32" s="38" t="n"/>
      <c r="D32" s="38" t="inlineStr">
        <is>
          <t>GLOBAL_CHECK</t>
        </is>
      </c>
      <c r="E32" s="38" t="n"/>
      <c r="F32" s="26" t="n"/>
      <c r="G32" s="38">
        <f>IFERROR(VLOOKUP($A42&amp;"_"&amp;$B42,Results_Deltas!$A$2:$P$15000,5,FALSE),"")</f>
        <v/>
      </c>
      <c r="H32" s="38" t="inlineStr">
        <is>
          <t>Blanket (page end)</t>
        </is>
      </c>
      <c r="I32" s="26" t="n"/>
      <c r="J32" s="26" t="n"/>
      <c r="K32" s="26" t="n"/>
      <c r="L32" s="26" t="inlineStr">
        <is>
          <t>NO</t>
        </is>
      </c>
      <c r="M32" s="74" t="n">
        <v>-1.712807267705969</v>
      </c>
      <c r="N32" s="74" t="n">
        <v>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FUNDING_GATE_FILTER_TF</t>
        </is>
      </c>
      <c r="B33" s="38" t="inlineStr">
        <is>
          <t>OFF</t>
        </is>
      </c>
      <c r="C33" s="38" t="n"/>
      <c r="D33" s="38" t="inlineStr">
        <is>
          <t>GLOBAL_CHECK</t>
        </is>
      </c>
      <c r="E33" s="38" t="n"/>
      <c r="F33" s="26" t="n"/>
      <c r="G33" s="38">
        <f>IFERROR(VLOOKUP($A67&amp;"_"&amp;$B67,Results_Deltas!$A$2:$P$15000,5,FALSE),"")</f>
        <v/>
      </c>
      <c r="H33" s="38" t="inlineStr">
        <is>
          <t>Blanket (page end)</t>
        </is>
      </c>
      <c r="I33" s="26" t="n"/>
      <c r="J33" s="26" t="n"/>
      <c r="K33" s="26" t="n"/>
      <c r="L33" s="26" t="inlineStr">
        <is>
          <t>NO</t>
        </is>
      </c>
      <c r="M33" s="74" t="n">
        <v>-1.691866598857522</v>
      </c>
      <c r="N33" s="74" t="n">
        <v>2</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LR_BAND_LADDER_TF_TOP</t>
        </is>
      </c>
      <c r="B34" s="38" t="inlineStr">
        <is>
          <t>1</t>
        </is>
      </c>
      <c r="C34" s="38" t="n"/>
      <c r="D34" s="38" t="inlineStr">
        <is>
          <t>GLOBAL_CHECK, STOCKS_EXIT</t>
        </is>
      </c>
      <c r="E34" s="38" t="n"/>
      <c r="F34" s="26" t="n"/>
      <c r="G34" s="38">
        <f>IFERROR(VLOOKUP($A132&amp;"_"&amp;$B132,Results_Deltas!$A$2:$P$15000,5,FALSE),"")</f>
        <v/>
      </c>
      <c r="H34" s="38" t="inlineStr">
        <is>
          <t>Blanket (page end)</t>
        </is>
      </c>
      <c r="I34" s="26" t="n"/>
      <c r="J34" s="26" t="n"/>
      <c r="K34" s="26" t="n"/>
      <c r="L34" s="26" t="inlineStr">
        <is>
          <t>NO</t>
        </is>
      </c>
      <c r="M34" s="74" t="n">
        <v>-1.690002637407388</v>
      </c>
      <c r="N34" s="74" t="n">
        <v>3</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NEW_POSITION_MAX_LOSS_THRESHOLD</t>
        </is>
      </c>
      <c r="B35" s="38" t="inlineStr">
        <is>
          <t>2.0</t>
        </is>
      </c>
      <c r="C35" s="38" t="n"/>
      <c r="D35" s="38" t="inlineStr">
        <is>
          <t>AUGMENT, EXIT, GLOBAL_CHECK, REDUCE, STOCKS_EXIT</t>
        </is>
      </c>
      <c r="E35" s="38" t="n"/>
      <c r="F35" s="26" t="n"/>
      <c r="G35" s="38">
        <f>IFERROR(VLOOKUP($A171&amp;"_"&amp;$B171,Results_Deltas!$A$2:$P$15000,5,FALSE),"")</f>
        <v/>
      </c>
      <c r="H35" s="38" t="inlineStr">
        <is>
          <t>Blanket (page end)</t>
        </is>
      </c>
      <c r="I35" s="26" t="n"/>
      <c r="J35" s="26" t="n"/>
      <c r="K35" s="26" t="n"/>
      <c r="L35" s="26" t="inlineStr">
        <is>
          <t>NO</t>
        </is>
      </c>
      <c r="M35" s="74" t="n">
        <v>-1.687140237579051</v>
      </c>
      <c r="N35" s="74" t="n">
        <v>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NEWBORN_LOSS_KILL_GAIN_THRESHOLD_PCT</t>
        </is>
      </c>
      <c r="B36" s="38" t="inlineStr">
        <is>
          <t>0.5</t>
        </is>
      </c>
      <c r="C36" s="38" t="n"/>
      <c r="D36" s="38" t="inlineStr">
        <is>
          <t>AUGMENT, EXIT, GLOBAL_CHECK, REDUCE, STOCKS_EXIT</t>
        </is>
      </c>
      <c r="E36" s="38" t="n"/>
      <c r="F36" s="26" t="n"/>
      <c r="G36" s="38">
        <f>IFERROR(VLOOKUP($A167&amp;"_"&amp;$B167,Results_Deltas!$A$2:$P$15000,5,FALSE),"")</f>
        <v/>
      </c>
      <c r="H36" s="38" t="inlineStr">
        <is>
          <t>Blanket (page end)</t>
        </is>
      </c>
      <c r="I36" s="26" t="n"/>
      <c r="J36" s="26" t="n"/>
      <c r="K36" s="26" t="n"/>
      <c r="L36" s="26" t="inlineStr">
        <is>
          <t>NO</t>
        </is>
      </c>
      <c r="M36" s="74" t="n">
        <v>-1.684192198452288</v>
      </c>
      <c r="N36" s="74" t="n">
        <v>3</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NEWBORN_LOSS_KILL_GAIN_THRESHOLD_PCT</t>
        </is>
      </c>
      <c r="B37" s="38" t="inlineStr">
        <is>
          <t>1.0</t>
        </is>
      </c>
      <c r="C37" s="38" t="n"/>
      <c r="D37" s="38" t="inlineStr">
        <is>
          <t>AUGMENT, EXIT, GLOBAL_CHECK, REDUCE, STOCKS_EXIT</t>
        </is>
      </c>
      <c r="E37" s="38" t="n"/>
      <c r="F37" s="26" t="n"/>
      <c r="G37" s="38">
        <f>IFERROR(VLOOKUP($A166&amp;"_"&amp;$B166,Results_Deltas!$A$2:$P$15000,5,FALSE),"")</f>
        <v/>
      </c>
      <c r="H37" s="38" t="inlineStr">
        <is>
          <t>Blanket (page end)</t>
        </is>
      </c>
      <c r="I37" s="26" t="n"/>
      <c r="J37" s="26" t="n"/>
      <c r="K37" s="26" t="n"/>
      <c r="L37" s="26" t="inlineStr">
        <is>
          <t>NO</t>
        </is>
      </c>
      <c r="M37" s="74" t="n">
        <v>-1.683555964787707</v>
      </c>
      <c r="N37" s="74" t="n">
        <v>3</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CRYPTO_SPIKE_FADE_THRESHOLD_PCT</t>
        </is>
      </c>
      <c r="B38" s="38" t="inlineStr">
        <is>
          <t>12.5</t>
        </is>
      </c>
      <c r="C38" s="38" t="n"/>
      <c r="D38" s="38" t="inlineStr">
        <is>
          <t>GLOBAL_CHECK, STOCKS_EXIT</t>
        </is>
      </c>
      <c r="E38" s="38" t="n"/>
      <c r="F38" s="26" t="n"/>
      <c r="G38" s="38">
        <f>IFERROR(VLOOKUP($A31&amp;"_"&amp;$B31,Results_Deltas!$A$2:$P$15000,5,FALSE),"")</f>
        <v/>
      </c>
      <c r="H38" s="38" t="inlineStr">
        <is>
          <t>Blanket (page end)</t>
        </is>
      </c>
      <c r="I38" s="26" t="n"/>
      <c r="J38" s="26" t="n"/>
      <c r="K38" s="26" t="n"/>
      <c r="L38" s="26" t="inlineStr">
        <is>
          <t>NO</t>
        </is>
      </c>
      <c r="M38" s="74" t="n">
        <v>-1.679829437067848</v>
      </c>
      <c r="N38" s="74" t="n">
        <v>3</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GR_FILTER_VEC_MIN_TFS</t>
        </is>
      </c>
      <c r="B39" s="38" t="inlineStr">
        <is>
          <t>1</t>
        </is>
      </c>
      <c r="C39" s="38" t="n"/>
      <c r="D39" s="38" t="inlineStr">
        <is>
          <t>GLOBAL_CHECK</t>
        </is>
      </c>
      <c r="E39" s="38" t="n"/>
      <c r="F39" s="26" t="n"/>
      <c r="G39" s="38">
        <f>IFERROR(VLOOKUP($A86&amp;"_"&amp;$B86,Results_Deltas!$A$2:$P$15000,5,FALSE),"")</f>
        <v/>
      </c>
      <c r="H39" s="38" t="inlineStr">
        <is>
          <t>Blanket (page end)</t>
        </is>
      </c>
      <c r="I39" s="26" t="n"/>
      <c r="J39" s="26" t="n"/>
      <c r="K39" s="26" t="n"/>
      <c r="L39" s="26" t="inlineStr">
        <is>
          <t>NO</t>
        </is>
      </c>
      <c r="M39" s="74" t="n">
        <v>-1.679548208649319</v>
      </c>
      <c r="N39" s="74" t="n">
        <v>3</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LIVE_VEC_EMERGENCY_BRAKE_ENABLED</t>
        </is>
      </c>
      <c r="B40" s="38" t="inlineStr">
        <is>
          <t>True</t>
        </is>
      </c>
      <c r="C40" s="38" t="n"/>
      <c r="D40" s="38" t="inlineStr">
        <is>
          <t>GLOBAL_CHECK, STOCKS_EXIT</t>
        </is>
      </c>
      <c r="E40" s="38" t="n"/>
      <c r="F40" s="26" t="n"/>
      <c r="G40" s="38">
        <f>IFERROR(VLOOKUP($A126&amp;"_"&amp;$B126,Results_Deltas!$A$2:$P$15000,5,FALSE),"")</f>
        <v/>
      </c>
      <c r="H40" s="38" t="inlineStr">
        <is>
          <t>Blanket (page end)</t>
        </is>
      </c>
      <c r="I40" s="26" t="n"/>
      <c r="J40" s="26" t="n"/>
      <c r="K40" s="26" t="n"/>
      <c r="L40" s="26" t="inlineStr">
        <is>
          <t>NO</t>
        </is>
      </c>
      <c r="M40" s="74" t="n">
        <v>-1.668590064569423</v>
      </c>
      <c r="N40" s="74" t="n">
        <v>3</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2</t>
        </is>
      </c>
      <c r="C41" s="38" t="n"/>
      <c r="D41" s="38" t="inlineStr">
        <is>
          <t>GLOBAL_CHECK</t>
        </is>
      </c>
      <c r="E41" s="38" t="n"/>
      <c r="F41" s="26" t="n"/>
      <c r="G41" s="38">
        <f>IFERROR(VLOOKUP($A48&amp;"_"&amp;$B48,Results_Deltas!$A$2:$P$15000,5,FALSE),"")</f>
        <v/>
      </c>
      <c r="H41" s="38" t="inlineStr">
        <is>
          <t>Blanket (page end)</t>
        </is>
      </c>
      <c r="I41" s="26" t="n"/>
      <c r="J41" s="26" t="n"/>
      <c r="K41" s="26" t="n"/>
      <c r="L41" s="26" t="inlineStr">
        <is>
          <t>NO</t>
        </is>
      </c>
      <c r="M41" s="74" t="n">
        <v>-1.667186736679826</v>
      </c>
      <c r="N41" s="74" t="n">
        <v>3</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1h</t>
        </is>
      </c>
      <c r="C42" s="38" t="n"/>
      <c r="D42" s="38" t="inlineStr">
        <is>
          <t>GLOBAL_CHECK</t>
        </is>
      </c>
      <c r="E42" s="38" t="n"/>
      <c r="F42" s="26" t="n"/>
      <c r="G42" s="38">
        <f>IFERROR(VLOOKUP($A45&amp;"_"&amp;$B45,Results_Deltas!$A$2:$P$15000,5,FALSE),"")</f>
        <v/>
      </c>
      <c r="H42" s="38" t="inlineStr">
        <is>
          <t>Blanket (page end)</t>
        </is>
      </c>
      <c r="I42" s="26" t="n"/>
      <c r="J42" s="26" t="n"/>
      <c r="K42" s="26" t="n"/>
      <c r="L42" s="26" t="inlineStr">
        <is>
          <t>NO</t>
        </is>
      </c>
      <c r="M42" s="74" t="n">
        <v>-1.658894376170321</v>
      </c>
      <c r="N42" s="74" t="n">
        <v>3</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t="n"/>
      <c r="F43" s="26" t="n"/>
      <c r="G43" s="38">
        <f>IFERROR(VLOOKUP($A47&amp;"_"&amp;$B47,Results_Deltas!$A$2:$P$15000,5,FALSE),"")</f>
        <v/>
      </c>
      <c r="H43" s="38" t="inlineStr">
        <is>
          <t>Blanket (page end)</t>
        </is>
      </c>
      <c r="I43" s="26" t="n"/>
      <c r="J43" s="26" t="n"/>
      <c r="K43" s="26" t="n"/>
      <c r="L43" s="26" t="inlineStr">
        <is>
          <t>NO</t>
        </is>
      </c>
      <c r="M43" s="74" t="n">
        <v>-1.656582190597059</v>
      </c>
      <c r="N43" s="74" t="n">
        <v>3</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-1.65244536312504</v>
      </c>
      <c r="N44" s="74" t="n">
        <v>3</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MANDATORY_REENTRY_WT_FILTER_VELOCITY_RATIO</t>
        </is>
      </c>
      <c r="B45" s="40" t="inlineStr">
        <is>
          <t>0.90</t>
        </is>
      </c>
      <c r="C45" s="38" t="n"/>
      <c r="D45" s="38" t="inlineStr">
        <is>
          <t>GLOBAL_CHECK, STOCKS_EXIT</t>
        </is>
      </c>
      <c r="E45" s="38" t="n"/>
      <c r="F45" s="26" t="n"/>
      <c r="G45" s="38">
        <f>IFERROR(VLOOKUP($A140&amp;"_"&amp;$B140,Results_Deltas!$A$2:$P$15000,5,FALSE),"")</f>
        <v/>
      </c>
      <c r="H45" s="38" t="inlineStr">
        <is>
          <t>Blanket (page end)</t>
        </is>
      </c>
      <c r="I45" s="26" t="n"/>
      <c r="J45" s="26" t="n"/>
      <c r="K45" s="26" t="n"/>
      <c r="L45" s="26" t="inlineStr">
        <is>
          <t>YES</t>
        </is>
      </c>
      <c r="M45" s="74" t="n">
        <v>-1.643492564718947</v>
      </c>
      <c r="N45" s="74" t="n">
        <v>3</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MANDATORY_REENTRY_WT_FILTER_VELOCITY_RATIO</t>
        </is>
      </c>
      <c r="B46" s="38" t="inlineStr">
        <is>
          <t>0.90_ALT</t>
        </is>
      </c>
      <c r="C46" s="38" t="n"/>
      <c r="D46" s="38" t="inlineStr">
        <is>
          <t>GLOBAL_CHECK, STOCKS_EXIT</t>
        </is>
      </c>
      <c r="E46" s="38" t="n"/>
      <c r="F46" s="26" t="n"/>
      <c r="G46" s="38">
        <f>IFERROR(VLOOKUP($A141&amp;"_"&amp;$B141,Results_Deltas!$A$2:$P$15000,5,FALSE),"")</f>
        <v/>
      </c>
      <c r="H46" s="38" t="inlineStr">
        <is>
          <t>Blanket (page end)</t>
        </is>
      </c>
      <c r="I46" s="26" t="n"/>
      <c r="J46" s="26" t="n"/>
      <c r="K46" s="26" t="n"/>
      <c r="L46" s="26" t="inlineStr">
        <is>
          <t>NO</t>
        </is>
      </c>
      <c r="M46" s="74" t="n">
        <v>-1.643492564718947</v>
      </c>
      <c r="N46" s="74" t="n">
        <v>3</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-1.610388918607335</v>
      </c>
      <c r="N47" s="74" t="n">
        <v>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GR_FILTER_VEC_ENABLED</t>
        </is>
      </c>
      <c r="B48" s="38" t="inlineStr">
        <is>
          <t>True</t>
        </is>
      </c>
      <c r="C48" s="38" t="n"/>
      <c r="D48" s="38" t="inlineStr">
        <is>
          <t>GLOBAL_CHECK</t>
        </is>
      </c>
      <c r="E48" s="38" t="n"/>
      <c r="F48" s="26" t="n"/>
      <c r="G48" s="38">
        <f>IFERROR(VLOOKUP($A83&amp;"_"&amp;$B83,Results_Deltas!$A$2:$P$15000,5,FALSE),"")</f>
        <v/>
      </c>
      <c r="H48" s="38" t="inlineStr">
        <is>
          <t>Blanket (page end)</t>
        </is>
      </c>
      <c r="I48" s="26" t="n"/>
      <c r="J48" s="26" t="n"/>
      <c r="K48" s="26" t="n"/>
      <c r="L48" s="26" t="inlineStr">
        <is>
          <t>NO</t>
        </is>
      </c>
      <c r="M48" s="74" t="n">
        <v>-1.603508864759397</v>
      </c>
      <c r="N48" s="74" t="n">
        <v>3</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LR_BAND_LADDER_TF_BOTTOM</t>
        </is>
      </c>
      <c r="B49" s="38" t="inlineStr">
        <is>
          <t>1</t>
        </is>
      </c>
      <c r="C49" s="38" t="n"/>
      <c r="D49" s="38" t="inlineStr">
        <is>
          <t>GLOBAL_CHECK, STOCKS_EXIT</t>
        </is>
      </c>
      <c r="E49" s="38" t="n"/>
      <c r="F49" s="26" t="n"/>
      <c r="G49" s="38">
        <f>IFERROR(VLOOKUP($A130&amp;"_"&amp;$B130,Results_Deltas!$A$2:$P$15000,5,FALSE),"")</f>
        <v/>
      </c>
      <c r="H49" s="38" t="inlineStr">
        <is>
          <t>Blanket (page end)</t>
        </is>
      </c>
      <c r="I49" s="26" t="n"/>
      <c r="J49" s="26" t="n"/>
      <c r="K49" s="26" t="n"/>
      <c r="L49" s="26" t="inlineStr">
        <is>
          <t>NO</t>
        </is>
      </c>
      <c r="M49" s="74" t="n">
        <v>-1.601034581739116</v>
      </c>
      <c r="N49" s="74" t="n">
        <v>3</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0</t>
        </is>
      </c>
      <c r="C50" s="38" t="n"/>
      <c r="D50" s="38" t="inlineStr">
        <is>
          <t>GLOBAL_CHECK</t>
        </is>
      </c>
      <c r="E50" s="38" t="n"/>
      <c r="F50" s="26" t="n"/>
      <c r="G50" s="38">
        <f>IFERROR(VLOOKUP($A52&amp;"_"&amp;$B52,Results_Deltas!$A$2:$P$15000,5,FALSE),"")</f>
        <v/>
      </c>
      <c r="H50" s="38" t="inlineStr">
        <is>
          <t>Blanket (page end)</t>
        </is>
      </c>
      <c r="I50" s="26" t="n"/>
      <c r="J50" s="26" t="n"/>
      <c r="K50" s="26" t="n"/>
      <c r="L50" s="26" t="inlineStr">
        <is>
          <t>NO</t>
        </is>
      </c>
      <c r="M50" s="74" t="n">
        <v>-1.587970678178815</v>
      </c>
      <c r="N50" s="74" t="n">
        <v>3</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EMA_BLANKET_FILTER_MIN_TFS</t>
        </is>
      </c>
      <c r="B51" s="38" t="inlineStr">
        <is>
          <t>1</t>
        </is>
      </c>
      <c r="C51" s="38" t="n"/>
      <c r="D51" s="38" t="inlineStr">
        <is>
          <t>GLOBAL_CHECK</t>
        </is>
      </c>
      <c r="E51" s="38" t="n"/>
      <c r="F51" s="26" t="n"/>
      <c r="G51" s="38">
        <f>IFERROR(VLOOKUP($A54&amp;"_"&amp;$B54,Results_Deltas!$A$2:$P$15000,5,FALSE),"")</f>
        <v/>
      </c>
      <c r="H51" s="38" t="inlineStr">
        <is>
          <t>Blanket (page end)</t>
        </is>
      </c>
      <c r="I51" s="26" t="n"/>
      <c r="J51" s="26" t="n"/>
      <c r="K51" s="26" t="n"/>
      <c r="L51" s="26" t="inlineStr">
        <is>
          <t>NO</t>
        </is>
      </c>
      <c r="M51" s="74" t="n">
        <v>-1.574304987447132</v>
      </c>
      <c r="N51" s="74" t="n">
        <v>4</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MANDATORY_REENTRY_WT_FILTER_MIN_TFS</t>
        </is>
      </c>
      <c r="B52" s="38" t="inlineStr">
        <is>
          <t>2</t>
        </is>
      </c>
      <c r="C52" s="38" t="n"/>
      <c r="D52" s="38" t="inlineStr">
        <is>
          <t>GLOBAL_CHECK, STOCKS_EXIT</t>
        </is>
      </c>
      <c r="E52" s="38" t="n"/>
      <c r="F52" s="26" t="n"/>
      <c r="G52" s="38">
        <f>IFERROR(VLOOKUP($A135&amp;"_"&amp;$B135,Results_Deltas!$A$2:$P$15000,5,FALSE),"")</f>
        <v/>
      </c>
      <c r="H52" s="38" t="inlineStr">
        <is>
          <t>Blanket (page end)</t>
        </is>
      </c>
      <c r="I52" s="26" t="n"/>
      <c r="J52" s="26" t="n"/>
      <c r="K52" s="26" t="n"/>
      <c r="L52" s="26" t="inlineStr">
        <is>
          <t>NO</t>
        </is>
      </c>
      <c r="M52" s="74" t="n">
        <v>-1.56538565943054</v>
      </c>
      <c r="N52" s="74" t="n">
        <v>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DELTA_REENTRY_FILTER_ENABLED</t>
        </is>
      </c>
      <c r="B53" s="38" t="inlineStr">
        <is>
          <t>True</t>
        </is>
      </c>
      <c r="C53" s="38" t="n"/>
      <c r="D53" s="38" t="inlineStr">
        <is>
          <t>ENTRY, GLOBAL_CHECK, STOCKS_EXIT</t>
        </is>
      </c>
      <c r="E53" s="38" t="n"/>
      <c r="F53" s="26" t="n"/>
      <c r="G53" s="38">
        <f>IFERROR(VLOOKUP($A41&amp;"_"&amp;$B41,Results_Deltas!$A$2:$P$15000,5,FALSE),"")</f>
        <v/>
      </c>
      <c r="H53" s="38" t="inlineStr">
        <is>
          <t>Blanket (page end)</t>
        </is>
      </c>
      <c r="I53" s="26" t="n"/>
      <c r="J53" s="26" t="n"/>
      <c r="K53" s="26" t="n"/>
      <c r="L53" s="26" t="inlineStr">
        <is>
          <t>NO</t>
        </is>
      </c>
      <c r="M53" s="74" t="n">
        <v>-1.542706807872019</v>
      </c>
      <c r="N53" s="74" t="n">
        <v>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MTF_GR_MIN_IND</t>
        </is>
      </c>
      <c r="B54" s="38" t="inlineStr">
        <is>
          <t>5</t>
        </is>
      </c>
      <c r="C54" s="38" t="n"/>
      <c r="D54" s="38" t="inlineStr">
        <is>
          <t>GLOBAL_CHECK, STOCKS_EXIT</t>
        </is>
      </c>
      <c r="E54" s="38" t="n"/>
      <c r="F54" s="26" t="n"/>
      <c r="G54" s="38">
        <f>IFERROR(VLOOKUP($A152&amp;"_"&amp;$B152,Results_Deltas!$A$2:$P$15000,5,FALSE),"")</f>
        <v/>
      </c>
      <c r="H54" s="38" t="inlineStr">
        <is>
          <t>Blanket (page end)</t>
        </is>
      </c>
      <c r="I54" s="26" t="n"/>
      <c r="J54" s="26" t="n"/>
      <c r="K54" s="26" t="n"/>
      <c r="L54" s="26" t="inlineStr">
        <is>
          <t>NO</t>
        </is>
      </c>
      <c r="M54" s="74" t="n">
        <v>-1.498088962533055</v>
      </c>
      <c r="N54" s="74" t="n">
        <v>3</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MTF_GR_MIN_IND</t>
        </is>
      </c>
      <c r="B55" s="38" t="inlineStr">
        <is>
          <t>5_ALT</t>
        </is>
      </c>
      <c r="C55" s="38" t="n"/>
      <c r="D55" s="38" t="inlineStr">
        <is>
          <t>GLOBAL_CHECK, STOCKS_EXIT</t>
        </is>
      </c>
      <c r="E55" s="38" t="n"/>
      <c r="F55" s="26" t="n"/>
      <c r="G55" s="38">
        <f>IFERROR(VLOOKUP($A153&amp;"_"&amp;$B153,Results_Deltas!$A$2:$P$15000,5,FALSE),"")</f>
        <v/>
      </c>
      <c r="H55" s="38" t="inlineStr">
        <is>
          <t>Blanket (page end)</t>
        </is>
      </c>
      <c r="I55" s="26" t="n"/>
      <c r="J55" s="26" t="n"/>
      <c r="K55" s="26" t="n"/>
      <c r="L55" s="26" t="inlineStr">
        <is>
          <t>NO</t>
        </is>
      </c>
      <c r="M55" s="74" t="n">
        <v>-1.498088962533055</v>
      </c>
      <c r="N55" s="74" t="n">
        <v>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MARKET_QUALITY_SCORE_ENABLED</t>
        </is>
      </c>
      <c r="B56" s="38" t="inlineStr">
        <is>
          <t>True</t>
        </is>
      </c>
      <c r="C56" s="38" t="n"/>
      <c r="D56" s="38" t="inlineStr">
        <is>
          <t>ENTRY, GLOBAL_CHECK, STOCKS_EXIT</t>
        </is>
      </c>
      <c r="E56" s="38" t="n"/>
      <c r="F56" s="26" t="n"/>
      <c r="G56" s="38">
        <f>IFERROR(VLOOKUP($A143&amp;"_"&amp;$B143,Results_Deltas!$A$2:$P$15000,5,FALSE),"")</f>
        <v/>
      </c>
      <c r="H56" s="38" t="inlineStr">
        <is>
          <t>Blanket (page end)</t>
        </is>
      </c>
      <c r="I56" s="26" t="n"/>
      <c r="J56" s="26" t="n"/>
      <c r="K56" s="26" t="n"/>
      <c r="L56" s="26" t="inlineStr">
        <is>
          <t>NO</t>
        </is>
      </c>
      <c r="M56" s="74" t="n">
        <v>-1.496374485024063</v>
      </c>
      <c r="N56" s="74" t="n">
        <v>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BANDAID_OFF_LOSER_RECOVER_PCT</t>
        </is>
      </c>
      <c r="B57" s="38" t="inlineStr">
        <is>
          <t>2.0</t>
        </is>
      </c>
      <c r="C57" s="38" t="n"/>
      <c r="D57" s="38" t="inlineStr">
        <is>
          <t>AUGMENT, ENTRY, EXIT, GLOBAL_CHECK, REDUCE, STOCKS_EXIT</t>
        </is>
      </c>
      <c r="E57" s="38" t="n"/>
      <c r="F57" s="26" t="n"/>
      <c r="G57" s="38">
        <f>IFERROR(VLOOKUP($A14&amp;"_"&amp;$B14,Results_Deltas!$A$2:$P$15000,5,FALSE),"")</f>
        <v/>
      </c>
      <c r="H57" s="38" t="inlineStr">
        <is>
          <t>Blanket (page end)</t>
        </is>
      </c>
      <c r="I57" s="26" t="n"/>
      <c r="J57" s="26" t="n"/>
      <c r="K57" s="26" t="n"/>
      <c r="L57" s="26" t="inlineStr">
        <is>
          <t>NO</t>
        </is>
      </c>
      <c r="M57" s="74" t="n">
        <v>-1.495778290379867</v>
      </c>
      <c r="N57" s="74" t="n">
        <v>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HA_WICK_QUALITY_TF</t>
        </is>
      </c>
      <c r="B58" s="38" t="inlineStr">
        <is>
          <t>4h</t>
        </is>
      </c>
      <c r="C58" s="38" t="n"/>
      <c r="D58" s="38" t="inlineStr">
        <is>
          <t>ENTRY, GLOBAL_CHECK, STOCKS_EXIT</t>
        </is>
      </c>
      <c r="E58" s="38" t="n"/>
      <c r="F58" s="26" t="n"/>
      <c r="G58" s="38">
        <f>IFERROR(VLOOKUP($A93&amp;"_"&amp;$B93,Results_Deltas!$A$2:$P$15000,5,FALSE),"")</f>
        <v/>
      </c>
      <c r="H58" s="38" t="inlineStr">
        <is>
          <t>Blanket (page end)</t>
        </is>
      </c>
      <c r="I58" s="26" t="n"/>
      <c r="J58" s="26" t="n"/>
      <c r="K58" s="26" t="n"/>
      <c r="L58" s="26" t="inlineStr">
        <is>
          <t>NO</t>
        </is>
      </c>
      <c r="M58" s="74" t="n">
        <v>-1.494349607131742</v>
      </c>
      <c r="N58" s="74" t="n">
        <v>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HA_WICK_QUALITY_TF</t>
        </is>
      </c>
      <c r="B59" s="38" t="inlineStr">
        <is>
          <t>D</t>
        </is>
      </c>
      <c r="C59" s="38" t="n"/>
      <c r="D59" s="38" t="inlineStr">
        <is>
          <t>ENTRY, GLOBAL_CHECK, STOCKS_EXIT</t>
        </is>
      </c>
      <c r="E59" s="38" t="n"/>
      <c r="F59" s="26" t="n"/>
      <c r="G59" s="38">
        <f>IFERROR(VLOOKUP($A92&amp;"_"&amp;$B92,Results_Deltas!$A$2:$P$15000,5,FALSE),"")</f>
        <v/>
      </c>
      <c r="H59" s="38" t="inlineStr">
        <is>
          <t>Blanket (page end)</t>
        </is>
      </c>
      <c r="I59" s="26" t="n"/>
      <c r="J59" s="26" t="n"/>
      <c r="K59" s="26" t="n"/>
      <c r="L59" s="26" t="inlineStr">
        <is>
          <t>NO</t>
        </is>
      </c>
      <c r="M59" s="74" t="n">
        <v>-1.494215483574651</v>
      </c>
      <c r="N59" s="74" t="n">
        <v>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HA_WICK_QUALITY_SCORE</t>
        </is>
      </c>
      <c r="B60" s="40" t="inlineStr">
        <is>
          <t>15</t>
        </is>
      </c>
      <c r="C60" s="38" t="n"/>
      <c r="D60" s="38" t="inlineStr">
        <is>
          <t>ENTRY, GLOBAL_CHECK, STOCKS_EXIT</t>
        </is>
      </c>
      <c r="E60" s="38" t="n"/>
      <c r="F60" s="26" t="n"/>
      <c r="G60" s="38">
        <f>IFERROR(VLOOKUP($A89&amp;"_"&amp;$B89,Results_Deltas!$A$2:$P$15000,5,FALSE),"")</f>
        <v/>
      </c>
      <c r="H60" s="38" t="inlineStr">
        <is>
          <t>Blanket (page end)</t>
        </is>
      </c>
      <c r="I60" s="26" t="n"/>
      <c r="J60" s="26" t="n"/>
      <c r="K60" s="26" t="n"/>
      <c r="L60" s="26" t="inlineStr">
        <is>
          <t>YES</t>
        </is>
      </c>
      <c r="M60" s="74" t="n">
        <v>-1.472237468639483</v>
      </c>
      <c r="N60" s="74" t="n">
        <v>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HA_WICK_QUALITY_SCORE</t>
        </is>
      </c>
      <c r="B61" s="38" t="inlineStr">
        <is>
          <t>15_ALT</t>
        </is>
      </c>
      <c r="C61" s="38" t="n"/>
      <c r="D61" s="38" t="inlineStr">
        <is>
          <t>ENTRY, GLOBAL_CHECK, STOCKS_EXIT</t>
        </is>
      </c>
      <c r="E61" s="38" t="n"/>
      <c r="F61" s="26" t="n"/>
      <c r="G61" s="38">
        <f>IFERROR(VLOOKUP($A90&amp;"_"&amp;$B90,Results_Deltas!$A$2:$P$15000,5,FALSE),"")</f>
        <v/>
      </c>
      <c r="H61" s="38" t="inlineStr">
        <is>
          <t>Blanket (page end)</t>
        </is>
      </c>
      <c r="I61" s="26" t="n"/>
      <c r="J61" s="26" t="n"/>
      <c r="K61" s="26" t="n"/>
      <c r="L61" s="26" t="inlineStr">
        <is>
          <t>NO</t>
        </is>
      </c>
      <c r="M61" s="74" t="n">
        <v>-1.472237468639483</v>
      </c>
      <c r="N61" s="74" t="n">
        <v>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DELTA_HTF_GATE</t>
        </is>
      </c>
      <c r="B62" s="38" t="inlineStr">
        <is>
          <t>4h</t>
        </is>
      </c>
      <c r="C62" s="38" t="n"/>
      <c r="D62" s="38" t="inlineStr">
        <is>
          <t>ENTRY, GLOBAL_CHECK, STOCKS_EXIT</t>
        </is>
      </c>
      <c r="E62" s="38" t="n"/>
      <c r="F62" s="26" t="n"/>
      <c r="G62" s="38">
        <f>IFERROR(VLOOKUP($A38&amp;"_"&amp;$B38,Results_Deltas!$A$2:$P$15000,5,FALSE),"")</f>
        <v/>
      </c>
      <c r="H62" s="38" t="inlineStr">
        <is>
          <t>Blanket (page end)</t>
        </is>
      </c>
      <c r="I62" s="26" t="n"/>
      <c r="J62" s="26" t="n"/>
      <c r="K62" s="26" t="n"/>
      <c r="L62" s="26" t="inlineStr">
        <is>
          <t>NO</t>
        </is>
      </c>
      <c r="M62" s="74" t="n">
        <v>-1.456279881463441</v>
      </c>
      <c r="N62" s="74" t="n">
        <v>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DELTA_HTF_GATE</t>
        </is>
      </c>
      <c r="B63" s="38" t="inlineStr">
        <is>
          <t>4h_ALT</t>
        </is>
      </c>
      <c r="C63" s="38" t="n"/>
      <c r="D63" s="38" t="inlineStr">
        <is>
          <t>ENTRY, GLOBAL_CHECK, STOCKS_EXIT</t>
        </is>
      </c>
      <c r="E63" s="38" t="n"/>
      <c r="F63" s="26" t="n"/>
      <c r="G63" s="38">
        <f>IFERROR(VLOOKUP($A39&amp;"_"&amp;$B39,Results_Deltas!$A$2:$P$15000,5,FALSE),"")</f>
        <v/>
      </c>
      <c r="H63" s="38" t="inlineStr">
        <is>
          <t>Blanket (page end)</t>
        </is>
      </c>
      <c r="I63" s="26" t="n"/>
      <c r="J63" s="26" t="n"/>
      <c r="K63" s="26" t="n"/>
      <c r="L63" s="26" t="inlineStr">
        <is>
          <t>NO</t>
        </is>
      </c>
      <c r="M63" s="74" t="n">
        <v>-1.456279881463441</v>
      </c>
      <c r="N63" s="74" t="n">
        <v>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MANDATORY_REENTRY_WT_FILTER_MIN_TFS</t>
        </is>
      </c>
      <c r="B64" s="38" t="inlineStr">
        <is>
          <t>3</t>
        </is>
      </c>
      <c r="C64" s="38" t="n"/>
      <c r="D64" s="38" t="inlineStr">
        <is>
          <t>GLOBAL_CHECK, STOCKS_EXIT</t>
        </is>
      </c>
      <c r="E64" s="38" t="n"/>
      <c r="F64" s="26" t="n"/>
      <c r="G64" s="38">
        <f>IFERROR(VLOOKUP($A134&amp;"_"&amp;$B134,Results_Deltas!$A$2:$P$15000,5,FALSE),"")</f>
        <v/>
      </c>
      <c r="H64" s="38" t="inlineStr">
        <is>
          <t>Blanket (page end)</t>
        </is>
      </c>
      <c r="I64" s="26" t="n"/>
      <c r="J64" s="26" t="n"/>
      <c r="K64" s="26" t="n"/>
      <c r="L64" s="26" t="inlineStr">
        <is>
          <t>NO</t>
        </is>
      </c>
      <c r="M64" s="74" t="n">
        <v>-1.245612298143959</v>
      </c>
      <c r="N64" s="74" t="n">
        <v>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LR_BAND_LADDER_TF_BOTTOM</t>
        </is>
      </c>
      <c r="B65" s="38" t="inlineStr">
        <is>
          <t>0</t>
        </is>
      </c>
      <c r="C65" s="38" t="n"/>
      <c r="D65" s="38" t="inlineStr">
        <is>
          <t>GLOBAL_CHECK, STOCKS_EXIT</t>
        </is>
      </c>
      <c r="E65" s="38" t="n"/>
      <c r="F65" s="26" t="n"/>
      <c r="G65" s="38">
        <f>IFERROR(VLOOKUP($A129&amp;"_"&amp;$B129,Results_Deltas!$A$2:$P$15000,5,FALSE),"")</f>
        <v/>
      </c>
      <c r="H65" s="38" t="inlineStr">
        <is>
          <t>Blanket (page end)</t>
        </is>
      </c>
      <c r="I65" s="26" t="n"/>
      <c r="J65" s="26" t="n"/>
      <c r="K65" s="26" t="n"/>
      <c r="L65" s="26" t="inlineStr">
        <is>
          <t>NO</t>
        </is>
      </c>
      <c r="M65" s="74" t="n">
        <v>-1.220604597432214</v>
      </c>
      <c r="N65" s="74" t="n">
        <v>3</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9" t="inlineStr">
        <is>
          <t>GR_FILTER_VEC_ENABLED</t>
        </is>
      </c>
      <c r="B66" s="40" t="inlineStr">
        <is>
          <t>False</t>
        </is>
      </c>
      <c r="C66" s="38" t="n"/>
      <c r="D66" s="38" t="inlineStr">
        <is>
          <t>GLOBAL_CHECK</t>
        </is>
      </c>
      <c r="E66" s="38" t="n"/>
      <c r="F66" s="26" t="n"/>
      <c r="G66" s="38">
        <f>IFERROR(VLOOKUP($A82&amp;"_"&amp;$B82,Results_Deltas!$A$2:$P$15000,5,FALSE),"")</f>
        <v/>
      </c>
      <c r="H66" s="38" t="inlineStr">
        <is>
          <t>Blanket (page end)</t>
        </is>
      </c>
      <c r="I66" s="26" t="n"/>
      <c r="J66" s="26" t="n"/>
      <c r="K66" s="26" t="n"/>
      <c r="L66" s="26" t="inlineStr">
        <is>
          <t>YES</t>
        </is>
      </c>
      <c r="M66" s="74" t="n">
        <v>-1.218722266577406</v>
      </c>
      <c r="N66" s="74" t="n">
        <v>3</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HTF_TREND_VETO_BYPASS_ENABLED</t>
        </is>
      </c>
      <c r="B67" s="40" t="inlineStr">
        <is>
          <t>True</t>
        </is>
      </c>
      <c r="C67" s="38" t="n"/>
      <c r="D67" s="38" t="inlineStr">
        <is>
          <t>GLOBAL_CHECK, STOCKS_EXIT</t>
        </is>
      </c>
      <c r="E67" s="38" t="n"/>
      <c r="F67" s="26" t="n"/>
      <c r="G67" s="38">
        <f>IFERROR(VLOOKUP($A114&amp;"_"&amp;$B114,Results_Deltas!$A$2:$P$15000,5,FALSE),"")</f>
        <v/>
      </c>
      <c r="H67" s="38" t="inlineStr">
        <is>
          <t>Blanket (page end)</t>
        </is>
      </c>
      <c r="I67" s="26" t="n"/>
      <c r="J67" s="26" t="n"/>
      <c r="K67" s="26" t="n"/>
      <c r="L67" s="26" t="inlineStr">
        <is>
          <t>YES</t>
        </is>
      </c>
      <c r="M67" s="74" t="n">
        <v>-1.217482491261605</v>
      </c>
      <c r="N67" s="74" t="n">
        <v>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NEW_POSITION_MAX_LOSS_THRESHOLD</t>
        </is>
      </c>
      <c r="B68" s="38" t="inlineStr">
        <is>
          <t>1.0</t>
        </is>
      </c>
      <c r="C68" s="38" t="n"/>
      <c r="D68" s="38" t="inlineStr">
        <is>
          <t>AUGMENT, EXIT, GLOBAL_CHECK, REDUCE, STOCKS_EXIT</t>
        </is>
      </c>
      <c r="E68" s="38" t="n"/>
      <c r="F68" s="26" t="n"/>
      <c r="G68" s="38">
        <f>IFERROR(VLOOKUP($A172&amp;"_"&amp;$B172,Results_Deltas!$A$2:$P$15000,5,FALSE),"")</f>
        <v/>
      </c>
      <c r="H68" s="38" t="inlineStr">
        <is>
          <t>Blanket (page end)</t>
        </is>
      </c>
      <c r="I68" s="26" t="n"/>
      <c r="J68" s="26" t="n"/>
      <c r="K68" s="26" t="n"/>
      <c r="L68" s="26" t="inlineStr">
        <is>
          <t>NO</t>
        </is>
      </c>
      <c r="M68" s="74" t="n">
        <v>-1.193364666446459</v>
      </c>
      <c r="N68" s="74" t="n">
        <v>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LR_BAND_LADDER_TF_TOP</t>
        </is>
      </c>
      <c r="B69" s="38" t="inlineStr">
        <is>
          <t>0</t>
        </is>
      </c>
      <c r="C69" s="38" t="n"/>
      <c r="D69" s="38" t="inlineStr">
        <is>
          <t>GLOBAL_CHECK, STOCKS_EXIT</t>
        </is>
      </c>
      <c r="E69" s="38" t="n"/>
      <c r="F69" s="26" t="n"/>
      <c r="G69" s="38">
        <f>IFERROR(VLOOKUP($A131&amp;"_"&amp;$B131,Results_Deltas!$A$2:$P$15000,5,FALSE),"")</f>
        <v/>
      </c>
      <c r="H69" s="38" t="inlineStr">
        <is>
          <t>Blanket (page end)</t>
        </is>
      </c>
      <c r="I69" s="26" t="n"/>
      <c r="J69" s="26" t="n"/>
      <c r="K69" s="26" t="n"/>
      <c r="L69" s="26" t="inlineStr">
        <is>
          <t>NO</t>
        </is>
      </c>
      <c r="M69" s="74" t="n">
        <v>-1.191610505601955</v>
      </c>
      <c r="N69" s="74" t="n">
        <v>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DELTA_REENTRY_FILTER_ENABLED</t>
        </is>
      </c>
      <c r="B70" s="40" t="inlineStr">
        <is>
          <t>False</t>
        </is>
      </c>
      <c r="C70" s="38" t="n"/>
      <c r="D70" s="38" t="inlineStr">
        <is>
          <t>ENTRY, GLOBAL_CHECK, STOCKS_EXIT</t>
        </is>
      </c>
      <c r="E70" s="38" t="n"/>
      <c r="F70" s="26" t="n"/>
      <c r="G70" s="38">
        <f>IFERROR(VLOOKUP($A40&amp;"_"&amp;$B40,Results_Deltas!$A$2:$P$15000,5,FALSE),"")</f>
        <v/>
      </c>
      <c r="H70" s="38" t="inlineStr">
        <is>
          <t>Blanket (page end)</t>
        </is>
      </c>
      <c r="I70" s="26" t="n"/>
      <c r="J70" s="26" t="n"/>
      <c r="K70" s="26" t="n"/>
      <c r="L70" s="26" t="inlineStr">
        <is>
          <t>YES</t>
        </is>
      </c>
      <c r="M70" s="74" t="n">
        <v>-1.185142141793269</v>
      </c>
      <c r="N70" s="74" t="n">
        <v>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LIVE_VEC_EMERGENCY_BRAKE_ENABLED</t>
        </is>
      </c>
      <c r="B71" s="40" t="inlineStr">
        <is>
          <t>False</t>
        </is>
      </c>
      <c r="C71" s="38" t="n"/>
      <c r="D71" s="38" t="inlineStr">
        <is>
          <t>GLOBAL_CHECK, STOCKS_EXIT</t>
        </is>
      </c>
      <c r="E71" s="38" t="n"/>
      <c r="F71" s="26" t="n"/>
      <c r="G71" s="38">
        <f>IFERROR(VLOOKUP($A125&amp;"_"&amp;$B125,Results_Deltas!$A$2:$P$15000,5,FALSE),"")</f>
        <v/>
      </c>
      <c r="H71" s="38" t="inlineStr">
        <is>
          <t>Blanket (page end)</t>
        </is>
      </c>
      <c r="I71" s="26" t="n"/>
      <c r="J71" s="26" t="n"/>
      <c r="K71" s="26" t="n"/>
      <c r="L71" s="26" t="inlineStr">
        <is>
          <t>YES</t>
        </is>
      </c>
      <c r="M71" s="74" t="n">
        <v>-1.165539655048101</v>
      </c>
      <c r="N71" s="74" t="n">
        <v>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EMA_BLANKET_FILTER_ENABLED</t>
        </is>
      </c>
      <c r="B72" s="40" t="inlineStr">
        <is>
          <t>True</t>
        </is>
      </c>
      <c r="C72" s="38" t="n"/>
      <c r="D72" s="38" t="inlineStr">
        <is>
          <t>GLOBAL_CHECK</t>
        </is>
      </c>
      <c r="E72" s="38" t="n"/>
      <c r="F72" s="26" t="n"/>
      <c r="G72" s="38">
        <f>IFERROR(VLOOKUP($A51&amp;"_"&amp;$B51,Results_Deltas!$A$2:$P$15000,5,FALSE),"")</f>
        <v/>
      </c>
      <c r="H72" s="38" t="inlineStr">
        <is>
          <t>Blanket (page end)</t>
        </is>
      </c>
      <c r="I72" s="26" t="n"/>
      <c r="J72" s="26" t="n"/>
      <c r="K72" s="26" t="n"/>
      <c r="L72" s="26" t="inlineStr">
        <is>
          <t>YES</t>
        </is>
      </c>
      <c r="M72" s="74" t="n">
        <v>-1.160834740613697</v>
      </c>
      <c r="N72" s="74" t="n">
        <v>3</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CRYPTO_SPIKE_FADE_THRESHOLD_PCT</t>
        </is>
      </c>
      <c r="B73" s="38" t="inlineStr">
        <is>
          <t>5</t>
        </is>
      </c>
      <c r="C73" s="38" t="n"/>
      <c r="D73" s="38" t="inlineStr">
        <is>
          <t>GLOBAL_CHECK, STOCKS_EXIT</t>
        </is>
      </c>
      <c r="E73" s="38" t="n"/>
      <c r="F73" s="26" t="n"/>
      <c r="G73" s="38">
        <f>IFERROR(VLOOKUP($A33&amp;"_"&amp;$B33,Results_Deltas!$A$2:$P$15000,5,FALSE),"")</f>
        <v/>
      </c>
      <c r="H73" s="38" t="inlineStr">
        <is>
          <t>Blanket (page end)</t>
        </is>
      </c>
      <c r="I73" s="26" t="n"/>
      <c r="J73" s="26" t="n"/>
      <c r="K73" s="26" t="n"/>
      <c r="L73" s="26" t="inlineStr">
        <is>
          <t>NO</t>
        </is>
      </c>
      <c r="M73" s="74" t="n">
        <v>-1.159703242865196</v>
      </c>
      <c r="N73" s="74" t="n">
        <v>3</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9" t="inlineStr">
        <is>
          <t>MANDATORY_REENTRY_WT_FILTER_MIN_TFS</t>
        </is>
      </c>
      <c r="B74" s="40" t="inlineStr">
        <is>
          <t>1</t>
        </is>
      </c>
      <c r="C74" s="38" t="n"/>
      <c r="D74" s="38" t="inlineStr">
        <is>
          <t>GLOBAL_CHECK, STOCKS_EXIT</t>
        </is>
      </c>
      <c r="E74" s="38" t="n"/>
      <c r="F74" s="26" t="n"/>
      <c r="G74" s="38">
        <f>IFERROR(VLOOKUP($A133&amp;"_"&amp;$B133,Results_Deltas!$A$2:$P$15000,5,FALSE),"")</f>
        <v/>
      </c>
      <c r="H74" s="38" t="inlineStr">
        <is>
          <t>Blanket (page end)</t>
        </is>
      </c>
      <c r="I74" s="26" t="n"/>
      <c r="J74" s="26" t="n"/>
      <c r="K74" s="26" t="n"/>
      <c r="L74" s="26" t="inlineStr">
        <is>
          <t>YES</t>
        </is>
      </c>
      <c r="M74" s="74" t="n">
        <v>-1.155056290523329</v>
      </c>
      <c r="N74" s="74" t="n">
        <v>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HTF_TREND_VETO_BYPASS_ENABLED</t>
        </is>
      </c>
      <c r="B75" s="38" t="inlineStr">
        <is>
          <t>False</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74" t="n">
        <v>-1.145599598553536</v>
      </c>
      <c r="N75" s="74" t="n">
        <v>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CRYPTO_SPIKE_FADE_THRESHOLD_PCT</t>
        </is>
      </c>
      <c r="B76" s="40" t="inlineStr">
        <is>
          <t>10</t>
        </is>
      </c>
      <c r="C76" s="38" t="n"/>
      <c r="D76" s="38" t="inlineStr">
        <is>
          <t>GLOBAL_CHECK, STOCKS_EXIT</t>
        </is>
      </c>
      <c r="E76" s="38" t="n"/>
      <c r="F76" s="26" t="n"/>
      <c r="G76" s="38">
        <f>IFERROR(VLOOKUP($A30&amp;"_"&amp;$B30,Results_Deltas!$A$2:$P$15000,5,FALSE),"")</f>
        <v/>
      </c>
      <c r="H76" s="38" t="inlineStr">
        <is>
          <t>Blanket (page end)</t>
        </is>
      </c>
      <c r="I76" s="26" t="n"/>
      <c r="J76" s="26" t="n"/>
      <c r="K76" s="26" t="n"/>
      <c r="L76" s="26" t="inlineStr">
        <is>
          <t>YES</t>
        </is>
      </c>
      <c r="M76" s="74" t="n">
        <v>-1.140234450832232</v>
      </c>
      <c r="N76" s="74" t="n">
        <v>3</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GR_FILTER_VEC_MIN_TFS</t>
        </is>
      </c>
      <c r="B77" s="40" t="inlineStr">
        <is>
          <t>2</t>
        </is>
      </c>
      <c r="C77" s="38" t="n"/>
      <c r="D77" s="38" t="inlineStr">
        <is>
          <t>GLOBAL_CHECK</t>
        </is>
      </c>
      <c r="E77" s="38" t="n"/>
      <c r="F77" s="26" t="n"/>
      <c r="G77" s="38">
        <f>IFERROR(VLOOKUP($A85&amp;"_"&amp;$B85,Results_Deltas!$A$2:$P$15000,5,FALSE),"")</f>
        <v/>
      </c>
      <c r="H77" s="38" t="inlineStr">
        <is>
          <t>Blanket (page end)</t>
        </is>
      </c>
      <c r="I77" s="26" t="n"/>
      <c r="J77" s="26" t="n"/>
      <c r="K77" s="26" t="n"/>
      <c r="L77" s="26" t="inlineStr">
        <is>
          <t>YES</t>
        </is>
      </c>
      <c r="M77" s="74" t="n">
        <v>-1.136805228327996</v>
      </c>
      <c r="N77" s="74" t="n">
        <v>3</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HTF_DIRECTION_GATE_ENABLED</t>
        </is>
      </c>
      <c r="B78" s="38" t="inlineStr">
        <is>
          <t>True</t>
        </is>
      </c>
      <c r="C78" s="38" t="n"/>
      <c r="D78" s="38" t="inlineStr">
        <is>
          <t>ENTRY, GLOBAL_CHECK, STOCKS_EXIT</t>
        </is>
      </c>
      <c r="E78" s="38" t="n"/>
      <c r="F78" s="26" t="n"/>
      <c r="G78" s="38">
        <f>IFERROR(VLOOKUP($A106&amp;"_"&amp;$B106,Results_Deltas!$A$2:$P$15000,5,FALSE),"")</f>
        <v/>
      </c>
      <c r="H78" s="38" t="inlineStr">
        <is>
          <t>Blanket (page end)</t>
        </is>
      </c>
      <c r="I78" s="26" t="n"/>
      <c r="J78" s="26" t="n"/>
      <c r="K78" s="26" t="n"/>
      <c r="L78" s="26" t="inlineStr">
        <is>
          <t>NO</t>
        </is>
      </c>
      <c r="M78" s="74" t="n">
        <v>-1.120387983285713</v>
      </c>
      <c r="N78" s="74" t="n">
        <v>3</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6.25</t>
        </is>
      </c>
      <c r="C79" s="38" t="n"/>
      <c r="D79" s="38" t="inlineStr">
        <is>
          <t>ENTRY, GLOBAL_CHECK, STOCKS_EXIT</t>
        </is>
      </c>
      <c r="E79" s="38" t="n"/>
      <c r="F79" s="26" t="n"/>
      <c r="G79" s="38">
        <f>IFERROR(VLOOKUP($A147&amp;"_"&amp;$B147,Results_Deltas!$A$2:$P$15000,5,FALSE),"")</f>
        <v/>
      </c>
      <c r="H79" s="38" t="inlineStr">
        <is>
          <t>Blanket (page end)</t>
        </is>
      </c>
      <c r="I79" s="26" t="n"/>
      <c r="J79" s="26" t="n"/>
      <c r="K79" s="26" t="n"/>
      <c r="L79" s="26" t="inlineStr">
        <is>
          <t>NO</t>
        </is>
      </c>
      <c r="M79" s="74" t="n">
        <v>-1.113804257852375</v>
      </c>
      <c r="N79" s="74" t="n">
        <v>3</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NEWBORN_LOSS_KILL_GAIN_THRESHOLD_PCT</t>
        </is>
      </c>
      <c r="B80" s="38" t="inlineStr">
        <is>
          <t>2.0</t>
        </is>
      </c>
      <c r="C80" s="38" t="n"/>
      <c r="D80" s="38" t="inlineStr">
        <is>
          <t>AUGMENT, EXIT, GLOBAL_CHECK, REDUCE, STOCKS_EXIT</t>
        </is>
      </c>
      <c r="E80" s="38" t="n"/>
      <c r="F80" s="26" t="n"/>
      <c r="G80" s="38">
        <f>IFERROR(VLOOKUP($A165&amp;"_"&amp;$B165,Results_Deltas!$A$2:$P$15000,5,FALSE),"")</f>
        <v/>
      </c>
      <c r="H80" s="38" t="inlineStr">
        <is>
          <t>Blanket (page end)</t>
        </is>
      </c>
      <c r="I80" s="26" t="n"/>
      <c r="J80" s="26" t="n"/>
      <c r="K80" s="26" t="n"/>
      <c r="L80" s="26" t="inlineStr">
        <is>
          <t>NO</t>
        </is>
      </c>
      <c r="M80" s="74" t="n">
        <v>-1.111262359694374</v>
      </c>
      <c r="N80" s="74" t="n">
        <v>3</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LH_HL_FILTER_MODE</t>
        </is>
      </c>
      <c r="B81" s="40" t="inlineStr">
        <is>
          <t>STRICT_2BAR</t>
        </is>
      </c>
      <c r="C81" s="38" t="n"/>
      <c r="D81" s="38" t="inlineStr">
        <is>
          <t>ENTRY, GLOBAL_CHECK, STOCKS_EXIT</t>
        </is>
      </c>
      <c r="E81" s="38" t="n"/>
      <c r="F81" s="26" t="n"/>
      <c r="G81" s="38">
        <f>IFERROR(VLOOKUP($A121&amp;"_"&amp;$B121,Results_Deltas!$A$2:$P$15000,5,FALSE),"")</f>
        <v/>
      </c>
      <c r="H81" s="38" t="inlineStr">
        <is>
          <t>Blanket (page end)</t>
        </is>
      </c>
      <c r="I81" s="26" t="n"/>
      <c r="J81" s="26" t="n"/>
      <c r="K81" s="26" t="n"/>
      <c r="L81" s="26" t="inlineStr">
        <is>
          <t>YES</t>
        </is>
      </c>
      <c r="M81" s="74" t="n">
        <v>-1.107372293394294</v>
      </c>
      <c r="N81" s="74" t="n">
        <v>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LH_HL_FILTER_MODE</t>
        </is>
      </c>
      <c r="B82" s="38" t="inlineStr">
        <is>
          <t>STRICT_2BAR_ALT</t>
        </is>
      </c>
      <c r="C82" s="38" t="n"/>
      <c r="D82" s="38" t="inlineStr">
        <is>
          <t>ENTRY, GLOBAL_CHECK, STOCKS_EXIT</t>
        </is>
      </c>
      <c r="E82" s="38" t="n"/>
      <c r="F82" s="26" t="n"/>
      <c r="G82" s="38">
        <f>IFERROR(VLOOKUP($A122&amp;"_"&amp;$B122,Results_Deltas!$A$2:$P$15000,5,FALSE),"")</f>
        <v/>
      </c>
      <c r="H82" s="38" t="inlineStr">
        <is>
          <t>Blanket (page end)</t>
        </is>
      </c>
      <c r="I82" s="26" t="n"/>
      <c r="J82" s="26" t="n"/>
      <c r="K82" s="26" t="n"/>
      <c r="L82" s="26" t="inlineStr">
        <is>
          <t>NO</t>
        </is>
      </c>
      <c r="M82" s="74" t="n">
        <v>-1.107372293394294</v>
      </c>
      <c r="N82" s="74" t="n">
        <v>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NEW_POSITION_MAX_LOSS_THRESHOLD</t>
        </is>
      </c>
      <c r="B83" s="38" t="inlineStr">
        <is>
          <t>0.5</t>
        </is>
      </c>
      <c r="C83" s="38" t="n"/>
      <c r="D83" s="38" t="inlineStr">
        <is>
          <t>AUGMENT, EXIT, GLOBAL_CHECK, REDUCE, STOCKS_EXIT</t>
        </is>
      </c>
      <c r="E83" s="38" t="n"/>
      <c r="F83" s="26" t="n"/>
      <c r="G83" s="38">
        <f>IFERROR(VLOOKUP($A173&amp;"_"&amp;$B173,Results_Deltas!$A$2:$P$15000,5,FALSE),"")</f>
        <v/>
      </c>
      <c r="H83" s="38" t="inlineStr">
        <is>
          <t>Blanket (page end)</t>
        </is>
      </c>
      <c r="I83" s="26" t="n"/>
      <c r="J83" s="26" t="n"/>
      <c r="K83" s="26" t="n"/>
      <c r="L83" s="26" t="inlineStr">
        <is>
          <t>NO</t>
        </is>
      </c>
      <c r="M83" s="74" t="n">
        <v>-1.102835242332233</v>
      </c>
      <c r="N83" s="74" t="n">
        <v>4</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ADX_RANGING_THRESHOLD</t>
        </is>
      </c>
      <c r="B84" s="38" t="inlineStr">
        <is>
          <t>15</t>
        </is>
      </c>
      <c r="C84" s="38" t="n"/>
      <c r="D84" s="38" t="inlineStr">
        <is>
          <t>ENTRY, GLOBAL_CHECK, STOCKS_EXIT</t>
        </is>
      </c>
      <c r="E84" s="38" t="n"/>
      <c r="F84" s="26" t="n"/>
      <c r="G84" s="38">
        <f>IFERROR(VLOOKUP($A11&amp;"_"&amp;$B11,Results_Deltas!$A$2:$P$15000,5,FALSE),"")</f>
        <v/>
      </c>
      <c r="H84" s="38" t="inlineStr">
        <is>
          <t>Blanket (page end)</t>
        </is>
      </c>
      <c r="I84" s="26" t="n"/>
      <c r="J84" s="26" t="n"/>
      <c r="K84" s="26" t="n"/>
      <c r="L84" s="26" t="inlineStr">
        <is>
          <t>NO</t>
        </is>
      </c>
      <c r="M84" s="74" t="n">
        <v>-1.102146652780585</v>
      </c>
      <c r="N84" s="74" t="n">
        <v>3</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OI_CONFIRM_MIN_CHANGE_PCT</t>
        </is>
      </c>
      <c r="B85" s="38" t="inlineStr">
        <is>
          <t>0</t>
        </is>
      </c>
      <c r="C85" s="38" t="n"/>
      <c r="D85" s="38" t="inlineStr">
        <is>
          <t>ENTRY, GLOBAL_CHECK, STOCKS_EXIT</t>
        </is>
      </c>
      <c r="E85" s="38" t="n"/>
      <c r="F85" s="26" t="n"/>
      <c r="G85" s="38">
        <f>IFERROR(VLOOKUP($A176&amp;"_"&amp;$B176,Results_Deltas!$A$2:$P$15000,5,FALSE),"")</f>
        <v/>
      </c>
      <c r="H85" s="38" t="inlineStr">
        <is>
          <t>Blanket (page end)</t>
        </is>
      </c>
      <c r="I85" s="26" t="n"/>
      <c r="J85" s="26" t="n"/>
      <c r="K85" s="26" t="n"/>
      <c r="L85" s="26" t="inlineStr">
        <is>
          <t>NO</t>
        </is>
      </c>
      <c r="M85" s="74" t="n">
        <v>-1.099546785033864</v>
      </c>
      <c r="N85" s="74" t="n">
        <v>4</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MTS_BOTTOM_BONUS_THRESHOLD</t>
        </is>
      </c>
      <c r="B86" s="38" t="inlineStr">
        <is>
          <t>12.5</t>
        </is>
      </c>
      <c r="C86" s="38" t="n"/>
      <c r="D86" s="38" t="inlineStr">
        <is>
          <t>ENTRY, GLOBAL_CHECK, STOCKS_EXIT</t>
        </is>
      </c>
      <c r="E86" s="38" t="n"/>
      <c r="F86" s="26" t="n"/>
      <c r="G86" s="38">
        <f>IFERROR(VLOOKUP($A157&amp;"_"&amp;$B157,Results_Deltas!$A$2:$P$15000,5,FALSE),"")</f>
        <v/>
      </c>
      <c r="H86" s="38" t="inlineStr">
        <is>
          <t>Blanket (page end)</t>
        </is>
      </c>
      <c r="I86" s="26" t="n"/>
      <c r="J86" s="26" t="n"/>
      <c r="K86" s="26" t="n"/>
      <c r="L86" s="26" t="inlineStr">
        <is>
          <t>NO</t>
        </is>
      </c>
      <c r="M86" s="74" t="n">
        <v>-1.086250399020858</v>
      </c>
      <c r="N86" s="74" t="n">
        <v>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EMA_9_21_FILTER_MIN_TFS</t>
        </is>
      </c>
      <c r="B87" s="38" t="inlineStr">
        <is>
          <t>1</t>
        </is>
      </c>
      <c r="C87" s="38" t="n"/>
      <c r="D87" s="38" t="inlineStr">
        <is>
          <t>GLOBAL_CHECK</t>
        </is>
      </c>
      <c r="E87" s="38" t="n"/>
      <c r="F87" s="26" t="n"/>
      <c r="G87" s="38">
        <f>IFERROR(VLOOKUP($A49&amp;"_"&amp;$B49,Results_Deltas!$A$2:$P$15000,5,FALSE),"")</f>
        <v/>
      </c>
      <c r="H87" s="38" t="inlineStr">
        <is>
          <t>Blanket (page end)</t>
        </is>
      </c>
      <c r="I87" s="26" t="n"/>
      <c r="J87" s="26" t="n"/>
      <c r="K87" s="26" t="n"/>
      <c r="L87" s="26" t="inlineStr">
        <is>
          <t>NO</t>
        </is>
      </c>
      <c r="M87" s="74" t="n">
        <v>-1.081821648389512</v>
      </c>
      <c r="N87" s="74" t="n">
        <v>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EXECUTE_NOW_SINGLE_GATE_ENFORCE</t>
        </is>
      </c>
      <c r="B88" s="38" t="inlineStr">
        <is>
          <t>0.0</t>
        </is>
      </c>
      <c r="C88" s="38" t="n"/>
      <c r="D88" s="38" t="inlineStr">
        <is>
          <t>ENTRY, GLOBAL_CHECK, STOCKS_EXIT</t>
        </is>
      </c>
      <c r="E88" s="38" t="n"/>
      <c r="F88" s="26" t="n"/>
      <c r="G88" s="38">
        <f>IFERROR(VLOOKUP($A55&amp;"_"&amp;$B55,Results_Deltas!$A$2:$P$15000,5,FALSE),"")</f>
        <v/>
      </c>
      <c r="H88" s="38" t="inlineStr">
        <is>
          <t>Blanket (page end)</t>
        </is>
      </c>
      <c r="I88" s="26" t="n"/>
      <c r="J88" s="26" t="n"/>
      <c r="K88" s="26" t="n"/>
      <c r="L88" s="26" t="inlineStr">
        <is>
          <t>NO</t>
        </is>
      </c>
      <c r="M88" s="74" t="n">
        <v>-1.052623676616575</v>
      </c>
      <c r="N88" s="74" t="n">
        <v>4</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EXECUTE_NOW_SINGLE_GATE_ENFORCE</t>
        </is>
      </c>
      <c r="B89" s="38" t="inlineStr">
        <is>
          <t>0.0_ALT</t>
        </is>
      </c>
      <c r="C89" s="38" t="n"/>
      <c r="D89" s="38" t="inlineStr">
        <is>
          <t>ENTRY, GLOBAL_CHECK, STOCKS_EXIT</t>
        </is>
      </c>
      <c r="E89" s="38" t="n"/>
      <c r="F89" s="26" t="n"/>
      <c r="G89" s="38">
        <f>IFERROR(VLOOKUP($A56&amp;"_"&amp;$B56,Results_Deltas!$A$2:$P$15000,5,FALSE),"")</f>
        <v/>
      </c>
      <c r="H89" s="38" t="inlineStr">
        <is>
          <t>Blanket (page end)</t>
        </is>
      </c>
      <c r="I89" s="26" t="n"/>
      <c r="J89" s="26" t="n"/>
      <c r="K89" s="26" t="n"/>
      <c r="L89" s="26" t="inlineStr">
        <is>
          <t>NO</t>
        </is>
      </c>
      <c r="M89" s="74" t="n">
        <v>-1.052623676616575</v>
      </c>
      <c r="N89" s="74" t="n">
        <v>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GOLDEN_RULE_BASE_USD</t>
        </is>
      </c>
      <c r="B90" s="38" t="inlineStr">
        <is>
          <t>0.0</t>
        </is>
      </c>
      <c r="C90" s="38" t="n"/>
      <c r="D90" s="38" t="inlineStr">
        <is>
          <t>GLOBAL_CHECK, STOCKS_EXIT</t>
        </is>
      </c>
      <c r="E90" s="38" t="n"/>
      <c r="F90" s="26" t="n"/>
      <c r="G90" s="38">
        <f>IFERROR(VLOOKUP($A78&amp;"_"&amp;$B78,Results_Deltas!$A$2:$P$15000,5,FALSE),"")</f>
        <v/>
      </c>
      <c r="H90" s="38" t="inlineStr">
        <is>
          <t>Blanket (page end)</t>
        </is>
      </c>
      <c r="I90" s="26" t="n"/>
      <c r="J90" s="26" t="n"/>
      <c r="K90" s="26" t="n"/>
      <c r="L90" s="26" t="inlineStr">
        <is>
          <t>NO</t>
        </is>
      </c>
      <c r="M90" s="74" t="n">
        <v>-1.050954144792014</v>
      </c>
      <c r="N90" s="74" t="n">
        <v>4</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GOLDEN_RULE_BASE_USD</t>
        </is>
      </c>
      <c r="B91" s="38" t="inlineStr">
        <is>
          <t>0.0_ALT</t>
        </is>
      </c>
      <c r="C91" s="38" t="n"/>
      <c r="D91" s="38" t="inlineStr">
        <is>
          <t>GLOBAL_CHECK, STOCKS_EXIT</t>
        </is>
      </c>
      <c r="E91" s="38" t="n"/>
      <c r="F91" s="26" t="n"/>
      <c r="G91" s="38">
        <f>IFERROR(VLOOKUP($A79&amp;"_"&amp;$B79,Results_Deltas!$A$2:$P$15000,5,FALSE),"")</f>
        <v/>
      </c>
      <c r="H91" s="38" t="inlineStr">
        <is>
          <t>Blanket (page end)</t>
        </is>
      </c>
      <c r="I91" s="26" t="n"/>
      <c r="J91" s="26" t="n"/>
      <c r="K91" s="26" t="n"/>
      <c r="L91" s="26" t="inlineStr">
        <is>
          <t>NO</t>
        </is>
      </c>
      <c r="M91" s="74" t="n">
        <v>-1.050954144792014</v>
      </c>
      <c r="N91" s="74" t="n">
        <v>4</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GR_FILTER_VEC_MIN_TFS</t>
        </is>
      </c>
      <c r="B92" s="38" t="inlineStr">
        <is>
          <t>0</t>
        </is>
      </c>
      <c r="C92" s="38" t="n"/>
      <c r="D92" s="38" t="inlineStr">
        <is>
          <t>GLOBAL_CHECK</t>
        </is>
      </c>
      <c r="E92" s="38" t="n"/>
      <c r="F92" s="26" t="n"/>
      <c r="G92" s="38">
        <f>IFERROR(VLOOKUP($A84&amp;"_"&amp;$B84,Results_Deltas!$A$2:$P$15000,5,FALSE),"")</f>
        <v/>
      </c>
      <c r="H92" s="38" t="inlineStr">
        <is>
          <t>Blanket (page end)</t>
        </is>
      </c>
      <c r="I92" s="26" t="n"/>
      <c r="J92" s="26" t="n"/>
      <c r="K92" s="26" t="n"/>
      <c r="L92" s="26" t="inlineStr">
        <is>
          <t>NO</t>
        </is>
      </c>
      <c r="M92" s="74" t="n">
        <v>-1.048274562609699</v>
      </c>
      <c r="N92" s="74" t="n">
        <v>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NEW_POSITION_MAX_LOSS_THRESHOLD</t>
        </is>
      </c>
      <c r="B93" s="38" t="inlineStr">
        <is>
          <t>0</t>
        </is>
      </c>
      <c r="C93" s="38" t="n"/>
      <c r="D93" s="38" t="inlineStr">
        <is>
          <t>AUGMENT, EXIT, GLOBAL_CHECK, REDUCE, STOCKS_EXIT</t>
        </is>
      </c>
      <c r="E93" s="38" t="n"/>
      <c r="F93" s="26" t="n"/>
      <c r="G93" s="38">
        <f>IFERROR(VLOOKUP($A170&amp;"_"&amp;$B170,Results_Deltas!$A$2:$P$15000,5,FALSE),"")</f>
        <v/>
      </c>
      <c r="H93" s="38" t="inlineStr">
        <is>
          <t>Blanket (page end)</t>
        </is>
      </c>
      <c r="I93" s="26" t="n"/>
      <c r="J93" s="26" t="n"/>
      <c r="K93" s="26" t="n"/>
      <c r="L93" s="26" t="inlineStr">
        <is>
          <t>NO</t>
        </is>
      </c>
      <c r="M93" s="74" t="n">
        <v>-1.047361148371507</v>
      </c>
      <c r="N93" s="74" t="n">
        <v>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1</t>
        </is>
      </c>
      <c r="C94" s="38" t="n"/>
      <c r="D94" s="38" t="inlineStr">
        <is>
          <t>GLOBAL_CHECK, REENTRY, STOCKS_EXIT</t>
        </is>
      </c>
      <c r="E94" s="38" t="n"/>
      <c r="F94" s="26" t="n"/>
      <c r="G94" s="38">
        <f>IFERROR(VLOOKUP($A102&amp;"_"&amp;$B102,Results_Deltas!$A$2:$P$15000,5,FALSE),"")</f>
        <v/>
      </c>
      <c r="H94" s="38" t="inlineStr">
        <is>
          <t>Blanket (page end)</t>
        </is>
      </c>
      <c r="I94" s="26" t="n"/>
      <c r="J94" s="26" t="n"/>
      <c r="K94" s="26" t="n"/>
      <c r="L94" s="26" t="inlineStr">
        <is>
          <t>NO</t>
        </is>
      </c>
      <c r="M94" s="74" t="n">
        <v>-1.039553234843636</v>
      </c>
      <c r="N94" s="74" t="n">
        <v>4</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MTS_BOTTOM_STRONG_THRESHOLD</t>
        </is>
      </c>
      <c r="B95" s="38" t="inlineStr">
        <is>
          <t>20</t>
        </is>
      </c>
      <c r="C95" s="38" t="n"/>
      <c r="D95" s="38" t="inlineStr">
        <is>
          <t>ENTRY, GLOBAL_CHECK, STOCKS_EXIT</t>
        </is>
      </c>
      <c r="E95" s="38" t="n"/>
      <c r="F95" s="26" t="n"/>
      <c r="G95" s="38">
        <f>IFERROR(VLOOKUP($A161&amp;"_"&amp;$B161,Results_Deltas!$A$2:$P$15000,5,FALSE),"")</f>
        <v/>
      </c>
      <c r="H95" s="38" t="inlineStr">
        <is>
          <t>Blanket (page end)</t>
        </is>
      </c>
      <c r="I95" s="26" t="n"/>
      <c r="J95" s="26" t="n"/>
      <c r="K95" s="26" t="n"/>
      <c r="L95" s="26" t="inlineStr">
        <is>
          <t>NO</t>
        </is>
      </c>
      <c r="M95" s="74" t="n">
        <v>-1.028285841057579</v>
      </c>
      <c r="N95" s="74" t="n">
        <v>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2.0</t>
        </is>
      </c>
      <c r="C96" s="38" t="n"/>
      <c r="D96" s="38" t="inlineStr">
        <is>
          <t>ENTRY, GLOBAL_CHECK, STOCKS_EXIT</t>
        </is>
      </c>
      <c r="E96" s="38" t="n"/>
      <c r="F96" s="26" t="n"/>
      <c r="G96" s="38">
        <f>IFERROR(VLOOKUP($A97&amp;"_"&amp;$B97,Results_Deltas!$A$2:$P$15000,5,FALSE),"")</f>
        <v/>
      </c>
      <c r="H96" s="38" t="inlineStr">
        <is>
          <t>Blanket (page end)</t>
        </is>
      </c>
      <c r="I96" s="26" t="n"/>
      <c r="J96" s="26" t="n"/>
      <c r="K96" s="26" t="n"/>
      <c r="L96" s="26" t="inlineStr">
        <is>
          <t>NO</t>
        </is>
      </c>
      <c r="M96" s="74" t="n">
        <v>-1.027110109235488</v>
      </c>
      <c r="N96" s="74" t="n">
        <v>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OI_CONFIRM_MIN_CHANGE_PCT</t>
        </is>
      </c>
      <c r="B97" s="40" t="inlineStr">
        <is>
          <t>0.5</t>
        </is>
      </c>
      <c r="C97" s="38" t="n"/>
      <c r="D97" s="38" t="inlineStr">
        <is>
          <t>ENTRY, GLOBAL_CHECK, STOCKS_EXIT</t>
        </is>
      </c>
      <c r="E97" s="38" t="n"/>
      <c r="F97" s="26" t="n"/>
      <c r="G97" s="38">
        <f>IFERROR(VLOOKUP($A179&amp;"_"&amp;$B179,Results_Deltas!$A$2:$P$15000,5,FALSE),"")</f>
        <v/>
      </c>
      <c r="H97" s="38" t="inlineStr">
        <is>
          <t>Blanket (page end)</t>
        </is>
      </c>
      <c r="I97" s="26" t="n"/>
      <c r="J97" s="26" t="n"/>
      <c r="K97" s="26" t="n"/>
      <c r="L97" s="26" t="inlineStr">
        <is>
          <t>YES</t>
        </is>
      </c>
      <c r="M97" s="74" t="n">
        <v>-1.020889552075475</v>
      </c>
      <c r="N97" s="74" t="n">
        <v>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MOVER_THRESHOLD</t>
        </is>
      </c>
      <c r="B98" s="38" t="inlineStr">
        <is>
          <t>3.75</t>
        </is>
      </c>
      <c r="C98" s="38" t="n"/>
      <c r="D98" s="38" t="inlineStr">
        <is>
          <t>ENTRY, GLOBAL_CHECK, STOCKS_EXIT</t>
        </is>
      </c>
      <c r="E98" s="38" t="n"/>
      <c r="F98" s="26" t="n"/>
      <c r="G98" s="38">
        <f>IFERROR(VLOOKUP($A148&amp;"_"&amp;$B148,Results_Deltas!$A$2:$P$15000,5,FALSE),"")</f>
        <v/>
      </c>
      <c r="H98" s="38" t="inlineStr">
        <is>
          <t>Blanket (page end)</t>
        </is>
      </c>
      <c r="I98" s="26" t="n"/>
      <c r="J98" s="26" t="n"/>
      <c r="K98" s="26" t="n"/>
      <c r="L98" s="26" t="inlineStr">
        <is>
          <t>NO</t>
        </is>
      </c>
      <c r="M98" s="74" t="n">
        <v>-1.007730487090318</v>
      </c>
      <c r="N98" s="74" t="n">
        <v>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MOVER_THRESHOLD</t>
        </is>
      </c>
      <c r="B99" s="40" t="inlineStr">
        <is>
          <t>5</t>
        </is>
      </c>
      <c r="C99" s="38" t="n"/>
      <c r="D99" s="38" t="inlineStr">
        <is>
          <t>ENTRY, GLOBAL_CHECK, STOCKS_EXIT</t>
        </is>
      </c>
      <c r="E99" s="38" t="n"/>
      <c r="F99" s="26" t="n"/>
      <c r="G99" s="38">
        <f>IFERROR(VLOOKUP($A146&amp;"_"&amp;$B146,Results_Deltas!$A$2:$P$15000,5,FALSE),"")</f>
        <v/>
      </c>
      <c r="H99" s="38" t="inlineStr">
        <is>
          <t>Blanket (page end)</t>
        </is>
      </c>
      <c r="I99" s="26" t="n"/>
      <c r="J99" s="26" t="n"/>
      <c r="K99" s="26" t="n"/>
      <c r="L99" s="26" t="inlineStr">
        <is>
          <t>YES</t>
        </is>
      </c>
      <c r="M99" s="74" t="n">
        <v>-1.004101683948286</v>
      </c>
      <c r="N99" s="74" t="n">
        <v>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9" t="inlineStr">
        <is>
          <t>MTS_BOTTOM_STRONG_THRESHOLD</t>
        </is>
      </c>
      <c r="B100" s="40" t="inlineStr">
        <is>
          <t>40</t>
        </is>
      </c>
      <c r="C100" s="38" t="n"/>
      <c r="D100" s="38" t="inlineStr">
        <is>
          <t>ENTRY, GLOBAL_CHECK, STOCKS_EXIT</t>
        </is>
      </c>
      <c r="E100" s="38" t="n"/>
      <c r="F100" s="26" t="n"/>
      <c r="G100" s="38">
        <f>IFERROR(VLOOKUP($A158&amp;"_"&amp;$B158,Results_Deltas!$A$2:$P$15000,5,FALSE),"")</f>
        <v/>
      </c>
      <c r="H100" s="38" t="inlineStr">
        <is>
          <t>Blanket (page end)</t>
        </is>
      </c>
      <c r="I100" s="26" t="n"/>
      <c r="J100" s="26" t="n"/>
      <c r="K100" s="26" t="n"/>
      <c r="L100" s="26" t="inlineStr">
        <is>
          <t>YES</t>
        </is>
      </c>
      <c r="M100" s="74" t="n">
        <v>-1.003832110644804</v>
      </c>
      <c r="N100" s="74" t="n">
        <v>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HA_WICK_QUALITY_ENABLED</t>
        </is>
      </c>
      <c r="B101" s="38" t="inlineStr">
        <is>
          <t>True</t>
        </is>
      </c>
      <c r="C101" s="38" t="n"/>
      <c r="D101" s="38" t="inlineStr">
        <is>
          <t>ENTRY, GLOBAL_CHECK, STOCKS_EXIT</t>
        </is>
      </c>
      <c r="E101" s="38" t="n"/>
      <c r="F101" s="26" t="n"/>
      <c r="G101" s="38">
        <f>IFERROR(VLOOKUP($A88&amp;"_"&amp;$B88,Results_Deltas!$A$2:$P$15000,5,FALSE),"")</f>
        <v/>
      </c>
      <c r="H101" s="38" t="inlineStr">
        <is>
          <t>Blanket (page end)</t>
        </is>
      </c>
      <c r="I101" s="26" t="n"/>
      <c r="J101" s="26" t="n"/>
      <c r="K101" s="26" t="n"/>
      <c r="L101" s="26" t="inlineStr">
        <is>
          <t>NO</t>
        </is>
      </c>
      <c r="M101" s="74" t="n">
        <v>-1.002797573637912</v>
      </c>
      <c r="N101" s="74" t="n">
        <v>3</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MOVER_THRESHOLD</t>
        </is>
      </c>
      <c r="B102" s="38" t="inlineStr">
        <is>
          <t>2.5</t>
        </is>
      </c>
      <c r="C102" s="38" t="n"/>
      <c r="D102" s="38" t="inlineStr">
        <is>
          <t>ENTRY, GLOBAL_CHECK, STOCKS_EXIT</t>
        </is>
      </c>
      <c r="E102" s="38" t="n"/>
      <c r="F102" s="26" t="n"/>
      <c r="G102" s="38">
        <f>IFERROR(VLOOKUP($A149&amp;"_"&amp;$B149,Results_Deltas!$A$2:$P$15000,5,FALSE),"")</f>
        <v/>
      </c>
      <c r="H102" s="38" t="inlineStr">
        <is>
          <t>Blanket (page end)</t>
        </is>
      </c>
      <c r="I102" s="26" t="n"/>
      <c r="J102" s="26" t="n"/>
      <c r="K102" s="26" t="n"/>
      <c r="L102" s="26" t="inlineStr">
        <is>
          <t>NO</t>
        </is>
      </c>
      <c r="M102" s="74" t="n">
        <v>-0.9958941687226626</v>
      </c>
      <c r="N102" s="74" t="n">
        <v>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HA_WICK_QUALITY_TF</t>
        </is>
      </c>
      <c r="B103" s="38" t="inlineStr">
        <is>
          <t>OFF</t>
        </is>
      </c>
      <c r="C103" s="38" t="n"/>
      <c r="D103" s="38" t="inlineStr">
        <is>
          <t>ENTRY, GLOBAL_CHECK, STOCKS_EXIT</t>
        </is>
      </c>
      <c r="E103" s="38" t="n"/>
      <c r="F103" s="26" t="n"/>
      <c r="G103" s="38">
        <f>IFERROR(VLOOKUP($A91&amp;"_"&amp;$B91,Results_Deltas!$A$2:$P$15000,5,FALSE),"")</f>
        <v/>
      </c>
      <c r="H103" s="38" t="inlineStr">
        <is>
          <t>Blanket (page end)</t>
        </is>
      </c>
      <c r="I103" s="26" t="n"/>
      <c r="J103" s="26" t="n"/>
      <c r="K103" s="26" t="n"/>
      <c r="L103" s="26" t="inlineStr">
        <is>
          <t>NO</t>
        </is>
      </c>
      <c r="M103" s="74" t="n">
        <v>-0.9923064853715984</v>
      </c>
      <c r="N103" s="74" t="n">
        <v>3</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NEWBORN_LOSS_KILL_GAIN_THRESHOLD_PCT</t>
        </is>
      </c>
      <c r="B104" s="40" t="inlineStr">
        <is>
          <t>0</t>
        </is>
      </c>
      <c r="C104" s="38" t="n"/>
      <c r="D104" s="38" t="inlineStr">
        <is>
          <t>AUGMENT, EXIT, GLOBAL_CHECK, REDUCE, STOCKS_EXIT</t>
        </is>
      </c>
      <c r="E104" s="38" t="n"/>
      <c r="F104" s="26" t="n"/>
      <c r="G104" s="38">
        <f>IFERROR(VLOOKUP($A164&amp;"_"&amp;$B164,Results_Deltas!$A$2:$P$15000,5,FALSE),"")</f>
        <v/>
      </c>
      <c r="H104" s="38" t="inlineStr">
        <is>
          <t>Blanket (page end)</t>
        </is>
      </c>
      <c r="I104" s="26" t="n"/>
      <c r="J104" s="26" t="n"/>
      <c r="K104" s="26" t="n"/>
      <c r="L104" s="26" t="inlineStr">
        <is>
          <t>YES</t>
        </is>
      </c>
      <c r="M104" s="74" t="n">
        <v>-0.9918370709763941</v>
      </c>
      <c r="N104" s="74" t="n">
        <v>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MTS_GATE_ENABLED</t>
        </is>
      </c>
      <c r="B105" s="40" t="inlineStr">
        <is>
          <t>True</t>
        </is>
      </c>
      <c r="C105" s="38" t="n"/>
      <c r="D105" s="38" t="inlineStr">
        <is>
          <t>ENTRY, GLOBAL_CHECK, STOCKS_EXIT</t>
        </is>
      </c>
      <c r="E105" s="38" t="n"/>
      <c r="F105" s="26" t="n"/>
      <c r="G105" s="38">
        <f>IFERROR(VLOOKUP($A163&amp;"_"&amp;$B163,Results_Deltas!$A$2:$P$15000,5,FALSE),"")</f>
        <v/>
      </c>
      <c r="H105" s="38" t="inlineStr">
        <is>
          <t>Blanket (page end)</t>
        </is>
      </c>
      <c r="I105" s="26" t="n"/>
      <c r="J105" s="26" t="n"/>
      <c r="K105" s="26" t="n"/>
      <c r="L105" s="26" t="inlineStr">
        <is>
          <t>YES</t>
        </is>
      </c>
      <c r="M105" s="74" t="n">
        <v>-0.9865536422255814</v>
      </c>
      <c r="N105" s="74" t="n">
        <v>3</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HA_WICK_QUALITY_TF</t>
        </is>
      </c>
      <c r="B106" s="38" t="inlineStr">
        <is>
          <t>15m</t>
        </is>
      </c>
      <c r="C106" s="38" t="n"/>
      <c r="D106" s="38" t="inlineStr">
        <is>
          <t>ENTRY, GLOBAL_CHECK, STOCKS_EXIT</t>
        </is>
      </c>
      <c r="E106" s="38" t="n"/>
      <c r="F106" s="26" t="n"/>
      <c r="G106" s="38">
        <f>IFERROR(VLOOKUP($A95&amp;"_"&amp;$B95,Results_Deltas!$A$2:$P$15000,5,FALSE),"")</f>
        <v/>
      </c>
      <c r="H106" s="38" t="inlineStr">
        <is>
          <t>Blanket (page end)</t>
        </is>
      </c>
      <c r="I106" s="26" t="n"/>
      <c r="J106" s="26" t="n"/>
      <c r="K106" s="26" t="n"/>
      <c r="L106" s="26" t="inlineStr">
        <is>
          <t>NO</t>
        </is>
      </c>
      <c r="M106" s="74" t="n">
        <v>-0.9859470305824422</v>
      </c>
      <c r="N106" s="74" t="n">
        <v>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HTF4_CONF</t>
        </is>
      </c>
      <c r="B107" s="38" t="inlineStr">
        <is>
          <t>False</t>
        </is>
      </c>
      <c r="C107" s="38" t="n"/>
      <c r="D107" s="38" t="inlineStr">
        <is>
          <t>GLOBAL_CHECK, STOCKS_EXIT</t>
        </is>
      </c>
      <c r="E107" s="38" t="n"/>
      <c r="F107" s="26" t="n"/>
      <c r="G107" s="38">
        <f>IFERROR(VLOOKUP($A103&amp;"_"&amp;$B103,Results_Deltas!$A$2:$P$15000,5,FALSE),"")</f>
        <v/>
      </c>
      <c r="H107" s="38" t="inlineStr">
        <is>
          <t>Blanket (page end)</t>
        </is>
      </c>
      <c r="I107" s="26" t="n"/>
      <c r="J107" s="26" t="n"/>
      <c r="K107" s="26" t="n"/>
      <c r="L107" s="26" t="inlineStr">
        <is>
          <t>NO</t>
        </is>
      </c>
      <c r="M107" s="74" t="n">
        <v>-0.984877493773447</v>
      </c>
      <c r="N107" s="74" t="n">
        <v>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HTF_DIRECTION_GATE_ENABLED</t>
        </is>
      </c>
      <c r="B108" s="40" t="inlineStr">
        <is>
          <t>False</t>
        </is>
      </c>
      <c r="C108" s="38" t="n"/>
      <c r="D108" s="38" t="inlineStr">
        <is>
          <t>ENTRY, GLOBAL_CHECK, STOCKS_EXIT</t>
        </is>
      </c>
      <c r="E108" s="38" t="n"/>
      <c r="F108" s="26" t="n"/>
      <c r="G108" s="38">
        <f>IFERROR(VLOOKUP($A105&amp;"_"&amp;$B105,Results_Deltas!$A$2:$P$15000,5,FALSE),"")</f>
        <v/>
      </c>
      <c r="H108" s="38" t="inlineStr">
        <is>
          <t>Blanket (page end)</t>
        </is>
      </c>
      <c r="I108" s="26" t="n"/>
      <c r="J108" s="26" t="n"/>
      <c r="K108" s="26" t="n"/>
      <c r="L108" s="26" t="inlineStr">
        <is>
          <t>YES</t>
        </is>
      </c>
      <c r="M108" s="74" t="n">
        <v>-0.984877493773447</v>
      </c>
      <c r="N108" s="74" t="n">
        <v>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LEADERBOARD_FILTER</t>
        </is>
      </c>
      <c r="B109" s="38" t="inlineStr">
        <is>
          <t>False</t>
        </is>
      </c>
      <c r="C109" s="38" t="n"/>
      <c r="D109" s="38" t="inlineStr">
        <is>
          <t>AUGMENT, ENTRY, EXIT, GLOBAL_CHECK, REDUCE, STOCKS_EXIT</t>
        </is>
      </c>
      <c r="E109" s="38" t="n"/>
      <c r="F109" s="26" t="n"/>
      <c r="G109" s="38">
        <f>IFERROR(VLOOKUP($A117&amp;"_"&amp;$B117,Results_Deltas!$A$2:$P$15000,5,FALSE),"")</f>
        <v/>
      </c>
      <c r="H109" s="38" t="inlineStr">
        <is>
          <t>Blanket (page end)</t>
        </is>
      </c>
      <c r="I109" s="26" t="n"/>
      <c r="J109" s="26" t="n"/>
      <c r="K109" s="26" t="n"/>
      <c r="L109" s="26" t="inlineStr">
        <is>
          <t>NO</t>
        </is>
      </c>
      <c r="M109" s="74" t="n">
        <v>-0.984877493773447</v>
      </c>
      <c r="N109" s="74" t="n">
        <v>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MARKET_QUALITY_SCORE_ENABLED</t>
        </is>
      </c>
      <c r="B110" s="40" t="inlineStr">
        <is>
          <t>False</t>
        </is>
      </c>
      <c r="C110" s="38" t="n"/>
      <c r="D110" s="38" t="inlineStr">
        <is>
          <t>ENTRY, GLOBAL_CHECK, STOCKS_EXIT</t>
        </is>
      </c>
      <c r="E110" s="38" t="n"/>
      <c r="F110" s="26" t="n"/>
      <c r="G110" s="38">
        <f>IFERROR(VLOOKUP($A142&amp;"_"&amp;$B142,Results_Deltas!$A$2:$P$15000,5,FALSE),"")</f>
        <v/>
      </c>
      <c r="H110" s="38" t="inlineStr">
        <is>
          <t>Blanket (page end)</t>
        </is>
      </c>
      <c r="I110" s="26" t="n"/>
      <c r="J110" s="26" t="n"/>
      <c r="K110" s="26" t="n"/>
      <c r="L110" s="26" t="inlineStr">
        <is>
          <t>YES</t>
        </is>
      </c>
      <c r="M110" s="74" t="n">
        <v>-0.984877493773447</v>
      </c>
      <c r="N110" s="74" t="n">
        <v>3</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HTF_GATE_BYPASS_RZ</t>
        </is>
      </c>
      <c r="B111" s="38" t="inlineStr">
        <is>
          <t>0.0</t>
        </is>
      </c>
      <c r="C111" s="38" t="n"/>
      <c r="D111" s="38" t="inlineStr">
        <is>
          <t>ENTRY, GLOBAL_CHECK, STOCKS_EXIT</t>
        </is>
      </c>
      <c r="E111" s="38" t="n"/>
      <c r="F111" s="26" t="n"/>
      <c r="G111" s="38">
        <f>IFERROR(VLOOKUP($A107&amp;"_"&amp;$B107,Results_Deltas!$A$2:$P$15000,5,FALSE),"")</f>
        <v/>
      </c>
      <c r="H111" s="38" t="inlineStr">
        <is>
          <t>Blanket (page end)</t>
        </is>
      </c>
      <c r="I111" s="26" t="n"/>
      <c r="J111" s="26" t="n"/>
      <c r="K111" s="26" t="n"/>
      <c r="L111" s="26" t="inlineStr">
        <is>
          <t>NO</t>
        </is>
      </c>
      <c r="M111" s="74" t="n">
        <v>-0.983526429581879</v>
      </c>
      <c r="N111" s="74" t="n">
        <v>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HTF_GATE_BYPASS_RZ</t>
        </is>
      </c>
      <c r="B112" s="38" t="inlineStr">
        <is>
          <t>0.0_ALT</t>
        </is>
      </c>
      <c r="C112" s="38" t="n"/>
      <c r="D112" s="38" t="inlineStr">
        <is>
          <t>ENTRY, GLOBAL_CHECK, STOCKS_EXIT</t>
        </is>
      </c>
      <c r="E112" s="38" t="n"/>
      <c r="F112" s="26" t="n"/>
      <c r="G112" s="38">
        <f>IFERROR(VLOOKUP($A108&amp;"_"&amp;$B108,Results_Deltas!$A$2:$P$15000,5,FALSE),"")</f>
        <v/>
      </c>
      <c r="H112" s="38" t="inlineStr">
        <is>
          <t>Blanket (page end)</t>
        </is>
      </c>
      <c r="I112" s="26" t="n"/>
      <c r="J112" s="26" t="n"/>
      <c r="K112" s="26" t="n"/>
      <c r="L112" s="26" t="inlineStr">
        <is>
          <t>NO</t>
        </is>
      </c>
      <c r="M112" s="74" t="n">
        <v>-0.983526429581879</v>
      </c>
      <c r="N112" s="74" t="n">
        <v>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OI_CONFIRM_ENABLED</t>
        </is>
      </c>
      <c r="B113" s="38" t="inlineStr">
        <is>
          <t>False</t>
        </is>
      </c>
      <c r="C113" s="38" t="n"/>
      <c r="D113" s="38" t="inlineStr">
        <is>
          <t>ENTRY, GLOBAL_CHECK, STOCKS_EXIT</t>
        </is>
      </c>
      <c r="E113" s="38" t="n"/>
      <c r="F113" s="26" t="n"/>
      <c r="G113" s="38">
        <f>IFERROR(VLOOKUP($A174&amp;"_"&amp;$B174,Results_Deltas!$A$2:$P$15000,5,FALSE),"")</f>
        <v/>
      </c>
      <c r="H113" s="38" t="inlineStr">
        <is>
          <t>Blanket (page end)</t>
        </is>
      </c>
      <c r="I113" s="26" t="n"/>
      <c r="J113" s="26" t="n"/>
      <c r="K113" s="26" t="n"/>
      <c r="L113" s="26" t="inlineStr">
        <is>
          <t>NO</t>
        </is>
      </c>
      <c r="M113" s="74" t="n">
        <v>-0.9720462096994782</v>
      </c>
      <c r="N113" s="74" t="n">
        <v>3</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BAND_ARROW_ENABLED</t>
        </is>
      </c>
      <c r="B114" s="40" t="inlineStr">
        <is>
          <t>False</t>
        </is>
      </c>
      <c r="C114" s="38" t="n"/>
      <c r="D114" s="38" t="inlineStr">
        <is>
          <t>GLOBAL_CHECK, STOCKS_EXIT</t>
        </is>
      </c>
      <c r="E114" s="38" t="n"/>
      <c r="F114" s="26" t="n"/>
      <c r="G114" s="38">
        <f>IFERROR(VLOOKUP($A17&amp;"_"&amp;$B17,Results_Deltas!$A$2:$P$15000,5,FALSE),"")</f>
        <v/>
      </c>
      <c r="H114" s="38" t="inlineStr">
        <is>
          <t>Blanket (page end)</t>
        </is>
      </c>
      <c r="I114" s="26" t="n"/>
      <c r="J114" s="26" t="n"/>
      <c r="K114" s="26" t="n"/>
      <c r="L114" s="26" t="inlineStr">
        <is>
          <t>YES</t>
        </is>
      </c>
      <c r="M114" s="74" t="n">
        <v>-0.9701778296872762</v>
      </c>
      <c r="N114" s="74" t="n">
        <v>3</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COOLDOWN_LOCKS_FILTER_TF</t>
        </is>
      </c>
      <c r="B115" s="40" t="inlineStr">
        <is>
          <t>15m</t>
        </is>
      </c>
      <c r="C115" s="38" t="n"/>
      <c r="D115" s="38" t="inlineStr">
        <is>
          <t>GLOBAL_CHECK</t>
        </is>
      </c>
      <c r="E115" s="38" t="n"/>
      <c r="F115" s="26" t="n"/>
      <c r="G115" s="38">
        <f>IFERROR(VLOOKUP($A29&amp;"_"&amp;$B29,Results_Deltas!$A$2:$P$15000,5,FALSE),"")</f>
        <v/>
      </c>
      <c r="H115" s="38" t="inlineStr">
        <is>
          <t>Blanket (page end)</t>
        </is>
      </c>
      <c r="I115" s="26" t="n"/>
      <c r="J115" s="26" t="n"/>
      <c r="K115" s="26" t="n"/>
      <c r="L115" s="26" t="inlineStr">
        <is>
          <t>YES</t>
        </is>
      </c>
      <c r="M115" s="74" t="n">
        <v>-0.9701778296872762</v>
      </c>
      <c r="N115" s="74" t="n">
        <v>3</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DUP_GUARD_FILTER_TF</t>
        </is>
      </c>
      <c r="B116" s="40" t="inlineStr">
        <is>
          <t>15m</t>
        </is>
      </c>
      <c r="C116" s="38" t="n"/>
      <c r="D116" s="38" t="inlineStr">
        <is>
          <t>GLOBAL_CHECK</t>
        </is>
      </c>
      <c r="E116" s="38" t="n"/>
      <c r="F116" s="26" t="n"/>
      <c r="G116" s="38">
        <f>IFERROR(VLOOKUP($A46&amp;"_"&amp;$B46,Results_Deltas!$A$2:$P$15000,5,FALSE),"")</f>
        <v/>
      </c>
      <c r="H116" s="38" t="inlineStr">
        <is>
          <t>Blanket (page end)</t>
        </is>
      </c>
      <c r="I116" s="26" t="n"/>
      <c r="J116" s="26" t="n"/>
      <c r="K116" s="26" t="n"/>
      <c r="L116" s="26" t="inlineStr">
        <is>
          <t>YES</t>
        </is>
      </c>
      <c r="M116" s="74" t="n">
        <v>-0.9701778296872762</v>
      </c>
      <c r="N116" s="74" t="n">
        <v>3</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FUNDING_GATE_FILTER_TF</t>
        </is>
      </c>
      <c r="B117" s="40" t="inlineStr">
        <is>
          <t>15m</t>
        </is>
      </c>
      <c r="C117" s="38" t="n"/>
      <c r="D117" s="38" t="inlineStr">
        <is>
          <t>GLOBAL_CHECK</t>
        </is>
      </c>
      <c r="E117" s="38" t="n"/>
      <c r="F117" s="26" t="n"/>
      <c r="G117" s="38">
        <f>IFERROR(VLOOKUP($A71&amp;"_"&amp;$B71,Results_Deltas!$A$2:$P$15000,5,FALSE),"")</f>
        <v/>
      </c>
      <c r="H117" s="38" t="inlineStr">
        <is>
          <t>Blanket (page end)</t>
        </is>
      </c>
      <c r="I117" s="26" t="n"/>
      <c r="J117" s="26" t="n"/>
      <c r="K117" s="26" t="n"/>
      <c r="L117" s="26" t="inlineStr">
        <is>
          <t>YES</t>
        </is>
      </c>
      <c r="M117" s="74" t="n">
        <v>-0.9701778296872762</v>
      </c>
      <c r="N117" s="74" t="n">
        <v>3</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HA_WICK_QUALITY_ENABLED</t>
        </is>
      </c>
      <c r="B118" s="40" t="inlineStr">
        <is>
          <t>False</t>
        </is>
      </c>
      <c r="C118" s="38" t="n"/>
      <c r="D118" s="38" t="inlineStr">
        <is>
          <t>ENTRY, GLOBAL_CHECK, STOCKS_EXIT</t>
        </is>
      </c>
      <c r="E118" s="38" t="n"/>
      <c r="F118" s="26" t="n"/>
      <c r="G118" s="38">
        <f>IFERROR(VLOOKUP($A87&amp;"_"&amp;$B87,Results_Deltas!$A$2:$P$15000,5,FALSE),"")</f>
        <v/>
      </c>
      <c r="H118" s="38" t="inlineStr">
        <is>
          <t>Blanket (page end)</t>
        </is>
      </c>
      <c r="I118" s="26" t="n"/>
      <c r="J118" s="26" t="n"/>
      <c r="K118" s="26" t="n"/>
      <c r="L118" s="26" t="inlineStr">
        <is>
          <t>YES</t>
        </is>
      </c>
      <c r="M118" s="74" t="n">
        <v>-0.9701778296872762</v>
      </c>
      <c r="N118" s="74" t="n">
        <v>3</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YES</t>
        </is>
      </c>
      <c r="M119" s="74" t="n">
        <v>-0.9701778296872762</v>
      </c>
      <c r="N119" s="74" t="n">
        <v>3</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t="n"/>
      <c r="F120" s="26" t="n"/>
      <c r="G120" s="38">
        <f>IFERROR(VLOOKUP($A123&amp;"_"&amp;$B123,Results_Deltas!$A$2:$P$15000,5,FALSE),"")</f>
        <v/>
      </c>
      <c r="H120" s="38" t="inlineStr">
        <is>
          <t>Blanket (page end)</t>
        </is>
      </c>
      <c r="I120" s="26" t="n"/>
      <c r="J120" s="26" t="n"/>
      <c r="K120" s="26" t="n"/>
      <c r="L120" s="26" t="inlineStr">
        <is>
          <t>YES</t>
        </is>
      </c>
      <c r="M120" s="74" t="n">
        <v>-0.9701778296872762</v>
      </c>
      <c r="N120" s="74" t="n">
        <v>3</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MTS_GATE_ENABLED</t>
        </is>
      </c>
      <c r="B121" s="38" t="inlineStr">
        <is>
          <t>False</t>
        </is>
      </c>
      <c r="C121" s="38" t="n"/>
      <c r="D121" s="38" t="inlineStr">
        <is>
          <t>ENTRY, GLOBAL_CHECK, STOCKS_EXIT</t>
        </is>
      </c>
      <c r="E121" s="38" t="n"/>
      <c r="F121" s="26" t="n"/>
      <c r="G121" s="38">
        <f>IFERROR(VLOOKUP($A162&amp;"_"&amp;$B162,Results_Deltas!$A$2:$P$15000,5,FALSE),"")</f>
        <v/>
      </c>
      <c r="H121" s="38" t="inlineStr">
        <is>
          <t>Blanket (page end)</t>
        </is>
      </c>
      <c r="I121" s="26" t="n"/>
      <c r="J121" s="26" t="n"/>
      <c r="K121" s="26" t="n"/>
      <c r="L121" s="26" t="inlineStr">
        <is>
          <t>NO</t>
        </is>
      </c>
      <c r="M121" s="74" t="n">
        <v>-0.9701778296872762</v>
      </c>
      <c r="N121" s="74" t="n">
        <v>3</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OI_CONFIRM_MIN_PRICE_PCT</t>
        </is>
      </c>
      <c r="B122" s="38" t="inlineStr">
        <is>
          <t>2.0</t>
        </is>
      </c>
      <c r="C122" s="38" t="n"/>
      <c r="D122" s="38" t="inlineStr">
        <is>
          <t>ENTRY, GLOBAL_CHECK, STOCKS_EXIT</t>
        </is>
      </c>
      <c r="E122" s="38" t="n"/>
      <c r="F122" s="26" t="n"/>
      <c r="G122" s="38">
        <f>IFERROR(VLOOKUP($A181&amp;"_"&amp;$B181,Results_Deltas!$A$2:$P$15000,5,FALSE),"")</f>
        <v/>
      </c>
      <c r="H122" s="38" t="inlineStr">
        <is>
          <t>Blanket (page end)</t>
        </is>
      </c>
      <c r="I122" s="26" t="n"/>
      <c r="J122" s="26" t="n"/>
      <c r="K122" s="26" t="n"/>
      <c r="L122" s="26" t="inlineStr">
        <is>
          <t>NO</t>
        </is>
      </c>
      <c r="M122" s="74" t="n">
        <v>-0.951156917574792</v>
      </c>
      <c r="N122" s="74" t="n">
        <v>4</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LH_HL_FILTER_ENABLED</t>
        </is>
      </c>
      <c r="B123" s="38" t="inlineStr">
        <is>
          <t>True</t>
        </is>
      </c>
      <c r="C123" s="38" t="n"/>
      <c r="D123" s="38" t="inlineStr">
        <is>
          <t>ENTRY, GLOBAL_CHECK, STOCKS_EXIT</t>
        </is>
      </c>
      <c r="E123" s="38" t="n"/>
      <c r="F123" s="26" t="n"/>
      <c r="G123" s="38">
        <f>IFERROR(VLOOKUP($A120&amp;"_"&amp;$B120,Results_Deltas!$A$2:$P$15000,5,FALSE),"")</f>
        <v/>
      </c>
      <c r="H123" s="38" t="inlineStr">
        <is>
          <t>Blanket (page end)</t>
        </is>
      </c>
      <c r="I123" s="26" t="n"/>
      <c r="J123" s="26" t="n"/>
      <c r="K123" s="26" t="n"/>
      <c r="L123" s="26" t="inlineStr">
        <is>
          <t>NO</t>
        </is>
      </c>
      <c r="M123" s="74" t="n">
        <v>-0.9375017855793489</v>
      </c>
      <c r="N123" s="74" t="n">
        <v>4</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OI_CONFIRM_MIN_CHANGE_PCT</t>
        </is>
      </c>
      <c r="B124" s="38" t="inlineStr">
        <is>
          <t>1.0</t>
        </is>
      </c>
      <c r="C124" s="38" t="n"/>
      <c r="D124" s="38" t="inlineStr">
        <is>
          <t>ENTRY, GLOBAL_CHECK, STOCKS_EXIT</t>
        </is>
      </c>
      <c r="E124" s="38" t="n"/>
      <c r="F124" s="26" t="n"/>
      <c r="G124" s="38">
        <f>IFERROR(VLOOKUP($A178&amp;"_"&amp;$B178,Results_Deltas!$A$2:$P$15000,5,FALSE),"")</f>
        <v/>
      </c>
      <c r="H124" s="38" t="inlineStr">
        <is>
          <t>Blanket (page end)</t>
        </is>
      </c>
      <c r="I124" s="26" t="n"/>
      <c r="J124" s="26" t="n"/>
      <c r="K124" s="26" t="n"/>
      <c r="L124" s="26" t="inlineStr">
        <is>
          <t>NO</t>
        </is>
      </c>
      <c r="M124" s="74" t="n">
        <v>-0.9319802265800819</v>
      </c>
      <c r="N124" s="74" t="n">
        <v>4</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MANDATORY_REENTRY_WT_FILTER_REQUIRE_FLIP</t>
        </is>
      </c>
      <c r="B125" s="40" t="inlineStr">
        <is>
          <t>False</t>
        </is>
      </c>
      <c r="C125" s="38" t="n"/>
      <c r="D125" s="38" t="inlineStr">
        <is>
          <t>GLOBAL_CHECK, STOCKS_EXIT</t>
        </is>
      </c>
      <c r="E125" s="38" t="n"/>
      <c r="F125" s="26" t="n"/>
      <c r="G125" s="38">
        <f>IFERROR(VLOOKUP($A138&amp;"_"&amp;$B138,Results_Deltas!$A$2:$P$15000,5,FALSE),"")</f>
        <v/>
      </c>
      <c r="H125" s="38" t="inlineStr">
        <is>
          <t>Blanket (page end)</t>
        </is>
      </c>
      <c r="I125" s="26" t="n"/>
      <c r="J125" s="26" t="n"/>
      <c r="K125" s="26" t="n"/>
      <c r="L125" s="26" t="inlineStr">
        <is>
          <t>YES</t>
        </is>
      </c>
      <c r="M125" s="74" t="n">
        <v>-0.9244180163817091</v>
      </c>
      <c r="N125" s="74" t="n">
        <v>3</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DC_MOMENT_STRONG_THRESHOLD</t>
        </is>
      </c>
      <c r="B126" s="40" t="inlineStr">
        <is>
          <t>40</t>
        </is>
      </c>
      <c r="C126" s="38" t="n"/>
      <c r="D126" s="38" t="inlineStr">
        <is>
          <t>ENTRY, GLOBAL_CHECK, STOCKS_EXIT</t>
        </is>
      </c>
      <c r="E126" s="38" t="n"/>
      <c r="F126" s="26" t="n"/>
      <c r="G126" s="38">
        <f>IFERROR(VLOOKUP($A34&amp;"_"&amp;$B34,Results_Deltas!$A$2:$P$15000,5,FALSE),"")</f>
        <v/>
      </c>
      <c r="H126" s="38" t="inlineStr">
        <is>
          <t>Blanket (page end)</t>
        </is>
      </c>
      <c r="I126" s="26" t="n"/>
      <c r="J126" s="26" t="n"/>
      <c r="K126" s="26" t="n"/>
      <c r="L126" s="26" t="inlineStr">
        <is>
          <t>YES</t>
        </is>
      </c>
      <c r="M126" s="74" t="n">
        <v>-0.9202788844674284</v>
      </c>
      <c r="N126" s="74" t="n">
        <v>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FG_GREED_THRESHOLD</t>
        </is>
      </c>
      <c r="B127" s="38" t="inlineStr">
        <is>
          <t>37.5</t>
        </is>
      </c>
      <c r="C127" s="38" t="n"/>
      <c r="D127" s="38" t="inlineStr">
        <is>
          <t>GLOBAL_CHECK, STOCKS_EXIT</t>
        </is>
      </c>
      <c r="E127" s="38" t="n"/>
      <c r="F127" s="26" t="n"/>
      <c r="G127" s="38">
        <f>IFERROR(VLOOKUP($A66&amp;"_"&amp;$B66,Results_Deltas!$A$2:$P$15000,5,FALSE),"")</f>
        <v/>
      </c>
      <c r="H127" s="38" t="inlineStr">
        <is>
          <t>Blanket (page end)</t>
        </is>
      </c>
      <c r="I127" s="26" t="n"/>
      <c r="J127" s="26" t="n"/>
      <c r="K127" s="26" t="n"/>
      <c r="L127" s="26" t="inlineStr">
        <is>
          <t>NO</t>
        </is>
      </c>
      <c r="M127" s="74" t="n">
        <v>-0.9080683369776203</v>
      </c>
      <c r="N127" s="74" t="n">
        <v>3</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DC_MOMENT_STRONG_THRESHOLD</t>
        </is>
      </c>
      <c r="B128" s="38" t="inlineStr">
        <is>
          <t>20</t>
        </is>
      </c>
      <c r="C128" s="38" t="n"/>
      <c r="D128" s="38" t="inlineStr">
        <is>
          <t>ENTRY, GLOBAL_CHECK, STOCKS_EXIT</t>
        </is>
      </c>
      <c r="E128" s="38" t="n"/>
      <c r="F128" s="26" t="n"/>
      <c r="G128" s="38">
        <f>IFERROR(VLOOKUP($A37&amp;"_"&amp;$B37,Results_Deltas!$A$2:$P$15000,5,FALSE),"")</f>
        <v/>
      </c>
      <c r="H128" s="38" t="inlineStr">
        <is>
          <t>Blanket (page end)</t>
        </is>
      </c>
      <c r="I128" s="26" t="n"/>
      <c r="J128" s="26" t="n"/>
      <c r="K128" s="26" t="n"/>
      <c r="L128" s="26" t="inlineStr">
        <is>
          <t>NO</t>
        </is>
      </c>
      <c r="M128" s="74" t="n">
        <v>-0.8838076241397534</v>
      </c>
      <c r="N128" s="74" t="n">
        <v>3</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FG_FEAR_THRESHOLD</t>
        </is>
      </c>
      <c r="B129" s="38" t="inlineStr">
        <is>
          <t>12.5</t>
        </is>
      </c>
      <c r="C129" s="38" t="n"/>
      <c r="D129" s="38" t="inlineStr">
        <is>
          <t>GLOBAL_CHECK, STOCKS_EXIT</t>
        </is>
      </c>
      <c r="E129" s="38" t="n"/>
      <c r="F129" s="26" t="n"/>
      <c r="G129" s="38">
        <f>IFERROR(VLOOKUP($A62&amp;"_"&amp;$B62,Results_Deltas!$A$2:$P$15000,5,FALSE),"")</f>
        <v/>
      </c>
      <c r="H129" s="38" t="inlineStr">
        <is>
          <t>Blanket (page end)</t>
        </is>
      </c>
      <c r="I129" s="26" t="n"/>
      <c r="J129" s="26" t="n"/>
      <c r="K129" s="26" t="n"/>
      <c r="L129" s="26" t="inlineStr">
        <is>
          <t>NO</t>
        </is>
      </c>
      <c r="M129" s="74" t="n">
        <v>-0.8523866408652522</v>
      </c>
      <c r="N129" s="74" t="n">
        <v>4</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HA_WICK_QUALITY_TF</t>
        </is>
      </c>
      <c r="B130" s="40" t="inlineStr">
        <is>
          <t>1h</t>
        </is>
      </c>
      <c r="C130" s="38" t="n"/>
      <c r="D130" s="38" t="inlineStr">
        <is>
          <t>ENTRY, GLOBAL_CHECK, STOCKS_EXIT</t>
        </is>
      </c>
      <c r="E130" s="38" t="n"/>
      <c r="F130" s="26" t="n"/>
      <c r="G130" s="38">
        <f>IFERROR(VLOOKUP($A94&amp;"_"&amp;$B94,Results_Deltas!$A$2:$P$15000,5,FALSE),"")</f>
        <v/>
      </c>
      <c r="H130" s="38" t="inlineStr">
        <is>
          <t>Blanket (page end)</t>
        </is>
      </c>
      <c r="I130" s="26" t="n"/>
      <c r="J130" s="26" t="n"/>
      <c r="K130" s="26" t="n"/>
      <c r="L130" s="26" t="inlineStr">
        <is>
          <t>YES</t>
        </is>
      </c>
      <c r="M130" s="74" t="n">
        <v>-0.8443006976490972</v>
      </c>
      <c r="N130" s="74" t="n">
        <v>4</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BANDAID_OFF_LOSER_RECOVER_PCT</t>
        </is>
      </c>
      <c r="B131" s="38" t="inlineStr">
        <is>
          <t>0</t>
        </is>
      </c>
      <c r="C131" s="38" t="n"/>
      <c r="D131" s="38" t="inlineStr">
        <is>
          <t>AUGMENT, ENTRY, EXIT, GLOBAL_CHECK, REDUCE, STOCKS_EXIT</t>
        </is>
      </c>
      <c r="E131" s="38" t="n"/>
      <c r="F131" s="26" t="n"/>
      <c r="G131" s="38">
        <f>IFERROR(VLOOKUP($A13&amp;"_"&amp;$B13,Results_Deltas!$A$2:$P$15000,5,FALSE),"")</f>
        <v/>
      </c>
      <c r="H131" s="38" t="inlineStr">
        <is>
          <t>Blanket (page end)</t>
        </is>
      </c>
      <c r="I131" s="26" t="n"/>
      <c r="J131" s="26" t="n"/>
      <c r="K131" s="26" t="n"/>
      <c r="L131" s="26" t="inlineStr">
        <is>
          <t>NO</t>
        </is>
      </c>
      <c r="M131" s="74" t="n">
        <v>-0.8135201226678548</v>
      </c>
      <c r="N131" s="74" t="n">
        <v>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BTC_ACCEL_RAMP_REQUIRE_POSITIVE</t>
        </is>
      </c>
      <c r="B132" s="38" t="inlineStr">
        <is>
          <t>0.0</t>
        </is>
      </c>
      <c r="C132" s="38" t="n"/>
      <c r="D132" s="38" t="inlineStr">
        <is>
          <t>UNIVERSAL (ex-BTC) — ENTRY/EXIT/REENTRY</t>
        </is>
      </c>
      <c r="E132" s="38" t="n"/>
      <c r="F132" s="26" t="n"/>
      <c r="G132" s="38">
        <f>IFERROR(VLOOKUP($A19&amp;"_"&amp;$B19,Results_Deltas!$A$2:$P$15000,5,FALSE),"")</f>
        <v/>
      </c>
      <c r="H132" s="38" t="inlineStr">
        <is>
          <t>Blanket (page end)</t>
        </is>
      </c>
      <c r="I132" s="26" t="n"/>
      <c r="J132" s="26" t="n"/>
      <c r="K132" s="26" t="n"/>
      <c r="L132" s="26" t="inlineStr">
        <is>
          <t>NO</t>
        </is>
      </c>
      <c r="M132" s="74" t="n">
        <v>-0.8135201226678548</v>
      </c>
      <c r="N132" s="74" t="n">
        <v>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BTC_ACCEL_RAMP_REQUIRE_POSITIVE</t>
        </is>
      </c>
      <c r="B133" s="38" t="inlineStr">
        <is>
          <t>0.0_ALT</t>
        </is>
      </c>
      <c r="C133" s="38" t="n"/>
      <c r="D133" s="38" t="inlineStr">
        <is>
          <t>UNIVERSAL (ex-BTC) — ENTRY/EXIT/REENTRY</t>
        </is>
      </c>
      <c r="E133" s="38" t="n"/>
      <c r="F133" s="26" t="n"/>
      <c r="G133" s="38">
        <f>IFERROR(VLOOKUP($A20&amp;"_"&amp;$B20,Results_Deltas!$A$2:$P$15000,5,FALSE),"")</f>
        <v/>
      </c>
      <c r="H133" s="38" t="inlineStr">
        <is>
          <t>Blanket (page end)</t>
        </is>
      </c>
      <c r="I133" s="26" t="n"/>
      <c r="J133" s="26" t="n"/>
      <c r="K133" s="26" t="n"/>
      <c r="L133" s="26" t="inlineStr">
        <is>
          <t>NO</t>
        </is>
      </c>
      <c r="M133" s="74" t="n">
        <v>-0.8135201226678548</v>
      </c>
      <c r="N133" s="74" t="n">
        <v>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BTC_HARD_BLOCK_OTHER_ACCOUNTS</t>
        </is>
      </c>
      <c r="B134" s="38" t="inlineStr">
        <is>
          <t>0.0</t>
        </is>
      </c>
      <c r="C134" s="38" t="n"/>
      <c r="D134" s="38" t="inlineStr">
        <is>
          <t>UNIVERSAL (ex-BTC) — ENTRY/EXIT/REENTRY</t>
        </is>
      </c>
      <c r="E134" s="38" t="n"/>
      <c r="F134" s="26" t="n"/>
      <c r="G134" s="38">
        <f>IFERROR(VLOOKUP($A21&amp;"_"&amp;$B21,Results_Deltas!$A$2:$P$15000,5,FALSE),"")</f>
        <v/>
      </c>
      <c r="H134" s="38" t="inlineStr">
        <is>
          <t>Blanket (page end)</t>
        </is>
      </c>
      <c r="I134" s="26" t="n"/>
      <c r="J134" s="26" t="n"/>
      <c r="K134" s="26" t="n"/>
      <c r="L134" s="26" t="inlineStr">
        <is>
          <t>NO</t>
        </is>
      </c>
      <c r="M134" s="74" t="n">
        <v>-0.8135201226678548</v>
      </c>
      <c r="N134" s="74" t="n">
        <v>4</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BTC_HARD_BLOCK_OTHER_ACCOUNTS</t>
        </is>
      </c>
      <c r="B135" s="38" t="inlineStr">
        <is>
          <t>0.0_ALT</t>
        </is>
      </c>
      <c r="C135" s="38" t="n"/>
      <c r="D135" s="38" t="inlineStr">
        <is>
          <t>UNIVERSAL (ex-BTC) — ENTRY/EXIT/REENTRY</t>
        </is>
      </c>
      <c r="E135" s="38" t="n"/>
      <c r="F135" s="26" t="n"/>
      <c r="G135" s="38">
        <f>IFERROR(VLOOKUP($A22&amp;"_"&amp;$B22,Results_Deltas!$A$2:$P$15000,5,FALSE),"")</f>
        <v/>
      </c>
      <c r="H135" s="38" t="inlineStr">
        <is>
          <t>Blanket (page end)</t>
        </is>
      </c>
      <c r="I135" s="26" t="n"/>
      <c r="J135" s="26" t="n"/>
      <c r="K135" s="26" t="n"/>
      <c r="L135" s="26" t="inlineStr">
        <is>
          <t>NO</t>
        </is>
      </c>
      <c r="M135" s="74" t="n">
        <v>-0.8135201226678548</v>
      </c>
      <c r="N135" s="74" t="n">
        <v>4</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BTC_ROUND_BANDS_EACH_SIDE</t>
        </is>
      </c>
      <c r="B136" s="38" t="inlineStr">
        <is>
          <t>0.0</t>
        </is>
      </c>
      <c r="C136" s="38" t="n"/>
      <c r="D136" s="38" t="inlineStr">
        <is>
          <t>UNIVERSAL (ex-BTC) — ENTRY/EXIT/REENTRY</t>
        </is>
      </c>
      <c r="E136" s="38" t="n"/>
      <c r="F136" s="26" t="n"/>
      <c r="G136" s="38">
        <f>IFERROR(VLOOKUP($A23&amp;"_"&amp;$B23,Results_Deltas!$A$2:$P$15000,5,FALSE),"")</f>
        <v/>
      </c>
      <c r="H136" s="38" t="inlineStr">
        <is>
          <t>Blanket (page end)</t>
        </is>
      </c>
      <c r="I136" s="26" t="n"/>
      <c r="J136" s="26" t="n"/>
      <c r="K136" s="26" t="n"/>
      <c r="L136" s="26" t="inlineStr">
        <is>
          <t>NO</t>
        </is>
      </c>
      <c r="M136" s="74" t="n">
        <v>-0.8135201226678548</v>
      </c>
      <c r="N136" s="74" t="n">
        <v>4</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BTC_ROUND_BANDS_EACH_SIDE</t>
        </is>
      </c>
      <c r="B137" s="38" t="inlineStr">
        <is>
          <t>0.0_ALT</t>
        </is>
      </c>
      <c r="C137" s="38" t="n"/>
      <c r="D137" s="38" t="inlineStr">
        <is>
          <t>UNIVERSAL (ex-BTC) — ENTRY/EXIT/REENTRY</t>
        </is>
      </c>
      <c r="E137" s="38" t="n"/>
      <c r="F137" s="26" t="n"/>
      <c r="G137" s="38">
        <f>IFERROR(VLOOKUP($A24&amp;"_"&amp;$B24,Results_Deltas!$A$2:$P$15000,5,FALSE),"")</f>
        <v/>
      </c>
      <c r="H137" s="38" t="inlineStr">
        <is>
          <t>Blanket (page end)</t>
        </is>
      </c>
      <c r="I137" s="26" t="n"/>
      <c r="J137" s="26" t="n"/>
      <c r="K137" s="26" t="n"/>
      <c r="L137" s="26" t="inlineStr">
        <is>
          <t>NO</t>
        </is>
      </c>
      <c r="M137" s="74" t="n">
        <v>-0.8135201226678548</v>
      </c>
      <c r="N137" s="74" t="n">
        <v>4</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EZ_MANAGE_THROTTLER_RATE</t>
        </is>
      </c>
      <c r="B138" s="38" t="inlineStr">
        <is>
          <t>0.0</t>
        </is>
      </c>
      <c r="C138" s="38" t="n"/>
      <c r="D138" s="38" t="inlineStr">
        <is>
          <t>GLOBAL_CHECK, STOCKS_EXIT</t>
        </is>
      </c>
      <c r="E138" s="38" t="n"/>
      <c r="F138" s="26" t="n"/>
      <c r="G138" s="38">
        <f>IFERROR(VLOOKUP($A57&amp;"_"&amp;$B57,Results_Deltas!$A$2:$P$15000,5,FALSE),"")</f>
        <v/>
      </c>
      <c r="H138" s="38" t="inlineStr">
        <is>
          <t>Blanket (page end)</t>
        </is>
      </c>
      <c r="I138" s="26" t="n"/>
      <c r="J138" s="26" t="n"/>
      <c r="K138" s="26" t="n"/>
      <c r="L138" s="26" t="inlineStr">
        <is>
          <t>NO</t>
        </is>
      </c>
      <c r="M138" s="74" t="n">
        <v>-0.8135201226678548</v>
      </c>
      <c r="N138" s="74" t="n">
        <v>4</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EZ_MANAGE_THROTTLER_RATE</t>
        </is>
      </c>
      <c r="B139" s="38" t="inlineStr">
        <is>
          <t>0.0_ALT</t>
        </is>
      </c>
      <c r="C139" s="38" t="n"/>
      <c r="D139" s="38" t="inlineStr">
        <is>
          <t>GLOBAL_CHECK, STOCKS_EXIT</t>
        </is>
      </c>
      <c r="E139" s="38" t="n"/>
      <c r="F139" s="26" t="n"/>
      <c r="G139" s="38">
        <f>IFERROR(VLOOKUP($A58&amp;"_"&amp;$B58,Results_Deltas!$A$2:$P$15000,5,FALSE),"")</f>
        <v/>
      </c>
      <c r="H139" s="38" t="inlineStr">
        <is>
          <t>Blanket (page end)</t>
        </is>
      </c>
      <c r="I139" s="26" t="n"/>
      <c r="J139" s="26" t="n"/>
      <c r="K139" s="26" t="n"/>
      <c r="L139" s="26" t="inlineStr">
        <is>
          <t>NO</t>
        </is>
      </c>
      <c r="M139" s="74" t="n">
        <v>-0.8135201226678548</v>
      </c>
      <c r="N139" s="74" t="n">
        <v>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FUNDING_GATE_LONG_MAX</t>
        </is>
      </c>
      <c r="B140" s="38" t="inlineStr">
        <is>
          <t>0.0</t>
        </is>
      </c>
      <c r="C140" s="38" t="n"/>
      <c r="D140" s="38" t="inlineStr">
        <is>
          <t>ENTRY, GLOBAL_CHECK, STOCKS_EXIT</t>
        </is>
      </c>
      <c r="E140" s="38" t="n"/>
      <c r="F140" s="26" t="n"/>
      <c r="G140" s="38">
        <f>IFERROR(VLOOKUP($A72&amp;"_"&amp;$B72,Results_Deltas!$A$2:$P$15000,5,FALSE),"")</f>
        <v/>
      </c>
      <c r="H140" s="38" t="inlineStr">
        <is>
          <t>Blanket (page end)</t>
        </is>
      </c>
      <c r="I140" s="26" t="n"/>
      <c r="J140" s="26" t="n"/>
      <c r="K140" s="26" t="n"/>
      <c r="L140" s="26" t="inlineStr">
        <is>
          <t>NO</t>
        </is>
      </c>
      <c r="M140" s="74" t="n">
        <v>-0.8135201226678548</v>
      </c>
      <c r="N140" s="74" t="n">
        <v>4</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FUNDING_GATE_LONG_MAX</t>
        </is>
      </c>
      <c r="B141" s="38" t="inlineStr">
        <is>
          <t>0.0_ALT</t>
        </is>
      </c>
      <c r="C141" s="38" t="n"/>
      <c r="D141" s="38" t="inlineStr">
        <is>
          <t>ENTRY, GLOBAL_CHECK, STOCKS_EXIT</t>
        </is>
      </c>
      <c r="E141" s="38" t="n"/>
      <c r="F141" s="26" t="n"/>
      <c r="G141" s="38">
        <f>IFERROR(VLOOKUP($A73&amp;"_"&amp;$B73,Results_Deltas!$A$2:$P$15000,5,FALSE),"")</f>
        <v/>
      </c>
      <c r="H141" s="38" t="inlineStr">
        <is>
          <t>Blanket (page end)</t>
        </is>
      </c>
      <c r="I141" s="26" t="n"/>
      <c r="J141" s="26" t="n"/>
      <c r="K141" s="26" t="n"/>
      <c r="L141" s="26" t="inlineStr">
        <is>
          <t>NO</t>
        </is>
      </c>
      <c r="M141" s="74" t="n">
        <v>-0.8135201226678548</v>
      </c>
      <c r="N141" s="74" t="n">
        <v>4</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FUNDING_GATE_MTF_REQUIRED</t>
        </is>
      </c>
      <c r="B142" s="38" t="inlineStr">
        <is>
          <t>0.0</t>
        </is>
      </c>
      <c r="C142" s="38" t="n"/>
      <c r="D142" s="38" t="inlineStr">
        <is>
          <t>ENTRY, GLOBAL_CHECK, STOCKS_EXIT</t>
        </is>
      </c>
      <c r="E142" s="38" t="n"/>
      <c r="F142" s="26" t="n"/>
      <c r="G142" s="38">
        <f>IFERROR(VLOOKUP($A74&amp;"_"&amp;$B74,Results_Deltas!$A$2:$P$15000,5,FALSE),"")</f>
        <v/>
      </c>
      <c r="H142" s="38" t="inlineStr">
        <is>
          <t>Blanket (page end)</t>
        </is>
      </c>
      <c r="I142" s="26" t="n"/>
      <c r="J142" s="26" t="n"/>
      <c r="K142" s="26" t="n"/>
      <c r="L142" s="26" t="inlineStr">
        <is>
          <t>NO</t>
        </is>
      </c>
      <c r="M142" s="74" t="n">
        <v>-0.8135201226678548</v>
      </c>
      <c r="N142" s="74" t="n">
        <v>4</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FUNDING_GATE_MTF_REQUIRED</t>
        </is>
      </c>
      <c r="B143" s="38" t="inlineStr">
        <is>
          <t>0.0_ALT</t>
        </is>
      </c>
      <c r="C143" s="38" t="n"/>
      <c r="D143" s="38" t="inlineStr">
        <is>
          <t>ENTRY, GLOBAL_CHECK, STOCKS_EXIT</t>
        </is>
      </c>
      <c r="E143" s="38" t="n"/>
      <c r="F143" s="26" t="n"/>
      <c r="G143" s="38">
        <f>IFERROR(VLOOKUP($A75&amp;"_"&amp;$B75,Results_Deltas!$A$2:$P$15000,5,FALSE),"")</f>
        <v/>
      </c>
      <c r="H143" s="38" t="inlineStr">
        <is>
          <t>Blanket (page end)</t>
        </is>
      </c>
      <c r="I143" s="26" t="n"/>
      <c r="J143" s="26" t="n"/>
      <c r="K143" s="26" t="n"/>
      <c r="L143" s="26" t="inlineStr">
        <is>
          <t>NO</t>
        </is>
      </c>
      <c r="M143" s="74" t="n">
        <v>-0.8135201226678548</v>
      </c>
      <c r="N143" s="74" t="n">
        <v>4</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FUNDING_GATE_SHORT_MIN</t>
        </is>
      </c>
      <c r="B144" s="38" t="inlineStr">
        <is>
          <t>0.0</t>
        </is>
      </c>
      <c r="C144" s="38" t="n"/>
      <c r="D144" s="38" t="inlineStr">
        <is>
          <t>ENTRY, GLOBAL_CHECK, STOCKS_EXIT</t>
        </is>
      </c>
      <c r="E144" s="38" t="n"/>
      <c r="F144" s="26" t="n"/>
      <c r="G144" s="38">
        <f>IFERROR(VLOOKUP($A76&amp;"_"&amp;$B76,Results_Deltas!$A$2:$P$15000,5,FALSE),"")</f>
        <v/>
      </c>
      <c r="H144" s="38" t="inlineStr">
        <is>
          <t>Blanket (page end)</t>
        </is>
      </c>
      <c r="I144" s="26" t="n"/>
      <c r="J144" s="26" t="n"/>
      <c r="K144" s="26" t="n"/>
      <c r="L144" s="26" t="inlineStr">
        <is>
          <t>NO</t>
        </is>
      </c>
      <c r="M144" s="74" t="n">
        <v>-0.8135201226678548</v>
      </c>
      <c r="N144" s="74" t="n">
        <v>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FUNDING_GATE_SHORT_MIN</t>
        </is>
      </c>
      <c r="B145" s="38" t="inlineStr">
        <is>
          <t>0.0_ALT</t>
        </is>
      </c>
      <c r="C145" s="38" t="n"/>
      <c r="D145" s="38" t="inlineStr">
        <is>
          <t>ENTRY, GLOBAL_CHECK, STOCKS_EXIT</t>
        </is>
      </c>
      <c r="E145" s="38" t="n"/>
      <c r="F145" s="26" t="n"/>
      <c r="G145" s="38">
        <f>IFERROR(VLOOKUP($A77&amp;"_"&amp;$B77,Results_Deltas!$A$2:$P$15000,5,FALSE),"")</f>
        <v/>
      </c>
      <c r="H145" s="38" t="inlineStr">
        <is>
          <t>Blanket (page end)</t>
        </is>
      </c>
      <c r="I145" s="26" t="n"/>
      <c r="J145" s="26" t="n"/>
      <c r="K145" s="26" t="n"/>
      <c r="L145" s="26" t="inlineStr">
        <is>
          <t>NO</t>
        </is>
      </c>
      <c r="M145" s="74" t="n">
        <v>-0.8135201226678548</v>
      </c>
      <c r="N145" s="74" t="n">
        <v>4</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HLR_SMA_BAND_PCT</t>
        </is>
      </c>
      <c r="B146" s="38" t="inlineStr">
        <is>
          <t>0</t>
        </is>
      </c>
      <c r="C146" s="38" t="n"/>
      <c r="D146" s="38" t="inlineStr">
        <is>
          <t>ENTRY, GLOBAL_CHECK, STOCKS_EXIT</t>
        </is>
      </c>
      <c r="E146" s="38" t="n"/>
      <c r="F146" s="26" t="n"/>
      <c r="G146" s="38">
        <f>IFERROR(VLOOKUP($A96&amp;"_"&amp;$B96,Results_Deltas!$A$2:$P$15000,5,FALSE),"")</f>
        <v/>
      </c>
      <c r="H146" s="38" t="inlineStr">
        <is>
          <t>Blanket (page end)</t>
        </is>
      </c>
      <c r="I146" s="26" t="n"/>
      <c r="J146" s="26" t="n"/>
      <c r="K146" s="26" t="n"/>
      <c r="L146" s="26" t="inlineStr">
        <is>
          <t>NO</t>
        </is>
      </c>
      <c r="M146" s="74" t="n">
        <v>-0.8135201226678548</v>
      </c>
      <c r="N146" s="74" t="n">
        <v>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HLR_TOP_MIN_TFS</t>
        </is>
      </c>
      <c r="B147" s="38" t="inlineStr">
        <is>
          <t>0</t>
        </is>
      </c>
      <c r="C147" s="38" t="n"/>
      <c r="D147" s="38" t="inlineStr">
        <is>
          <t>GLOBAL_CHECK, REENTRY, STOCKS_EXIT</t>
        </is>
      </c>
      <c r="E147" s="38" t="n"/>
      <c r="F147" s="26" t="n"/>
      <c r="G147" s="38">
        <f>IFERROR(VLOOKUP($A100&amp;"_"&amp;$B100,Results_Deltas!$A$2:$P$15000,5,FALSE),"")</f>
        <v/>
      </c>
      <c r="H147" s="38" t="inlineStr">
        <is>
          <t>Blanket (page end)</t>
        </is>
      </c>
      <c r="I147" s="26" t="n"/>
      <c r="J147" s="26" t="n"/>
      <c r="K147" s="26" t="n"/>
      <c r="L147" s="26" t="inlineStr">
        <is>
          <t>NO</t>
        </is>
      </c>
      <c r="M147" s="74" t="n">
        <v>-0.8135201226678548</v>
      </c>
      <c r="N147" s="74" t="n">
        <v>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HTF4_CONF</t>
        </is>
      </c>
      <c r="B148" s="38" t="inlineStr">
        <is>
          <t>False_ALT</t>
        </is>
      </c>
      <c r="C148" s="38" t="n"/>
      <c r="D148" s="38" t="inlineStr">
        <is>
          <t>GLOBAL_CHECK, STOCKS_EXIT</t>
        </is>
      </c>
      <c r="E148" s="38" t="n"/>
      <c r="F148" s="26" t="n"/>
      <c r="G148" s="38">
        <f>IFERROR(VLOOKUP($A104&amp;"_"&amp;$B104,Results_Deltas!$A$2:$P$15000,5,FALSE),"")</f>
        <v/>
      </c>
      <c r="H148" s="38" t="inlineStr">
        <is>
          <t>Blanket (page end)</t>
        </is>
      </c>
      <c r="I148" s="26" t="n"/>
      <c r="J148" s="26" t="n"/>
      <c r="K148" s="26" t="n"/>
      <c r="L148" s="26" t="inlineStr">
        <is>
          <t>NO</t>
        </is>
      </c>
      <c r="M148" s="74" t="n">
        <v>-0.8135201226678548</v>
      </c>
      <c r="N148" s="74" t="n">
        <v>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HTF_GATE_MIN_CONFIRMATIONS</t>
        </is>
      </c>
      <c r="B149" s="38" t="inlineStr">
        <is>
          <t>0.0</t>
        </is>
      </c>
      <c r="C149" s="38" t="n"/>
      <c r="D149" s="38" t="inlineStr">
        <is>
          <t>ENTRY, GLOBAL_CHECK, STOCKS_EXIT</t>
        </is>
      </c>
      <c r="E149" s="38" t="n"/>
      <c r="F149" s="26" t="n"/>
      <c r="G149" s="38">
        <f>IFERROR(VLOOKUP($A111&amp;"_"&amp;$B111,Results_Deltas!$A$2:$P$15000,5,FALSE),"")</f>
        <v/>
      </c>
      <c r="H149" s="38" t="inlineStr">
        <is>
          <t>Blanket (page end)</t>
        </is>
      </c>
      <c r="I149" s="26" t="n"/>
      <c r="J149" s="26" t="n"/>
      <c r="K149" s="26" t="n"/>
      <c r="L149" s="26" t="inlineStr">
        <is>
          <t>NO</t>
        </is>
      </c>
      <c r="M149" s="74" t="n">
        <v>-0.8135201226678548</v>
      </c>
      <c r="N149" s="74" t="n">
        <v>4</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HTF_GATE_MIN_CONFIRMATIONS</t>
        </is>
      </c>
      <c r="B150" s="38" t="inlineStr">
        <is>
          <t>0.0_ALT</t>
        </is>
      </c>
      <c r="C150" s="38" t="n"/>
      <c r="D150" s="38" t="inlineStr">
        <is>
          <t>ENTRY, GLOBAL_CHECK, STOCKS_EXIT</t>
        </is>
      </c>
      <c r="E150" s="38" t="n"/>
      <c r="F150" s="26" t="n"/>
      <c r="G150" s="38">
        <f>IFERROR(VLOOKUP($A112&amp;"_"&amp;$B112,Results_Deltas!$A$2:$P$15000,5,FALSE),"")</f>
        <v/>
      </c>
      <c r="H150" s="38" t="inlineStr">
        <is>
          <t>Blanket (page end)</t>
        </is>
      </c>
      <c r="I150" s="26" t="n"/>
      <c r="J150" s="26" t="n"/>
      <c r="K150" s="26" t="n"/>
      <c r="L150" s="26" t="inlineStr">
        <is>
          <t>NO</t>
        </is>
      </c>
      <c r="M150" s="74" t="n">
        <v>-0.8135201226678548</v>
      </c>
      <c r="N150" s="74" t="n">
        <v>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LEADERBOARD_FILTER</t>
        </is>
      </c>
      <c r="B151" s="38" t="inlineStr">
        <is>
          <t>False_ALT</t>
        </is>
      </c>
      <c r="C151" s="38" t="n"/>
      <c r="D151" s="38" t="inlineStr">
        <is>
          <t>AUGMENT, ENTRY, EXIT, GLOBAL_CHECK, REDUCE, STOCKS_EXIT</t>
        </is>
      </c>
      <c r="E151" s="38" t="n"/>
      <c r="F151" s="26" t="n"/>
      <c r="G151" s="38">
        <f>IFERROR(VLOOKUP($A118&amp;"_"&amp;$B118,Results_Deltas!$A$2:$P$15000,5,FALSE),"")</f>
        <v/>
      </c>
      <c r="H151" s="38" t="inlineStr">
        <is>
          <t>Blanket (page end)</t>
        </is>
      </c>
      <c r="I151" s="26" t="n"/>
      <c r="J151" s="26" t="n"/>
      <c r="K151" s="26" t="n"/>
      <c r="L151" s="26" t="inlineStr">
        <is>
          <t>NO</t>
        </is>
      </c>
      <c r="M151" s="74" t="n">
        <v>-0.8135201226678548</v>
      </c>
      <c r="N151" s="74" t="n">
        <v>4</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MI_TF_AGREE_MIN</t>
        </is>
      </c>
      <c r="B152" s="38" t="inlineStr">
        <is>
          <t>0.0</t>
        </is>
      </c>
      <c r="C152" s="38" t="n"/>
      <c r="D152" s="38" t="inlineStr">
        <is>
          <t>ENTRY, GLOBAL_CHECK, STOCKS_EXIT</t>
        </is>
      </c>
      <c r="E152" s="38" t="n"/>
      <c r="F152" s="26" t="n"/>
      <c r="G152" s="38">
        <f>IFERROR(VLOOKUP($A144&amp;"_"&amp;$B144,Results_Deltas!$A$2:$P$15000,5,FALSE),"")</f>
        <v/>
      </c>
      <c r="H152" s="38" t="inlineStr">
        <is>
          <t>Blanket (page end)</t>
        </is>
      </c>
      <c r="I152" s="26" t="n"/>
      <c r="J152" s="26" t="n"/>
      <c r="K152" s="26" t="n"/>
      <c r="L152" s="26" t="inlineStr">
        <is>
          <t>NO</t>
        </is>
      </c>
      <c r="M152" s="74" t="n">
        <v>-0.8135201226678548</v>
      </c>
      <c r="N152" s="74" t="n">
        <v>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MI_TF_AGREE_MIN</t>
        </is>
      </c>
      <c r="B153" s="38" t="inlineStr">
        <is>
          <t>0.0_ALT</t>
        </is>
      </c>
      <c r="C153" s="38" t="n"/>
      <c r="D153" s="38" t="inlineStr">
        <is>
          <t>ENTRY, GLOBAL_CHECK, STOCKS_EXIT</t>
        </is>
      </c>
      <c r="E153" s="38" t="n"/>
      <c r="F153" s="26" t="n"/>
      <c r="G153" s="38">
        <f>IFERROR(VLOOKUP($A145&amp;"_"&amp;$B145,Results_Deltas!$A$2:$P$15000,5,FALSE),"")</f>
        <v/>
      </c>
      <c r="H153" s="38" t="inlineStr">
        <is>
          <t>Blanket (page end)</t>
        </is>
      </c>
      <c r="I153" s="26" t="n"/>
      <c r="J153" s="26" t="n"/>
      <c r="K153" s="26" t="n"/>
      <c r="L153" s="26" t="inlineStr">
        <is>
          <t>NO</t>
        </is>
      </c>
      <c r="M153" s="74" t="n">
        <v>-0.8135201226678548</v>
      </c>
      <c r="N153" s="74" t="n">
        <v>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NEWBORN_LOSS_KILL_REQUIRE_VEL_AGAINST</t>
        </is>
      </c>
      <c r="B154" s="38" t="inlineStr">
        <is>
          <t>0.0</t>
        </is>
      </c>
      <c r="C154" s="38" t="n"/>
      <c r="D154" s="38" t="inlineStr">
        <is>
          <t>AUGMENT, EXIT, GLOBAL_CHECK, REDUCE, STOCKS_EXIT</t>
        </is>
      </c>
      <c r="E154" s="38" t="n"/>
      <c r="F154" s="26" t="n"/>
      <c r="G154" s="38">
        <f>IFERROR(VLOOKUP($A168&amp;"_"&amp;$B168,Results_Deltas!$A$2:$P$15000,5,FALSE),"")</f>
        <v/>
      </c>
      <c r="H154" s="38" t="inlineStr">
        <is>
          <t>Blanket (page end)</t>
        </is>
      </c>
      <c r="I154" s="26" t="n"/>
      <c r="J154" s="26" t="n"/>
      <c r="K154" s="26" t="n"/>
      <c r="L154" s="26" t="inlineStr">
        <is>
          <t>NO</t>
        </is>
      </c>
      <c r="M154" s="74" t="n">
        <v>-0.8060526071120987</v>
      </c>
      <c r="N154" s="74" t="n">
        <v>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NEWBORN_LOSS_KILL_REQUIRE_VEL_AGAINST</t>
        </is>
      </c>
      <c r="B155" s="38" t="inlineStr">
        <is>
          <t>0.0_ALT</t>
        </is>
      </c>
      <c r="C155" s="38" t="n"/>
      <c r="D155" s="38" t="inlineStr">
        <is>
          <t>AUGMENT, EXIT, GLOBAL_CHECK, REDUCE, STOCKS_EXIT</t>
        </is>
      </c>
      <c r="E155" s="38" t="n"/>
      <c r="F155" s="26" t="n"/>
      <c r="G155" s="38">
        <f>IFERROR(VLOOKUP($A169&amp;"_"&amp;$B169,Results_Deltas!$A$2:$P$15000,5,FALSE),"")</f>
        <v/>
      </c>
      <c r="H155" s="38" t="inlineStr">
        <is>
          <t>Blanket (page end)</t>
        </is>
      </c>
      <c r="I155" s="26" t="n"/>
      <c r="J155" s="26" t="n"/>
      <c r="K155" s="26" t="n"/>
      <c r="L155" s="26" t="inlineStr">
        <is>
          <t>NO</t>
        </is>
      </c>
      <c r="M155" s="74" t="n">
        <v>-0.8060526071120987</v>
      </c>
      <c r="N155" s="74" t="n">
        <v>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ADX_RANGING_THRESHOLD</t>
        </is>
      </c>
      <c r="B156" s="38" t="inlineStr">
        <is>
          <t>20</t>
        </is>
      </c>
      <c r="C156" s="38" t="n"/>
      <c r="D156" s="38" t="inlineStr">
        <is>
          <t>ENTRY, GLOBAL_CHECK, STOCKS_EXIT</t>
        </is>
      </c>
      <c r="E156" s="38" t="n"/>
      <c r="F156" s="26" t="n"/>
      <c r="G156" s="38">
        <f>IFERROR(VLOOKUP($A9&amp;"_"&amp;$B9,Results_Deltas!$A$2:$P$15000,5,FALSE),"")</f>
        <v/>
      </c>
      <c r="H156" s="38" t="inlineStr">
        <is>
          <t>Blanket (page end)</t>
        </is>
      </c>
      <c r="I156" s="26" t="n"/>
      <c r="J156" s="26" t="n"/>
      <c r="K156" s="26" t="n"/>
      <c r="L156" s="26" t="inlineStr">
        <is>
          <t>NO</t>
        </is>
      </c>
      <c r="M156" s="74" t="n">
        <v>-0.8013780312847524</v>
      </c>
      <c r="N156" s="74" t="n">
        <v>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LH_HL_FILTER_REQUIRE_BOTH</t>
        </is>
      </c>
      <c r="B157" s="38" t="inlineStr">
        <is>
          <t>False_ALT</t>
        </is>
      </c>
      <c r="C157" s="38" t="n"/>
      <c r="D157" s="38" t="inlineStr">
        <is>
          <t>ENTRY, GLOBAL_CHECK, STOCKS_EXIT</t>
        </is>
      </c>
      <c r="E157" s="38" t="n"/>
      <c r="F157" s="26" t="n"/>
      <c r="G157" s="38">
        <f>IFERROR(VLOOKUP($A124&amp;"_"&amp;$B124,Results_Deltas!$A$2:$P$15000,5,FALSE),"")</f>
        <v/>
      </c>
      <c r="H157" s="38" t="inlineStr">
        <is>
          <t>Blanket (page end)</t>
        </is>
      </c>
      <c r="I157" s="26" t="n"/>
      <c r="J157" s="26" t="n"/>
      <c r="K157" s="26" t="n"/>
      <c r="L157" s="26" t="inlineStr">
        <is>
          <t>NO</t>
        </is>
      </c>
      <c r="M157" s="74" t="n">
        <v>-0.8013780312847524</v>
      </c>
      <c r="N157" s="74" t="n">
        <v>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OI_CONFIRM_MIN_PRICE_PCT</t>
        </is>
      </c>
      <c r="B158" s="38" t="inlineStr">
        <is>
          <t>0</t>
        </is>
      </c>
      <c r="C158" s="38" t="n"/>
      <c r="D158" s="38" t="inlineStr">
        <is>
          <t>ENTRY, GLOBAL_CHECK, STOCKS_EXIT</t>
        </is>
      </c>
      <c r="E158" s="38" t="n"/>
      <c r="F158" s="26" t="n"/>
      <c r="G158" s="38">
        <f>IFERROR(VLOOKUP($A180&amp;"_"&amp;$B180,Results_Deltas!$A$2:$P$15000,5,FALSE),"")</f>
        <v/>
      </c>
      <c r="H158" s="38" t="inlineStr">
        <is>
          <t>Blanket (page end)</t>
        </is>
      </c>
      <c r="I158" s="26" t="n"/>
      <c r="J158" s="26" t="n"/>
      <c r="K158" s="26" t="n"/>
      <c r="L158" s="26" t="inlineStr">
        <is>
          <t>NO</t>
        </is>
      </c>
      <c r="M158" s="74" t="n">
        <v>-0.7773965362842841</v>
      </c>
      <c r="N158" s="74" t="n">
        <v>4</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HTF_TREND_VETO_BYPASS_REASONS</t>
        </is>
      </c>
      <c r="B159" s="38" t="inlineStr">
        <is>
          <t>0.0</t>
        </is>
      </c>
      <c r="C159" s="38" t="n"/>
      <c r="D159" s="38" t="inlineStr">
        <is>
          <t>GLOBAL_CHECK, STOCKS_EXIT</t>
        </is>
      </c>
      <c r="E159" s="38" t="n"/>
      <c r="F159" s="26" t="n"/>
      <c r="G159" s="38">
        <f>IFERROR(VLOOKUP($A115&amp;"_"&amp;$B115,Results_Deltas!$A$2:$P$15000,5,FALSE),"")</f>
        <v/>
      </c>
      <c r="H159" s="38" t="inlineStr">
        <is>
          <t>Blanket (page end)</t>
        </is>
      </c>
      <c r="I159" s="26" t="n"/>
      <c r="J159" s="26" t="n"/>
      <c r="K159" s="26" t="n"/>
      <c r="L159" s="26" t="inlineStr">
        <is>
          <t>NO</t>
        </is>
      </c>
      <c r="M159" s="74" t="n">
        <v>-0.7452889874428658</v>
      </c>
      <c r="N159" s="74" t="n">
        <v>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IFERROR(VLOOKUP($A109&amp;"_"&amp;$B109,Results_Deltas!$A$2:$P$15000,5,FALSE),"")</f>
        <v/>
      </c>
      <c r="H160" s="38" t="inlineStr">
        <is>
          <t>Blanket (page end)</t>
        </is>
      </c>
      <c r="I160" s="26" t="n"/>
      <c r="J160" s="26" t="n"/>
      <c r="K160" s="26" t="n"/>
      <c r="L160" s="26" t="inlineStr">
        <is>
          <t>NO</t>
        </is>
      </c>
      <c r="M160" s="74" t="n">
        <v>-0.7414279384499216</v>
      </c>
      <c r="N160" s="74" t="n">
        <v>4</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HTF_GATE_D_MANDATORY</t>
        </is>
      </c>
      <c r="B161" s="38" t="inlineStr">
        <is>
          <t>0.0_ALT</t>
        </is>
      </c>
      <c r="C161" s="38" t="n"/>
      <c r="D161" s="38" t="inlineStr">
        <is>
          <t>ENTRY, GLOBAL_CHECK, STOCKS_EXIT</t>
        </is>
      </c>
      <c r="E161" s="38" t="n"/>
      <c r="F161" s="26" t="n"/>
      <c r="G161" s="38">
        <f>IFERROR(VLOOKUP($A110&amp;"_"&amp;$B110,Results_Deltas!$A$2:$P$15000,5,FALSE),"")</f>
        <v/>
      </c>
      <c r="H161" s="38" t="inlineStr">
        <is>
          <t>Blanket (page end)</t>
        </is>
      </c>
      <c r="I161" s="26" t="n"/>
      <c r="J161" s="26" t="n"/>
      <c r="K161" s="26" t="n"/>
      <c r="L161" s="26" t="inlineStr">
        <is>
          <t>NO</t>
        </is>
      </c>
      <c r="M161" s="74" t="n">
        <v>-0.7414279384499216</v>
      </c>
      <c r="N161" s="74" t="n">
        <v>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MANDATORY_REENTRY_WT_FILTER_REQUIRE_FLIP</t>
        </is>
      </c>
      <c r="B162" s="38" t="inlineStr">
        <is>
          <t>False_ALT</t>
        </is>
      </c>
      <c r="C162" s="38" t="n"/>
      <c r="D162" s="38" t="inlineStr">
        <is>
          <t>GLOBAL_CHECK, STOCKS_EXIT</t>
        </is>
      </c>
      <c r="E162" s="38" t="n"/>
      <c r="F162" s="26" t="n"/>
      <c r="G162" s="38">
        <f>IFERROR(VLOOKUP($A139&amp;"_"&amp;$B139,Results_Deltas!$A$2:$P$15000,5,FALSE),"")</f>
        <v/>
      </c>
      <c r="H162" s="38" t="inlineStr">
        <is>
          <t>Blanket (page end)</t>
        </is>
      </c>
      <c r="I162" s="26" t="n"/>
      <c r="J162" s="26" t="n"/>
      <c r="K162" s="26" t="n"/>
      <c r="L162" s="26" t="inlineStr">
        <is>
          <t>NO</t>
        </is>
      </c>
      <c r="M162" s="74" t="n">
        <v>-0.7402293612021478</v>
      </c>
      <c r="N162" s="74" t="n">
        <v>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MANDATORY_REENTRY_WT_FILTER_MIN_VELOCITY</t>
        </is>
      </c>
      <c r="B163" s="40" t="inlineStr">
        <is>
          <t>0.0</t>
        </is>
      </c>
      <c r="C163" s="38" t="n"/>
      <c r="D163" s="38" t="inlineStr">
        <is>
          <t>GLOBAL_CHECK, STOCKS_EXIT</t>
        </is>
      </c>
      <c r="E163" s="38" t="n"/>
      <c r="F163" s="26" t="n"/>
      <c r="G163" s="38">
        <f>IFERROR(VLOOKUP($A136&amp;"_"&amp;$B136,Results_Deltas!$A$2:$P$15000,5,FALSE),"")</f>
        <v/>
      </c>
      <c r="H163" s="38" t="inlineStr">
        <is>
          <t>Blanket (page end)</t>
        </is>
      </c>
      <c r="I163" s="26" t="n"/>
      <c r="J163" s="26" t="n"/>
      <c r="K163" s="26" t="n"/>
      <c r="L163" s="26" t="inlineStr">
        <is>
          <t>YES</t>
        </is>
      </c>
      <c r="M163" s="74" t="n">
        <v>-0.7393018640702498</v>
      </c>
      <c r="N163" s="74" t="n">
        <v>4</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MANDATORY_REENTRY_WT_FILTER_MIN_VELOCITY</t>
        </is>
      </c>
      <c r="B164" s="38" t="inlineStr">
        <is>
          <t>0.0_ALT</t>
        </is>
      </c>
      <c r="C164" s="38" t="n"/>
      <c r="D164" s="38" t="inlineStr">
        <is>
          <t>GLOBAL_CHECK, STOCKS_EXIT</t>
        </is>
      </c>
      <c r="E164" s="38" t="n"/>
      <c r="F164" s="26" t="n"/>
      <c r="G164" s="38">
        <f>IFERROR(VLOOKUP($A137&amp;"_"&amp;$B137,Results_Deltas!$A$2:$P$15000,5,FALSE),"")</f>
        <v/>
      </c>
      <c r="H164" s="38" t="inlineStr">
        <is>
          <t>Blanket (page end)</t>
        </is>
      </c>
      <c r="I164" s="26" t="n"/>
      <c r="J164" s="26" t="n"/>
      <c r="K164" s="26" t="n"/>
      <c r="L164" s="26" t="inlineStr">
        <is>
          <t>NO</t>
        </is>
      </c>
      <c r="M164" s="74" t="n">
        <v>-0.7393018640702498</v>
      </c>
      <c r="N164" s="74" t="n">
        <v>4</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HTF_TREND_VETO_BYPASS_REASONS</t>
        </is>
      </c>
      <c r="B165" s="38" t="inlineStr">
        <is>
          <t>0.0_ALT</t>
        </is>
      </c>
      <c r="C165" s="38" t="n"/>
      <c r="D165" s="38" t="inlineStr">
        <is>
          <t>GLOBAL_CHECK, STOCKS_EXIT</t>
        </is>
      </c>
      <c r="E165" s="38" t="n"/>
      <c r="F165" s="26" t="n"/>
      <c r="G165" s="38">
        <f>IFERROR(VLOOKUP($A116&amp;"_"&amp;$B116,Results_Deltas!$A$2:$P$15000,5,FALSE),"")</f>
        <v/>
      </c>
      <c r="H165" s="38" t="inlineStr">
        <is>
          <t>Blanket (page end)</t>
        </is>
      </c>
      <c r="I165" s="26" t="n"/>
      <c r="J165" s="26" t="n"/>
      <c r="K165" s="26" t="n"/>
      <c r="L165" s="26" t="inlineStr">
        <is>
          <t>NO</t>
        </is>
      </c>
      <c r="M165" s="74" t="n">
        <v>-0.7338623591955661</v>
      </c>
      <c r="N165" s="74" t="n">
        <v>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IFERROR(VLOOKUP($A150&amp;"_"&amp;$B150,Results_Deltas!$A$2:$P$15000,5,FALSE),"")</f>
        <v/>
      </c>
      <c r="H166" s="38" t="inlineStr">
        <is>
          <t>Blanket (page end)</t>
        </is>
      </c>
      <c r="I166" s="26" t="n"/>
      <c r="J166" s="26" t="n"/>
      <c r="K166" s="26" t="n"/>
      <c r="L166" s="26" t="inlineStr">
        <is>
          <t>NO</t>
        </is>
      </c>
      <c r="M166" s="74" t="n">
        <v>-0.7338623591955661</v>
      </c>
      <c r="N166" s="74" t="n">
        <v>4</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IFERROR(VLOOKUP($A151&amp;"_"&amp;$B151,Results_Deltas!$A$2:$P$15000,5,FALSE),"")</f>
        <v/>
      </c>
      <c r="H167" s="38" t="inlineStr">
        <is>
          <t>Blanket (page end)</t>
        </is>
      </c>
      <c r="I167" s="26" t="n"/>
      <c r="J167" s="26" t="n"/>
      <c r="K167" s="26" t="n"/>
      <c r="L167" s="26" t="inlineStr">
        <is>
          <t>NO</t>
        </is>
      </c>
      <c r="M167" s="74" t="n">
        <v>-0.7338623591955661</v>
      </c>
      <c r="N167" s="74" t="n">
        <v>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GR_FILTER_ALL_ENTRIES</t>
        </is>
      </c>
      <c r="B168" s="38" t="inlineStr">
        <is>
          <t>0.0</t>
        </is>
      </c>
      <c r="C168" s="38" t="n"/>
      <c r="D168" s="38" t="inlineStr">
        <is>
          <t>GLOBAL_CHECK, STOCKS_EXIT</t>
        </is>
      </c>
      <c r="E168" s="38" t="n"/>
      <c r="F168" s="26" t="n"/>
      <c r="G168" s="38">
        <f>IFERROR(VLOOKUP($A80&amp;"_"&amp;$B80,Results_Deltas!$A$2:$P$15000,5,FALSE),"")</f>
        <v/>
      </c>
      <c r="H168" s="38" t="inlineStr">
        <is>
          <t>Blanket (page end)</t>
        </is>
      </c>
      <c r="I168" s="26" t="n"/>
      <c r="J168" s="26" t="n"/>
      <c r="K168" s="26" t="n"/>
      <c r="L168" s="26" t="inlineStr">
        <is>
          <t>NO</t>
        </is>
      </c>
      <c r="M168" s="74" t="n">
        <v>-0.7027113542139181</v>
      </c>
      <c r="N168" s="74" t="n">
        <v>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GR_FILTER_ALL_ENTRIES</t>
        </is>
      </c>
      <c r="B169" s="38" t="inlineStr">
        <is>
          <t>0.0_ALT</t>
        </is>
      </c>
      <c r="C169" s="38" t="n"/>
      <c r="D169" s="38" t="inlineStr">
        <is>
          <t>GLOBAL_CHECK, STOCKS_EXIT</t>
        </is>
      </c>
      <c r="E169" s="38" t="n"/>
      <c r="F169" s="26" t="n"/>
      <c r="G169" s="38">
        <f>IFERROR(VLOOKUP($A81&amp;"_"&amp;$B81,Results_Deltas!$A$2:$P$15000,5,FALSE),"")</f>
        <v/>
      </c>
      <c r="H169" s="38" t="inlineStr">
        <is>
          <t>Blanket (page end)</t>
        </is>
      </c>
      <c r="I169" s="26" t="n"/>
      <c r="J169" s="26" t="n"/>
      <c r="K169" s="26" t="n"/>
      <c r="L169" s="26" t="inlineStr">
        <is>
          <t>NO</t>
        </is>
      </c>
      <c r="M169" s="74" t="n">
        <v>-0.7027113542139181</v>
      </c>
      <c r="N169" s="74" t="n">
        <v>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FG_GREED_THRESHOLD</t>
        </is>
      </c>
      <c r="B170" s="38" t="inlineStr">
        <is>
          <t>93.75</t>
        </is>
      </c>
      <c r="C170" s="38" t="n"/>
      <c r="D170" s="38" t="inlineStr">
        <is>
          <t>GLOBAL_CHECK, STOCKS_EXIT</t>
        </is>
      </c>
      <c r="E170" s="38" t="n"/>
      <c r="F170" s="26" t="n"/>
      <c r="G170" s="38">
        <f>IFERROR(VLOOKUP($A64&amp;"_"&amp;$B64,Results_Deltas!$A$2:$P$15000,5,FALSE),"")</f>
        <v/>
      </c>
      <c r="H170" s="38" t="inlineStr">
        <is>
          <t>Blanket (page end)</t>
        </is>
      </c>
      <c r="I170" s="26" t="n"/>
      <c r="J170" s="26" t="n"/>
      <c r="K170" s="26" t="n"/>
      <c r="L170" s="26" t="inlineStr">
        <is>
          <t>NO</t>
        </is>
      </c>
      <c r="M170" s="74" t="n">
        <v>-0.6902458630184732</v>
      </c>
      <c r="N170" s="74" t="n">
        <v>2</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FG_GREED_THRESHOLD</t>
        </is>
      </c>
      <c r="B171" s="40" t="inlineStr">
        <is>
          <t>75</t>
        </is>
      </c>
      <c r="C171" s="38" t="n"/>
      <c r="D171" s="38" t="inlineStr">
        <is>
          <t>GLOBAL_CHECK, STOCKS_EXIT</t>
        </is>
      </c>
      <c r="E171" s="38" t="n"/>
      <c r="F171" s="26" t="n"/>
      <c r="G171" s="38">
        <f>IFERROR(VLOOKUP($A63&amp;"_"&amp;$B63,Results_Deltas!$A$2:$P$15000,5,FALSE),"")</f>
        <v/>
      </c>
      <c r="H171" s="38" t="inlineStr">
        <is>
          <t>Blanket (page end)</t>
        </is>
      </c>
      <c r="I171" s="26" t="n"/>
      <c r="J171" s="26" t="n"/>
      <c r="K171" s="26" t="n"/>
      <c r="L171" s="26" t="inlineStr">
        <is>
          <t>YES</t>
        </is>
      </c>
      <c r="M171" s="74" t="n">
        <v>-0.652657995386163</v>
      </c>
      <c r="N171" s="74" t="n">
        <v>2</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0.5</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M172" s="74" t="n">
        <v>-0.6485526073220634</v>
      </c>
      <c r="N172" s="74" t="n">
        <v>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FG_FEAR_THRESHOLD</t>
        </is>
      </c>
      <c r="B173" s="38" t="inlineStr">
        <is>
          <t>18.75</t>
        </is>
      </c>
      <c r="C173" s="38" t="n"/>
      <c r="D173" s="38" t="inlineStr">
        <is>
          <t>GLOBAL_CHECK, STOCKS_EXIT</t>
        </is>
      </c>
      <c r="E173" s="38" t="n"/>
      <c r="F173" s="26" t="n"/>
      <c r="G173" s="38">
        <f>IFERROR(VLOOKUP($A61&amp;"_"&amp;$B61,Results_Deltas!$A$2:$P$15000,5,FALSE),"")</f>
        <v/>
      </c>
      <c r="H173" s="38" t="inlineStr">
        <is>
          <t>Blanket (page end)</t>
        </is>
      </c>
      <c r="I173" s="26" t="n"/>
      <c r="J173" s="26" t="n"/>
      <c r="K173" s="26" t="n"/>
      <c r="L173" s="26" t="inlineStr">
        <is>
          <t>NO</t>
        </is>
      </c>
      <c r="M173" s="74" t="n">
        <v>-0.6424015075809018</v>
      </c>
      <c r="N173" s="74" t="n">
        <v>3</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1.0</t>
        </is>
      </c>
      <c r="C174" s="38" t="n"/>
      <c r="D174" s="38" t="inlineStr">
        <is>
          <t>ENTRY, GLOBAL_CHECK, STOCKS_EXIT</t>
        </is>
      </c>
      <c r="E174" s="38" t="n"/>
      <c r="F174" s="26" t="n"/>
      <c r="G174" s="38">
        <f>IFERROR(VLOOKUP($A182&amp;"_"&amp;$B182,Results_Deltas!$A$2:$P$15000,5,FALSE),"")</f>
        <v/>
      </c>
      <c r="H174" s="38" t="inlineStr">
        <is>
          <t>Blanket (page end)</t>
        </is>
      </c>
      <c r="I174" s="26" t="n"/>
      <c r="J174" s="26" t="n"/>
      <c r="K174" s="26" t="n"/>
      <c r="L174" s="26" t="inlineStr">
        <is>
          <t>NO</t>
        </is>
      </c>
      <c r="M174" s="74" t="n">
        <v>-0.629465021940175</v>
      </c>
      <c r="N174" s="74" t="n">
        <v>2</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FG_FEAR_THRESHOLD</t>
        </is>
      </c>
      <c r="B175" s="38" t="inlineStr">
        <is>
          <t>31.25</t>
        </is>
      </c>
      <c r="C175" s="38" t="n"/>
      <c r="D175" s="38" t="inlineStr">
        <is>
          <t>GLOBAL_CHECK, STOCKS_EXIT</t>
        </is>
      </c>
      <c r="E175" s="38" t="n"/>
      <c r="F175" s="26" t="n"/>
      <c r="G175" s="38">
        <f>IFERROR(VLOOKUP($A60&amp;"_"&amp;$B60,Results_Deltas!$A$2:$P$15000,5,FALSE),"")</f>
        <v/>
      </c>
      <c r="H175" s="38" t="inlineStr">
        <is>
          <t>Blanket (page end)</t>
        </is>
      </c>
      <c r="I175" s="26" t="n"/>
      <c r="J175" s="26" t="n"/>
      <c r="K175" s="26" t="n"/>
      <c r="L175" s="26" t="inlineStr">
        <is>
          <t>NO</t>
        </is>
      </c>
      <c r="M175" s="74" t="n">
        <v>-0.6247768978092025</v>
      </c>
      <c r="N175" s="74" t="n">
        <v>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DC_MOMENT_STRONG_THRESHOLD</t>
        </is>
      </c>
      <c r="B176" s="38" t="inlineStr">
        <is>
          <t>30</t>
        </is>
      </c>
      <c r="C176" s="38" t="n"/>
      <c r="D176" s="38" t="inlineStr">
        <is>
          <t>ENTRY, GLOBAL_CHECK, STOCKS_EXIT</t>
        </is>
      </c>
      <c r="E176" s="38" t="n"/>
      <c r="F176" s="26" t="n"/>
      <c r="G176" s="38">
        <f>IFERROR(VLOOKUP($A36&amp;"_"&amp;$B36,Results_Deltas!$A$2:$P$15000,5,FALSE),"")</f>
        <v/>
      </c>
      <c r="H176" s="38" t="inlineStr">
        <is>
          <t>Blanket (page end)</t>
        </is>
      </c>
      <c r="I176" s="26" t="n"/>
      <c r="J176" s="26" t="n"/>
      <c r="K176" s="26" t="n"/>
      <c r="L176" s="26" t="inlineStr">
        <is>
          <t>NO</t>
        </is>
      </c>
      <c r="M176" s="74" t="n">
        <v>-0.6191960612815893</v>
      </c>
      <c r="N176" s="74" t="n">
        <v>3</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FG_GREED_THRESHOLD</t>
        </is>
      </c>
      <c r="B177" s="38" t="inlineStr">
        <is>
          <t>56.25</t>
        </is>
      </c>
      <c r="C177" s="38" t="n"/>
      <c r="D177" s="38" t="inlineStr">
        <is>
          <t>GLOBAL_CHECK, STOCKS_EXIT</t>
        </is>
      </c>
      <c r="E177" s="38" t="n"/>
      <c r="F177" s="26" t="n"/>
      <c r="G177" s="38">
        <f>IFERROR(VLOOKUP($A65&amp;"_"&amp;$B65,Results_Deltas!$A$2:$P$15000,5,FALSE),"")</f>
        <v/>
      </c>
      <c r="H177" s="38" t="inlineStr">
        <is>
          <t>Blanket (page end)</t>
        </is>
      </c>
      <c r="I177" s="26" t="n"/>
      <c r="J177" s="26" t="n"/>
      <c r="K177" s="26" t="n"/>
      <c r="L177" s="26" t="inlineStr">
        <is>
          <t>NO</t>
        </is>
      </c>
      <c r="M177" s="74" t="n">
        <v>-0.6036662921769086</v>
      </c>
      <c r="N177" s="74" t="n">
        <v>3</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ADX_RANGING_THRESHOLD</t>
        </is>
      </c>
      <c r="B178" s="40" t="inlineStr">
        <is>
          <t>10</t>
        </is>
      </c>
      <c r="C178" s="38" t="n"/>
      <c r="D178" s="38" t="inlineStr">
        <is>
          <t>ENTRY, GLOBAL_CHECK, STOCKS_EXIT</t>
        </is>
      </c>
      <c r="E178" s="38" t="n"/>
      <c r="F178" s="26" t="n"/>
      <c r="G178" s="38">
        <f>IFERROR(VLOOKUP($A12&amp;"_"&amp;$B12,Results_Deltas!$A$2:$P$15000,5,FALSE),"")</f>
        <v/>
      </c>
      <c r="H178" s="38" t="inlineStr">
        <is>
          <t>Blanket (page end)</t>
        </is>
      </c>
      <c r="I178" s="26" t="n"/>
      <c r="J178" s="26" t="n"/>
      <c r="K178" s="26" t="n"/>
      <c r="L178" s="26" t="inlineStr">
        <is>
          <t>YES</t>
        </is>
      </c>
      <c r="M178" s="74" t="n">
        <v>-0.5997539545895919</v>
      </c>
      <c r="N178" s="74" t="n">
        <v>3</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BAND_ARROW_ENABLED</t>
        </is>
      </c>
      <c r="B179" s="38" t="inlineStr">
        <is>
          <t>True</t>
        </is>
      </c>
      <c r="C179" s="38" t="n"/>
      <c r="D179" s="38" t="inlineStr">
        <is>
          <t>GLOBAL_CHECK, STOCKS_EXIT</t>
        </is>
      </c>
      <c r="E179" s="38" t="n"/>
      <c r="F179" s="26" t="n"/>
      <c r="G179" s="38">
        <f>IFERROR(VLOOKUP($A18&amp;"_"&amp;$B18,Results_Deltas!$A$2:$P$15000,5,FALSE),"")</f>
        <v/>
      </c>
      <c r="H179" s="38" t="inlineStr">
        <is>
          <t>Blanket (page end)</t>
        </is>
      </c>
      <c r="I179" s="26" t="n"/>
      <c r="J179" s="26" t="n"/>
      <c r="K179" s="26" t="n"/>
      <c r="L179" s="26" t="inlineStr">
        <is>
          <t>NO</t>
        </is>
      </c>
      <c r="M179" s="74" t="n">
        <v>-0.5980879581540048</v>
      </c>
      <c r="N179" s="74" t="n">
        <v>3</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DC_MOMENT_STRONG_THRESHOLD</t>
        </is>
      </c>
      <c r="B180" s="38" t="inlineStr">
        <is>
          <t>50</t>
        </is>
      </c>
      <c r="C180" s="38" t="n"/>
      <c r="D180" s="38" t="inlineStr">
        <is>
          <t>ENTRY, GLOBAL_CHECK, STOCKS_EXIT</t>
        </is>
      </c>
      <c r="E180" s="38" t="n"/>
      <c r="F180" s="26" t="n"/>
      <c r="G180" s="38">
        <f>IFERROR(VLOOKUP($A35&amp;"_"&amp;$B35,Results_Deltas!$A$2:$P$15000,5,FALSE),"")</f>
        <v/>
      </c>
      <c r="H180" s="38" t="inlineStr">
        <is>
          <t>Blanket (page end)</t>
        </is>
      </c>
      <c r="I180" s="26" t="n"/>
      <c r="J180" s="26" t="n"/>
      <c r="K180" s="26" t="n"/>
      <c r="L180" s="26" t="inlineStr">
        <is>
          <t>NO</t>
        </is>
      </c>
      <c r="M180" s="74" t="n">
        <v>-0.5826622685256805</v>
      </c>
      <c r="N180" s="74" t="n">
        <v>3</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FG_FEAR_THRESHOLD</t>
        </is>
      </c>
      <c r="B181" s="40" t="inlineStr">
        <is>
          <t>25</t>
        </is>
      </c>
      <c r="C181" s="38" t="n"/>
      <c r="D181" s="38" t="inlineStr">
        <is>
          <t>GLOBAL_CHECK, STOCKS_EXIT</t>
        </is>
      </c>
      <c r="E181" s="38" t="n"/>
      <c r="F181" s="26" t="n"/>
      <c r="G181" s="38">
        <f>IFERROR(VLOOKUP($A59&amp;"_"&amp;$B59,Results_Deltas!$A$2:$P$15000,5,FALSE),"")</f>
        <v/>
      </c>
      <c r="H181" s="38" t="inlineStr">
        <is>
          <t>Blanket (page end)</t>
        </is>
      </c>
      <c r="I181" s="26" t="n"/>
      <c r="J181" s="26" t="n"/>
      <c r="K181" s="26" t="n"/>
      <c r="L181" s="26" t="inlineStr">
        <is>
          <t>YES</t>
        </is>
      </c>
      <c r="M181" s="74" t="n">
        <v>-0.5804855166149916</v>
      </c>
      <c r="N181" s="74" t="n">
        <v>3</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ADX_RANGING_THRESHOLD</t>
        </is>
      </c>
      <c r="B182" s="38" t="inlineStr">
        <is>
          <t>25</t>
        </is>
      </c>
      <c r="C182" s="38" t="n"/>
      <c r="D182" s="38" t="inlineStr">
        <is>
          <t>ENTRY, GLOBAL_CHECK, STOCKS_EXIT</t>
        </is>
      </c>
      <c r="E182" s="38" t="n"/>
      <c r="F182" s="26" t="n"/>
      <c r="G182" s="38">
        <f>IFERROR(VLOOKUP($A10&amp;"_"&amp;$B10,Results_Deltas!$A$2:$P$15000,5,FALSE),"")</f>
        <v/>
      </c>
      <c r="H182" s="38" t="inlineStr">
        <is>
          <t>Blanket (page end)</t>
        </is>
      </c>
      <c r="I182" s="26" t="n"/>
      <c r="J182" s="26" t="n"/>
      <c r="K182" s="26" t="n"/>
      <c r="L182" s="26" t="inlineStr">
        <is>
          <t>NO</t>
        </is>
      </c>
      <c r="M182" s="74" t="n">
        <v>-0.5800654829768854</v>
      </c>
      <c r="N182" s="74" t="n">
        <v>3</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OI_CONFIRM_MIN_CHANGE_PCT</t>
        </is>
      </c>
      <c r="B183" s="38" t="inlineStr">
        <is>
          <t>2.0</t>
        </is>
      </c>
      <c r="C183" s="38" t="n"/>
      <c r="D183" s="38" t="inlineStr">
        <is>
          <t>ENTRY, GLOBAL_CHECK, STOCKS_EXIT</t>
        </is>
      </c>
      <c r="E183" s="38" t="n"/>
      <c r="F183" s="26" t="n"/>
      <c r="G183" s="38">
        <f>IFERROR(VLOOKUP($A177&amp;"_"&amp;$B177,Results_Deltas!$A$2:$P$15000,5,FALSE),"")</f>
        <v/>
      </c>
      <c r="H183" s="38" t="inlineStr">
        <is>
          <t>Blanket (page end)</t>
        </is>
      </c>
      <c r="I183" s="26" t="n"/>
      <c r="J183" s="26" t="n"/>
      <c r="K183" s="26" t="n"/>
      <c r="L183" s="26" t="inlineStr">
        <is>
          <t>NO</t>
        </is>
      </c>
      <c r="M183" s="74" t="n">
        <v>-0.5618522623470872</v>
      </c>
      <c r="N183" s="74" t="n">
        <v>3</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c r="A184" s="37" t="inlineStr">
        <is>
          <t>HLR_SMA_BAND_PCT</t>
        </is>
      </c>
      <c r="B184" s="38" t="inlineStr">
        <is>
          <t>1.0</t>
        </is>
      </c>
      <c r="C184" s="38" t="n"/>
      <c r="D184" s="38" t="inlineStr">
        <is>
          <t>ENTRY, GLOBAL_CHECK, STOCKS_EXIT</t>
        </is>
      </c>
      <c r="E184" s="38" t="n"/>
      <c r="F184" s="26" t="n"/>
      <c r="G184" s="38">
        <f>IFERROR(VLOOKUP($A98&amp;"_"&amp;$B98,Results_Deltas!$A$2:$P$15000,5,FALSE),"")</f>
        <v/>
      </c>
      <c r="H184" s="38" t="inlineStr">
        <is>
          <t>Blanket (page end)</t>
        </is>
      </c>
      <c r="I184" s="26" t="n"/>
      <c r="J184" s="26" t="n"/>
      <c r="K184" s="26" t="n"/>
      <c r="L184" s="26" t="inlineStr">
        <is>
          <t>NO</t>
        </is>
      </c>
      <c r="M184" s="74" t="n">
        <v>-0.4442308030692638</v>
      </c>
      <c r="N184" s="74" t="n">
        <v>3</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c r="A185" s="37" t="inlineStr">
        <is>
          <t>HLR_SMA_BAND_PCT</t>
        </is>
      </c>
      <c r="B185" s="38" t="inlineStr">
        <is>
          <t>0.5</t>
        </is>
      </c>
      <c r="C185" s="38" t="n"/>
      <c r="D185" s="38" t="inlineStr">
        <is>
          <t>ENTRY, GLOBAL_CHECK, STOCKS_EXIT</t>
        </is>
      </c>
      <c r="E185" s="38" t="n"/>
      <c r="F185" s="26" t="n"/>
      <c r="G185" s="38">
        <f>IFERROR(VLOOKUP($A99&amp;"_"&amp;$B99,Results_Deltas!$A$2:$P$15000,5,FALSE),"")</f>
        <v/>
      </c>
      <c r="H185" s="38" t="inlineStr">
        <is>
          <t>Blanket (page end)</t>
        </is>
      </c>
      <c r="I185" s="26" t="n"/>
      <c r="J185" s="26" t="n"/>
      <c r="K185" s="26" t="n"/>
      <c r="L185" s="26" t="inlineStr">
        <is>
          <t>NO</t>
        </is>
      </c>
      <c r="M185" s="74" t="n">
        <v>-0.4271627495200179</v>
      </c>
      <c r="N185" s="74" t="n">
        <v>3</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c r="A186" s="39" t="inlineStr">
        <is>
          <t>HLR_TOP_MIN_TFS</t>
        </is>
      </c>
      <c r="B186" s="40" t="inlineStr">
        <is>
          <t>2</t>
        </is>
      </c>
      <c r="C186" s="38" t="n"/>
      <c r="D186" s="38" t="inlineStr">
        <is>
          <t>GLOBAL_CHECK, REENTRY, STOCKS_EXIT</t>
        </is>
      </c>
      <c r="E186" s="38" t="n"/>
      <c r="F186" s="26" t="n"/>
      <c r="G186" s="38">
        <f>IFERROR(VLOOKUP($A101&amp;"_"&amp;$B101,Results_Deltas!$A$2:$P$15000,5,FALSE),"")</f>
        <v/>
      </c>
      <c r="H186" s="38" t="inlineStr">
        <is>
          <t>Blanket (page end)</t>
        </is>
      </c>
      <c r="I186" s="26" t="n"/>
      <c r="J186" s="26" t="n"/>
      <c r="K186" s="26" t="n"/>
      <c r="L186" s="26" t="inlineStr">
        <is>
          <t>YES</t>
        </is>
      </c>
      <c r="M186" s="74" t="n">
        <v>-0.3402445961815896</v>
      </c>
      <c r="N186" s="74" t="n">
        <v>2</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c r="A187" s="37" t="inlineStr">
        <is>
          <t>BANDAID_OFF_LOSER_RECOVER_PCT</t>
        </is>
      </c>
      <c r="B187" s="38" t="inlineStr">
        <is>
          <t>1.0</t>
        </is>
      </c>
      <c r="C187" s="38" t="n"/>
      <c r="D187" s="38" t="inlineStr">
        <is>
          <t>AUGMENT, ENTRY, EXIT, GLOBAL_CHECK, REDUCE, STOCKS_EXIT</t>
        </is>
      </c>
      <c r="E187" s="38" t="n"/>
      <c r="F187" s="26" t="n"/>
      <c r="G187" s="38">
        <f>IFERROR(VLOOKUP($A15&amp;"_"&amp;$B15,Results_Deltas!$A$2:$P$15000,5,FALSE),"")</f>
        <v/>
      </c>
      <c r="H187" s="38" t="inlineStr">
        <is>
          <t>Blanket (page end)</t>
        </is>
      </c>
      <c r="I187" s="26" t="n"/>
      <c r="J187" s="26" t="n"/>
      <c r="K187" s="26" t="n"/>
      <c r="L187" s="26" t="inlineStr">
        <is>
          <t>NO</t>
        </is>
      </c>
      <c r="M187" s="74" t="n">
        <v>-0.3299807758138874</v>
      </c>
      <c r="N187" s="74" t="n">
        <v>3</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c r="A188" s="37" t="inlineStr">
        <is>
          <t>BANDAID_OFF_LOSER_RECOVER_PCT</t>
        </is>
      </c>
      <c r="B188" s="38" t="inlineStr">
        <is>
          <t>0.5</t>
        </is>
      </c>
      <c r="C188" s="38" t="n"/>
      <c r="D188" s="38" t="inlineStr">
        <is>
          <t>AUGMENT, ENTRY, EXIT, GLOBAL_CHECK, REDUCE, STOCKS_EXIT</t>
        </is>
      </c>
      <c r="E188" s="38" t="n"/>
      <c r="F188" s="26" t="n"/>
      <c r="G188" s="38">
        <f>IFERROR(VLOOKUP($A16&amp;"_"&amp;$B16,Results_Deltas!$A$2:$P$15000,5,FALSE),"")</f>
        <v/>
      </c>
      <c r="H188" s="38" t="inlineStr">
        <is>
          <t>Blanket (page end)</t>
        </is>
      </c>
      <c r="I188" s="26" t="n"/>
      <c r="J188" s="26" t="n"/>
      <c r="K188" s="26" t="n"/>
      <c r="L188" s="26" t="inlineStr">
        <is>
          <t>NO</t>
        </is>
      </c>
      <c r="M188" s="74" t="n">
        <v>-0.3187240807582732</v>
      </c>
      <c r="N188" s="74" t="n">
        <v>3</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26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0" t="inlineStr">
        <is>
          <t>EXIT_VELOCITY_WT_TFS</t>
        </is>
      </c>
      <c r="B3" s="0" t="inlineStr">
        <is>
          <t>1h,4h,D</t>
        </is>
      </c>
      <c r="M3" s="74" t="n">
        <v>-1.289732867959552</v>
      </c>
      <c r="N3" s="74" t="n">
        <v>0</v>
      </c>
    </row>
    <row r="4" ht="10.5" customHeight="1" s="67">
      <c r="A4" s="0" t="inlineStr">
        <is>
          <t>EXIT_VELOCITY_WT_TFS</t>
        </is>
      </c>
      <c r="B4" s="0" t="inlineStr">
        <is>
          <t>15m,1h</t>
        </is>
      </c>
      <c r="M4" s="74" t="n">
        <v>-1.289732867959552</v>
      </c>
      <c r="N4" s="74" t="n">
        <v>0</v>
      </c>
    </row>
    <row r="5" ht="10.5" customHeight="1" s="67">
      <c r="A5" s="0" t="inlineStr">
        <is>
          <t>EXIT_VELOCITY_WT_TFS</t>
        </is>
      </c>
      <c r="B5" s="0" t="inlineStr">
        <is>
          <t>15m,1h,4h,D</t>
        </is>
      </c>
      <c r="M5" s="74" t="n">
        <v>-1.212970255298226</v>
      </c>
      <c r="N5" s="74" t="n">
        <v>0</v>
      </c>
    </row>
    <row r="6" ht="10.5" customHeight="1" s="67">
      <c r="A6" s="0" t="inlineStr">
        <is>
          <t>EXIT_VELOCITY_WT_TFS</t>
        </is>
      </c>
      <c r="B6" s="0" t="inlineStr">
        <is>
          <t>4h,D</t>
        </is>
      </c>
      <c r="M6" s="74" t="n">
        <v>-1.212970255298226</v>
      </c>
      <c r="N6" s="74" t="n">
        <v>0</v>
      </c>
    </row>
    <row r="7" ht="10.5" customHeight="1" s="67">
      <c r="A7" s="0" t="inlineStr">
        <is>
          <t>EXIT_VELOCITY_WT_TFS</t>
        </is>
      </c>
      <c r="B7" s="0" t="inlineStr">
        <is>
          <t>1h,4h</t>
        </is>
      </c>
      <c r="M7" s="74" t="n">
        <v>-1.211647536048223</v>
      </c>
      <c r="N7" s="74" t="n">
        <v>0</v>
      </c>
    </row>
    <row r="8" ht="10.5" customHeight="1" s="67">
      <c r="A8" s="26" t="inlineStr">
        <is>
          <t>BB_SQUEEZE_EXIT_ENABLED</t>
        </is>
      </c>
      <c r="B8" s="26" t="inlineStr">
        <is>
          <t>True</t>
        </is>
      </c>
      <c r="C8" s="26" t="n"/>
      <c r="D8" s="26" t="n"/>
      <c r="E8" s="26" t="n"/>
      <c r="F8" s="26" t="n"/>
      <c r="G8" s="26">
        <f>IFERROR(VLOOKUP($A6&amp;"_"&amp;$B6,Results_Deltas!$A$2:$P$15000,5,FALSE),"")</f>
        <v/>
      </c>
      <c r="H8" s="26">
        <f>IFERROR(VLOOKUP($A6,Results_30d_Deltas!$A$2:$H$5000,7,FALSE)-E5,"")</f>
        <v/>
      </c>
      <c r="I8" s="26">
        <f>IFERROR(VLOOKUP($A6,Results_30d_Deltas!$A$2:$H$5000,6,FALSE),"")</f>
        <v/>
      </c>
      <c r="J8" s="26" t="n"/>
      <c r="K8" s="26" t="n"/>
      <c r="L8" s="26" t="inlineStr">
        <is>
          <t>NO</t>
        </is>
      </c>
      <c r="M8" s="74" t="n">
        <v>-0.9874857944404051</v>
      </c>
      <c r="N8" s="74" t="n">
        <v>5</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ez_manage.py:6163 top()</t>
        </is>
      </c>
      <c r="IN8" s="26" t="inlineStr">
        <is>
          <t>v12_quick_engine.py:891 x4</t>
        </is>
      </c>
      <c r="IO8" s="26" t="n"/>
    </row>
    <row r="9" ht="10.5" customHeight="1" s="67">
      <c r="A9" s="26" t="inlineStr">
        <is>
          <t>BB_SQUEEZE_EXIT_ENABLED</t>
        </is>
      </c>
      <c r="B9" s="26" t="inlineStr">
        <is>
          <t>False</t>
        </is>
      </c>
      <c r="C9" s="26" t="n"/>
      <c r="D9" s="26" t="n"/>
      <c r="E9" s="26" t="n"/>
      <c r="F9" s="26" t="n"/>
      <c r="G9" s="26">
        <f>IFERROR(VLOOKUP($A5&amp;"_"&amp;$B5,Results_Deltas!$A$2:$P$15000,5,FALSE),"")</f>
        <v/>
      </c>
      <c r="H9" s="26">
        <f>IFERROR(VLOOKUP($A5,Results_30d_Deltas!$A$2:$H$5000,7,FALSE)-E4,"")</f>
        <v/>
      </c>
      <c r="I9" s="26">
        <f>IFERROR(VLOOKUP($A5,Results_30d_Deltas!$A$2:$H$5000,6,FALSE),"")</f>
        <v/>
      </c>
      <c r="J9" s="26" t="n"/>
      <c r="K9" s="26" t="n"/>
      <c r="L9" s="26" t="inlineStr">
        <is>
          <t>NO</t>
        </is>
      </c>
      <c r="M9" s="74" t="n">
        <v>-0.8411143501123813</v>
      </c>
      <c r="N9" s="74" t="n">
        <v>5</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ez_manage.py:6163 top()</t>
        </is>
      </c>
      <c r="IN9" s="26" t="inlineStr">
        <is>
          <t>v12_quick_engine.py:891 x4</t>
        </is>
      </c>
      <c r="IO9" s="26" t="n"/>
    </row>
    <row r="10" ht="10.5" customHeight="1" s="67">
      <c r="A10" s="26" t="inlineStr">
        <is>
          <t>STDEV_REJECT_EXIT_TF</t>
        </is>
      </c>
      <c r="B10" s="26" t="inlineStr">
        <is>
          <t>1h</t>
        </is>
      </c>
      <c r="C10" s="26" t="n"/>
      <c r="D10" s="26" t="n"/>
      <c r="E10" s="26" t="n"/>
      <c r="F10" s="26" t="n"/>
      <c r="G10" s="26">
        <f>IFERROR(VLOOKUP($A47&amp;"_"&amp;$B47,Results_Deltas!$A$2:$P$15000,5,FALSE),"")</f>
        <v/>
      </c>
      <c r="H10" s="26">
        <f>IFERROR(VLOOKUP($A47,Results_30d_Deltas!$A$2:$H$5000,7,FALSE)-E46,"")</f>
        <v/>
      </c>
      <c r="I10" s="26">
        <f>IFERROR(VLOOKUP($A47,Results_30d_Deltas!$A$2:$H$5000,6,FALSE),"")</f>
        <v/>
      </c>
      <c r="J10" s="26" t="n"/>
      <c r="K10" s="26" t="n"/>
      <c r="L10" s="26" t="inlineStr">
        <is>
          <t>NO</t>
        </is>
      </c>
      <c r="M10" s="74" t="n">
        <v>-0.668847180089668</v>
      </c>
      <c r="N10" s="74" t="n">
        <v>3</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4" t="n"/>
      <c r="GR10" s="34" t="n"/>
      <c r="GS10" s="34" t="n"/>
      <c r="GT10" s="34" t="n"/>
      <c r="GU10" s="34"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ez_manage.py:4058 top()</t>
        </is>
      </c>
      <c r="IN10" s="26" t="inlineStr">
        <is>
          <t>v12_quick_engine.py:3298 x3</t>
        </is>
      </c>
      <c r="IO10" s="26" t="n"/>
    </row>
    <row r="11" ht="10.5" customHeight="1" s="67">
      <c r="A11" s="26" t="inlineStr">
        <is>
          <t>STDEV_REJECT_EXIT_TF</t>
        </is>
      </c>
      <c r="B11" s="26" t="inlineStr">
        <is>
          <t>OFF</t>
        </is>
      </c>
      <c r="C11" s="26" t="n"/>
      <c r="D11" s="26" t="n"/>
      <c r="E11" s="26" t="n"/>
      <c r="F11" s="26" t="n"/>
      <c r="G11" s="26">
        <f>IFERROR(VLOOKUP($A44&amp;"_"&amp;$B44,Results_Deltas!$A$2:$P$15000,5,FALSE),"")</f>
        <v/>
      </c>
      <c r="H11" s="26">
        <f>IFERROR(VLOOKUP($A44,Results_30d_Deltas!$A$2:$H$5000,7,FALSE)-E43,"")</f>
        <v/>
      </c>
      <c r="I11" s="26">
        <f>IFERROR(VLOOKUP($A44,Results_30d_Deltas!$A$2:$H$5000,6,FALSE),"")</f>
        <v/>
      </c>
      <c r="J11" s="26" t="n"/>
      <c r="K11" s="26" t="n"/>
      <c r="L11" s="26" t="inlineStr">
        <is>
          <t>YES</t>
        </is>
      </c>
      <c r="M11" s="74" t="n">
        <v>-0.6584987187555023</v>
      </c>
      <c r="N11" s="74" t="n">
        <v>3</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4"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4" t="n"/>
      <c r="GR11" s="34" t="n"/>
      <c r="GS11" s="34" t="n"/>
      <c r="GT11" s="34" t="n"/>
      <c r="GU11" s="34"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ez_manage.py:4058 top()</t>
        </is>
      </c>
      <c r="IN11" s="26" t="inlineStr">
        <is>
          <t>v12_quick_engine.py:3298 x3</t>
        </is>
      </c>
      <c r="IO11" s="26" t="n"/>
    </row>
    <row r="12" ht="10.5" customHeight="1" s="67">
      <c r="A12" s="26" t="inlineStr">
        <is>
          <t>WT_4H_VEL_EXIT_REQUIRE_PROFIT</t>
        </is>
      </c>
      <c r="B12" s="26" t="inlineStr">
        <is>
          <t>0.5</t>
        </is>
      </c>
      <c r="C12" s="26" t="n"/>
      <c r="D12" s="26" t="n"/>
      <c r="E12" s="26" t="n"/>
      <c r="F12" s="26" t="n"/>
      <c r="G12" s="26">
        <f>IFERROR(VLOOKUP($A68&amp;"_"&amp;$B68,Results_Deltas!$A$2:$P$15000,5,FALSE),"")</f>
        <v/>
      </c>
      <c r="H12" s="26">
        <f>IFERROR(VLOOKUP($A68,Results_30d_Deltas!$A$2:$H$5000,7,FALSE)-E67,"")</f>
        <v/>
      </c>
      <c r="I12" s="26">
        <f>IFERROR(VLOOKUP($A68,Results_30d_Deltas!$A$2:$H$5000,6,FALSE),"")</f>
        <v/>
      </c>
      <c r="J12" s="26" t="n"/>
      <c r="K12" s="26" t="n"/>
      <c r="L12" s="26" t="inlineStr">
        <is>
          <t>NO</t>
        </is>
      </c>
      <c r="M12" s="74" t="n">
        <v>-0.6253513085731606</v>
      </c>
      <c r="N12" s="74" t="n">
        <v>3</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4"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4" t="n"/>
      <c r="HQ12" s="34" t="n"/>
      <c r="HR12" s="34" t="n"/>
      <c r="HS12" s="34" t="n"/>
      <c r="HT12" s="34"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ez_manage.py:5881 top()</t>
        </is>
      </c>
      <c r="IN12" s="26" t="inlineStr">
        <is>
          <t>v12_quick_engine.py:3700 x5</t>
        </is>
      </c>
      <c r="IO12" s="26" t="n"/>
    </row>
    <row r="13" ht="10.5" customHeight="1" s="67">
      <c r="A13" s="26" t="inlineStr">
        <is>
          <t>WT_4H_VEL_EXIT_K_EXTREME_HIGH</t>
        </is>
      </c>
      <c r="B13" s="26" t="inlineStr">
        <is>
          <t>2.0</t>
        </is>
      </c>
      <c r="C13" s="26" t="n"/>
      <c r="D13" s="26" t="n"/>
      <c r="E13" s="26" t="n"/>
      <c r="F13" s="26" t="n"/>
      <c r="G13" s="26">
        <f>IFERROR(VLOOKUP($A58&amp;"_"&amp;$B58,Results_Deltas!$A$2:$P$15000,5,FALSE),"")</f>
        <v/>
      </c>
      <c r="H13" s="26">
        <f>IFERROR(VLOOKUP($A58,Results_30d_Deltas!$A$2:$H$5000,7,FALSE)-E57,"")</f>
        <v/>
      </c>
      <c r="I13" s="26">
        <f>IFERROR(VLOOKUP($A58,Results_30d_Deltas!$A$2:$H$5000,6,FALSE),"")</f>
        <v/>
      </c>
      <c r="J13" s="26" t="n"/>
      <c r="K13" s="26" t="n"/>
      <c r="L13" s="26" t="inlineStr">
        <is>
          <t>NO</t>
        </is>
      </c>
      <c r="M13" s="74" t="n">
        <v>-0.6208734046562397</v>
      </c>
      <c r="N13" s="74" t="n">
        <v>3</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4"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ez_manage.py:5877 top()</t>
        </is>
      </c>
      <c r="IN13" s="26" t="inlineStr">
        <is>
          <t>v12_quick_engine.py:3696 x5</t>
        </is>
      </c>
      <c r="IO13" s="26" t="n"/>
    </row>
    <row r="14" ht="10.5" customHeight="1" s="67">
      <c r="A14" s="26" t="inlineStr">
        <is>
          <t>WT_4H_VEL_EXIT_REQUIRE_PROFIT</t>
        </is>
      </c>
      <c r="B14" s="26" t="inlineStr">
        <is>
          <t>1.0</t>
        </is>
      </c>
      <c r="C14" s="26" t="n"/>
      <c r="D14" s="26" t="n"/>
      <c r="E14" s="26" t="n"/>
      <c r="F14" s="26" t="n"/>
      <c r="G14" s="26">
        <f>IFERROR(VLOOKUP($A69&amp;"_"&amp;$B69,Results_Deltas!$A$2:$P$15000,5,FALSE),"")</f>
        <v/>
      </c>
      <c r="H14" s="26">
        <f>IFERROR(VLOOKUP($A69,Results_30d_Deltas!$A$2:$H$5000,7,FALSE)-E68,"")</f>
        <v/>
      </c>
      <c r="I14" s="26">
        <f>IFERROR(VLOOKUP($A69,Results_30d_Deltas!$A$2:$H$5000,6,FALSE),"")</f>
        <v/>
      </c>
      <c r="J14" s="26" t="n"/>
      <c r="K14" s="26" t="n"/>
      <c r="L14" s="26" t="inlineStr">
        <is>
          <t>NO</t>
        </is>
      </c>
      <c r="M14" s="74" t="n">
        <v>-0.6122944909837676</v>
      </c>
      <c r="N14" s="74" t="n">
        <v>3</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4"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4" t="n"/>
      <c r="HQ14" s="34" t="n"/>
      <c r="HR14" s="34" t="n"/>
      <c r="HS14" s="34" t="n"/>
      <c r="HT14" s="34"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ez_manage.py:5881 top()</t>
        </is>
      </c>
      <c r="IN14" s="26" t="inlineStr">
        <is>
          <t>v12_quick_engine.py:3700 x5</t>
        </is>
      </c>
      <c r="IO14" s="26" t="n"/>
    </row>
    <row r="15" ht="10.5" customHeight="1" s="67">
      <c r="A15" s="26" t="inlineStr">
        <is>
          <t>BTC_DIVERGENCE_EXIT_AGAINST</t>
        </is>
      </c>
      <c r="B15" s="26" t="inlineStr">
        <is>
          <t>2.0</t>
        </is>
      </c>
      <c r="C15" s="26" t="n"/>
      <c r="D15" s="26" t="n"/>
      <c r="E15" s="26" t="n"/>
      <c r="F15" s="26" t="n"/>
      <c r="G15" s="26">
        <f>IFERROR(VLOOKUP($A10&amp;"_"&amp;$B10,Results_Deltas!$A$2:$P$15000,5,FALSE),"")</f>
        <v/>
      </c>
      <c r="H15" s="26">
        <f>IFERROR(VLOOKUP($A10,Results_30d_Deltas!$A$2:$H$5000,7,FALSE)-E9,"")</f>
        <v/>
      </c>
      <c r="I15" s="26">
        <f>IFERROR(VLOOKUP($A10,Results_30d_Deltas!$A$2:$H$5000,6,FALSE),"")</f>
        <v/>
      </c>
      <c r="J15" s="26" t="n"/>
      <c r="K15" s="26" t="n"/>
      <c r="L15" s="26" t="inlineStr">
        <is>
          <t>NO</t>
        </is>
      </c>
      <c r="M15" s="74" t="n">
        <v>-0.6072083002764824</v>
      </c>
      <c r="N15" s="74" t="n">
        <v>3</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4"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ez_manage.py:4448 top()</t>
        </is>
      </c>
      <c r="IN15" s="26" t="inlineStr">
        <is>
          <t>v12_quick_engine.py:408 x8</t>
        </is>
      </c>
      <c r="IO15" s="26" t="n"/>
    </row>
    <row r="16" ht="10.5" customHeight="1" s="67">
      <c r="A16" s="26" t="inlineStr">
        <is>
          <t>STDEV_REJECT_EXIT_TF</t>
        </is>
      </c>
      <c r="B16" s="26" t="inlineStr">
        <is>
          <t>4h</t>
        </is>
      </c>
      <c r="C16" s="26" t="n"/>
      <c r="D16" s="26" t="n"/>
      <c r="E16" s="26" t="n"/>
      <c r="F16" s="26" t="n"/>
      <c r="G16" s="26">
        <f>IFERROR(VLOOKUP($A46&amp;"_"&amp;$B46,Results_Deltas!$A$2:$P$15000,5,FALSE),"")</f>
        <v/>
      </c>
      <c r="H16" s="26">
        <f>IFERROR(VLOOKUP($A46,Results_30d_Deltas!$A$2:$H$5000,7,FALSE)-E45,"")</f>
        <v/>
      </c>
      <c r="I16" s="26">
        <f>IFERROR(VLOOKUP($A46,Results_30d_Deltas!$A$2:$H$5000,6,FALSE),"")</f>
        <v/>
      </c>
      <c r="J16" s="26" t="n"/>
      <c r="K16" s="26" t="n"/>
      <c r="L16" s="26" t="inlineStr">
        <is>
          <t>NO</t>
        </is>
      </c>
      <c r="M16" s="74" t="n">
        <v>-0.5829471077396104</v>
      </c>
      <c r="N16" s="74" t="n">
        <v>3</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4" t="n"/>
      <c r="GR16" s="34" t="n"/>
      <c r="GS16" s="34" t="n"/>
      <c r="GT16" s="34" t="n"/>
      <c r="GU16" s="34"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ez_manage.py:4058 top()</t>
        </is>
      </c>
      <c r="IN16" s="26" t="inlineStr">
        <is>
          <t>v12_quick_engine.py:3298 x3</t>
        </is>
      </c>
      <c r="IO16" s="26" t="n"/>
    </row>
    <row r="17" ht="10.5" customHeight="1" s="67">
      <c r="A17" s="27" t="inlineStr">
        <is>
          <t>STDEV_REJECT_EXIT_TF</t>
        </is>
      </c>
      <c r="B17" s="27" t="inlineStr">
        <is>
          <t>D</t>
        </is>
      </c>
      <c r="C17" s="26" t="n"/>
      <c r="D17" s="26" t="n"/>
      <c r="E17" s="26" t="n"/>
      <c r="F17" s="26" t="n"/>
      <c r="G17" s="26">
        <f>IFERROR(VLOOKUP($A45&amp;"_"&amp;$B45,Results_Deltas!$A$2:$P$15000,5,FALSE),"")</f>
        <v/>
      </c>
      <c r="H17" s="26">
        <f>IFERROR(VLOOKUP($A45,Results_30d_Deltas!$A$2:$H$5000,7,FALSE)-E44,"")</f>
        <v/>
      </c>
      <c r="I17" s="26">
        <f>IFERROR(VLOOKUP($A45,Results_30d_Deltas!$A$2:$H$5000,6,FALSE),"")</f>
        <v/>
      </c>
      <c r="J17" s="26" t="n"/>
      <c r="K17" s="26" t="n"/>
      <c r="L17" s="26" t="inlineStr">
        <is>
          <t>NO</t>
        </is>
      </c>
      <c r="M17" s="74" t="n">
        <v>-0.5608276605102456</v>
      </c>
      <c r="N17" s="74" t="n">
        <v>3</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4" t="n"/>
      <c r="GR17" s="34" t="n"/>
      <c r="GS17" s="34" t="n"/>
      <c r="GT17" s="34" t="n"/>
      <c r="GU17" s="34"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ez_manage.py:4058 top()</t>
        </is>
      </c>
      <c r="IN17" s="26" t="inlineStr">
        <is>
          <t>v12_quick_engine.py:3298 x3</t>
        </is>
      </c>
      <c r="IO17" s="26" t="n"/>
    </row>
    <row r="18" ht="10.5" customHeight="1" s="67">
      <c r="A18" s="26" t="inlineStr">
        <is>
          <t>WT_4H_VEL_EXIT_K_EXTREME_LOW</t>
        </is>
      </c>
      <c r="B18" s="26" t="inlineStr">
        <is>
          <t>0.5</t>
        </is>
      </c>
      <c r="C18" s="26" t="n"/>
      <c r="D18" s="26" t="n"/>
      <c r="E18" s="26" t="n"/>
      <c r="F18" s="26" t="n"/>
      <c r="G18" s="26">
        <f>IFERROR(VLOOKUP($A60&amp;"_"&amp;$B60,Results_Deltas!$A$2:$P$15000,5,FALSE),"")</f>
        <v/>
      </c>
      <c r="H18" s="26">
        <f>IFERROR(VLOOKUP($A60,Results_30d_Deltas!$A$2:$H$5000,7,FALSE)-E59,"")</f>
        <v/>
      </c>
      <c r="I18" s="26">
        <f>IFERROR(VLOOKUP($A60,Results_30d_Deltas!$A$2:$H$5000,6,FALSE),"")</f>
        <v/>
      </c>
      <c r="J18" s="26" t="n"/>
      <c r="K18" s="26" t="n"/>
      <c r="L18" s="26" t="inlineStr">
        <is>
          <t>NO</t>
        </is>
      </c>
      <c r="M18" s="74" t="n">
        <v>-0.5209480426158506</v>
      </c>
      <c r="N18" s="74" t="n">
        <v>3</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4"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ez_manage.py:5878 top()</t>
        </is>
      </c>
      <c r="IN18" s="26" t="inlineStr">
        <is>
          <t>v12_quick_engine.py:3697 x5</t>
        </is>
      </c>
      <c r="IO18" s="26" t="n"/>
    </row>
    <row r="19" ht="10.5" customHeight="1" s="67">
      <c r="A19" s="26" t="inlineStr">
        <is>
          <t>E_1_WT_EXIT_USE_DELTA_ENABLED</t>
        </is>
      </c>
      <c r="B19" s="26" t="inlineStr">
        <is>
          <t>True</t>
        </is>
      </c>
      <c r="C19" s="26" t="n"/>
      <c r="D19" s="26" t="n"/>
      <c r="E19" s="26" t="n"/>
      <c r="F19" s="26" t="n"/>
      <c r="G19" s="26">
        <f>IFERROR(VLOOKUP($A14&amp;"_"&amp;$B14,Results_Deltas!$A$2:$P$15000,5,FALSE),"")</f>
        <v/>
      </c>
      <c r="H19" s="26">
        <f>IFERROR(VLOOKUP($A14,Results_30d_Deltas!$A$2:$H$5000,7,FALSE)-E13,"")</f>
        <v/>
      </c>
      <c r="I19" s="26">
        <f>IFERROR(VLOOKUP($A14,Results_30d_Deltas!$A$2:$H$5000,6,FALSE),"")</f>
        <v/>
      </c>
      <c r="J19" s="26" t="n"/>
      <c r="K19" s="26" t="n"/>
      <c r="L19" s="26" t="inlineStr">
        <is>
          <t>NO</t>
        </is>
      </c>
      <c r="M19" s="74" t="n">
        <v>-0.481334292772016</v>
      </c>
      <c r="N19" s="74" t="n">
        <v>5</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4" t="n"/>
      <c r="CC19" s="34" t="n"/>
      <c r="CD19" s="34" t="n"/>
      <c r="CE19" s="34" t="n"/>
      <c r="CF19" s="34" t="n"/>
      <c r="CG19" s="33" t="n"/>
      <c r="CH19" s="33" t="n"/>
      <c r="CI19" s="33" t="n"/>
      <c r="CJ19" s="33" t="n"/>
      <c r="CK19" s="33" t="n"/>
      <c r="CL19" s="33" t="n"/>
      <c r="CM19" s="33" t="n"/>
      <c r="CN19" s="33" t="n"/>
      <c r="CO19" s="33" t="n"/>
      <c r="CP19" s="33" t="n"/>
      <c r="CQ19" s="33" t="n"/>
      <c r="CR19" s="33" t="n"/>
      <c r="CS19" s="33" t="n"/>
      <c r="CT19" s="33" t="n"/>
      <c r="CU19" s="33"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4"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ez_manage.py:4699 top()</t>
        </is>
      </c>
      <c r="IN19" s="26" t="inlineStr">
        <is>
          <t>v12_quick_engine.py:1818 x7</t>
        </is>
      </c>
      <c r="IO19" s="26" t="n"/>
    </row>
    <row r="20" ht="10.5" customHeight="1" s="67">
      <c r="A20" s="26" t="inlineStr">
        <is>
          <t>WT_4H_VEL_EXIT_K_EXTREME_LOW</t>
        </is>
      </c>
      <c r="B20" s="26" t="inlineStr">
        <is>
          <t>2.0</t>
        </is>
      </c>
      <c r="C20" s="26" t="n"/>
      <c r="D20" s="26" t="n"/>
      <c r="E20" s="26" t="n"/>
      <c r="F20" s="26" t="n"/>
      <c r="G20" s="26">
        <f>IFERROR(VLOOKUP($A62&amp;"_"&amp;$B62,Results_Deltas!$A$2:$P$15000,5,FALSE),"")</f>
        <v/>
      </c>
      <c r="H20" s="26">
        <f>IFERROR(VLOOKUP($A62,Results_30d_Deltas!$A$2:$H$5000,7,FALSE)-E61,"")</f>
        <v/>
      </c>
      <c r="I20" s="26">
        <f>IFERROR(VLOOKUP($A62,Results_30d_Deltas!$A$2:$H$5000,6,FALSE),"")</f>
        <v/>
      </c>
      <c r="J20" s="26" t="n"/>
      <c r="K20" s="26" t="n"/>
      <c r="L20" s="26" t="inlineStr">
        <is>
          <t>NO</t>
        </is>
      </c>
      <c r="M20" s="74" t="n">
        <v>-0.4302174364603963</v>
      </c>
      <c r="N20" s="74" t="n">
        <v>5</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4"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ez_manage.py:5878 top()</t>
        </is>
      </c>
      <c r="IN20" s="26" t="inlineStr">
        <is>
          <t>v12_quick_engine.py:3697 x5</t>
        </is>
      </c>
      <c r="IO20" s="26" t="n"/>
    </row>
    <row r="21" ht="10.5" customHeight="1" s="67">
      <c r="A21" s="26" t="inlineStr">
        <is>
          <t>WT_CROSS_EXIT_REQUIRE_15M_CONFIRM</t>
        </is>
      </c>
      <c r="B21" s="26" t="inlineStr">
        <is>
          <t>1.0</t>
        </is>
      </c>
      <c r="C21" s="26" t="n"/>
      <c r="D21" s="26" t="n"/>
      <c r="E21" s="26" t="n"/>
      <c r="F21" s="26" t="n"/>
      <c r="G21" s="26">
        <f>IFERROR(VLOOKUP($A81&amp;"_"&amp;$B81,Results_Deltas!$A$2:$P$15000,5,FALSE),"")</f>
        <v/>
      </c>
      <c r="H21" s="26">
        <f>IFERROR(VLOOKUP($A81,Results_30d_Deltas!$A$2:$H$5000,7,FALSE)-E80,"")</f>
        <v/>
      </c>
      <c r="I21" s="26">
        <f>IFERROR(VLOOKUP($A81,Results_30d_Deltas!$A$2:$H$5000,6,FALSE),"")</f>
        <v/>
      </c>
      <c r="J21" s="26" t="n"/>
      <c r="K21" s="26" t="n"/>
      <c r="L21" s="26" t="inlineStr">
        <is>
          <t>NO</t>
        </is>
      </c>
      <c r="M21" s="74" t="n">
        <v>-0.3834774381607959</v>
      </c>
      <c r="N21" s="74" t="n">
        <v>3</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4" t="n"/>
      <c r="AY21" s="34" t="n"/>
      <c r="AZ21" s="34" t="n"/>
      <c r="BA21" s="34" t="n"/>
      <c r="BB21" s="34"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4"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ez_manage.py:5904 top()</t>
        </is>
      </c>
      <c r="IN21" s="26" t="inlineStr">
        <is>
          <t>v12_quick_engine.py:3725 x5</t>
        </is>
      </c>
      <c r="IO21" s="26" t="n"/>
    </row>
    <row r="22" ht="10.5" customHeight="1" s="67">
      <c r="A22" s="26" t="inlineStr">
        <is>
          <t>LOSS_TECHNICAL_EXIT_NO_STALE_BLOCK</t>
        </is>
      </c>
      <c r="B22" s="26" t="inlineStr">
        <is>
          <t>1.0</t>
        </is>
      </c>
      <c r="C22" s="26" t="n"/>
      <c r="D22" s="26" t="n"/>
      <c r="E22" s="26" t="n"/>
      <c r="F22" s="26" t="n"/>
      <c r="G22" s="26">
        <f>IFERROR(VLOOKUP($A28&amp;"_"&amp;$B28,Results_Deltas!$A$2:$P$15000,5,FALSE),"")</f>
        <v/>
      </c>
      <c r="H22" s="26">
        <f>IFERROR(VLOOKUP($A28,Results_30d_Deltas!$A$2:$H$5000,7,FALSE)-E27,"")</f>
        <v/>
      </c>
      <c r="I22" s="26">
        <f>IFERROR(VLOOKUP($A28,Results_30d_Deltas!$A$2:$H$5000,6,FALSE),"")</f>
        <v/>
      </c>
      <c r="J22" s="26" t="n"/>
      <c r="K22" s="26" t="n"/>
      <c r="L22" s="26" t="inlineStr">
        <is>
          <t>NO</t>
        </is>
      </c>
      <c r="M22" s="74" t="n">
        <v>-0.382025930523314</v>
      </c>
      <c r="N22" s="74" t="n">
        <v>3</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4"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4" t="n"/>
      <c r="GW22" s="34" t="n"/>
      <c r="GX22" s="34" t="n"/>
      <c r="GY22" s="34" t="n"/>
      <c r="GZ22" s="34"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ez_manage.py:4933 top()</t>
        </is>
      </c>
      <c r="IN22" s="26" t="inlineStr">
        <is>
          <t>v12_quick_engine.py:2172 x2</t>
        </is>
      </c>
      <c r="IO22" s="26" t="n"/>
    </row>
    <row r="23" ht="10.5" customHeight="1" s="67">
      <c r="A23" s="27" t="inlineStr">
        <is>
          <t>MI_STRUCT_EXIT_ENABLED</t>
        </is>
      </c>
      <c r="B23" s="27" t="inlineStr">
        <is>
          <t>True</t>
        </is>
      </c>
      <c r="C23" s="26" t="n"/>
      <c r="D23" s="26" t="n"/>
      <c r="E23" s="26" t="n"/>
      <c r="F23" s="26" t="n"/>
      <c r="G23" s="26">
        <f>IFERROR(VLOOKUP($A31&amp;"_"&amp;$B31,Results_Deltas!$A$2:$P$15000,5,FALSE),"")</f>
        <v/>
      </c>
      <c r="H23" s="26">
        <f>IFERROR(VLOOKUP($A31,Results_30d_Deltas!$A$2:$H$5000,7,FALSE)-E30,"")</f>
        <v/>
      </c>
      <c r="I23" s="26">
        <f>IFERROR(VLOOKUP($A31,Results_30d_Deltas!$A$2:$H$5000,6,FALSE),"")</f>
        <v/>
      </c>
      <c r="J23" s="26" t="n"/>
      <c r="K23" s="26" t="n"/>
      <c r="L23" s="26" t="inlineStr">
        <is>
          <t>NO</t>
        </is>
      </c>
      <c r="M23" s="74" t="n">
        <v>-0.3745764904289158</v>
      </c>
      <c r="N23" s="74" t="n">
        <v>3</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ez_manage.py:3566 top()</t>
        </is>
      </c>
      <c r="IN23" s="26" t="inlineStr">
        <is>
          <t>v12_quick_engine.py:2344 x8</t>
        </is>
      </c>
      <c r="IO23" s="26" t="n"/>
    </row>
    <row r="24" ht="10.5" customHeight="1" s="67">
      <c r="A24" s="26" t="inlineStr">
        <is>
          <t>HARD_BREAKEVEN_FLOOR_ENABLED</t>
        </is>
      </c>
      <c r="B24" s="26" t="inlineStr">
        <is>
          <t>False</t>
        </is>
      </c>
      <c r="C24" s="26" t="n"/>
      <c r="D24" s="26" t="n"/>
      <c r="E24" s="26" t="n"/>
      <c r="F24" s="26" t="n"/>
      <c r="G24" s="26">
        <f>IFERROR(VLOOKUP($A19&amp;"_"&amp;$B19,Results_Deltas!$A$2:$P$15000,5,FALSE),"")</f>
        <v/>
      </c>
      <c r="H24" s="26">
        <f>IFERROR(VLOOKUP($A19,Results_30d_Deltas!$A$2:$H$5000,7,FALSE)-E18,"")</f>
        <v/>
      </c>
      <c r="I24" s="26">
        <f>IFERROR(VLOOKUP($A19,Results_30d_Deltas!$A$2:$H$5000,6,FALSE),"")</f>
        <v/>
      </c>
      <c r="J24" s="26" t="n"/>
      <c r="K24" s="26" t="n"/>
      <c r="L24" s="26" t="inlineStr">
        <is>
          <t>NO</t>
        </is>
      </c>
      <c r="M24" s="74" t="n">
        <v>-0.3615820850890963</v>
      </c>
      <c r="N24" s="74" t="n">
        <v>3</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4" t="n"/>
      <c r="AO24" s="34" t="n"/>
      <c r="AP24" s="34" t="n"/>
      <c r="AQ24" s="34" t="n"/>
      <c r="AR24" s="34"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ez_manage.py:4783 top()</t>
        </is>
      </c>
      <c r="IN24" s="26" t="inlineStr">
        <is>
          <t>v12_quick_engine.py:856 x6</t>
        </is>
      </c>
      <c r="IO24" s="26" t="n"/>
    </row>
    <row r="25" ht="10.5" customHeight="1" s="67">
      <c r="A25" s="27" t="inlineStr">
        <is>
          <t>WT_4H_VEL_EXIT_ENABLED</t>
        </is>
      </c>
      <c r="B25" s="27" t="inlineStr">
        <is>
          <t>True</t>
        </is>
      </c>
      <c r="C25" s="26" t="n"/>
      <c r="D25" s="26" t="n"/>
      <c r="E25" s="26" t="n"/>
      <c r="F25" s="26" t="n"/>
      <c r="G25" s="26">
        <f>IFERROR(VLOOKUP($A54&amp;"_"&amp;$B54,Results_Deltas!$A$2:$P$15000,5,FALSE),"")</f>
        <v/>
      </c>
      <c r="H25" s="26">
        <f>IFERROR(VLOOKUP($A54,Results_30d_Deltas!$A$2:$H$5000,7,FALSE)-E53,"")</f>
        <v/>
      </c>
      <c r="I25" s="26">
        <f>IFERROR(VLOOKUP($A54,Results_30d_Deltas!$A$2:$H$5000,6,FALSE),"")</f>
        <v/>
      </c>
      <c r="J25" s="26" t="n"/>
      <c r="K25" s="26" t="n"/>
      <c r="L25" s="26" t="inlineStr">
        <is>
          <t>NO</t>
        </is>
      </c>
      <c r="M25" s="74" t="n">
        <v>-0.3561665739332349</v>
      </c>
      <c r="N25" s="74" t="n">
        <v>3</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ez_manage.py:5876 top()</t>
        </is>
      </c>
      <c r="IN25" s="26" t="inlineStr">
        <is>
          <t>v12_quick_engine.py:3695 x5</t>
        </is>
      </c>
      <c r="IO25" s="26" t="n"/>
    </row>
    <row r="26" ht="10.5" customHeight="1" s="67">
      <c r="A26" s="26" t="inlineStr">
        <is>
          <t>LOSS_TECHNICAL_EXIT_NO_STALE_BLOCK</t>
        </is>
      </c>
      <c r="B26" s="26" t="inlineStr">
        <is>
          <t>0.5</t>
        </is>
      </c>
      <c r="C26" s="26" t="n"/>
      <c r="D26" s="26" t="n"/>
      <c r="E26" s="26" t="n"/>
      <c r="F26" s="26" t="n"/>
      <c r="G26" s="26">
        <f>IFERROR(VLOOKUP($A27&amp;"_"&amp;$B27,Results_Deltas!$A$2:$P$15000,5,FALSE),"")</f>
        <v/>
      </c>
      <c r="H26" s="26">
        <f>IFERROR(VLOOKUP($A27,Results_30d_Deltas!$A$2:$H$5000,7,FALSE)-E26,"")</f>
        <v/>
      </c>
      <c r="I26" s="26">
        <f>IFERROR(VLOOKUP($A27,Results_30d_Deltas!$A$2:$H$5000,6,FALSE),"")</f>
        <v/>
      </c>
      <c r="J26" s="26" t="n"/>
      <c r="K26" s="26" t="n"/>
      <c r="L26" s="26" t="inlineStr">
        <is>
          <t>NO</t>
        </is>
      </c>
      <c r="M26" s="74" t="n">
        <v>-0.3552294049549529</v>
      </c>
      <c r="N26" s="74" t="n">
        <v>3</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4" t="n"/>
      <c r="GW26" s="34" t="n"/>
      <c r="GX26" s="34" t="n"/>
      <c r="GY26" s="34" t="n"/>
      <c r="GZ26" s="34"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ez_manage.py:4933 top()</t>
        </is>
      </c>
      <c r="IN26" s="26" t="inlineStr">
        <is>
          <t>v12_quick_engine.py:2172 x2</t>
        </is>
      </c>
      <c r="IO26" s="26" t="n"/>
    </row>
    <row r="27" ht="10.5" customHeight="1" s="67">
      <c r="A27" s="27" t="inlineStr">
        <is>
          <t>MI_WAVE_EXIT_ENABLED</t>
        </is>
      </c>
      <c r="B27" s="27" t="inlineStr">
        <is>
          <t>True</t>
        </is>
      </c>
      <c r="C27" s="26" t="n"/>
      <c r="D27" s="26" t="n"/>
      <c r="E27" s="26" t="n"/>
      <c r="F27" s="26" t="n"/>
      <c r="G27" s="26">
        <f>IFERROR(VLOOKUP($A35&amp;"_"&amp;$B35,Results_Deltas!$A$2:$P$15000,5,FALSE),"")</f>
        <v/>
      </c>
      <c r="H27" s="26">
        <f>IFERROR(VLOOKUP($A35,Results_30d_Deltas!$A$2:$H$5000,7,FALSE)-E34,"")</f>
        <v/>
      </c>
      <c r="I27" s="26">
        <f>IFERROR(VLOOKUP($A35,Results_30d_Deltas!$A$2:$H$5000,6,FALSE),"")</f>
        <v/>
      </c>
      <c r="J27" s="26" t="n"/>
      <c r="K27" s="26" t="n"/>
      <c r="L27" s="26" t="inlineStr">
        <is>
          <t>YES</t>
        </is>
      </c>
      <c r="M27" s="74" t="n">
        <v>-0.3540009671213461</v>
      </c>
      <c r="N27" s="74" t="n">
        <v>3</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ez_manage.py:3569 top()</t>
        </is>
      </c>
      <c r="IN27" s="26" t="inlineStr">
        <is>
          <t>v12_quick_engine.py:2349 x8</t>
        </is>
      </c>
      <c r="IO27" s="26" t="n"/>
    </row>
    <row r="28" ht="10.5" customHeight="1" s="67">
      <c r="A28" s="27" t="inlineStr">
        <is>
          <t>MI_VELOCITY_EXIT_ENABLED</t>
        </is>
      </c>
      <c r="B28" s="27" t="inlineStr">
        <is>
          <t>True</t>
        </is>
      </c>
      <c r="C28" s="26" t="n"/>
      <c r="D28" s="26" t="n"/>
      <c r="E28" s="26" t="n"/>
      <c r="F28" s="26" t="n"/>
      <c r="G28" s="26">
        <f>IFERROR(VLOOKUP($A33&amp;"_"&amp;$B33,Results_Deltas!$A$2:$P$15000,5,FALSE),"")</f>
        <v/>
      </c>
      <c r="H28" s="26">
        <f>IFERROR(VLOOKUP($A33,Results_30d_Deltas!$A$2:$H$5000,7,FALSE)-E32,"")</f>
        <v/>
      </c>
      <c r="I28" s="26">
        <f>IFERROR(VLOOKUP($A33,Results_30d_Deltas!$A$2:$H$5000,6,FALSE),"")</f>
        <v/>
      </c>
      <c r="J28" s="26" t="n"/>
      <c r="K28" s="26" t="n"/>
      <c r="L28" s="26" t="inlineStr">
        <is>
          <t>NO</t>
        </is>
      </c>
      <c r="M28" s="74" t="n">
        <v>-0.3536941388413617</v>
      </c>
      <c r="N28" s="74" t="n">
        <v>3</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ez_manage.py:3568 top()</t>
        </is>
      </c>
      <c r="IN28" s="26" t="inlineStr">
        <is>
          <t>v12_quick_engine.py:2347 x8</t>
        </is>
      </c>
      <c r="IO28" s="26" t="n"/>
    </row>
    <row r="29" ht="10.5" customHeight="1" s="67">
      <c r="A29" s="26" t="inlineStr">
        <is>
          <t>HARD_BREAKEVEN_MIN_PEAK_PCT</t>
        </is>
      </c>
      <c r="B29" s="26" t="inlineStr">
        <is>
          <t>0.625</t>
        </is>
      </c>
      <c r="C29" s="26" t="n"/>
      <c r="D29" s="26" t="n"/>
      <c r="E29" s="26" t="n"/>
      <c r="F29" s="26" t="n"/>
      <c r="G29" s="26">
        <f>IFERROR(VLOOKUP($A24&amp;"_"&amp;$B24,Results_Deltas!$A$2:$P$15000,5,FALSE),"")</f>
        <v/>
      </c>
      <c r="H29" s="26">
        <f>IFERROR(VLOOKUP($A24,Results_30d_Deltas!$A$2:$H$5000,7,FALSE)-E23,"")</f>
        <v/>
      </c>
      <c r="I29" s="26">
        <f>IFERROR(VLOOKUP($A24,Results_30d_Deltas!$A$2:$H$5000,6,FALSE),"")</f>
        <v/>
      </c>
      <c r="J29" s="26" t="n"/>
      <c r="K29" s="26" t="n"/>
      <c r="L29" s="26" t="inlineStr">
        <is>
          <t>NO</t>
        </is>
      </c>
      <c r="M29" s="74" t="n">
        <v>-0.3529824493921463</v>
      </c>
      <c r="N29" s="74" t="n">
        <v>3</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4" t="n"/>
      <c r="AO29" s="34" t="n"/>
      <c r="AP29" s="34" t="n"/>
      <c r="AQ29" s="34" t="n"/>
      <c r="AR29" s="34"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4" t="n"/>
      <c r="HV29" s="34" t="n"/>
      <c r="HW29" s="34" t="n"/>
      <c r="HX29" s="34" t="n"/>
      <c r="HY29" s="34" t="n"/>
      <c r="HZ29" s="33" t="n"/>
      <c r="IA29" s="33" t="n"/>
      <c r="IB29" s="33" t="n"/>
      <c r="IC29" s="33" t="n"/>
      <c r="ID29" s="33" t="n"/>
      <c r="IE29" s="33" t="n"/>
      <c r="IF29" s="33" t="n"/>
      <c r="IG29" s="33" t="n"/>
      <c r="IH29" s="33" t="n"/>
      <c r="II29" s="33" t="n"/>
      <c r="IJ29" s="33" t="n"/>
      <c r="IK29" s="33" t="n"/>
      <c r="IL29" s="26" t="n"/>
      <c r="IM29" s="26" t="inlineStr">
        <is>
          <t>ez_manage.py:4784 top()</t>
        </is>
      </c>
      <c r="IN29" s="26" t="inlineStr">
        <is>
          <t>v12_quick_engine.py:858 x8</t>
        </is>
      </c>
      <c r="IO29" s="26" t="n"/>
    </row>
    <row r="30" ht="10.5" customHeight="1" s="67">
      <c r="A30" s="26" t="inlineStr">
        <is>
          <t>HARD_BREAKEVEN_MIN_PEAK_PCT</t>
        </is>
      </c>
      <c r="B30" s="26" t="inlineStr">
        <is>
          <t>0.375</t>
        </is>
      </c>
      <c r="C30" s="26" t="n"/>
      <c r="D30" s="26" t="n"/>
      <c r="E30" s="26" t="n"/>
      <c r="F30" s="26" t="n"/>
      <c r="G30" s="26">
        <f>IFERROR(VLOOKUP($A22&amp;"_"&amp;$B22,Results_Deltas!$A$2:$P$15000,5,FALSE),"")</f>
        <v/>
      </c>
      <c r="H30" s="26">
        <f>IFERROR(VLOOKUP($A22,Results_30d_Deltas!$A$2:$H$5000,7,FALSE)-E21,"")</f>
        <v/>
      </c>
      <c r="I30" s="26">
        <f>IFERROR(VLOOKUP($A22,Results_30d_Deltas!$A$2:$H$5000,6,FALSE),"")</f>
        <v/>
      </c>
      <c r="J30" s="26" t="n"/>
      <c r="K30" s="26" t="n"/>
      <c r="L30" s="26" t="inlineStr">
        <is>
          <t>NO</t>
        </is>
      </c>
      <c r="M30" s="74" t="n">
        <v>-0.3519103565245416</v>
      </c>
      <c r="N30" s="74" t="n">
        <v>3</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4" t="n"/>
      <c r="AO30" s="34" t="n"/>
      <c r="AP30" s="34" t="n"/>
      <c r="AQ30" s="34" t="n"/>
      <c r="AR30" s="34"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4" t="n"/>
      <c r="HV30" s="34" t="n"/>
      <c r="HW30" s="34" t="n"/>
      <c r="HX30" s="34" t="n"/>
      <c r="HY30" s="34" t="n"/>
      <c r="HZ30" s="33" t="n"/>
      <c r="IA30" s="33" t="n"/>
      <c r="IB30" s="33" t="n"/>
      <c r="IC30" s="33" t="n"/>
      <c r="ID30" s="33" t="n"/>
      <c r="IE30" s="33" t="n"/>
      <c r="IF30" s="33" t="n"/>
      <c r="IG30" s="33" t="n"/>
      <c r="IH30" s="33" t="n"/>
      <c r="II30" s="33" t="n"/>
      <c r="IJ30" s="33" t="n"/>
      <c r="IK30" s="33" t="n"/>
      <c r="IL30" s="26" t="n"/>
      <c r="IM30" s="26" t="inlineStr">
        <is>
          <t>ez_manage.py:4784 top()</t>
        </is>
      </c>
      <c r="IN30" s="26" t="inlineStr">
        <is>
          <t>v12_quick_engine.py:858 x8</t>
        </is>
      </c>
      <c r="IO30" s="26" t="n"/>
    </row>
    <row r="31" ht="10.5" customHeight="1" s="67">
      <c r="A31" s="26" t="inlineStr">
        <is>
          <t>TREND_EXIT_SCORE_FLIP</t>
        </is>
      </c>
      <c r="B31" s="26" t="inlineStr">
        <is>
          <t>2.0</t>
        </is>
      </c>
      <c r="C31" s="26" t="n"/>
      <c r="D31" s="26" t="n"/>
      <c r="E31" s="26" t="n"/>
      <c r="F31" s="26" t="n"/>
      <c r="G31" s="26">
        <f>IFERROR(VLOOKUP($A52&amp;"_"&amp;$B52,Results_Deltas!$A$2:$P$15000,5,FALSE),"")</f>
        <v/>
      </c>
      <c r="H31" s="26">
        <f>IFERROR(VLOOKUP($A52,Results_30d_Deltas!$A$2:$H$5000,7,FALSE)-E51,"")</f>
        <v/>
      </c>
      <c r="I31" s="26">
        <f>IFERROR(VLOOKUP($A52,Results_30d_Deltas!$A$2:$H$5000,6,FALSE),"")</f>
        <v/>
      </c>
      <c r="J31" s="26" t="n"/>
      <c r="K31" s="26" t="n"/>
      <c r="L31" s="26" t="inlineStr">
        <is>
          <t>NO</t>
        </is>
      </c>
      <c r="M31" s="74" t="n">
        <v>-0.3516017224839233</v>
      </c>
      <c r="N31" s="74" t="n">
        <v>3</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4" t="n"/>
      <c r="DO31" s="34"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ez_manage.py:4200 top()</t>
        </is>
      </c>
      <c r="IN31" s="26" t="inlineStr">
        <is>
          <t>v12_quick_engine.py:3540 x2</t>
        </is>
      </c>
      <c r="IO31" s="26" t="n"/>
    </row>
    <row r="32" ht="10.5" customHeight="1" s="67">
      <c r="A32" s="26" t="inlineStr">
        <is>
          <t>WT_CROSS_EXIT_REQUIRE_15M_CONFIRM</t>
        </is>
      </c>
      <c r="B32" s="26" t="inlineStr">
        <is>
          <t>0.5</t>
        </is>
      </c>
      <c r="C32" s="26" t="n"/>
      <c r="D32" s="26" t="n"/>
      <c r="E32" s="26" t="n"/>
      <c r="F32" s="26" t="n"/>
      <c r="G32" s="26">
        <f>IFERROR(VLOOKUP($A80&amp;"_"&amp;$B80,Results_Deltas!$A$2:$P$15000,5,FALSE),"")</f>
        <v/>
      </c>
      <c r="H32" s="26">
        <f>IFERROR(VLOOKUP($A80,Results_30d_Deltas!$A$2:$H$5000,7,FALSE)-E79,"")</f>
        <v/>
      </c>
      <c r="I32" s="26">
        <f>IFERROR(VLOOKUP($A80,Results_30d_Deltas!$A$2:$H$5000,6,FALSE),"")</f>
        <v/>
      </c>
      <c r="J32" s="26" t="n"/>
      <c r="K32" s="26" t="n"/>
      <c r="L32" s="26" t="inlineStr">
        <is>
          <t>NO</t>
        </is>
      </c>
      <c r="M32" s="74" t="n">
        <v>-0.350854230954235</v>
      </c>
      <c r="N32" s="74" t="n">
        <v>3</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4" t="n"/>
      <c r="AY32" s="34" t="n"/>
      <c r="AZ32" s="34" t="n"/>
      <c r="BA32" s="34" t="n"/>
      <c r="BB32" s="34"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4" t="n"/>
      <c r="DO32" s="34"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ez_manage.py:5904 top()</t>
        </is>
      </c>
      <c r="IN32" s="26" t="inlineStr">
        <is>
          <t>v12_quick_engine.py:3725 x5</t>
        </is>
      </c>
      <c r="IO32" s="26" t="n"/>
    </row>
    <row r="33" ht="10.5" customHeight="1" s="67">
      <c r="A33" s="26" t="inlineStr">
        <is>
          <t>WT_4H_VEL_EXIT_REQUIRE_K_EXTREME</t>
        </is>
      </c>
      <c r="B33" s="26" t="inlineStr">
        <is>
          <t>1.0</t>
        </is>
      </c>
      <c r="C33" s="26" t="n"/>
      <c r="D33" s="26" t="n"/>
      <c r="E33" s="26" t="n"/>
      <c r="F33" s="26" t="n"/>
      <c r="G33" s="26">
        <f>IFERROR(VLOOKUP($A65&amp;"_"&amp;$B65,Results_Deltas!$A$2:$P$15000,5,FALSE),"")</f>
        <v/>
      </c>
      <c r="H33" s="26">
        <f>IFERROR(VLOOKUP($A65,Results_30d_Deltas!$A$2:$H$5000,7,FALSE)-E64,"")</f>
        <v/>
      </c>
      <c r="I33" s="26">
        <f>IFERROR(VLOOKUP($A65,Results_30d_Deltas!$A$2:$H$5000,6,FALSE),"")</f>
        <v/>
      </c>
      <c r="J33" s="26" t="n"/>
      <c r="K33" s="26" t="n"/>
      <c r="L33" s="26" t="inlineStr">
        <is>
          <t>NO</t>
        </is>
      </c>
      <c r="M33" s="74" t="n">
        <v>-0.3484202005609862</v>
      </c>
      <c r="N33" s="74" t="n">
        <v>3</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4" t="n"/>
      <c r="DO33" s="34"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ez_manage.py:5880 top()</t>
        </is>
      </c>
      <c r="IN33" s="26" t="inlineStr">
        <is>
          <t>v12_quick_engine.py:3699 x5</t>
        </is>
      </c>
      <c r="IO33" s="26" t="n"/>
    </row>
    <row r="34" ht="10.5" customHeight="1" s="67">
      <c r="A34" s="26" t="inlineStr">
        <is>
          <t>HARD_BREAKEVEN_MIN_PEAK_PCT</t>
        </is>
      </c>
      <c r="B34" s="26" t="inlineStr">
        <is>
          <t>0.25</t>
        </is>
      </c>
      <c r="C34" s="26" t="n"/>
      <c r="D34" s="26" t="n"/>
      <c r="E34" s="26" t="n"/>
      <c r="F34" s="26" t="n"/>
      <c r="G34" s="26">
        <f>IFERROR(VLOOKUP($A21&amp;"_"&amp;$B21,Results_Deltas!$A$2:$P$15000,5,FALSE),"")</f>
        <v/>
      </c>
      <c r="H34" s="26">
        <f>IFERROR(VLOOKUP($A21,Results_30d_Deltas!$A$2:$H$5000,7,FALSE)-E20,"")</f>
        <v/>
      </c>
      <c r="I34" s="26">
        <f>IFERROR(VLOOKUP($A21,Results_30d_Deltas!$A$2:$H$5000,6,FALSE),"")</f>
        <v/>
      </c>
      <c r="J34" s="26" t="n"/>
      <c r="K34" s="26" t="n"/>
      <c r="L34" s="26" t="inlineStr">
        <is>
          <t>NO</t>
        </is>
      </c>
      <c r="M34" s="74" t="n">
        <v>-0.3405323406525381</v>
      </c>
      <c r="N34" s="74" t="n">
        <v>3</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4" t="n"/>
      <c r="AO34" s="34" t="n"/>
      <c r="AP34" s="34" t="n"/>
      <c r="AQ34" s="34" t="n"/>
      <c r="AR34" s="34"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4" t="n"/>
      <c r="HV34" s="34" t="n"/>
      <c r="HW34" s="34" t="n"/>
      <c r="HX34" s="34" t="n"/>
      <c r="HY34" s="34" t="n"/>
      <c r="HZ34" s="33" t="n"/>
      <c r="IA34" s="33" t="n"/>
      <c r="IB34" s="33" t="n"/>
      <c r="IC34" s="33" t="n"/>
      <c r="ID34" s="33" t="n"/>
      <c r="IE34" s="33" t="n"/>
      <c r="IF34" s="33" t="n"/>
      <c r="IG34" s="33" t="n"/>
      <c r="IH34" s="33" t="n"/>
      <c r="II34" s="33" t="n"/>
      <c r="IJ34" s="33" t="n"/>
      <c r="IK34" s="33" t="n"/>
      <c r="IL34" s="26" t="n"/>
      <c r="IM34" s="26" t="inlineStr">
        <is>
          <t>ez_manage.py:4784 top()</t>
        </is>
      </c>
      <c r="IN34" s="26" t="inlineStr">
        <is>
          <t>v12_quick_engine.py:858 x8</t>
        </is>
      </c>
      <c r="IO34" s="26" t="n"/>
    </row>
    <row r="35" ht="10.5" customHeight="1" s="67">
      <c r="A35" s="26" t="inlineStr">
        <is>
          <t>WT_CROSS_EXIT_MIN_AGE_MINUTES</t>
        </is>
      </c>
      <c r="B35" s="26" t="inlineStr">
        <is>
          <t>0.5</t>
        </is>
      </c>
      <c r="C35" s="26" t="n"/>
      <c r="D35" s="26" t="n"/>
      <c r="E35" s="26" t="n"/>
      <c r="F35" s="26" t="n"/>
      <c r="G35" s="26">
        <f>IFERROR(VLOOKUP($A76&amp;"_"&amp;$B76,Results_Deltas!$A$2:$P$15000,5,FALSE),"")</f>
        <v/>
      </c>
      <c r="H35" s="26">
        <f>IFERROR(VLOOKUP($A76,Results_30d_Deltas!$A$2:$H$5000,7,FALSE)-E75,"")</f>
        <v/>
      </c>
      <c r="I35" s="26">
        <f>IFERROR(VLOOKUP($A76,Results_30d_Deltas!$A$2:$H$5000,6,FALSE),"")</f>
        <v/>
      </c>
      <c r="J35" s="26" t="n"/>
      <c r="K35" s="26" t="n"/>
      <c r="L35" s="26" t="inlineStr">
        <is>
          <t>NO</t>
        </is>
      </c>
      <c r="M35" s="74" t="n">
        <v>-0.3368527184812855</v>
      </c>
      <c r="N35" s="74" t="n">
        <v>3</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4" t="n"/>
      <c r="AY35" s="34" t="n"/>
      <c r="AZ35" s="34" t="n"/>
      <c r="BA35" s="34" t="n"/>
      <c r="BB35" s="34"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ez_manage.py:5903 top()</t>
        </is>
      </c>
      <c r="IN35" s="26" t="inlineStr">
        <is>
          <t>v12_quick_engine.py:3724 x2</t>
        </is>
      </c>
      <c r="IO35" s="26" t="n"/>
    </row>
    <row r="36" ht="10.5" customHeight="1" s="67">
      <c r="A36" s="27" t="inlineStr">
        <is>
          <t>WT_CROSS_EXIT_MIN_AGE_MINUTES</t>
        </is>
      </c>
      <c r="B36" s="27" t="inlineStr">
        <is>
          <t>1.0</t>
        </is>
      </c>
      <c r="C36" s="26" t="n"/>
      <c r="D36" s="26" t="n"/>
      <c r="E36" s="26" t="n"/>
      <c r="F36" s="26" t="n"/>
      <c r="G36" s="26">
        <f>IFERROR(VLOOKUP($A77&amp;"_"&amp;$B77,Results_Deltas!$A$2:$P$15000,5,FALSE),"")</f>
        <v/>
      </c>
      <c r="H36" s="26">
        <f>IFERROR(VLOOKUP($A77,Results_30d_Deltas!$A$2:$H$5000,7,FALSE)-E76,"")</f>
        <v/>
      </c>
      <c r="I36" s="26">
        <f>IFERROR(VLOOKUP($A77,Results_30d_Deltas!$A$2:$H$5000,6,FALSE),"")</f>
        <v/>
      </c>
      <c r="J36" s="26" t="n"/>
      <c r="K36" s="26" t="n"/>
      <c r="L36" s="26" t="inlineStr">
        <is>
          <t>NO</t>
        </is>
      </c>
      <c r="M36" s="74" t="n">
        <v>-0.3359451771913171</v>
      </c>
      <c r="N36" s="74" t="n">
        <v>3</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4" t="n"/>
      <c r="AY36" s="34" t="n"/>
      <c r="AZ36" s="34" t="n"/>
      <c r="BA36" s="34" t="n"/>
      <c r="BB36" s="34"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ez_manage.py:5903 top()</t>
        </is>
      </c>
      <c r="IN36" s="26" t="inlineStr">
        <is>
          <t>v12_quick_engine.py:3724 x2</t>
        </is>
      </c>
      <c r="IO36" s="26" t="n"/>
    </row>
    <row r="37" ht="10.5" customHeight="1" s="67">
      <c r="A37" s="26" t="inlineStr">
        <is>
          <t>WT_CROSS_EXIT_APPLIES_TO_WINNERS</t>
        </is>
      </c>
      <c r="B37" s="26" t="inlineStr">
        <is>
          <t>2.0</t>
        </is>
      </c>
      <c r="C37" s="26" t="n"/>
      <c r="D37" s="26" t="n"/>
      <c r="E37" s="26" t="n"/>
      <c r="F37" s="26" t="n"/>
      <c r="G37" s="26">
        <f>IFERROR(VLOOKUP($A74&amp;"_"&amp;$B74,Results_Deltas!$A$2:$P$15000,5,FALSE),"")</f>
        <v/>
      </c>
      <c r="H37" s="26">
        <f>IFERROR(VLOOKUP($A74,Results_30d_Deltas!$A$2:$H$5000,7,FALSE)-E73,"")</f>
        <v/>
      </c>
      <c r="I37" s="26">
        <f>IFERROR(VLOOKUP($A74,Results_30d_Deltas!$A$2:$H$5000,6,FALSE),"")</f>
        <v/>
      </c>
      <c r="J37" s="26" t="n"/>
      <c r="K37" s="26" t="n"/>
      <c r="L37" s="26" t="inlineStr">
        <is>
          <t>NO</t>
        </is>
      </c>
      <c r="M37" s="74" t="n">
        <v>-0.3340753689668707</v>
      </c>
      <c r="N37" s="74" t="n">
        <v>3</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4" t="n"/>
      <c r="AY37" s="34" t="n"/>
      <c r="AZ37" s="34" t="n"/>
      <c r="BA37" s="34" t="n"/>
      <c r="BB37" s="34"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4" t="n"/>
      <c r="DO37" s="34"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ez_manage.py:5901 top()</t>
        </is>
      </c>
      <c r="IN37" s="26" t="inlineStr">
        <is>
          <t>v12_quick_engine.py:3722 x2</t>
        </is>
      </c>
      <c r="IO37" s="26" t="n"/>
    </row>
    <row r="38" ht="10.5" customHeight="1" s="67">
      <c r="A38" s="27" t="inlineStr">
        <is>
          <t>WT_CROSS_EXIT_ENABLED</t>
        </is>
      </c>
      <c r="B38" s="27" t="inlineStr">
        <is>
          <t>True</t>
        </is>
      </c>
      <c r="C38" s="26" t="n"/>
      <c r="D38" s="26" t="n"/>
      <c r="E38" s="26" t="n"/>
      <c r="F38" s="26" t="n"/>
      <c r="G38" s="26">
        <f>IFERROR(VLOOKUP($A4&amp;"_"&amp;$B4,Results_Deltas!$A$2:$P$15000,5,FALSE),"")</f>
        <v/>
      </c>
      <c r="H38" s="26">
        <f>IFERROR(VLOOKUP($A4,Results_30d_Deltas!$A$2:$H$5000,7,FALSE)-E3,"")</f>
        <v/>
      </c>
      <c r="I38" s="26">
        <f>IFERROR(VLOOKUP($A4,Results_30d_Deltas!$A$2:$H$5000,6,FALSE),"")</f>
        <v/>
      </c>
      <c r="J38" s="26" t="n"/>
      <c r="K38" s="26" t="n"/>
      <c r="L38" s="26" t="inlineStr">
        <is>
          <t>NO</t>
        </is>
      </c>
      <c r="M38" s="74" t="n">
        <v>-0.3255665338671863</v>
      </c>
      <c r="N38" s="74" t="n">
        <v>3</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4" t="n"/>
      <c r="AY38" s="34" t="n"/>
      <c r="AZ38" s="34" t="n"/>
      <c r="BA38" s="34" t="n"/>
      <c r="BB38" s="34"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4" t="n"/>
      <c r="DO38" s="34"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ez_manage.py:1751 top()</t>
        </is>
      </c>
      <c r="IN38" s="26" t="inlineStr">
        <is>
          <t>v12_quick_engine.py:2439 x5</t>
        </is>
      </c>
      <c r="IO38" s="26" t="n"/>
    </row>
    <row r="39" ht="10.5" customHeight="1" s="67">
      <c r="A39" s="26" t="inlineStr">
        <is>
          <t>DELTA_EXIT_DC_FLOOR</t>
        </is>
      </c>
      <c r="B39" s="26" t="inlineStr">
        <is>
          <t>False</t>
        </is>
      </c>
      <c r="C39" s="26" t="n"/>
      <c r="D39" s="26" t="n"/>
      <c r="E39" s="26" t="n"/>
      <c r="F39" s="26" t="n"/>
      <c r="G39" s="26">
        <f>IFERROR(VLOOKUP($A11&amp;"_"&amp;$B11,Results_Deltas!$A$2:$P$15000,5,FALSE),"")</f>
        <v/>
      </c>
      <c r="H39" s="26">
        <f>IFERROR(VLOOKUP($A11,Results_30d_Deltas!$A$2:$H$5000,7,FALSE)-E10,"")</f>
        <v/>
      </c>
      <c r="I39" s="26">
        <f>IFERROR(VLOOKUP($A11,Results_30d_Deltas!$A$2:$H$5000,6,FALSE),"")</f>
        <v/>
      </c>
      <c r="J39" s="26" t="n"/>
      <c r="K39" s="26" t="n"/>
      <c r="L39" s="26" t="inlineStr">
        <is>
          <t>NO</t>
        </is>
      </c>
      <c r="M39" s="74" t="n">
        <v>-0.3235114423260372</v>
      </c>
      <c r="N39" s="74" t="n">
        <v>3</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4" t="n"/>
      <c r="CC39" s="34" t="n"/>
      <c r="CD39" s="34" t="n"/>
      <c r="CE39" s="34" t="n"/>
      <c r="CF39" s="34" t="n"/>
      <c r="CG39" s="33" t="n"/>
      <c r="CH39" s="33" t="n"/>
      <c r="CI39" s="33" t="n"/>
      <c r="CJ39" s="33" t="n"/>
      <c r="CK39" s="33" t="n"/>
      <c r="CL39" s="33" t="n"/>
      <c r="CM39" s="33" t="n"/>
      <c r="CN39" s="33" t="n"/>
      <c r="CO39" s="33" t="n"/>
      <c r="CP39" s="33" t="n"/>
      <c r="CQ39" s="33" t="n"/>
      <c r="CR39" s="33" t="n"/>
      <c r="CS39" s="33" t="n"/>
      <c r="CT39" s="33" t="n"/>
      <c r="CU39" s="33"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4"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ez_manage.py:4596 top()</t>
        </is>
      </c>
      <c r="IN39" s="26" t="inlineStr">
        <is>
          <t>v12_quick_engine.py:967 x8</t>
        </is>
      </c>
      <c r="IO39" s="26" t="n"/>
    </row>
    <row r="40" ht="10.5" customHeight="1" s="67">
      <c r="A40" s="26" t="inlineStr">
        <is>
          <t>WT_4H_VEL_EXIT_REQUIRE_K_EXTREME</t>
        </is>
      </c>
      <c r="B40" s="26" t="inlineStr">
        <is>
          <t>2.0</t>
        </is>
      </c>
      <c r="C40" s="26" t="n"/>
      <c r="D40" s="26" t="n"/>
      <c r="E40" s="26" t="n"/>
      <c r="F40" s="26" t="n"/>
      <c r="G40" s="26">
        <f>IFERROR(VLOOKUP($A66&amp;"_"&amp;$B66,Results_Deltas!$A$2:$P$15000,5,FALSE),"")</f>
        <v/>
      </c>
      <c r="H40" s="26">
        <f>IFERROR(VLOOKUP($A66,Results_30d_Deltas!$A$2:$H$5000,7,FALSE)-E65,"")</f>
        <v/>
      </c>
      <c r="I40" s="26">
        <f>IFERROR(VLOOKUP($A66,Results_30d_Deltas!$A$2:$H$5000,6,FALSE),"")</f>
        <v/>
      </c>
      <c r="J40" s="26" t="n"/>
      <c r="K40" s="26" t="n"/>
      <c r="L40" s="26" t="inlineStr">
        <is>
          <t>NO</t>
        </is>
      </c>
      <c r="M40" s="74" t="n">
        <v>-0.2982549629646757</v>
      </c>
      <c r="N40" s="74" t="n">
        <v>3</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4"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ez_manage.py:5880 top()</t>
        </is>
      </c>
      <c r="IN40" s="26" t="inlineStr">
        <is>
          <t>v12_quick_engine.py:3699 x5</t>
        </is>
      </c>
      <c r="IO40" s="26" t="n"/>
    </row>
    <row r="41" ht="10.5" customHeight="1" s="67">
      <c r="A41" s="26" t="inlineStr">
        <is>
          <t>E_3_USE_WT_STRUCTURE_EXIT_MODE</t>
        </is>
      </c>
      <c r="B41" s="26" t="inlineStr">
        <is>
          <t>0.5</t>
        </is>
      </c>
      <c r="C41" s="26" t="n"/>
      <c r="D41" s="26" t="n"/>
      <c r="E41" s="26" t="n"/>
      <c r="F41" s="26" t="n"/>
      <c r="G41" s="26">
        <f>IFERROR(VLOOKUP($A16&amp;"_"&amp;$B16,Results_Deltas!$A$2:$P$15000,5,FALSE),"")</f>
        <v/>
      </c>
      <c r="H41" s="26">
        <f>IFERROR(VLOOKUP($A16,Results_30d_Deltas!$A$2:$H$5000,7,FALSE)-E15,"")</f>
        <v/>
      </c>
      <c r="I41" s="26">
        <f>IFERROR(VLOOKUP($A16,Results_30d_Deltas!$A$2:$H$5000,6,FALSE),"")</f>
        <v/>
      </c>
      <c r="J41" s="26" t="n"/>
      <c r="K41" s="26" t="n"/>
      <c r="L41" s="26" t="inlineStr">
        <is>
          <t>NO</t>
        </is>
      </c>
      <c r="M41" s="74" t="n">
        <v>-0.1856319068030629</v>
      </c>
      <c r="N41" s="74" t="n">
        <v>3</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4" t="n"/>
      <c r="DO41" s="34"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4" t="n"/>
      <c r="FV41" s="34"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ez_manage.py:4700 top()</t>
        </is>
      </c>
      <c r="IN41" s="26" t="inlineStr">
        <is>
          <t>v12_quick_engine.py:1819 x8</t>
        </is>
      </c>
      <c r="IO41" s="26" t="n"/>
    </row>
    <row r="42" ht="10.5" customHeight="1" s="67">
      <c r="A42" s="26" t="inlineStr">
        <is>
          <t>WT_4H_VEL_EXIT_REQUIRE_PROFIT</t>
        </is>
      </c>
      <c r="B42" s="26" t="inlineStr">
        <is>
          <t>2.0</t>
        </is>
      </c>
      <c r="C42" s="26" t="n"/>
      <c r="D42" s="26" t="n"/>
      <c r="E42" s="26" t="n"/>
      <c r="F42" s="26" t="n"/>
      <c r="G42" s="26">
        <f>IFERROR(VLOOKUP($A70&amp;"_"&amp;$B70,Results_Deltas!$A$2:$P$15000,5,FALSE),"")</f>
        <v/>
      </c>
      <c r="H42" s="26">
        <f>IFERROR(VLOOKUP($A70,Results_30d_Deltas!$A$2:$H$5000,7,FALSE)-E69,"")</f>
        <v/>
      </c>
      <c r="I42" s="26">
        <f>IFERROR(VLOOKUP($A70,Results_30d_Deltas!$A$2:$H$5000,6,FALSE),"")</f>
        <v/>
      </c>
      <c r="J42" s="26" t="n"/>
      <c r="K42" s="26" t="n"/>
      <c r="L42" s="26" t="inlineStr">
        <is>
          <t>NO</t>
        </is>
      </c>
      <c r="M42" s="74" t="n">
        <v>-0.1846707771553904</v>
      </c>
      <c r="N42" s="74" t="n">
        <v>3</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4" t="n"/>
      <c r="DO42" s="34"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4" t="n"/>
      <c r="HQ42" s="34" t="n"/>
      <c r="HR42" s="34" t="n"/>
      <c r="HS42" s="34" t="n"/>
      <c r="HT42" s="34"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ez_manage.py:5881 top()</t>
        </is>
      </c>
      <c r="IN42" s="26" t="inlineStr">
        <is>
          <t>v12_quick_engine.py:3700 x5</t>
        </is>
      </c>
      <c r="IO42" s="26" t="n"/>
    </row>
    <row r="43" ht="10.5" customHeight="1" s="67">
      <c r="A43" s="26" t="inlineStr">
        <is>
          <t>E_3_USE_WT_STRUCTURE_EXIT_MODE</t>
        </is>
      </c>
      <c r="B43" s="26" t="inlineStr">
        <is>
          <t>1.0</t>
        </is>
      </c>
      <c r="C43" s="26" t="n"/>
      <c r="D43" s="26" t="n"/>
      <c r="E43" s="26" t="n"/>
      <c r="F43" s="26" t="n"/>
      <c r="G43" s="26">
        <f>IFERROR(VLOOKUP($A17&amp;"_"&amp;$B17,Results_Deltas!$A$2:$P$15000,5,FALSE),"")</f>
        <v/>
      </c>
      <c r="H43" s="26">
        <f>IFERROR(VLOOKUP($A17,Results_30d_Deltas!$A$2:$H$5000,7,FALSE)-E16,"")</f>
        <v/>
      </c>
      <c r="I43" s="26">
        <f>IFERROR(VLOOKUP($A17,Results_30d_Deltas!$A$2:$H$5000,6,FALSE),"")</f>
        <v/>
      </c>
      <c r="J43" s="26" t="n"/>
      <c r="K43" s="26" t="n"/>
      <c r="L43" s="26" t="inlineStr">
        <is>
          <t>NO</t>
        </is>
      </c>
      <c r="M43" s="74" t="n">
        <v>-0.1755855389529002</v>
      </c>
      <c r="N43" s="74" t="n">
        <v>3</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4" t="n"/>
      <c r="DO43" s="34"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4" t="n"/>
      <c r="FV43" s="34"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ez_manage.py:4700 top()</t>
        </is>
      </c>
      <c r="IN43" s="26" t="inlineStr">
        <is>
          <t>v12_quick_engine.py:1819 x8</t>
        </is>
      </c>
      <c r="IO43" s="26" t="n"/>
    </row>
    <row r="44" ht="10.5" customHeight="1" s="67">
      <c r="A44" s="26" t="inlineStr">
        <is>
          <t>WT_4H_VEL_EXIT_REQUIRE_K_EXTREME</t>
        </is>
      </c>
      <c r="B44" s="26" t="inlineStr">
        <is>
          <t>0.5</t>
        </is>
      </c>
      <c r="C44" s="26" t="n"/>
      <c r="D44" s="26" t="n"/>
      <c r="E44" s="26" t="n"/>
      <c r="F44" s="26" t="n"/>
      <c r="G44" s="26">
        <f>IFERROR(VLOOKUP($A64&amp;"_"&amp;$B64,Results_Deltas!$A$2:$P$15000,5,FALSE),"")</f>
        <v/>
      </c>
      <c r="H44" s="26">
        <f>IFERROR(VLOOKUP($A64,Results_30d_Deltas!$A$2:$H$5000,7,FALSE)-E63,"")</f>
        <v/>
      </c>
      <c r="I44" s="26">
        <f>IFERROR(VLOOKUP($A64,Results_30d_Deltas!$A$2:$H$5000,6,FALSE),"")</f>
        <v/>
      </c>
      <c r="J44" s="26" t="n"/>
      <c r="K44" s="26" t="n"/>
      <c r="L44" s="26" t="inlineStr">
        <is>
          <t>NO</t>
        </is>
      </c>
      <c r="M44" s="74" t="n">
        <v>-0.125566257841747</v>
      </c>
      <c r="N44" s="74" t="n">
        <v>5</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4" t="n"/>
      <c r="DO44" s="34"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ez_manage.py:5880 top()</t>
        </is>
      </c>
      <c r="IN44" s="26" t="inlineStr">
        <is>
          <t>v12_quick_engine.py:3699 x5</t>
        </is>
      </c>
      <c r="IO44" s="26" t="n"/>
    </row>
    <row r="45" ht="10.5" customHeight="1" s="67">
      <c r="A45" s="26" t="inlineStr">
        <is>
          <t>WT_4H_VEL_EXIT_K_EXTREME_HIGH</t>
        </is>
      </c>
      <c r="B45" s="26" t="inlineStr">
        <is>
          <t>0.5</t>
        </is>
      </c>
      <c r="C45" s="26" t="n"/>
      <c r="D45" s="26" t="n"/>
      <c r="E45" s="26" t="n"/>
      <c r="F45" s="26" t="n"/>
      <c r="G45" s="26">
        <f>IFERROR(VLOOKUP($A56&amp;"_"&amp;$B56,Results_Deltas!$A$2:$P$15000,5,FALSE),"")</f>
        <v/>
      </c>
      <c r="H45" s="26">
        <f>IFERROR(VLOOKUP($A56,Results_30d_Deltas!$A$2:$H$5000,7,FALSE)-E55,"")</f>
        <v/>
      </c>
      <c r="I45" s="26">
        <f>IFERROR(VLOOKUP($A56,Results_30d_Deltas!$A$2:$H$5000,6,FALSE),"")</f>
        <v/>
      </c>
      <c r="J45" s="26" t="n"/>
      <c r="K45" s="26" t="n"/>
      <c r="L45" s="26" t="inlineStr">
        <is>
          <t>NO</t>
        </is>
      </c>
      <c r="M45" s="74" t="n">
        <v>-0.1110811363363749</v>
      </c>
      <c r="N45" s="74" t="n">
        <v>3</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4" t="n"/>
      <c r="DO45" s="34"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ez_manage.py:5877 top()</t>
        </is>
      </c>
      <c r="IN45" s="26" t="inlineStr">
        <is>
          <t>v12_quick_engine.py:3696 x5</t>
        </is>
      </c>
      <c r="IO45" s="26" t="n"/>
    </row>
    <row r="46" ht="10.5" customHeight="1" s="67">
      <c r="A46" s="26" t="inlineStr">
        <is>
          <t>BTC_DIVERGENCE_EXIT_AGAINST</t>
        </is>
      </c>
      <c r="B46" s="26" t="inlineStr">
        <is>
          <t>1.0</t>
        </is>
      </c>
      <c r="C46" s="26" t="n"/>
      <c r="D46" s="26" t="n"/>
      <c r="E46" s="26" t="n"/>
      <c r="F46" s="26" t="n"/>
      <c r="G46" s="26">
        <f>IFERROR(VLOOKUP($A9&amp;"_"&amp;$B9,Results_Deltas!$A$2:$P$15000,5,FALSE),"")</f>
        <v/>
      </c>
      <c r="H46" s="26">
        <f>IFERROR(VLOOKUP($A9,Results_30d_Deltas!$A$2:$H$5000,7,FALSE)-E8,"")</f>
        <v/>
      </c>
      <c r="I46" s="26">
        <f>IFERROR(VLOOKUP($A9,Results_30d_Deltas!$A$2:$H$5000,6,FALSE),"")</f>
        <v/>
      </c>
      <c r="J46" s="26" t="n"/>
      <c r="K46" s="26" t="n"/>
      <c r="L46" s="26" t="inlineStr">
        <is>
          <t>NO</t>
        </is>
      </c>
      <c r="M46" s="74" t="n">
        <v>-0.1054302115391653</v>
      </c>
      <c r="N46" s="74" t="n">
        <v>3</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4" t="n"/>
      <c r="DO46" s="34"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33" t="n"/>
      <c r="IL46" s="26" t="n"/>
      <c r="IM46" s="26" t="inlineStr">
        <is>
          <t>ez_manage.py:4448 top()</t>
        </is>
      </c>
      <c r="IN46" s="26" t="inlineStr">
        <is>
          <t>v12_quick_engine.py:408 x8</t>
        </is>
      </c>
      <c r="IO46" s="26" t="n"/>
    </row>
    <row r="47" ht="10.5" customHeight="1" s="67">
      <c r="A47" s="27" t="inlineStr">
        <is>
          <t>SCALP_V3_K_OB_EXIT_ENABLED</t>
        </is>
      </c>
      <c r="B47" s="27" t="inlineStr">
        <is>
          <t>True</t>
        </is>
      </c>
      <c r="C47" s="26" t="n"/>
      <c r="D47" s="26" t="n"/>
      <c r="E47" s="26" t="n"/>
      <c r="F47" s="26" t="n"/>
      <c r="G47" s="26">
        <f>IFERROR(VLOOKUP($A41&amp;"_"&amp;$B41,Results_Deltas!$A$2:$P$15000,5,FALSE),"")</f>
        <v/>
      </c>
      <c r="H47" s="26">
        <f>IFERROR(VLOOKUP($A41,Results_30d_Deltas!$A$2:$H$5000,7,FALSE)-E40,"")</f>
        <v/>
      </c>
      <c r="I47" s="26">
        <f>IFERROR(VLOOKUP($A41,Results_30d_Deltas!$A$2:$H$5000,6,FALSE),"")</f>
        <v/>
      </c>
      <c r="J47" s="26" t="n"/>
      <c r="K47" s="26" t="n"/>
      <c r="L47" s="26" t="inlineStr">
        <is>
          <t>NO</t>
        </is>
      </c>
      <c r="M47" s="74" t="n">
        <v>-0.09987283273952093</v>
      </c>
      <c r="N47" s="74" t="n">
        <v>3</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4" t="n"/>
      <c r="DO47" s="34"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ez_manage.py:5550 top()</t>
        </is>
      </c>
      <c r="IN47" s="26" t="inlineStr">
        <is>
          <t>v12_quick_engine.py:3178 x4</t>
        </is>
      </c>
      <c r="IO47" s="26" t="n"/>
    </row>
    <row r="48" ht="10.5" customHeight="1" s="67">
      <c r="A48" s="26" t="inlineStr">
        <is>
          <t>STDEV_REJECT_EXIT_TF</t>
        </is>
      </c>
      <c r="B48" s="26" t="inlineStr">
        <is>
          <t>15m</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74" t="n">
        <v>-0.05366336784993529</v>
      </c>
      <c r="N48" s="74" t="n">
        <v>3</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4" t="n"/>
      <c r="DO48" s="34"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4" t="n"/>
      <c r="GR48" s="34" t="n"/>
      <c r="GS48" s="34" t="n"/>
      <c r="GT48" s="34" t="n"/>
      <c r="GU48" s="34"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ez_manage.py:4058 top()</t>
        </is>
      </c>
      <c r="IN48" s="26" t="inlineStr">
        <is>
          <t>v12_quick_engine.py:3298 x3</t>
        </is>
      </c>
      <c r="IO48" s="26" t="n"/>
    </row>
    <row r="49" ht="10.5" customHeight="1" s="67">
      <c r="A49" s="26" t="inlineStr">
        <is>
          <t>WT_4H_VEL_EXIT_K_EXTREME_LOW</t>
        </is>
      </c>
      <c r="B49" s="26" t="inlineStr">
        <is>
          <t>1.0</t>
        </is>
      </c>
      <c r="C49" s="26" t="n"/>
      <c r="D49" s="26" t="n"/>
      <c r="E49" s="26" t="n"/>
      <c r="F49" s="26" t="n"/>
      <c r="G49" s="26">
        <f>IFERROR(VLOOKUP($A61&amp;"_"&amp;$B61,Results_Deltas!$A$2:$P$15000,5,FALSE),"")</f>
        <v/>
      </c>
      <c r="H49" s="26">
        <f>IFERROR(VLOOKUP($A61,Results_30d_Deltas!$A$2:$H$5000,7,FALSE)-E60,"")</f>
        <v/>
      </c>
      <c r="I49" s="26">
        <f>IFERROR(VLOOKUP($A61,Results_30d_Deltas!$A$2:$H$5000,6,FALSE),"")</f>
        <v/>
      </c>
      <c r="J49" s="26" t="n"/>
      <c r="K49" s="26" t="n"/>
      <c r="L49" s="26" t="inlineStr">
        <is>
          <t>NO</t>
        </is>
      </c>
      <c r="M49" s="74" t="n">
        <v>-0.0525890619502863</v>
      </c>
      <c r="N49" s="74" t="n">
        <v>4</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4" t="n"/>
      <c r="DO49" s="34"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ez_manage.py:5878 top()</t>
        </is>
      </c>
      <c r="IN49" s="26" t="inlineStr">
        <is>
          <t>v12_quick_engine.py:3697 x5</t>
        </is>
      </c>
      <c r="IO49" s="26" t="n"/>
    </row>
    <row r="50" ht="10.5" customHeight="1" s="67">
      <c r="A50" s="26" t="inlineStr">
        <is>
          <t>RULE_B_3M_EXIT_ENABLED</t>
        </is>
      </c>
      <c r="B50" s="26" t="inlineStr">
        <is>
          <t>False</t>
        </is>
      </c>
      <c r="C50" s="26" t="n"/>
      <c r="D50" s="26" t="n"/>
      <c r="E50" s="26" t="n"/>
      <c r="F50" s="26" t="n"/>
      <c r="G50" s="26">
        <f>IFERROR(VLOOKUP($A38&amp;"_"&amp;$B38,Results_Deltas!$A$2:$P$15000,5,FALSE),"")</f>
        <v/>
      </c>
      <c r="H50" s="26">
        <f>IFERROR(VLOOKUP($A38,Results_30d_Deltas!$A$2:$H$5000,7,FALSE)-E37,"")</f>
        <v/>
      </c>
      <c r="I50" s="26">
        <f>IFERROR(VLOOKUP($A38,Results_30d_Deltas!$A$2:$H$5000,6,FALSE),"")</f>
        <v/>
      </c>
      <c r="J50" s="26" t="n"/>
      <c r="K50" s="26" t="n"/>
      <c r="L50" s="26" t="inlineStr">
        <is>
          <t>YES</t>
        </is>
      </c>
      <c r="M50" s="74" t="n">
        <v>-0.02980985491907396</v>
      </c>
      <c r="N50" s="74" t="n">
        <v>3</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4" t="n"/>
      <c r="DO50" s="34"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4" t="n"/>
      <c r="EK50" s="34" t="n"/>
      <c r="EL50" s="34" t="n"/>
      <c r="EM50" s="34" t="n"/>
      <c r="EN50" s="34" t="n"/>
      <c r="EO50" s="34" t="n"/>
      <c r="EP50" s="34" t="n"/>
      <c r="EQ50" s="34" t="n"/>
      <c r="ER50" s="34" t="n"/>
      <c r="ES50" s="34"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ez_manage.py:5395 top()</t>
        </is>
      </c>
      <c r="IN50" s="26" t="inlineStr">
        <is>
          <t>v12_quick_engine.py:3009 x4</t>
        </is>
      </c>
      <c r="IO50" s="26" t="n"/>
    </row>
    <row r="51" ht="10.5" customHeight="1" s="67">
      <c r="A51" s="26" t="inlineStr">
        <is>
          <t>SCALP_V3_K_OB_EXIT_ENABLED</t>
        </is>
      </c>
      <c r="B51" s="26" t="inlineStr">
        <is>
          <t>False</t>
        </is>
      </c>
      <c r="C51" s="26" t="n"/>
      <c r="D51" s="26" t="n"/>
      <c r="E51" s="26" t="n"/>
      <c r="F51" s="26" t="n"/>
      <c r="G51" s="26">
        <f>IFERROR(VLOOKUP($A40&amp;"_"&amp;$B40,Results_Deltas!$A$2:$P$15000,5,FALSE),"")</f>
        <v/>
      </c>
      <c r="H51" s="26">
        <f>IFERROR(VLOOKUP($A40,Results_30d_Deltas!$A$2:$H$5000,7,FALSE)-E39,"")</f>
        <v/>
      </c>
      <c r="I51" s="26">
        <f>IFERROR(VLOOKUP($A40,Results_30d_Deltas!$A$2:$H$5000,6,FALSE),"")</f>
        <v/>
      </c>
      <c r="J51" s="26" t="n"/>
      <c r="K51" s="26" t="n"/>
      <c r="L51" s="26" t="inlineStr">
        <is>
          <t>YES</t>
        </is>
      </c>
      <c r="M51" s="74" t="n">
        <v>-0.02980985491907396</v>
      </c>
      <c r="N51" s="74" t="n">
        <v>3</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4" t="n"/>
      <c r="DO51" s="34"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ez_manage.py:5550 top()</t>
        </is>
      </c>
      <c r="IN51" s="26" t="inlineStr">
        <is>
          <t>v12_quick_engine.py:3178 x4</t>
        </is>
      </c>
      <c r="IO51" s="26" t="n"/>
    </row>
    <row r="52" ht="10.5" customHeight="1" s="67">
      <c r="A52" s="0" t="inlineStr">
        <is>
          <t>DC_HARD_STOP_TF=4h</t>
        </is>
      </c>
      <c r="B52" s="0" t="inlineStr">
        <is>
          <t>4h</t>
        </is>
      </c>
      <c r="D52" s="0" t="inlineStr">
        <is>
          <t>EXIT</t>
        </is>
      </c>
      <c r="E52" s="0" t="inlineStr">
        <is>
          <t>4h</t>
        </is>
      </c>
      <c r="L52" s="0" t="inlineStr">
        <is>
          <t>YES</t>
        </is>
      </c>
      <c r="M52" s="74" t="n">
        <v>0</v>
      </c>
      <c r="N52" s="74" t="n">
        <v>0</v>
      </c>
    </row>
    <row r="53" ht="10.5" customHeight="1" s="67">
      <c r="A53" s="0" t="inlineStr">
        <is>
          <t>DC_HARD_STOP_TF=D</t>
        </is>
      </c>
      <c r="B53" s="0" t="inlineStr">
        <is>
          <t>D</t>
        </is>
      </c>
      <c r="D53" s="0" t="inlineStr">
        <is>
          <t>EXIT</t>
        </is>
      </c>
      <c r="E53" s="0" t="inlineStr">
        <is>
          <t>D</t>
        </is>
      </c>
      <c r="L53" s="0" t="inlineStr">
        <is>
          <t>NO</t>
        </is>
      </c>
      <c r="M53" s="74" t="n">
        <v>0</v>
      </c>
      <c r="N53" s="74" t="n">
        <v>0</v>
      </c>
    </row>
    <row r="54" ht="10.5" customHeight="1" s="67">
      <c r="A54" s="26" t="inlineStr">
        <is>
          <t>WT_4H_VEL_EXIT_K_EXTREME_HIGH</t>
        </is>
      </c>
      <c r="B54" s="26" t="inlineStr">
        <is>
          <t>1.0</t>
        </is>
      </c>
      <c r="C54" s="26" t="n"/>
      <c r="D54" s="26" t="n"/>
      <c r="E54" s="26" t="n"/>
      <c r="F54" s="26" t="n"/>
      <c r="G54" s="26">
        <f>IFERROR(VLOOKUP($A57&amp;"_"&amp;$B57,Results_Deltas!$A$2:$P$15000,5,FALSE),"")</f>
        <v/>
      </c>
      <c r="H54" s="26">
        <f>IFERROR(VLOOKUP($A57,Results_30d_Deltas!$A$2:$H$5000,7,FALSE)-E56,"")</f>
        <v/>
      </c>
      <c r="I54" s="26">
        <f>IFERROR(VLOOKUP($A57,Results_30d_Deltas!$A$2:$H$5000,6,FALSE),"")</f>
        <v/>
      </c>
      <c r="J54" s="26" t="n"/>
      <c r="K54" s="26" t="n"/>
      <c r="L54" s="26" t="inlineStr">
        <is>
          <t>NO</t>
        </is>
      </c>
      <c r="M54" s="74" t="n">
        <v>0.07570105514036483</v>
      </c>
      <c r="N54" s="74" t="n">
        <v>5</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4" t="n"/>
      <c r="DO54" s="34"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ez_manage.py:5877 top()</t>
        </is>
      </c>
      <c r="IN54" s="26" t="inlineStr">
        <is>
          <t>v12_quick_engine.py:3696 x5</t>
        </is>
      </c>
      <c r="IO54" s="26" t="n"/>
    </row>
    <row r="55" ht="10.5" customHeight="1" s="67">
      <c r="A55" s="26" t="inlineStr">
        <is>
          <t>BTC_DIVERGENCE_EXIT_AGAINST</t>
        </is>
      </c>
      <c r="B55" s="26" t="inlineStr">
        <is>
          <t>0.5</t>
        </is>
      </c>
      <c r="C55" s="26" t="n"/>
      <c r="D55" s="26" t="n"/>
      <c r="E55" s="26" t="n"/>
      <c r="F55" s="26" t="n"/>
      <c r="G55" s="26">
        <f>IFERROR(VLOOKUP($A8&amp;"_"&amp;$B8,Results_Deltas!$A$2:$P$15000,5,FALSE),"")</f>
        <v/>
      </c>
      <c r="H55" s="26">
        <f>IFERROR(VLOOKUP($A8,Results_30d_Deltas!$A$2:$H$5000,7,FALSE)-E7,"")</f>
        <v/>
      </c>
      <c r="I55" s="26">
        <f>IFERROR(VLOOKUP($A8,Results_30d_Deltas!$A$2:$H$5000,6,FALSE),"")</f>
        <v/>
      </c>
      <c r="J55" s="26" t="n"/>
      <c r="K55" s="26" t="n"/>
      <c r="L55" s="26" t="inlineStr">
        <is>
          <t>NO</t>
        </is>
      </c>
      <c r="M55" s="74" t="n">
        <v>0.09151865020749071</v>
      </c>
      <c r="N55" s="74" t="n">
        <v>5</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4" t="n"/>
      <c r="DO55" s="34"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ez_manage.py:4448 top()</t>
        </is>
      </c>
      <c r="IN55" s="26" t="inlineStr">
        <is>
          <t>v12_quick_engine.py:408 x8</t>
        </is>
      </c>
      <c r="IO55" s="26" t="n"/>
    </row>
    <row r="56" ht="10.5" customHeight="1" s="67">
      <c r="A56" s="27" t="inlineStr">
        <is>
          <t>SCALP_V3_PROTECTIVE_EXIT_ENABLED</t>
        </is>
      </c>
      <c r="B56" s="27" t="inlineStr">
        <is>
          <t>True</t>
        </is>
      </c>
      <c r="C56" s="26" t="n"/>
      <c r="D56" s="26" t="n"/>
      <c r="E56" s="26" t="n"/>
      <c r="F56" s="26" t="n"/>
      <c r="G56" s="26">
        <f>IFERROR(VLOOKUP($A43&amp;"_"&amp;$B43,Results_Deltas!$A$2:$P$15000,5,FALSE),"")</f>
        <v/>
      </c>
      <c r="H56" s="26">
        <f>IFERROR(VLOOKUP($A43,Results_30d_Deltas!$A$2:$H$5000,7,FALSE)-E42,"")</f>
        <v/>
      </c>
      <c r="I56" s="26">
        <f>IFERROR(VLOOKUP($A43,Results_30d_Deltas!$A$2:$H$5000,6,FALSE),"")</f>
        <v/>
      </c>
      <c r="J56" s="26" t="n"/>
      <c r="K56" s="26" t="n"/>
      <c r="L56" s="26" t="inlineStr">
        <is>
          <t>NO</t>
        </is>
      </c>
      <c r="M56" s="74" t="n">
        <v>0.1371070869527712</v>
      </c>
      <c r="N56" s="74" t="n">
        <v>3</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4" t="n"/>
      <c r="DO56" s="34"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ez_manage.py:5586 top()</t>
        </is>
      </c>
      <c r="IN56" s="26" t="inlineStr">
        <is>
          <t>v12_quick_engine.py:3192 x4</t>
        </is>
      </c>
      <c r="IO56" s="26" t="n"/>
    </row>
    <row r="57" ht="10.5" customHeight="1" s="67">
      <c r="A57" s="26" t="inlineStr">
        <is>
          <t>HARD_BREAKEVEN_MIN_PEAK_PCT</t>
        </is>
      </c>
      <c r="B57" s="26" t="inlineStr">
        <is>
          <t>0.75</t>
        </is>
      </c>
      <c r="C57" s="26" t="n"/>
      <c r="D57" s="26" t="n"/>
      <c r="E57" s="26" t="n"/>
      <c r="F57" s="26" t="n"/>
      <c r="G57" s="26">
        <f>IFERROR(VLOOKUP($A25&amp;"_"&amp;$B25,Results_Deltas!$A$2:$P$15000,5,FALSE),"")</f>
        <v/>
      </c>
      <c r="H57" s="26">
        <f>IFERROR(VLOOKUP($A25,Results_30d_Deltas!$A$2:$H$5000,7,FALSE)-E24,"")</f>
        <v/>
      </c>
      <c r="I57" s="26">
        <f>IFERROR(VLOOKUP($A25,Results_30d_Deltas!$A$2:$H$5000,6,FALSE),"")</f>
        <v/>
      </c>
      <c r="J57" s="26" t="n"/>
      <c r="K57" s="26" t="n"/>
      <c r="L57" s="26" t="inlineStr">
        <is>
          <t>NO</t>
        </is>
      </c>
      <c r="M57" s="74" t="n">
        <v>0.1382367128416487</v>
      </c>
      <c r="N57" s="74" t="n">
        <v>3</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4" t="n"/>
      <c r="AO57" s="34" t="n"/>
      <c r="AP57" s="34" t="n"/>
      <c r="AQ57" s="34" t="n"/>
      <c r="AR57" s="34"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4" t="n"/>
      <c r="HV57" s="34" t="n"/>
      <c r="HW57" s="34" t="n"/>
      <c r="HX57" s="34" t="n"/>
      <c r="HY57" s="34" t="n"/>
      <c r="HZ57" s="33" t="n"/>
      <c r="IA57" s="33" t="n"/>
      <c r="IB57" s="33" t="n"/>
      <c r="IC57" s="33" t="n"/>
      <c r="ID57" s="33" t="n"/>
      <c r="IE57" s="33" t="n"/>
      <c r="IF57" s="33" t="n"/>
      <c r="IG57" s="33" t="n"/>
      <c r="IH57" s="33" t="n"/>
      <c r="II57" s="33" t="n"/>
      <c r="IJ57" s="33" t="n"/>
      <c r="IK57" s="33" t="n"/>
      <c r="IL57" s="26" t="n"/>
      <c r="IM57" s="26" t="inlineStr">
        <is>
          <t>ez_manage.py:4784 top()</t>
        </is>
      </c>
      <c r="IN57" s="26" t="inlineStr">
        <is>
          <t>v12_quick_engine.py:858 x8</t>
        </is>
      </c>
      <c r="IO57" s="26" t="n"/>
    </row>
    <row r="58" ht="10.5" customHeight="1" s="67">
      <c r="A58" s="27" t="inlineStr">
        <is>
          <t>RULE_B_3M_EXIT_ENABLED</t>
        </is>
      </c>
      <c r="B58" s="27" t="inlineStr">
        <is>
          <t>True</t>
        </is>
      </c>
      <c r="C58" s="26" t="n"/>
      <c r="D58" s="26" t="n"/>
      <c r="E58" s="26" t="n"/>
      <c r="F58" s="26" t="n"/>
      <c r="G58" s="26">
        <f>IFERROR(VLOOKUP($A39&amp;"_"&amp;$B39,Results_Deltas!$A$2:$P$15000,5,FALSE),"")</f>
        <v/>
      </c>
      <c r="H58" s="26">
        <f>IFERROR(VLOOKUP($A39,Results_30d_Deltas!$A$2:$H$5000,7,FALSE)-E38,"")</f>
        <v/>
      </c>
      <c r="I58" s="26">
        <f>IFERROR(VLOOKUP($A39,Results_30d_Deltas!$A$2:$H$5000,6,FALSE),"")</f>
        <v/>
      </c>
      <c r="J58" s="26" t="n"/>
      <c r="K58" s="26" t="n"/>
      <c r="L58" s="26" t="inlineStr">
        <is>
          <t>NO</t>
        </is>
      </c>
      <c r="M58" s="74" t="n">
        <v>0.1396572866361922</v>
      </c>
      <c r="N58" s="74" t="n">
        <v>4</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4" t="n"/>
      <c r="DO58" s="34"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4" t="n"/>
      <c r="EK58" s="34" t="n"/>
      <c r="EL58" s="34" t="n"/>
      <c r="EM58" s="34" t="n"/>
      <c r="EN58" s="34" t="n"/>
      <c r="EO58" s="34" t="n"/>
      <c r="EP58" s="34" t="n"/>
      <c r="EQ58" s="34" t="n"/>
      <c r="ER58" s="34" t="n"/>
      <c r="ES58" s="34"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ez_manage.py:5395 top()</t>
        </is>
      </c>
      <c r="IN58" s="26" t="inlineStr">
        <is>
          <t>v12_quick_engine.py:3009 x4</t>
        </is>
      </c>
      <c r="IO58" s="26" t="n"/>
    </row>
    <row r="59" ht="10.5" customHeight="1" s="67">
      <c r="A59" s="26" t="inlineStr">
        <is>
          <t>WT_4H_VEL_EXIT_REQUIRE_PROFIT</t>
        </is>
      </c>
      <c r="B59" s="26" t="inlineStr">
        <is>
          <t>0</t>
        </is>
      </c>
      <c r="C59" s="26" t="n"/>
      <c r="D59" s="26" t="n"/>
      <c r="E59" s="26" t="n"/>
      <c r="F59" s="26" t="n"/>
      <c r="G59" s="26">
        <f>IFERROR(VLOOKUP($A67&amp;"_"&amp;$B67,Results_Deltas!$A$2:$P$15000,5,FALSE),"")</f>
        <v/>
      </c>
      <c r="H59" s="26">
        <f>IFERROR(VLOOKUP($A67,Results_30d_Deltas!$A$2:$H$5000,7,FALSE)-E66,"")</f>
        <v/>
      </c>
      <c r="I59" s="26">
        <f>IFERROR(VLOOKUP($A67,Results_30d_Deltas!$A$2:$H$5000,6,FALSE),"")</f>
        <v/>
      </c>
      <c r="J59" s="26" t="n"/>
      <c r="K59" s="26" t="n"/>
      <c r="L59" s="26" t="inlineStr">
        <is>
          <t>NO</t>
        </is>
      </c>
      <c r="M59" s="74" t="n">
        <v>0.1396572866361922</v>
      </c>
      <c r="N59" s="74" t="n">
        <v>4</v>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4" t="n"/>
      <c r="DO59" s="34"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4" t="n"/>
      <c r="HQ59" s="34" t="n"/>
      <c r="HR59" s="34" t="n"/>
      <c r="HS59" s="34" t="n"/>
      <c r="HT59" s="34" t="n"/>
      <c r="HU59" s="33" t="n"/>
      <c r="HV59" s="33" t="n"/>
      <c r="HW59" s="33" t="n"/>
      <c r="HX59" s="33" t="n"/>
      <c r="HY59" s="33" t="n"/>
      <c r="HZ59" s="33" t="n"/>
      <c r="IA59" s="33" t="n"/>
      <c r="IB59" s="33" t="n"/>
      <c r="IC59" s="33" t="n"/>
      <c r="ID59" s="33" t="n"/>
      <c r="IE59" s="33" t="n"/>
      <c r="IF59" s="33" t="n"/>
      <c r="IG59" s="33" t="n"/>
      <c r="IH59" s="33" t="n"/>
      <c r="II59" s="33" t="n"/>
      <c r="IJ59" s="33" t="n"/>
      <c r="IK59" s="33" t="n"/>
      <c r="IL59" s="26" t="n"/>
      <c r="IM59" s="26" t="inlineStr">
        <is>
          <t>ez_manage.py:5881 top()</t>
        </is>
      </c>
      <c r="IN59" s="26" t="inlineStr">
        <is>
          <t>v12_quick_engine.py:3700 x5</t>
        </is>
      </c>
      <c r="IO59" s="26" t="n"/>
    </row>
    <row r="60" ht="10.5" customHeight="1" s="67">
      <c r="A60" s="26" t="inlineStr">
        <is>
          <t>TREND_EXIT_SCORE_FLIP</t>
        </is>
      </c>
      <c r="B60" s="26" t="inlineStr">
        <is>
          <t>0.5</t>
        </is>
      </c>
      <c r="C60" s="26" t="n"/>
      <c r="D60" s="26" t="n"/>
      <c r="E60" s="26" t="n"/>
      <c r="F60" s="26" t="n"/>
      <c r="G60" s="26">
        <f>IFERROR(VLOOKUP($A50&amp;"_"&amp;$B50,Results_Deltas!$A$2:$P$15000,5,FALSE),"")</f>
        <v/>
      </c>
      <c r="H60" s="26">
        <f>IFERROR(VLOOKUP($A50,Results_30d_Deltas!$A$2:$H$5000,7,FALSE)-E49,"")</f>
        <v/>
      </c>
      <c r="I60" s="26">
        <f>IFERROR(VLOOKUP($A50,Results_30d_Deltas!$A$2:$H$5000,6,FALSE),"")</f>
        <v/>
      </c>
      <c r="J60" s="26" t="n"/>
      <c r="K60" s="26" t="n"/>
      <c r="L60" s="26" t="inlineStr">
        <is>
          <t>NO</t>
        </is>
      </c>
      <c r="M60" s="74" t="n">
        <v>0.1736824912166497</v>
      </c>
      <c r="N60" s="74" t="n">
        <v>3</v>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4" t="n"/>
      <c r="DO60" s="34"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33" t="n"/>
      <c r="IL60" s="26" t="n"/>
      <c r="IM60" s="26" t="inlineStr">
        <is>
          <t>ez_manage.py:4200 top()</t>
        </is>
      </c>
      <c r="IN60" s="26" t="inlineStr">
        <is>
          <t>v12_quick_engine.py:3540 x2</t>
        </is>
      </c>
      <c r="IO60" s="26" t="n"/>
    </row>
    <row r="61" ht="10.5" customHeight="1" s="67">
      <c r="A61" s="26" t="inlineStr">
        <is>
          <t>MU_CORRECTION_EXIT_ENABLED</t>
        </is>
      </c>
      <c r="B61" s="26" t="inlineStr">
        <is>
          <t>True</t>
        </is>
      </c>
      <c r="C61" s="26" t="n"/>
      <c r="D61" s="26" t="n"/>
      <c r="E61" s="26" t="n"/>
      <c r="F61" s="26" t="n"/>
      <c r="G61" s="26">
        <f>IFERROR(VLOOKUP($A37&amp;"_"&amp;$B37,Results_Deltas!$A$2:$P$15000,5,FALSE),"")</f>
        <v/>
      </c>
      <c r="H61" s="26">
        <f>IFERROR(VLOOKUP($A37,Results_30d_Deltas!$A$2:$H$5000,7,FALSE)-E36,"")</f>
        <v/>
      </c>
      <c r="I61" s="26">
        <f>IFERROR(VLOOKUP($A37,Results_30d_Deltas!$A$2:$H$5000,6,FALSE),"")</f>
        <v/>
      </c>
      <c r="J61" s="26" t="n"/>
      <c r="K61" s="26" t="n"/>
      <c r="L61" s="26" t="inlineStr">
        <is>
          <t>NO</t>
        </is>
      </c>
      <c r="M61" s="74" t="n">
        <v>0.1741652404910002</v>
      </c>
      <c r="N61" s="74" t="n">
        <v>3</v>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4" t="n"/>
      <c r="DO61" s="34"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3" t="n"/>
      <c r="IK61" s="33" t="n"/>
      <c r="IL61" s="26" t="n"/>
      <c r="IM61" s="26" t="inlineStr">
        <is>
          <t>ez_manage.py:5068 top()</t>
        </is>
      </c>
      <c r="IN61" s="26" t="inlineStr">
        <is>
          <t>v12_quick_engine.py:2454 x3</t>
        </is>
      </c>
      <c r="IO61" s="26" t="n"/>
    </row>
    <row r="62" ht="10.5" customHeight="1" s="67">
      <c r="A62" s="26" t="inlineStr">
        <is>
          <t>TREND_EXIT_SCORE_FLIP</t>
        </is>
      </c>
      <c r="B62" s="26" t="inlineStr">
        <is>
          <t>1.0</t>
        </is>
      </c>
      <c r="C62" s="26" t="n"/>
      <c r="D62" s="26" t="n"/>
      <c r="E62" s="26" t="n"/>
      <c r="F62" s="26" t="n"/>
      <c r="G62" s="26">
        <f>IFERROR(VLOOKUP($A51&amp;"_"&amp;$B51,Results_Deltas!$A$2:$P$15000,5,FALSE),"")</f>
        <v/>
      </c>
      <c r="H62" s="26">
        <f>IFERROR(VLOOKUP($A51,Results_30d_Deltas!$A$2:$H$5000,7,FALSE)-E50,"")</f>
        <v/>
      </c>
      <c r="I62" s="26">
        <f>IFERROR(VLOOKUP($A51,Results_30d_Deltas!$A$2:$H$5000,6,FALSE),"")</f>
        <v/>
      </c>
      <c r="J62" s="26" t="n"/>
      <c r="K62" s="26" t="n"/>
      <c r="L62" s="26" t="inlineStr">
        <is>
          <t>NO</t>
        </is>
      </c>
      <c r="M62" s="74" t="n">
        <v>0.1847123594303654</v>
      </c>
      <c r="N62" s="74" t="n">
        <v>3</v>
      </c>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4" t="n"/>
      <c r="DO62" s="34"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3" t="n"/>
      <c r="IK62" s="33" t="n"/>
      <c r="IL62" s="26" t="n"/>
      <c r="IM62" s="26" t="inlineStr">
        <is>
          <t>ez_manage.py:4200 top()</t>
        </is>
      </c>
      <c r="IN62" s="26" t="inlineStr">
        <is>
          <t>v12_quick_engine.py:3540 x2</t>
        </is>
      </c>
      <c r="IO62" s="26" t="n"/>
    </row>
    <row r="63" ht="10.5" customHeight="1" s="67">
      <c r="A63" s="26" t="inlineStr">
        <is>
          <t>WT_CROSS_EXIT_APPLIES_TO_WINNERS</t>
        </is>
      </c>
      <c r="B63" s="26" t="inlineStr">
        <is>
          <t>1.0</t>
        </is>
      </c>
      <c r="C63" s="26" t="n"/>
      <c r="D63" s="26" t="n"/>
      <c r="E63" s="26" t="n"/>
      <c r="F63" s="26" t="n"/>
      <c r="G63" s="26">
        <f>IFERROR(VLOOKUP($A73&amp;"_"&amp;$B73,Results_Deltas!$A$2:$P$15000,5,FALSE),"")</f>
        <v/>
      </c>
      <c r="H63" s="26">
        <f>IFERROR(VLOOKUP($A73,Results_30d_Deltas!$A$2:$H$5000,7,FALSE)-E72,"")</f>
        <v/>
      </c>
      <c r="I63" s="26">
        <f>IFERROR(VLOOKUP($A73,Results_30d_Deltas!$A$2:$H$5000,6,FALSE),"")</f>
        <v/>
      </c>
      <c r="J63" s="26" t="n"/>
      <c r="K63" s="26" t="n"/>
      <c r="L63" s="26" t="inlineStr">
        <is>
          <t>NO</t>
        </is>
      </c>
      <c r="M63" s="74" t="n">
        <v>0.1874254263209383</v>
      </c>
      <c r="N63" s="74" t="n">
        <v>3</v>
      </c>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4" t="n"/>
      <c r="AY63" s="34" t="n"/>
      <c r="AZ63" s="34" t="n"/>
      <c r="BA63" s="34" t="n"/>
      <c r="BB63" s="34"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4" t="n"/>
      <c r="DO63" s="34"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3" t="n"/>
      <c r="IK63" s="33" t="n"/>
      <c r="IL63" s="26" t="n"/>
      <c r="IM63" s="26" t="inlineStr">
        <is>
          <t>ez_manage.py:5901 top()</t>
        </is>
      </c>
      <c r="IN63" s="26" t="inlineStr">
        <is>
          <t>v12_quick_engine.py:3722 x2</t>
        </is>
      </c>
      <c r="IO63" s="26" t="n"/>
    </row>
    <row r="64" ht="10.5" customHeight="1" s="67">
      <c r="A64" s="27" t="inlineStr">
        <is>
          <t>E_1_WT_EXIT_USE_DELTA_ENABLED</t>
        </is>
      </c>
      <c r="B64" s="27" t="inlineStr">
        <is>
          <t>False</t>
        </is>
      </c>
      <c r="C64" s="26" t="n"/>
      <c r="D64" s="26" t="n"/>
      <c r="E64" s="26" t="n"/>
      <c r="F64" s="26" t="n"/>
      <c r="G64" s="26">
        <f>IFERROR(VLOOKUP($A13&amp;"_"&amp;$B13,Results_Deltas!$A$2:$P$15000,5,FALSE),"")</f>
        <v/>
      </c>
      <c r="H64" s="26">
        <f>IFERROR(VLOOKUP($A13,Results_30d_Deltas!$A$2:$H$5000,7,FALSE)-E12,"")</f>
        <v/>
      </c>
      <c r="I64" s="26">
        <f>IFERROR(VLOOKUP($A13,Results_30d_Deltas!$A$2:$H$5000,6,FALSE),"")</f>
        <v/>
      </c>
      <c r="J64" s="26" t="n"/>
      <c r="K64" s="26" t="n"/>
      <c r="L64" s="26" t="inlineStr">
        <is>
          <t>YES</t>
        </is>
      </c>
      <c r="M64" s="74" t="n">
        <v>0.187493200497579</v>
      </c>
      <c r="N64" s="74" t="n">
        <v>5</v>
      </c>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4" t="n"/>
      <c r="CC64" s="34" t="n"/>
      <c r="CD64" s="34" t="n"/>
      <c r="CE64" s="34" t="n"/>
      <c r="CF64" s="34" t="n"/>
      <c r="CG64" s="33" t="n"/>
      <c r="CH64" s="33" t="n"/>
      <c r="CI64" s="33" t="n"/>
      <c r="CJ64" s="33" t="n"/>
      <c r="CK64" s="33" t="n"/>
      <c r="CL64" s="33" t="n"/>
      <c r="CM64" s="33" t="n"/>
      <c r="CN64" s="33" t="n"/>
      <c r="CO64" s="33" t="n"/>
      <c r="CP64" s="33" t="n"/>
      <c r="CQ64" s="33" t="n"/>
      <c r="CR64" s="33" t="n"/>
      <c r="CS64" s="33" t="n"/>
      <c r="CT64" s="33" t="n"/>
      <c r="CU64" s="33"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4" t="n"/>
      <c r="DO64" s="34"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3" t="n"/>
      <c r="IK64" s="33" t="n"/>
      <c r="IL64" s="26" t="n"/>
      <c r="IM64" s="26" t="inlineStr">
        <is>
          <t>ez_manage.py:4699 top()</t>
        </is>
      </c>
      <c r="IN64" s="26" t="inlineStr">
        <is>
          <t>v12_quick_engine.py:1818 x7</t>
        </is>
      </c>
      <c r="IO64" s="26" t="n"/>
    </row>
    <row r="65" ht="10.5" customHeight="1" s="67">
      <c r="A65" s="26" t="inlineStr">
        <is>
          <t>WT_CROSS_EXIT_MIN_AGE_MINUTES</t>
        </is>
      </c>
      <c r="B65" s="26" t="inlineStr">
        <is>
          <t>2.0</t>
        </is>
      </c>
      <c r="C65" s="26" t="n"/>
      <c r="D65" s="26" t="n"/>
      <c r="E65" s="26" t="n"/>
      <c r="F65" s="26" t="n"/>
      <c r="G65" s="26">
        <f>IFERROR(VLOOKUP($A78&amp;"_"&amp;$B78,Results_Deltas!$A$2:$P$15000,5,FALSE),"")</f>
        <v/>
      </c>
      <c r="H65" s="26">
        <f>IFERROR(VLOOKUP($A78,Results_30d_Deltas!$A$2:$H$5000,7,FALSE)-E77,"")</f>
        <v/>
      </c>
      <c r="I65" s="26">
        <f>IFERROR(VLOOKUP($A78,Results_30d_Deltas!$A$2:$H$5000,6,FALSE),"")</f>
        <v/>
      </c>
      <c r="J65" s="26" t="n"/>
      <c r="K65" s="26" t="n"/>
      <c r="L65" s="26" t="inlineStr">
        <is>
          <t>NO</t>
        </is>
      </c>
      <c r="M65" s="74" t="n">
        <v>0.1886078598205943</v>
      </c>
      <c r="N65" s="74" t="n">
        <v>3</v>
      </c>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4" t="n"/>
      <c r="AY65" s="34" t="n"/>
      <c r="AZ65" s="34" t="n"/>
      <c r="BA65" s="34" t="n"/>
      <c r="BB65" s="34"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4" t="n"/>
      <c r="DO65" s="34"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3" t="n"/>
      <c r="IK65" s="33" t="n"/>
      <c r="IL65" s="26" t="n"/>
      <c r="IM65" s="26" t="inlineStr">
        <is>
          <t>ez_manage.py:5903 top()</t>
        </is>
      </c>
      <c r="IN65" s="26" t="inlineStr">
        <is>
          <t>v12_quick_engine.py:3724 x2</t>
        </is>
      </c>
      <c r="IO65" s="26" t="n"/>
    </row>
    <row r="66" ht="10.5" customHeight="1" s="67">
      <c r="A66" s="27" t="inlineStr">
        <is>
          <t>WT_CROSS_EXIT_ENABLED</t>
        </is>
      </c>
      <c r="B66" s="27" t="inlineStr">
        <is>
          <t>False</t>
        </is>
      </c>
      <c r="C66" s="26" t="n"/>
      <c r="D66" s="26" t="n"/>
      <c r="E66" s="26" t="n"/>
      <c r="F66" s="26" t="n"/>
      <c r="G66" s="26">
        <f>IFERROR(VLOOKUP($A3&amp;"="&amp;$B3,Results_Deltas!$A$2:$P$15000,5,FALSE),"")</f>
        <v/>
      </c>
      <c r="H66" s="26">
        <f>IFERROR(VLOOKUP($A3,Results_30d_Deltas!$A$2:$H$5000,7,FALSE)-E3,"")</f>
        <v/>
      </c>
      <c r="I66" s="26">
        <f>IFERROR(VLOOKUP($A3,Results_30d_Deltas!$A$2:$H$5000,6,FALSE),"")</f>
        <v/>
      </c>
      <c r="J66" s="26" t="n"/>
      <c r="K66" s="26" t="n"/>
      <c r="L66" s="26" t="inlineStr">
        <is>
          <t>YES</t>
        </is>
      </c>
      <c r="M66" s="74" t="n">
        <v>0.1895432794403726</v>
      </c>
      <c r="N66" s="74" t="n">
        <v>3</v>
      </c>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4" t="n"/>
      <c r="AY66" s="34" t="n"/>
      <c r="AZ66" s="34" t="n"/>
      <c r="BA66" s="34" t="n"/>
      <c r="BB66" s="34"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4" t="n"/>
      <c r="DO66" s="34"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3" t="n"/>
      <c r="IK66" s="33" t="n"/>
      <c r="IL66" s="26" t="n"/>
      <c r="IM66" s="26" t="inlineStr">
        <is>
          <t>ez_manage.py:1751 top()</t>
        </is>
      </c>
      <c r="IN66" s="26" t="inlineStr">
        <is>
          <t>v12_quick_engine.py:2439 x5</t>
        </is>
      </c>
      <c r="IO66" s="26" t="n"/>
    </row>
    <row r="67" ht="10.5" customHeight="1" s="67">
      <c r="A67" s="26" t="inlineStr">
        <is>
          <t>WT_CROSS_EXIT_ENABLED</t>
        </is>
      </c>
      <c r="B67" s="26" t="inlineStr">
        <is>
          <t>False</t>
        </is>
      </c>
      <c r="C67" s="26" t="n"/>
      <c r="D67" s="26" t="n"/>
      <c r="E67" s="26" t="n"/>
      <c r="F67" s="26" t="n"/>
      <c r="G67" s="26">
        <f>IFERROR(VLOOKUP($A258&amp;"_"&amp;$B258,Results_Deltas!$A$2:$P$15000,5,FALSE),"")</f>
        <v/>
      </c>
      <c r="H67" s="26">
        <f>IFERROR(VLOOKUP($A259,Results_30d_Deltas!$A$2:$H$5000,7,FALSE)-E3,"")</f>
        <v/>
      </c>
      <c r="I67" s="26">
        <f>IFERROR(VLOOKUP($A259,Results_30d_Deltas!$A$2:$H$5000,6,FALSE),"")</f>
        <v/>
      </c>
      <c r="J67" s="26" t="n"/>
      <c r="K67" s="26" t="n"/>
      <c r="L67" s="26" t="inlineStr">
        <is>
          <t>NO</t>
        </is>
      </c>
      <c r="M67" s="74" t="n">
        <v>0.1895432794403726</v>
      </c>
      <c r="N67" s="74" t="n">
        <v>3</v>
      </c>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6" t="n"/>
      <c r="AY67" s="36" t="n"/>
      <c r="AZ67" s="36" t="n"/>
      <c r="BA67" s="36" t="n"/>
      <c r="BB67" s="36"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6" t="n"/>
      <c r="CW67" s="36" t="n"/>
      <c r="CX67" s="36" t="n"/>
      <c r="CY67" s="36" t="n"/>
      <c r="CZ67" s="36" t="n"/>
      <c r="DA67" s="36" t="n"/>
      <c r="DB67" s="36" t="n"/>
      <c r="DC67" s="36" t="n"/>
      <c r="DD67" s="36" t="n"/>
      <c r="DE67" s="36" t="n"/>
      <c r="DF67" s="36" t="n"/>
      <c r="DG67" s="36" t="n"/>
      <c r="DH67" s="36" t="n"/>
      <c r="DI67" s="36" t="n"/>
      <c r="DJ67" s="36" t="n"/>
      <c r="DK67" s="36" t="n"/>
      <c r="DL67" s="36" t="n"/>
      <c r="DM67" s="36" t="n"/>
      <c r="DN67" s="36" t="n"/>
      <c r="DO67" s="36"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3" t="n"/>
      <c r="IK67" s="33" t="n"/>
      <c r="IL67" s="26" t="n"/>
      <c r="IM67" s="26" t="inlineStr">
        <is>
          <t>ez_manage.py:1751 top()</t>
        </is>
      </c>
      <c r="IN67" s="26" t="inlineStr">
        <is>
          <t>v12_quick_engine.py:2439 x5</t>
        </is>
      </c>
      <c r="IO67" s="26" t="n"/>
    </row>
    <row r="68" ht="10.5" customHeight="1" s="67">
      <c r="A68" s="26" t="inlineStr">
        <is>
          <t>LOSS_TECHNICAL_EXIT_NO_STALE_BLOCK</t>
        </is>
      </c>
      <c r="B68" s="26" t="inlineStr">
        <is>
          <t>2.0</t>
        </is>
      </c>
      <c r="C68" s="26" t="n"/>
      <c r="D68" s="26" t="n"/>
      <c r="E68" s="26" t="n"/>
      <c r="F68" s="26" t="n"/>
      <c r="G68" s="26">
        <f>IFERROR(VLOOKUP($A29&amp;"_"&amp;$B29,Results_Deltas!$A$2:$P$15000,5,FALSE),"")</f>
        <v/>
      </c>
      <c r="H68" s="26">
        <f>IFERROR(VLOOKUP($A29,Results_30d_Deltas!$A$2:$H$5000,7,FALSE)-E28,"")</f>
        <v/>
      </c>
      <c r="I68" s="26">
        <f>IFERROR(VLOOKUP($A29,Results_30d_Deltas!$A$2:$H$5000,6,FALSE),"")</f>
        <v/>
      </c>
      <c r="J68" s="26" t="n"/>
      <c r="K68" s="26" t="n"/>
      <c r="L68" s="26" t="inlineStr">
        <is>
          <t>NO</t>
        </is>
      </c>
      <c r="M68" s="74" t="n">
        <v>0.2001229858009952</v>
      </c>
      <c r="N68" s="74" t="n">
        <v>3</v>
      </c>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4" t="n"/>
      <c r="DO68" s="34"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4" t="n"/>
      <c r="GW68" s="34" t="n"/>
      <c r="GX68" s="34" t="n"/>
      <c r="GY68" s="34" t="n"/>
      <c r="GZ68" s="34"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3" t="n"/>
      <c r="IK68" s="33" t="n"/>
      <c r="IL68" s="26" t="n"/>
      <c r="IM68" s="26" t="inlineStr">
        <is>
          <t>ez_manage.py:4933 top()</t>
        </is>
      </c>
      <c r="IN68" s="26" t="inlineStr">
        <is>
          <t>v12_quick_engine.py:2172 x2</t>
        </is>
      </c>
      <c r="IO68" s="26" t="n"/>
    </row>
    <row r="69" ht="10.5" customHeight="1" s="67">
      <c r="A69" s="26" t="inlineStr">
        <is>
          <t>E_3_USE_WT_STRUCTURE_EXIT_MODE</t>
        </is>
      </c>
      <c r="B69" s="26" t="inlineStr">
        <is>
          <t>2.0</t>
        </is>
      </c>
      <c r="C69" s="26" t="n"/>
      <c r="D69" s="26" t="n"/>
      <c r="E69" s="26" t="n"/>
      <c r="F69" s="26" t="n"/>
      <c r="G69" s="26">
        <f>IFERROR(VLOOKUP($A18&amp;"_"&amp;$B18,Results_Deltas!$A$2:$P$15000,5,FALSE),"")</f>
        <v/>
      </c>
      <c r="H69" s="26">
        <f>IFERROR(VLOOKUP($A18,Results_30d_Deltas!$A$2:$H$5000,7,FALSE)-E17,"")</f>
        <v/>
      </c>
      <c r="I69" s="26">
        <f>IFERROR(VLOOKUP($A18,Results_30d_Deltas!$A$2:$H$5000,6,FALSE),"")</f>
        <v/>
      </c>
      <c r="J69" s="26" t="n"/>
      <c r="K69" s="26" t="n"/>
      <c r="L69" s="26" t="inlineStr">
        <is>
          <t>NO</t>
        </is>
      </c>
      <c r="M69" s="74" t="n">
        <v>0.2019374406022865</v>
      </c>
      <c r="N69" s="74" t="n">
        <v>3</v>
      </c>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4" t="n"/>
      <c r="DO69" s="34"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4" t="n"/>
      <c r="FV69" s="34"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3" t="n"/>
      <c r="IK69" s="33" t="n"/>
      <c r="IL69" s="26" t="n"/>
      <c r="IM69" s="26" t="inlineStr">
        <is>
          <t>ez_manage.py:4700 top()</t>
        </is>
      </c>
      <c r="IN69" s="26" t="inlineStr">
        <is>
          <t>v12_quick_engine.py:1819 x8</t>
        </is>
      </c>
      <c r="IO69" s="26" t="n"/>
    </row>
    <row r="70" ht="10.5" customHeight="1" s="67">
      <c r="A70" s="27" t="inlineStr">
        <is>
          <t>DELTA_EXIT_DC_FLOOR</t>
        </is>
      </c>
      <c r="B70" s="27" t="inlineStr">
        <is>
          <t>True</t>
        </is>
      </c>
      <c r="C70" s="26" t="n"/>
      <c r="D70" s="26" t="n"/>
      <c r="E70" s="26" t="n"/>
      <c r="F70" s="26" t="n"/>
      <c r="G70" s="26">
        <f>IFERROR(VLOOKUP($A12&amp;"_"&amp;$B12,Results_Deltas!$A$2:$P$15000,5,FALSE),"")</f>
        <v/>
      </c>
      <c r="H70" s="26">
        <f>IFERROR(VLOOKUP($A12,Results_30d_Deltas!$A$2:$H$5000,7,FALSE)-E11,"")</f>
        <v/>
      </c>
      <c r="I70" s="26">
        <f>IFERROR(VLOOKUP($A12,Results_30d_Deltas!$A$2:$H$5000,6,FALSE),"")</f>
        <v/>
      </c>
      <c r="J70" s="26" t="n"/>
      <c r="K70" s="26" t="n"/>
      <c r="L70" s="26" t="inlineStr">
        <is>
          <t>YES</t>
        </is>
      </c>
      <c r="M70" s="74" t="n">
        <v>0.2481466076782207</v>
      </c>
      <c r="N70" s="74" t="n">
        <v>3</v>
      </c>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4" t="n"/>
      <c r="CC70" s="34" t="n"/>
      <c r="CD70" s="34" t="n"/>
      <c r="CE70" s="34" t="n"/>
      <c r="CF70" s="34" t="n"/>
      <c r="CG70" s="33" t="n"/>
      <c r="CH70" s="33" t="n"/>
      <c r="CI70" s="33" t="n"/>
      <c r="CJ70" s="33" t="n"/>
      <c r="CK70" s="33" t="n"/>
      <c r="CL70" s="33" t="n"/>
      <c r="CM70" s="33" t="n"/>
      <c r="CN70" s="33" t="n"/>
      <c r="CO70" s="33" t="n"/>
      <c r="CP70" s="33" t="n"/>
      <c r="CQ70" s="33" t="n"/>
      <c r="CR70" s="33" t="n"/>
      <c r="CS70" s="33" t="n"/>
      <c r="CT70" s="33" t="n"/>
      <c r="CU70" s="33"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4" t="n"/>
      <c r="DO70" s="34"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3" t="n"/>
      <c r="IK70" s="33" t="n"/>
      <c r="IL70" s="26" t="n"/>
      <c r="IM70" s="26" t="inlineStr">
        <is>
          <t>ez_manage.py:4596 top()</t>
        </is>
      </c>
      <c r="IN70" s="26" t="inlineStr">
        <is>
          <t>v12_quick_engine.py:967 x8</t>
        </is>
      </c>
      <c r="IO70" s="26" t="n"/>
    </row>
    <row r="71" ht="10.5" customHeight="1" s="67">
      <c r="A71" s="27" t="inlineStr">
        <is>
          <t>HARD_BREAKEVEN_FLOOR_ENABLED</t>
        </is>
      </c>
      <c r="B71" s="27" t="inlineStr">
        <is>
          <t>True</t>
        </is>
      </c>
      <c r="C71" s="26" t="n"/>
      <c r="D71" s="26" t="n"/>
      <c r="E71" s="26" t="n"/>
      <c r="F71" s="26" t="n"/>
      <c r="G71" s="26">
        <f>IFERROR(VLOOKUP($A20&amp;"_"&amp;$B20,Results_Deltas!$A$2:$P$15000,5,FALSE),"")</f>
        <v/>
      </c>
      <c r="H71" s="26">
        <f>IFERROR(VLOOKUP($A20,Results_30d_Deltas!$A$2:$H$5000,7,FALSE)-E19,"")</f>
        <v/>
      </c>
      <c r="I71" s="26">
        <f>IFERROR(VLOOKUP($A20,Results_30d_Deltas!$A$2:$H$5000,6,FALSE),"")</f>
        <v/>
      </c>
      <c r="J71" s="26" t="n"/>
      <c r="K71" s="26" t="n"/>
      <c r="L71" s="26" t="inlineStr">
        <is>
          <t>YES</t>
        </is>
      </c>
      <c r="M71" s="74" t="n">
        <v>0.2481466076782207</v>
      </c>
      <c r="N71" s="74" t="n">
        <v>3</v>
      </c>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4" t="n"/>
      <c r="AO71" s="34" t="n"/>
      <c r="AP71" s="34" t="n"/>
      <c r="AQ71" s="34" t="n"/>
      <c r="AR71" s="34"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3" t="n"/>
      <c r="IK71" s="33" t="n"/>
      <c r="IL71" s="26" t="n"/>
      <c r="IM71" s="26" t="inlineStr">
        <is>
          <t>ez_manage.py:4783 top()</t>
        </is>
      </c>
      <c r="IN71" s="26" t="inlineStr">
        <is>
          <t>v12_quick_engine.py:856 x6</t>
        </is>
      </c>
      <c r="IO71" s="26" t="n"/>
    </row>
    <row r="72" ht="10.5" customHeight="1" s="67">
      <c r="A72" s="26" t="inlineStr">
        <is>
          <t>MI_STRUCT_EXIT_ENABLED</t>
        </is>
      </c>
      <c r="B72" s="26" t="inlineStr">
        <is>
          <t>False</t>
        </is>
      </c>
      <c r="C72" s="26" t="n"/>
      <c r="D72" s="26" t="n"/>
      <c r="E72" s="26" t="n"/>
      <c r="F72" s="26" t="n"/>
      <c r="G72" s="26">
        <f>IFERROR(VLOOKUP($A30&amp;"_"&amp;$B30,Results_Deltas!$A$2:$P$15000,5,FALSE),"")</f>
        <v/>
      </c>
      <c r="H72" s="26">
        <f>IFERROR(VLOOKUP($A30,Results_30d_Deltas!$A$2:$H$5000,7,FALSE)-E29,"")</f>
        <v/>
      </c>
      <c r="I72" s="26">
        <f>IFERROR(VLOOKUP($A30,Results_30d_Deltas!$A$2:$H$5000,6,FALSE),"")</f>
        <v/>
      </c>
      <c r="J72" s="26" t="n"/>
      <c r="K72" s="26" t="n"/>
      <c r="L72" s="26" t="inlineStr">
        <is>
          <t>YES</t>
        </is>
      </c>
      <c r="M72" s="74" t="n">
        <v>0.2481466076782207</v>
      </c>
      <c r="N72" s="74" t="n">
        <v>3</v>
      </c>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4" t="n"/>
      <c r="DO72" s="34"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3" t="n"/>
      <c r="IK72" s="33" t="n"/>
      <c r="IL72" s="26" t="n"/>
      <c r="IM72" s="26" t="inlineStr">
        <is>
          <t>ez_manage.py:3566 top()</t>
        </is>
      </c>
      <c r="IN72" s="26" t="inlineStr">
        <is>
          <t>v12_quick_engine.py:2344 x8</t>
        </is>
      </c>
      <c r="IO72" s="26" t="n"/>
    </row>
    <row r="73" ht="10.5" customHeight="1" s="67">
      <c r="A73" s="26" t="inlineStr">
        <is>
          <t>MI_VELOCITY_EXIT_ENABLED</t>
        </is>
      </c>
      <c r="B73" s="26" t="inlineStr">
        <is>
          <t>False</t>
        </is>
      </c>
      <c r="C73" s="26" t="n"/>
      <c r="D73" s="26" t="n"/>
      <c r="E73" s="26" t="n"/>
      <c r="F73" s="26" t="n"/>
      <c r="G73" s="26">
        <f>IFERROR(VLOOKUP($A32&amp;"_"&amp;$B32,Results_Deltas!$A$2:$P$15000,5,FALSE),"")</f>
        <v/>
      </c>
      <c r="H73" s="26">
        <f>IFERROR(VLOOKUP($A32,Results_30d_Deltas!$A$2:$H$5000,7,FALSE)-E31,"")</f>
        <v/>
      </c>
      <c r="I73" s="26">
        <f>IFERROR(VLOOKUP($A32,Results_30d_Deltas!$A$2:$H$5000,6,FALSE),"")</f>
        <v/>
      </c>
      <c r="J73" s="26" t="n"/>
      <c r="K73" s="26" t="n"/>
      <c r="L73" s="26" t="inlineStr">
        <is>
          <t>YES</t>
        </is>
      </c>
      <c r="M73" s="74" t="n">
        <v>0.2481466076782207</v>
      </c>
      <c r="N73" s="74" t="n">
        <v>3</v>
      </c>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4" t="n"/>
      <c r="DO73" s="34"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3" t="n"/>
      <c r="IK73" s="33" t="n"/>
      <c r="IL73" s="26" t="n"/>
      <c r="IM73" s="26" t="inlineStr">
        <is>
          <t>ez_manage.py:3568 top()</t>
        </is>
      </c>
      <c r="IN73" s="26" t="inlineStr">
        <is>
          <t>v12_quick_engine.py:2347 x8</t>
        </is>
      </c>
      <c r="IO73" s="26" t="n"/>
    </row>
    <row r="74" ht="10.5" customHeight="1" s="67">
      <c r="A74" s="26" t="inlineStr">
        <is>
          <t>MI_WAVE_EXIT_ENABLED</t>
        </is>
      </c>
      <c r="B74" s="26" t="inlineStr">
        <is>
          <t>False</t>
        </is>
      </c>
      <c r="C74" s="26" t="n"/>
      <c r="D74" s="26" t="n"/>
      <c r="E74" s="26" t="n"/>
      <c r="F74" s="26" t="n"/>
      <c r="G74" s="26">
        <f>IFERROR(VLOOKUP($A34&amp;"_"&amp;$B34,Results_Deltas!$A$2:$P$15000,5,FALSE),"")</f>
        <v/>
      </c>
      <c r="H74" s="26">
        <f>IFERROR(VLOOKUP($A34,Results_30d_Deltas!$A$2:$H$5000,7,FALSE)-E33,"")</f>
        <v/>
      </c>
      <c r="I74" s="26">
        <f>IFERROR(VLOOKUP($A34,Results_30d_Deltas!$A$2:$H$5000,6,FALSE),"")</f>
        <v/>
      </c>
      <c r="J74" s="26" t="n"/>
      <c r="K74" s="26" t="n"/>
      <c r="L74" s="26" t="inlineStr">
        <is>
          <t>YES</t>
        </is>
      </c>
      <c r="M74" s="74" t="n">
        <v>0.2481466076782207</v>
      </c>
      <c r="N74" s="74" t="n">
        <v>3</v>
      </c>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4" t="n"/>
      <c r="DO74" s="34"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3" t="n"/>
      <c r="IK74" s="33" t="n"/>
      <c r="IL74" s="26" t="n"/>
      <c r="IM74" s="26" t="inlineStr">
        <is>
          <t>ez_manage.py:3569 top()</t>
        </is>
      </c>
      <c r="IN74" s="26" t="inlineStr">
        <is>
          <t>v12_quick_engine.py:2349 x8</t>
        </is>
      </c>
      <c r="IO74" s="26" t="n"/>
    </row>
    <row r="75" ht="10.5" customHeight="1" s="67">
      <c r="A75" s="27" t="inlineStr">
        <is>
          <t>MU_CORRECTION_EXIT_ENABLED</t>
        </is>
      </c>
      <c r="B75" s="27" t="inlineStr">
        <is>
          <t>False</t>
        </is>
      </c>
      <c r="C75" s="26" t="n"/>
      <c r="D75" s="26" t="n"/>
      <c r="E75" s="26" t="n"/>
      <c r="F75" s="26" t="n"/>
      <c r="G75" s="26">
        <f>IFERROR(VLOOKUP($A36&amp;"_"&amp;$B36,Results_Deltas!$A$2:$P$15000,5,FALSE),"")</f>
        <v/>
      </c>
      <c r="H75" s="26">
        <f>IFERROR(VLOOKUP($A36,Results_30d_Deltas!$A$2:$H$5000,7,FALSE)-E35,"")</f>
        <v/>
      </c>
      <c r="I75" s="26">
        <f>IFERROR(VLOOKUP($A36,Results_30d_Deltas!$A$2:$H$5000,6,FALSE),"")</f>
        <v/>
      </c>
      <c r="J75" s="26" t="n"/>
      <c r="K75" s="26" t="n"/>
      <c r="L75" s="26" t="inlineStr">
        <is>
          <t>NO</t>
        </is>
      </c>
      <c r="M75" s="74" t="n">
        <v>0.2481466076782207</v>
      </c>
      <c r="N75" s="74" t="n">
        <v>3</v>
      </c>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4" t="n"/>
      <c r="DO75" s="34"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3" t="n"/>
      <c r="IK75" s="33" t="n"/>
      <c r="IL75" s="26" t="n"/>
      <c r="IM75" s="26" t="inlineStr">
        <is>
          <t>ez_manage.py:5068 top()</t>
        </is>
      </c>
      <c r="IN75" s="26" t="inlineStr">
        <is>
          <t>v12_quick_engine.py:2454 x3</t>
        </is>
      </c>
      <c r="IO75" s="26" t="n"/>
    </row>
    <row r="76" ht="10.5" customHeight="1" s="67">
      <c r="A76" s="26" t="inlineStr">
        <is>
          <t>SCALP_V3_PROTECTIVE_EXIT_ENABLED</t>
        </is>
      </c>
      <c r="B76" s="26" t="inlineStr">
        <is>
          <t>False</t>
        </is>
      </c>
      <c r="C76" s="26" t="n"/>
      <c r="D76" s="26" t="n"/>
      <c r="E76" s="26" t="n"/>
      <c r="F76" s="26" t="n"/>
      <c r="G76" s="26">
        <f>IFERROR(VLOOKUP($A42&amp;"_"&amp;$B42,Results_Deltas!$A$2:$P$15000,5,FALSE),"")</f>
        <v/>
      </c>
      <c r="H76" s="26">
        <f>IFERROR(VLOOKUP($A42,Results_30d_Deltas!$A$2:$H$5000,7,FALSE)-E41,"")</f>
        <v/>
      </c>
      <c r="I76" s="26">
        <f>IFERROR(VLOOKUP($A42,Results_30d_Deltas!$A$2:$H$5000,6,FALSE),"")</f>
        <v/>
      </c>
      <c r="J76" s="26" t="n"/>
      <c r="K76" s="26" t="n"/>
      <c r="L76" s="26" t="inlineStr">
        <is>
          <t>YES</t>
        </is>
      </c>
      <c r="M76" s="74" t="n">
        <v>0.2481466076782207</v>
      </c>
      <c r="N76" s="74" t="n">
        <v>3</v>
      </c>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4" t="n"/>
      <c r="DO76" s="34"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3" t="n"/>
      <c r="IK76" s="33" t="n"/>
      <c r="IL76" s="26" t="n"/>
      <c r="IM76" s="26" t="inlineStr">
        <is>
          <t>ez_manage.py:5586 top()</t>
        </is>
      </c>
      <c r="IN76" s="26" t="inlineStr">
        <is>
          <t>v12_quick_engine.py:3192 x4</t>
        </is>
      </c>
      <c r="IO76" s="26" t="n"/>
    </row>
    <row r="77" ht="10.5" customHeight="1" s="67">
      <c r="A77" s="26" t="inlineStr">
        <is>
          <t>WT_4H_VEL_EXIT_ENABLED</t>
        </is>
      </c>
      <c r="B77" s="26" t="inlineStr">
        <is>
          <t>False</t>
        </is>
      </c>
      <c r="C77" s="26" t="n"/>
      <c r="D77" s="26" t="n"/>
      <c r="E77" s="26" t="n"/>
      <c r="F77" s="26" t="n"/>
      <c r="G77" s="26">
        <f>IFERROR(VLOOKUP($A53&amp;"_"&amp;$B53,Results_Deltas!$A$2:$P$15000,5,FALSE),"")</f>
        <v/>
      </c>
      <c r="H77" s="26">
        <f>IFERROR(VLOOKUP($A53,Results_30d_Deltas!$A$2:$H$5000,7,FALSE)-E52,"")</f>
        <v/>
      </c>
      <c r="I77" s="26">
        <f>IFERROR(VLOOKUP($A53,Results_30d_Deltas!$A$2:$H$5000,6,FALSE),"")</f>
        <v/>
      </c>
      <c r="J77" s="26" t="n"/>
      <c r="K77" s="26" t="n"/>
      <c r="L77" s="26" t="inlineStr">
        <is>
          <t>YES</t>
        </is>
      </c>
      <c r="M77" s="74" t="n">
        <v>0.2481466076782207</v>
      </c>
      <c r="N77" s="74" t="n">
        <v>3</v>
      </c>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4" t="n"/>
      <c r="DO77" s="34"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3" t="n"/>
      <c r="IK77" s="33" t="n"/>
      <c r="IL77" s="26" t="n"/>
      <c r="IM77" s="26" t="inlineStr">
        <is>
          <t>ez_manage.py:5876 top()</t>
        </is>
      </c>
      <c r="IN77" s="26" t="inlineStr">
        <is>
          <t>v12_quick_engine.py:3695 x5</t>
        </is>
      </c>
      <c r="IO77" s="26" t="n"/>
    </row>
    <row r="78" ht="10.5" customHeight="1" s="67">
      <c r="A78" s="26" t="inlineStr">
        <is>
          <t>WT_CROSS_EXIT_REQUIRE_15M_CONFIRM</t>
        </is>
      </c>
      <c r="B78" s="26" t="inlineStr">
        <is>
          <t>2.0</t>
        </is>
      </c>
      <c r="C78" s="26" t="n"/>
      <c r="D78" s="26" t="n"/>
      <c r="E78" s="26" t="n"/>
      <c r="F78" s="26" t="n"/>
      <c r="G78" s="26">
        <f>IFERROR(VLOOKUP($A82&amp;"_"&amp;$B82,Results_Deltas!$A$2:$P$15000,5,FALSE),"")</f>
        <v/>
      </c>
      <c r="H78" s="26">
        <f>IFERROR(VLOOKUP($A82,Results_30d_Deltas!$A$2:$H$5000,7,FALSE)-E81,"")</f>
        <v/>
      </c>
      <c r="I78" s="26">
        <f>IFERROR(VLOOKUP($A82,Results_30d_Deltas!$A$2:$H$5000,6,FALSE),"")</f>
        <v/>
      </c>
      <c r="J78" s="26" t="n"/>
      <c r="K78" s="26" t="n"/>
      <c r="L78" s="26" t="inlineStr">
        <is>
          <t>NO</t>
        </is>
      </c>
      <c r="M78" s="74" t="n">
        <v>0.2778246576247624</v>
      </c>
      <c r="N78" s="74" t="n">
        <v>3</v>
      </c>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4" t="n"/>
      <c r="AY78" s="34" t="n"/>
      <c r="AZ78" s="34" t="n"/>
      <c r="BA78" s="34" t="n"/>
      <c r="BB78" s="34"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4" t="n"/>
      <c r="DO78" s="34"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3" t="n"/>
      <c r="IK78" s="33" t="n"/>
      <c r="IL78" s="26" t="n"/>
      <c r="IM78" s="26" t="inlineStr">
        <is>
          <t>ez_manage.py:5904 top()</t>
        </is>
      </c>
      <c r="IN78" s="26" t="inlineStr">
        <is>
          <t>v12_quick_engine.py:3725 x5</t>
        </is>
      </c>
      <c r="IO78" s="26" t="n"/>
    </row>
    <row r="79" ht="10.5" customHeight="1" s="67">
      <c r="A79" s="26" t="inlineStr">
        <is>
          <t>WT_CROSS_EXIT_APPLIES_TO_WINNERS</t>
        </is>
      </c>
      <c r="B79" s="26" t="inlineStr">
        <is>
          <t>0.5</t>
        </is>
      </c>
      <c r="C79" s="26" t="n"/>
      <c r="D79" s="26" t="n"/>
      <c r="E79" s="26" t="n"/>
      <c r="F79" s="26" t="n"/>
      <c r="G79" s="26">
        <f>IFERROR(VLOOKUP($A72&amp;"_"&amp;$B72,Results_Deltas!$A$2:$P$15000,5,FALSE),"")</f>
        <v/>
      </c>
      <c r="H79" s="26">
        <f>IFERROR(VLOOKUP($A72,Results_30d_Deltas!$A$2:$H$5000,7,FALSE)-E71,"")</f>
        <v/>
      </c>
      <c r="I79" s="26">
        <f>IFERROR(VLOOKUP($A72,Results_30d_Deltas!$A$2:$H$5000,6,FALSE),"")</f>
        <v/>
      </c>
      <c r="J79" s="26" t="n"/>
      <c r="K79" s="26" t="n"/>
      <c r="L79" s="26" t="inlineStr">
        <is>
          <t>NO</t>
        </is>
      </c>
      <c r="M79" s="74" t="n">
        <v>0.2784370727870355</v>
      </c>
      <c r="N79" s="74" t="n">
        <v>3</v>
      </c>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4" t="n"/>
      <c r="AY79" s="34" t="n"/>
      <c r="AZ79" s="34" t="n"/>
      <c r="BA79" s="34" t="n"/>
      <c r="BB79" s="34"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4" t="n"/>
      <c r="DO79" s="34"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3" t="n"/>
      <c r="IK79" s="33" t="n"/>
      <c r="IL79" s="26" t="n"/>
      <c r="IM79" s="26" t="inlineStr">
        <is>
          <t>ez_manage.py:5901 top()</t>
        </is>
      </c>
      <c r="IN79" s="26" t="inlineStr">
        <is>
          <t>v12_quick_engine.py:3722 x2</t>
        </is>
      </c>
      <c r="IO79" s="26" t="n"/>
    </row>
    <row r="80" ht="10.5" customHeight="1" s="67">
      <c r="A80" s="26" t="inlineStr">
        <is>
          <t>BTC_DIVERGENCE_EXIT_AGAINST</t>
        </is>
      </c>
      <c r="B80" s="26" t="inlineStr">
        <is>
          <t>0</t>
        </is>
      </c>
      <c r="C80" s="26" t="n"/>
      <c r="D80" s="26" t="n"/>
      <c r="E80" s="26" t="n"/>
      <c r="F80" s="26" t="n"/>
      <c r="G80" s="26">
        <f>IFERROR(VLOOKUP($A7&amp;"_"&amp;$B7,Results_Deltas!$A$2:$P$15000,5,FALSE),"")</f>
        <v/>
      </c>
      <c r="H80" s="26">
        <f>IFERROR(VLOOKUP($A7,Results_30d_Deltas!$A$2:$H$5000,7,FALSE)-E6,"")</f>
        <v/>
      </c>
      <c r="I80" s="26">
        <f>IFERROR(VLOOKUP($A7,Results_30d_Deltas!$A$2:$H$5000,6,FALSE),"")</f>
        <v/>
      </c>
      <c r="J80" s="26" t="n"/>
      <c r="K80" s="26" t="n"/>
      <c r="L80" s="26" t="inlineStr">
        <is>
          <t>NO</t>
        </is>
      </c>
      <c r="M80" s="74" t="n">
        <v>0.3417841801225228</v>
      </c>
      <c r="N80" s="74" t="n">
        <v>6</v>
      </c>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4" t="n"/>
      <c r="DO80" s="34"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3" t="n"/>
      <c r="IK80" s="33" t="n"/>
      <c r="IL80" s="26" t="n"/>
      <c r="IM80" s="26" t="inlineStr">
        <is>
          <t>ez_manage.py:4448 top()</t>
        </is>
      </c>
      <c r="IN80" s="26" t="inlineStr">
        <is>
          <t>v12_quick_engine.py:408 x8</t>
        </is>
      </c>
      <c r="IO80" s="26" t="n"/>
    </row>
    <row r="81" ht="10.5" customHeight="1" s="67">
      <c r="A81" s="26" t="inlineStr">
        <is>
          <t>WT_4H_VEL_EXIT_K_EXTREME_HIGH</t>
        </is>
      </c>
      <c r="B81" s="26" t="inlineStr">
        <is>
          <t>0</t>
        </is>
      </c>
      <c r="C81" s="26" t="n"/>
      <c r="D81" s="26" t="n"/>
      <c r="E81" s="26" t="n"/>
      <c r="F81" s="26" t="n"/>
      <c r="G81" s="26">
        <f>IFERROR(VLOOKUP($A55&amp;"_"&amp;$B55,Results_Deltas!$A$2:$P$15000,5,FALSE),"")</f>
        <v/>
      </c>
      <c r="H81" s="26">
        <f>IFERROR(VLOOKUP($A55,Results_30d_Deltas!$A$2:$H$5000,7,FALSE)-E54,"")</f>
        <v/>
      </c>
      <c r="I81" s="26">
        <f>IFERROR(VLOOKUP($A55,Results_30d_Deltas!$A$2:$H$5000,6,FALSE),"")</f>
        <v/>
      </c>
      <c r="J81" s="26" t="n"/>
      <c r="K81" s="26" t="n"/>
      <c r="L81" s="26" t="inlineStr">
        <is>
          <t>NO</t>
        </is>
      </c>
      <c r="M81" s="74" t="n">
        <v>0.3417841801225228</v>
      </c>
      <c r="N81" s="74" t="n">
        <v>6</v>
      </c>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4" t="n"/>
      <c r="DO81" s="34"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3" t="n"/>
      <c r="IK81" s="33" t="n"/>
      <c r="IL81" s="26" t="n"/>
      <c r="IM81" s="26" t="inlineStr">
        <is>
          <t>ez_manage.py:5877 top()</t>
        </is>
      </c>
      <c r="IN81" s="26" t="inlineStr">
        <is>
          <t>v12_quick_engine.py:3696 x5</t>
        </is>
      </c>
      <c r="IO81" s="26" t="n"/>
    </row>
    <row r="82" ht="10.5" customHeight="1" s="67">
      <c r="A82" s="26" t="inlineStr">
        <is>
          <t>WT_4H_VEL_EXIT_K_EXTREME_LOW</t>
        </is>
      </c>
      <c r="B82" s="26" t="inlineStr">
        <is>
          <t>0</t>
        </is>
      </c>
      <c r="C82" s="26" t="n"/>
      <c r="D82" s="26" t="n"/>
      <c r="E82" s="26" t="n"/>
      <c r="F82" s="26" t="n"/>
      <c r="G82" s="26">
        <f>IFERROR(VLOOKUP($A59&amp;"_"&amp;$B59,Results_Deltas!$A$2:$P$15000,5,FALSE),"")</f>
        <v/>
      </c>
      <c r="H82" s="26">
        <f>IFERROR(VLOOKUP($A59,Results_30d_Deltas!$A$2:$H$5000,7,FALSE)-E58,"")</f>
        <v/>
      </c>
      <c r="I82" s="26">
        <f>IFERROR(VLOOKUP($A59,Results_30d_Deltas!$A$2:$H$5000,6,FALSE),"")</f>
        <v/>
      </c>
      <c r="J82" s="26" t="n"/>
      <c r="K82" s="26" t="n"/>
      <c r="L82" s="26" t="inlineStr">
        <is>
          <t>NO</t>
        </is>
      </c>
      <c r="M82" s="74" t="n">
        <v>0.3417841801225228</v>
      </c>
      <c r="N82" s="74" t="n">
        <v>6</v>
      </c>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4" t="n"/>
      <c r="DO82" s="34"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3" t="n"/>
      <c r="IK82" s="33" t="n"/>
      <c r="IL82" s="26" t="n"/>
      <c r="IM82" s="26" t="inlineStr">
        <is>
          <t>ez_manage.py:5878 top()</t>
        </is>
      </c>
      <c r="IN82" s="26" t="inlineStr">
        <is>
          <t>v12_quick_engine.py:3697 x5</t>
        </is>
      </c>
      <c r="IO82" s="26" t="n"/>
    </row>
    <row r="83" ht="15.75" customHeight="1" s="67">
      <c r="A83" s="27" t="inlineStr">
        <is>
          <t>HARD_BREAKEVEN_MIN_PEAK_PCT</t>
        </is>
      </c>
      <c r="B83" s="27" t="inlineStr">
        <is>
          <t>0.5</t>
        </is>
      </c>
      <c r="C83" s="26" t="n"/>
      <c r="D83" s="26" t="n"/>
      <c r="E83" s="26" t="n"/>
      <c r="F83" s="26" t="n"/>
      <c r="G83" s="26">
        <f>IFERROR(VLOOKUP($A23&amp;"_"&amp;$B23,Results_Deltas!$A$2:$P$15000,5,FALSE),"")</f>
        <v/>
      </c>
      <c r="H83" s="26">
        <f>IFERROR(VLOOKUP($A23,Results_30d_Deltas!$A$2:$H$5000,7,FALSE)-E22,"")</f>
        <v/>
      </c>
      <c r="I83" s="26">
        <f>IFERROR(VLOOKUP($A23,Results_30d_Deltas!$A$2:$H$5000,6,FALSE),"")</f>
        <v/>
      </c>
      <c r="J83" s="26" t="n"/>
      <c r="K83" s="26" t="n"/>
      <c r="L83" s="26" t="inlineStr">
        <is>
          <t>YES</t>
        </is>
      </c>
      <c r="M83" s="74" t="n">
        <v>0.4046156442036152</v>
      </c>
      <c r="N83" s="74" t="n">
        <v>4</v>
      </c>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4" t="n"/>
      <c r="AO83" s="34" t="n"/>
      <c r="AP83" s="34" t="n"/>
      <c r="AQ83" s="34" t="n"/>
      <c r="AR83" s="34"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4" t="n"/>
      <c r="HV83" s="34" t="n"/>
      <c r="HW83" s="34" t="n"/>
      <c r="HX83" s="34" t="n"/>
      <c r="HY83" s="34" t="n"/>
      <c r="HZ83" s="33" t="n"/>
      <c r="IA83" s="33" t="n"/>
      <c r="IB83" s="33" t="n"/>
      <c r="IC83" s="33" t="n"/>
      <c r="ID83" s="33" t="n"/>
      <c r="IE83" s="33" t="n"/>
      <c r="IF83" s="33" t="n"/>
      <c r="IG83" s="33" t="n"/>
      <c r="IH83" s="33" t="n"/>
      <c r="II83" s="33" t="n"/>
      <c r="IJ83" s="33" t="n"/>
      <c r="IK83" s="33" t="n"/>
      <c r="IL83" s="26" t="n"/>
      <c r="IM83" s="26" t="inlineStr">
        <is>
          <t>ez_manage.py:4784 top()</t>
        </is>
      </c>
      <c r="IN83" s="26" t="inlineStr">
        <is>
          <t>v12_quick_engine.py:858 x8</t>
        </is>
      </c>
      <c r="IO83" s="26" t="n"/>
    </row>
    <row r="84" ht="15.75" customHeight="1" s="67">
      <c r="A84" s="27" t="inlineStr">
        <is>
          <t>E_3_USE_WT_STRUCTURE_EXIT_MODE</t>
        </is>
      </c>
      <c r="B84" s="27" t="inlineStr">
        <is>
          <t>0</t>
        </is>
      </c>
      <c r="C84" s="26" t="n"/>
      <c r="D84" s="26" t="n"/>
      <c r="E84" s="26" t="n"/>
      <c r="F84" s="26" t="n"/>
      <c r="G84" s="26">
        <f>IFERROR(VLOOKUP($A15&amp;"_"&amp;$B15,Results_Deltas!$A$2:$P$15000,5,FALSE),"")</f>
        <v/>
      </c>
      <c r="H84" s="26">
        <f>IFERROR(VLOOKUP($A15,Results_30d_Deltas!$A$2:$H$5000,7,FALSE)-E14,"")</f>
        <v/>
      </c>
      <c r="I84" s="26">
        <f>IFERROR(VLOOKUP($A15,Results_30d_Deltas!$A$2:$H$5000,6,FALSE),"")</f>
        <v/>
      </c>
      <c r="J84" s="26" t="n"/>
      <c r="K84" s="26" t="n"/>
      <c r="L84" s="26" t="inlineStr">
        <is>
          <t>YES</t>
        </is>
      </c>
      <c r="M84" s="74" t="n">
        <v>0.4204382015927412</v>
      </c>
      <c r="N84" s="74" t="n">
        <v>4</v>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4" t="n"/>
      <c r="DO84" s="34"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4" t="n"/>
      <c r="FV84" s="34"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3" t="n"/>
      <c r="IK84" s="33" t="n"/>
      <c r="IL84" s="26" t="n"/>
      <c r="IM84" s="26" t="inlineStr">
        <is>
          <t>ez_manage.py:4700 top()</t>
        </is>
      </c>
      <c r="IN84" s="26" t="inlineStr">
        <is>
          <t>v12_quick_engine.py:1819 x8</t>
        </is>
      </c>
      <c r="IO84" s="26" t="n"/>
    </row>
    <row r="85" ht="15.75" customHeight="1" s="67">
      <c r="A85" s="27" t="inlineStr">
        <is>
          <t>TREND_EXIT_SCORE_FLIP</t>
        </is>
      </c>
      <c r="B85" s="27" t="inlineStr">
        <is>
          <t>0</t>
        </is>
      </c>
      <c r="C85" s="26" t="n"/>
      <c r="D85" s="26" t="n"/>
      <c r="E85" s="26" t="n"/>
      <c r="F85" s="26" t="n"/>
      <c r="G85" s="26">
        <f>IFERROR(VLOOKUP($A49&amp;"_"&amp;$B49,Results_Deltas!$A$2:$P$15000,5,FALSE),"")</f>
        <v/>
      </c>
      <c r="H85" s="26">
        <f>IFERROR(VLOOKUP($A49,Results_30d_Deltas!$A$2:$H$5000,7,FALSE)-E48,"")</f>
        <v/>
      </c>
      <c r="I85" s="26">
        <f>IFERROR(VLOOKUP($A49,Results_30d_Deltas!$A$2:$H$5000,6,FALSE),"")</f>
        <v/>
      </c>
      <c r="J85" s="26" t="n"/>
      <c r="K85" s="26" t="n"/>
      <c r="L85" s="26" t="inlineStr">
        <is>
          <t>NO</t>
        </is>
      </c>
      <c r="M85" s="74" t="n">
        <v>0.4204382015927412</v>
      </c>
      <c r="N85" s="74" t="n">
        <v>4</v>
      </c>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4" t="n"/>
      <c r="DO85" s="34"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3" t="n"/>
      <c r="IK85" s="33" t="n"/>
      <c r="IL85" s="26" t="n"/>
      <c r="IM85" s="26" t="inlineStr">
        <is>
          <t>ez_manage.py:4200 top()</t>
        </is>
      </c>
      <c r="IN85" s="26" t="inlineStr">
        <is>
          <t>v12_quick_engine.py:3540 x2</t>
        </is>
      </c>
      <c r="IO85" s="26" t="n"/>
    </row>
    <row r="86" ht="15.75" customHeight="1" s="67">
      <c r="A86" s="26" t="inlineStr">
        <is>
          <t>WT_CROSS_EXIT_APPLIES_TO_WINNERS</t>
        </is>
      </c>
      <c r="B86" s="26" t="inlineStr">
        <is>
          <t>0</t>
        </is>
      </c>
      <c r="C86" s="26" t="n"/>
      <c r="D86" s="26" t="n"/>
      <c r="E86" s="26" t="n"/>
      <c r="F86" s="26" t="n"/>
      <c r="G86" s="26">
        <f>IFERROR(VLOOKUP($A71&amp;"_"&amp;$B71,Results_Deltas!$A$2:$P$15000,5,FALSE),"")</f>
        <v/>
      </c>
      <c r="H86" s="26">
        <f>IFERROR(VLOOKUP($A71,Results_30d_Deltas!$A$2:$H$5000,7,FALSE)-E70,"")</f>
        <v/>
      </c>
      <c r="I86" s="26">
        <f>IFERROR(VLOOKUP($A71,Results_30d_Deltas!$A$2:$H$5000,6,FALSE),"")</f>
        <v/>
      </c>
      <c r="J86" s="26" t="n"/>
      <c r="K86" s="26" t="n"/>
      <c r="L86" s="26" t="inlineStr">
        <is>
          <t>NO</t>
        </is>
      </c>
      <c r="M86" s="74" t="n">
        <v>0.4204382015927412</v>
      </c>
      <c r="N86" s="74" t="n">
        <v>4</v>
      </c>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4" t="n"/>
      <c r="AY86" s="34" t="n"/>
      <c r="AZ86" s="34" t="n"/>
      <c r="BA86" s="34" t="n"/>
      <c r="BB86" s="34"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4" t="n"/>
      <c r="DO86" s="34"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3" t="n"/>
      <c r="IK86" s="33" t="n"/>
      <c r="IL86" s="26" t="n"/>
      <c r="IM86" s="26" t="inlineStr">
        <is>
          <t>ez_manage.py:5901 top()</t>
        </is>
      </c>
      <c r="IN86" s="26" t="inlineStr">
        <is>
          <t>v12_quick_engine.py:3722 x2</t>
        </is>
      </c>
      <c r="IO86" s="26" t="n"/>
    </row>
    <row r="87" ht="15.75" customHeight="1" s="67">
      <c r="A87" s="26" t="inlineStr">
        <is>
          <t>WT_CROSS_EXIT_MIN_AGE_MINUTES</t>
        </is>
      </c>
      <c r="B87" s="26" t="inlineStr">
        <is>
          <t>0</t>
        </is>
      </c>
      <c r="C87" s="26" t="n"/>
      <c r="D87" s="26" t="n"/>
      <c r="E87" s="26" t="n"/>
      <c r="F87" s="26" t="n"/>
      <c r="G87" s="26">
        <f>IFERROR(VLOOKUP($A75&amp;"_"&amp;$B75,Results_Deltas!$A$2:$P$15000,5,FALSE),"")</f>
        <v/>
      </c>
      <c r="H87" s="26">
        <f>IFERROR(VLOOKUP($A75,Results_30d_Deltas!$A$2:$H$5000,7,FALSE)-E74,"")</f>
        <v/>
      </c>
      <c r="I87" s="26">
        <f>IFERROR(VLOOKUP($A75,Results_30d_Deltas!$A$2:$H$5000,6,FALSE),"")</f>
        <v/>
      </c>
      <c r="J87" s="26" t="n"/>
      <c r="K87" s="26" t="n"/>
      <c r="L87" s="26" t="inlineStr">
        <is>
          <t>YES</t>
        </is>
      </c>
      <c r="M87" s="74" t="n">
        <v>0.4204382015927412</v>
      </c>
      <c r="N87" s="74" t="n">
        <v>4</v>
      </c>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4" t="n"/>
      <c r="AY87" s="34" t="n"/>
      <c r="AZ87" s="34" t="n"/>
      <c r="BA87" s="34" t="n"/>
      <c r="BB87" s="34"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4" t="n"/>
      <c r="DO87" s="34"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3" t="n"/>
      <c r="IK87" s="33" t="n"/>
      <c r="IL87" s="26" t="n"/>
      <c r="IM87" s="26" t="inlineStr">
        <is>
          <t>ez_manage.py:5903 top()</t>
        </is>
      </c>
      <c r="IN87" s="26" t="inlineStr">
        <is>
          <t>v12_quick_engine.py:3724 x2</t>
        </is>
      </c>
      <c r="IO87" s="26" t="n"/>
    </row>
    <row r="88" ht="15.75" customHeight="1" s="67">
      <c r="A88" s="26" t="inlineStr">
        <is>
          <t>WT_CROSS_EXIT_REQUIRE_15M_CONFIRM</t>
        </is>
      </c>
      <c r="B88" s="26" t="inlineStr">
        <is>
          <t>0</t>
        </is>
      </c>
      <c r="C88" s="26" t="n"/>
      <c r="D88" s="26" t="n"/>
      <c r="E88" s="26" t="n"/>
      <c r="F88" s="26" t="n"/>
      <c r="G88" s="26">
        <f>IFERROR(VLOOKUP($A79&amp;"_"&amp;$B79,Results_Deltas!$A$2:$P$15000,5,FALSE),"")</f>
        <v/>
      </c>
      <c r="H88" s="26">
        <f>IFERROR(VLOOKUP($A79,Results_30d_Deltas!$A$2:$H$5000,7,FALSE)-E78,"")</f>
        <v/>
      </c>
      <c r="I88" s="26">
        <f>IFERROR(VLOOKUP($A79,Results_30d_Deltas!$A$2:$H$5000,6,FALSE),"")</f>
        <v/>
      </c>
      <c r="J88" s="26" t="n"/>
      <c r="K88" s="26" t="n"/>
      <c r="L88" s="26" t="inlineStr">
        <is>
          <t>NO</t>
        </is>
      </c>
      <c r="M88" s="74" t="n">
        <v>0.4204382015927412</v>
      </c>
      <c r="N88" s="74" t="n">
        <v>4</v>
      </c>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4" t="n"/>
      <c r="AY88" s="34" t="n"/>
      <c r="AZ88" s="34" t="n"/>
      <c r="BA88" s="34" t="n"/>
      <c r="BB88" s="34"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4" t="n"/>
      <c r="DO88" s="34"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3" t="n"/>
      <c r="IK88" s="33" t="n"/>
      <c r="IL88" s="26" t="n"/>
      <c r="IM88" s="26" t="inlineStr">
        <is>
          <t>ez_manage.py:5904 top()</t>
        </is>
      </c>
      <c r="IN88" s="26" t="inlineStr">
        <is>
          <t>v12_quick_engine.py:3725 x5</t>
        </is>
      </c>
      <c r="IO88" s="26" t="n"/>
    </row>
    <row r="89" ht="15.75" customHeight="1" s="67">
      <c r="A89" s="26" t="inlineStr">
        <is>
          <t>LOSS_TECHNICAL_EXIT_NO_STALE_BLOCK</t>
        </is>
      </c>
      <c r="B89" s="26" t="inlineStr">
        <is>
          <t>0</t>
        </is>
      </c>
      <c r="C89" s="26" t="n"/>
      <c r="D89" s="26" t="n"/>
      <c r="E89" s="26" t="n"/>
      <c r="F89" s="26" t="n"/>
      <c r="G89" s="26">
        <f>IFERROR(VLOOKUP($A26&amp;"_"&amp;$B26,Results_Deltas!$A$2:$P$15000,5,FALSE),"")</f>
        <v/>
      </c>
      <c r="H89" s="26">
        <f>IFERROR(VLOOKUP($A26,Results_30d_Deltas!$A$2:$H$5000,7,FALSE)-E25,"")</f>
        <v/>
      </c>
      <c r="I89" s="26">
        <f>IFERROR(VLOOKUP($A26,Results_30d_Deltas!$A$2:$H$5000,6,FALSE),"")</f>
        <v/>
      </c>
      <c r="J89" s="26" t="n"/>
      <c r="K89" s="26" t="n"/>
      <c r="L89" s="26" t="inlineStr">
        <is>
          <t>NO</t>
        </is>
      </c>
      <c r="M89" s="74" t="n">
        <v>0.4217816566248064</v>
      </c>
      <c r="N89" s="74" t="n">
        <v>4</v>
      </c>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4" t="n"/>
      <c r="DO89" s="34"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4" t="n"/>
      <c r="GW89" s="34" t="n"/>
      <c r="GX89" s="34" t="n"/>
      <c r="GY89" s="34" t="n"/>
      <c r="GZ89" s="34"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3" t="n"/>
      <c r="IK89" s="33" t="n"/>
      <c r="IL89" s="26" t="n"/>
      <c r="IM89" s="26" t="inlineStr">
        <is>
          <t>ez_manage.py:4933 top()</t>
        </is>
      </c>
      <c r="IN89" s="26" t="inlineStr">
        <is>
          <t>v12_quick_engine.py:2172 x2</t>
        </is>
      </c>
      <c r="IO89" s="26" t="n"/>
    </row>
    <row r="90" ht="15.75" customHeight="1" s="67">
      <c r="A90" s="26" t="inlineStr">
        <is>
          <t>WT_4H_VEL_EXIT_REQUIRE_K_EXTREME</t>
        </is>
      </c>
      <c r="B90" s="26" t="inlineStr">
        <is>
          <t>0</t>
        </is>
      </c>
      <c r="C90" s="26" t="n"/>
      <c r="D90" s="26" t="n"/>
      <c r="E90" s="26" t="n"/>
      <c r="F90" s="26" t="n"/>
      <c r="G90" s="26">
        <f>IFERROR(VLOOKUP($A63&amp;"_"&amp;$B63,Results_Deltas!$A$2:$P$15000,5,FALSE),"")</f>
        <v/>
      </c>
      <c r="H90" s="26">
        <f>IFERROR(VLOOKUP($A63,Results_30d_Deltas!$A$2:$H$5000,7,FALSE)-E62,"")</f>
        <v/>
      </c>
      <c r="I90" s="26">
        <f>IFERROR(VLOOKUP($A63,Results_30d_Deltas!$A$2:$H$5000,6,FALSE),"")</f>
        <v/>
      </c>
      <c r="J90" s="26" t="n"/>
      <c r="K90" s="26" t="n"/>
      <c r="L90" s="26" t="inlineStr">
        <is>
          <t>NO</t>
        </is>
      </c>
      <c r="M90" s="74" t="n">
        <v>0.5891466290972838</v>
      </c>
      <c r="N90" s="74" t="n">
        <v>6</v>
      </c>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4" t="n"/>
      <c r="DO90" s="34"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3" t="n"/>
      <c r="IK90" s="33" t="n"/>
      <c r="IL90" s="26" t="n"/>
      <c r="IM90" s="26" t="inlineStr">
        <is>
          <t>ez_manage.py:5880 top()</t>
        </is>
      </c>
      <c r="IN90" s="26" t="inlineStr">
        <is>
          <t>v12_quick_engine.py:3699 x5</t>
        </is>
      </c>
      <c r="IO90" s="26" t="n"/>
    </row>
    <row r="91" ht="15.75" customHeight="1" s="67">
      <c r="A91" s="37" t="inlineStr">
        <is>
          <t>MTS_BOTTOM_BONUS_THRESHOLD</t>
        </is>
      </c>
      <c r="B91" s="38" t="inlineStr">
        <is>
          <t>18.75</t>
        </is>
      </c>
      <c r="C91" s="38" t="n"/>
      <c r="D91" s="38" t="inlineStr">
        <is>
          <t>ENTRY, GLOBAL_CHECK, STOCKS_EXIT</t>
        </is>
      </c>
      <c r="E91" s="38" t="n"/>
      <c r="F91" s="26" t="n"/>
      <c r="G91" s="38">
        <f>IFERROR(VLOOKUP($A230&amp;"_"&amp;$B230,Results_Deltas!$A$2:$P$15000,5,FALSE),"")</f>
        <v/>
      </c>
      <c r="H91" s="38" t="inlineStr">
        <is>
          <t>Blanket (page end)</t>
        </is>
      </c>
      <c r="I91" s="26" t="n"/>
      <c r="J91" s="26" t="n"/>
      <c r="K91" s="26" t="n"/>
      <c r="L91" s="26" t="inlineStr">
        <is>
          <t>NO</t>
        </is>
      </c>
      <c r="M91" s="74" t="n">
        <v>-1.829800712743087</v>
      </c>
      <c r="N91" s="74" t="n">
        <v>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MTS_BOTTOM_STRONG_THRESHOLD</t>
        </is>
      </c>
      <c r="B92" s="38" t="inlineStr">
        <is>
          <t>50</t>
        </is>
      </c>
      <c r="C92" s="38" t="n"/>
      <c r="D92" s="38" t="inlineStr">
        <is>
          <t>ENTRY, GLOBAL_CHECK, STOCKS_EXIT</t>
        </is>
      </c>
      <c r="E92" s="38" t="n"/>
      <c r="F92" s="26" t="n"/>
      <c r="G92" s="38">
        <f>IFERROR(VLOOKUP($A233&amp;"_"&amp;$B233,Results_Deltas!$A$2:$P$15000,5,FALSE),"")</f>
        <v/>
      </c>
      <c r="H92" s="38" t="inlineStr">
        <is>
          <t>Blanket (page end)</t>
        </is>
      </c>
      <c r="I92" s="26" t="n"/>
      <c r="J92" s="26" t="n"/>
      <c r="K92" s="26" t="n"/>
      <c r="L92" s="26" t="inlineStr">
        <is>
          <t>YES</t>
        </is>
      </c>
      <c r="M92" s="74" t="n">
        <v>-1.800684681394627</v>
      </c>
      <c r="N92" s="74" t="n">
        <v>2</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MTS_BOTTOM_STRONG_THRESHOLD</t>
        </is>
      </c>
      <c r="B93" s="38" t="inlineStr">
        <is>
          <t>30</t>
        </is>
      </c>
      <c r="C93" s="38" t="n"/>
      <c r="D93" s="38" t="inlineStr">
        <is>
          <t>ENTRY, GLOBAL_CHECK, STOCKS_EXIT</t>
        </is>
      </c>
      <c r="E93" s="38" t="n"/>
      <c r="F93" s="26" t="n"/>
      <c r="G93" s="38">
        <f>IFERROR(VLOOKUP($A234&amp;"_"&amp;$B234,Results_Deltas!$A$2:$P$15000,5,FALSE),"")</f>
        <v/>
      </c>
      <c r="H93" s="38" t="inlineStr">
        <is>
          <t>Blanket (page end)</t>
        </is>
      </c>
      <c r="I93" s="26" t="n"/>
      <c r="J93" s="26" t="n"/>
      <c r="K93" s="26" t="n"/>
      <c r="L93" s="26" t="inlineStr">
        <is>
          <t>NO</t>
        </is>
      </c>
      <c r="M93" s="74" t="n">
        <v>-1.792970656034112</v>
      </c>
      <c r="N93" s="74" t="n">
        <v>2</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COOLDOWN_LOCKS_FILTER_TF</t>
        </is>
      </c>
      <c r="B94" s="38" t="inlineStr">
        <is>
          <t>D</t>
        </is>
      </c>
      <c r="C94" s="38" t="n"/>
      <c r="D94" s="38" t="inlineStr">
        <is>
          <t>GLOBAL_CHECK</t>
        </is>
      </c>
      <c r="E94" s="38" t="n"/>
      <c r="F94" s="26" t="n"/>
      <c r="G94" s="38">
        <f>IFERROR(VLOOKUP($A100&amp;"_"&amp;$B100,Results_Deltas!$A$2:$P$15000,5,FALSE),"")</f>
        <v/>
      </c>
      <c r="H94" s="38" t="inlineStr">
        <is>
          <t>Blanket (page end)</t>
        </is>
      </c>
      <c r="I94" s="26" t="n"/>
      <c r="J94" s="26" t="n"/>
      <c r="K94" s="26" t="n"/>
      <c r="L94" s="26" t="inlineStr">
        <is>
          <t>NO</t>
        </is>
      </c>
      <c r="M94" s="74" t="n">
        <v>-1.786887242457023</v>
      </c>
      <c r="N94" s="74" t="n">
        <v>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MTS_BOTTOM_BONUS_THRESHOLD</t>
        </is>
      </c>
      <c r="B95" s="40" t="inlineStr">
        <is>
          <t>25</t>
        </is>
      </c>
      <c r="C95" s="38" t="n"/>
      <c r="D95" s="38" t="inlineStr">
        <is>
          <t>ENTRY, GLOBAL_CHECK, STOCKS_EXIT</t>
        </is>
      </c>
      <c r="E95" s="38" t="n"/>
      <c r="F95" s="26" t="n"/>
      <c r="G95" s="38">
        <f>IFERROR(VLOOKUP($A228&amp;"_"&amp;$B228,Results_Deltas!$A$2:$P$15000,5,FALSE),"")</f>
        <v/>
      </c>
      <c r="H95" s="38" t="inlineStr">
        <is>
          <t>Blanket (page end)</t>
        </is>
      </c>
      <c r="I95" s="26" t="n"/>
      <c r="J95" s="26" t="n"/>
      <c r="K95" s="26" t="n"/>
      <c r="L95" s="26" t="inlineStr">
        <is>
          <t>NO</t>
        </is>
      </c>
      <c r="M95" s="74" t="n">
        <v>-1.77574038019724</v>
      </c>
      <c r="N95" s="74" t="n">
        <v>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MTS_BOTTOM_BONUS_THRESHOLD</t>
        </is>
      </c>
      <c r="B96" s="38" t="inlineStr">
        <is>
          <t>31.25</t>
        </is>
      </c>
      <c r="C96" s="38" t="n"/>
      <c r="D96" s="38" t="inlineStr">
        <is>
          <t>ENTRY, GLOBAL_CHECK, STOCKS_EXIT</t>
        </is>
      </c>
      <c r="E96" s="38" t="n"/>
      <c r="F96" s="26" t="n"/>
      <c r="G96" s="38">
        <f>IFERROR(VLOOKUP($A229&amp;"_"&amp;$B229,Results_Deltas!$A$2:$P$15000,5,FALSE),"")</f>
        <v/>
      </c>
      <c r="H96" s="38" t="inlineStr">
        <is>
          <t>Blanket (page end)</t>
        </is>
      </c>
      <c r="I96" s="26" t="n"/>
      <c r="J96" s="26" t="n"/>
      <c r="K96" s="26" t="n"/>
      <c r="L96" s="26" t="inlineStr">
        <is>
          <t>YES</t>
        </is>
      </c>
      <c r="M96" s="74" t="n">
        <v>-1.744392405919208</v>
      </c>
      <c r="N96" s="74" t="n">
        <v>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COOLDOWN_LOCKS_FILTER_TF</t>
        </is>
      </c>
      <c r="B97" s="38" t="inlineStr">
        <is>
          <t>4h</t>
        </is>
      </c>
      <c r="C97" s="38" t="n"/>
      <c r="D97" s="38" t="inlineStr">
        <is>
          <t>GLOBAL_CHECK</t>
        </is>
      </c>
      <c r="E97" s="38" t="n"/>
      <c r="F97" s="26" t="n"/>
      <c r="G97" s="38">
        <f>IFERROR(VLOOKUP($A101&amp;"_"&amp;$B101,Results_Deltas!$A$2:$P$15000,5,FALSE),"")</f>
        <v/>
      </c>
      <c r="H97" s="38" t="inlineStr">
        <is>
          <t>Blanket (page end)</t>
        </is>
      </c>
      <c r="I97" s="26" t="n"/>
      <c r="J97" s="26" t="n"/>
      <c r="K97" s="26" t="n"/>
      <c r="L97" s="26" t="inlineStr">
        <is>
          <t>NO</t>
        </is>
      </c>
      <c r="M97" s="74" t="n">
        <v>-1.743200882975182</v>
      </c>
      <c r="N97" s="74" t="n">
        <v>2</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FUNDING_GATE_FILTER_TF</t>
        </is>
      </c>
      <c r="B98" s="38" t="inlineStr">
        <is>
          <t>4h</t>
        </is>
      </c>
      <c r="C98" s="38" t="n"/>
      <c r="D98" s="38" t="inlineStr">
        <is>
          <t>GLOBAL_CHECK</t>
        </is>
      </c>
      <c r="E98" s="38" t="n"/>
      <c r="F98" s="26" t="n"/>
      <c r="G98" s="38">
        <f>IFERROR(VLOOKUP($A143&amp;"_"&amp;$B143,Results_Deltas!$A$2:$P$15000,5,FALSE),"")</f>
        <v/>
      </c>
      <c r="H98" s="38" t="inlineStr">
        <is>
          <t>Blanket (page end)</t>
        </is>
      </c>
      <c r="I98" s="26" t="n"/>
      <c r="J98" s="26" t="n"/>
      <c r="K98" s="26" t="n"/>
      <c r="L98" s="26" t="inlineStr">
        <is>
          <t>NO</t>
        </is>
      </c>
      <c r="M98" s="74" t="n">
        <v>-1.727574911357721</v>
      </c>
      <c r="N98" s="74" t="n">
        <v>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COOLDOWN_LOCKS_FILTER_TF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74" t="n">
        <v>-1.72549729866547</v>
      </c>
      <c r="N99" s="74" t="n">
        <v>2</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CRYPTO_SPIKE_FADE_THRESHOLD_PCT</t>
        </is>
      </c>
      <c r="B100" s="38" t="inlineStr">
        <is>
          <t>7.5</t>
        </is>
      </c>
      <c r="C100" s="38" t="n"/>
      <c r="D100" s="38" t="inlineStr">
        <is>
          <t>GLOBAL_CHECK, STOCKS_EXIT</t>
        </is>
      </c>
      <c r="E100" s="38" t="n"/>
      <c r="F100" s="26" t="n"/>
      <c r="G100" s="38">
        <f>IFERROR(VLOOKUP($A106&amp;"_"&amp;$B106,Results_Deltas!$A$2:$P$15000,5,FALSE),"")</f>
        <v/>
      </c>
      <c r="H100" s="38" t="inlineStr">
        <is>
          <t>Blanket (page end)</t>
        </is>
      </c>
      <c r="I100" s="26" t="n"/>
      <c r="J100" s="26" t="n"/>
      <c r="K100" s="26" t="n"/>
      <c r="L100" s="26" t="inlineStr">
        <is>
          <t>NO</t>
        </is>
      </c>
      <c r="M100" s="74" t="n">
        <v>-1.720491016470747</v>
      </c>
      <c r="N100" s="74" t="n">
        <v>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COOLDOWN_LOCKS_FILTER_TF</t>
        </is>
      </c>
      <c r="B101" s="38" t="inlineStr">
        <is>
          <t>1h</t>
        </is>
      </c>
      <c r="C101" s="38" t="n"/>
      <c r="D101" s="38" t="inlineStr">
        <is>
          <t>GLOBAL_CHECK</t>
        </is>
      </c>
      <c r="E101" s="38" t="n"/>
      <c r="F101" s="26" t="n"/>
      <c r="G101" s="38">
        <f>IFERROR(VLOOKUP($A102&amp;"_"&amp;$B102,Results_Deltas!$A$2:$P$15000,5,FALSE),"")</f>
        <v/>
      </c>
      <c r="H101" s="38" t="inlineStr">
        <is>
          <t>Blanket (page end)</t>
        </is>
      </c>
      <c r="I101" s="26" t="n"/>
      <c r="J101" s="26" t="n"/>
      <c r="K101" s="26" t="n"/>
      <c r="L101" s="26" t="inlineStr">
        <is>
          <t>NO</t>
        </is>
      </c>
      <c r="M101" s="74" t="n">
        <v>-1.717828907083319</v>
      </c>
      <c r="N101" s="74" t="n">
        <v>3</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FUNDING_GATE_FILTER_TF</t>
        </is>
      </c>
      <c r="B102" s="38" t="inlineStr">
        <is>
          <t>D</t>
        </is>
      </c>
      <c r="C102" s="38" t="n"/>
      <c r="D102" s="38" t="inlineStr">
        <is>
          <t>GLOBAL_CHECK</t>
        </is>
      </c>
      <c r="E102" s="38" t="n"/>
      <c r="F102" s="26" t="n"/>
      <c r="G102" s="38">
        <f>IFERROR(VLOOKUP($A142&amp;"_"&amp;$B142,Results_Deltas!$A$2:$P$15000,5,FALSE),"")</f>
        <v/>
      </c>
      <c r="H102" s="38" t="inlineStr">
        <is>
          <t>Blanket (page end)</t>
        </is>
      </c>
      <c r="I102" s="26" t="n"/>
      <c r="J102" s="26" t="n"/>
      <c r="K102" s="26" t="n"/>
      <c r="L102" s="26" t="inlineStr">
        <is>
          <t>NO</t>
        </is>
      </c>
      <c r="M102" s="74" t="n">
        <v>-1.710251454696992</v>
      </c>
      <c r="N102" s="74" t="n">
        <v>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DUP_GUARD_FILTER_TF</t>
        </is>
      </c>
      <c r="B103" s="38" t="inlineStr">
        <is>
          <t>D</t>
        </is>
      </c>
      <c r="C103" s="38" t="n"/>
      <c r="D103" s="38" t="inlineStr">
        <is>
          <t>GLOBAL_CHECK</t>
        </is>
      </c>
      <c r="E103" s="38" t="n"/>
      <c r="F103" s="26" t="n"/>
      <c r="G103" s="38">
        <f>IFERROR(VLOOKUP($A117&amp;"_"&amp;$B117,Results_Deltas!$A$2:$P$15000,5,FALSE),"")</f>
        <v/>
      </c>
      <c r="H103" s="38" t="inlineStr">
        <is>
          <t>Blanket (page end)</t>
        </is>
      </c>
      <c r="I103" s="26" t="n"/>
      <c r="J103" s="26" t="n"/>
      <c r="K103" s="26" t="n"/>
      <c r="L103" s="26" t="inlineStr">
        <is>
          <t>NO</t>
        </is>
      </c>
      <c r="M103" s="74" t="n">
        <v>-1.6981010877855</v>
      </c>
      <c r="N103" s="74" t="n">
        <v>3</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FUNDING_GATE_FILTER_TF</t>
        </is>
      </c>
      <c r="B104" s="38" t="inlineStr">
        <is>
          <t>1h</t>
        </is>
      </c>
      <c r="C104" s="38" t="n"/>
      <c r="D104" s="38" t="inlineStr">
        <is>
          <t>GLOBAL_CHECK</t>
        </is>
      </c>
      <c r="E104" s="38" t="n"/>
      <c r="F104" s="26" t="n"/>
      <c r="G104" s="38">
        <f>IFERROR(VLOOKUP($A144&amp;"_"&amp;$B144,Results_Deltas!$A$2:$P$15000,5,FALSE),"")</f>
        <v/>
      </c>
      <c r="H104" s="38" t="inlineStr">
        <is>
          <t>Blanket (page end)</t>
        </is>
      </c>
      <c r="I104" s="26" t="n"/>
      <c r="J104" s="26" t="n"/>
      <c r="K104" s="26" t="n"/>
      <c r="L104" s="26" t="inlineStr">
        <is>
          <t>NO</t>
        </is>
      </c>
      <c r="M104" s="74" t="n">
        <v>-1.697410918905202</v>
      </c>
      <c r="N104" s="74" t="n">
        <v>2</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DUP_GUARD_FILTER_TF</t>
        </is>
      </c>
      <c r="B105" s="38" t="inlineStr">
        <is>
          <t>4h</t>
        </is>
      </c>
      <c r="C105" s="38" t="n"/>
      <c r="D105" s="38" t="inlineStr">
        <is>
          <t>GLOBAL_CHECK</t>
        </is>
      </c>
      <c r="E105" s="38" t="n"/>
      <c r="F105" s="26" t="n"/>
      <c r="G105" s="38">
        <f>IFERROR(VLOOKUP($A118&amp;"_"&amp;$B118,Results_Deltas!$A$2:$P$15000,5,FALSE),"")</f>
        <v/>
      </c>
      <c r="H105" s="38" t="inlineStr">
        <is>
          <t>Blanket (page end)</t>
        </is>
      </c>
      <c r="I105" s="26" t="n"/>
      <c r="J105" s="26" t="n"/>
      <c r="K105" s="26" t="n"/>
      <c r="L105" s="26" t="inlineStr">
        <is>
          <t>NO</t>
        </is>
      </c>
      <c r="M105" s="74" t="n">
        <v>-1.695588492523432</v>
      </c>
      <c r="N105" s="74" t="n">
        <v>3</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OI_CONFIRM_ENABLED</t>
        </is>
      </c>
      <c r="B106" s="40" t="inlineStr">
        <is>
          <t>True</t>
        </is>
      </c>
      <c r="C106" s="38" t="n"/>
      <c r="D106" s="38" t="inlineStr">
        <is>
          <t>ENTRY, GLOBAL_CHECK, STOCKS_EXIT</t>
        </is>
      </c>
      <c r="E106" s="38" t="n"/>
      <c r="F106" s="26" t="n"/>
      <c r="G106" s="38">
        <f>IFERROR(VLOOKUP($A249&amp;"_"&amp;$B249,Results_Deltas!$A$2:$P$15000,5,FALSE),"")</f>
        <v/>
      </c>
      <c r="H106" s="38" t="inlineStr">
        <is>
          <t>Blanket (page end)</t>
        </is>
      </c>
      <c r="I106" s="26" t="n"/>
      <c r="J106" s="26" t="n"/>
      <c r="K106" s="26" t="n"/>
      <c r="L106" s="26" t="inlineStr">
        <is>
          <t>NO</t>
        </is>
      </c>
      <c r="M106" s="74" t="n">
        <v>-1.693507475763226</v>
      </c>
      <c r="N106" s="74" t="n">
        <v>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LR_BAND_LADDER_STOCH_EXTREME</t>
        </is>
      </c>
      <c r="B107" s="40" t="inlineStr">
        <is>
          <t>30.0</t>
        </is>
      </c>
      <c r="C107" s="38" t="n"/>
      <c r="D107" s="38" t="inlineStr">
        <is>
          <t>GLOBAL_CHECK, STOCKS_EXIT</t>
        </is>
      </c>
      <c r="E107" s="38" t="n"/>
      <c r="F107" s="26" t="n"/>
      <c r="G107" s="38">
        <f>IFERROR(VLOOKUP($A201&amp;"_"&amp;$B201,Results_Deltas!$A$2:$P$15000,5,FALSE),"")</f>
        <v/>
      </c>
      <c r="H107" s="38" t="inlineStr">
        <is>
          <t>Blanket (page end)</t>
        </is>
      </c>
      <c r="I107" s="26" t="n"/>
      <c r="J107" s="26" t="n"/>
      <c r="K107" s="26" t="n"/>
      <c r="L107" s="26" t="inlineStr">
        <is>
          <t>NO</t>
        </is>
      </c>
      <c r="M107" s="74" t="n">
        <v>-1.691325146510214</v>
      </c>
      <c r="N107" s="74" t="n">
        <v>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LR_BAND_LADDER_STOCH_EXTREME</t>
        </is>
      </c>
      <c r="B108" s="38" t="inlineStr">
        <is>
          <t>30.0_ALT</t>
        </is>
      </c>
      <c r="C108" s="38" t="n"/>
      <c r="D108" s="38" t="inlineStr">
        <is>
          <t>GLOBAL_CHECK, STOCKS_EXIT</t>
        </is>
      </c>
      <c r="E108" s="38" t="n"/>
      <c r="F108" s="26" t="n"/>
      <c r="G108" s="38">
        <f>IFERROR(VLOOKUP($A202&amp;"_"&amp;$B202,Results_Deltas!$A$2:$P$15000,5,FALSE),"")</f>
        <v/>
      </c>
      <c r="H108" s="38" t="inlineStr">
        <is>
          <t>Blanket (page end)</t>
        </is>
      </c>
      <c r="I108" s="26" t="n"/>
      <c r="J108" s="26" t="n"/>
      <c r="K108" s="26" t="n"/>
      <c r="L108" s="26" t="inlineStr">
        <is>
          <t>YES</t>
        </is>
      </c>
      <c r="M108" s="74" t="n">
        <v>-1.691325146510214</v>
      </c>
      <c r="N108" s="74" t="n">
        <v>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DUP_GUARD_FILTER_TF</t>
        </is>
      </c>
      <c r="B109" s="38" t="inlineStr">
        <is>
          <t>OFF</t>
        </is>
      </c>
      <c r="C109" s="38" t="n"/>
      <c r="D109" s="38" t="inlineStr">
        <is>
          <t>GLOBAL_CHECK</t>
        </is>
      </c>
      <c r="E109" s="38" t="n"/>
      <c r="F109" s="26" t="n"/>
      <c r="G109" s="38">
        <f>IFERROR(VLOOKUP($A116&amp;"_"&amp;$B116,Results_Deltas!$A$2:$P$15000,5,FALSE),"")</f>
        <v/>
      </c>
      <c r="H109" s="38" t="inlineStr">
        <is>
          <t>Blanket (page end)</t>
        </is>
      </c>
      <c r="I109" s="26" t="n"/>
      <c r="J109" s="26" t="n"/>
      <c r="K109" s="26" t="n"/>
      <c r="L109" s="26" t="inlineStr">
        <is>
          <t>NO</t>
        </is>
      </c>
      <c r="M109" s="74" t="n">
        <v>-1.677522708896269</v>
      </c>
      <c r="N109" s="74" t="n">
        <v>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GR_FILTER_VEC_MIN_TFS</t>
        </is>
      </c>
      <c r="B110" s="38" t="inlineStr">
        <is>
          <t>1</t>
        </is>
      </c>
      <c r="C110" s="38" t="n"/>
      <c r="D110" s="38" t="inlineStr">
        <is>
          <t>GLOBAL_CHECK</t>
        </is>
      </c>
      <c r="E110" s="38" t="n"/>
      <c r="F110" s="26" t="n"/>
      <c r="G110" s="38">
        <f>IFERROR(VLOOKUP($A160&amp;"_"&amp;$B160,Results_Deltas!$A$2:$P$15000,5,FALSE),"")</f>
        <v/>
      </c>
      <c r="H110" s="38" t="inlineStr">
        <is>
          <t>Blanket (page end)</t>
        </is>
      </c>
      <c r="I110" s="26" t="n"/>
      <c r="J110" s="26" t="n"/>
      <c r="K110" s="26" t="n"/>
      <c r="L110" s="26" t="inlineStr">
        <is>
          <t>NO</t>
        </is>
      </c>
      <c r="M110" s="74" t="n">
        <v>-1.666801504712641</v>
      </c>
      <c r="N110" s="74" t="n">
        <v>3</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LR_BAND_LADDER_TF_TOP</t>
        </is>
      </c>
      <c r="B111" s="38" t="inlineStr">
        <is>
          <t>1</t>
        </is>
      </c>
      <c r="C111" s="38" t="n"/>
      <c r="D111" s="38" t="inlineStr">
        <is>
          <t>GLOBAL_CHECK, STOCKS_EXIT</t>
        </is>
      </c>
      <c r="E111" s="38" t="n"/>
      <c r="F111" s="26" t="n"/>
      <c r="G111" s="38">
        <f>IFERROR(VLOOKUP($A206&amp;"_"&amp;$B206,Results_Deltas!$A$2:$P$15000,5,FALSE),"")</f>
        <v/>
      </c>
      <c r="H111" s="38" t="inlineStr">
        <is>
          <t>Blanket (page end)</t>
        </is>
      </c>
      <c r="I111" s="26" t="n"/>
      <c r="J111" s="26" t="n"/>
      <c r="K111" s="26" t="n"/>
      <c r="L111" s="26" t="inlineStr">
        <is>
          <t>NO</t>
        </is>
      </c>
      <c r="M111" s="74" t="n">
        <v>-1.665149657445514</v>
      </c>
      <c r="N111" s="74" t="n">
        <v>3</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FUNDING_GATE_FILTER_TF</t>
        </is>
      </c>
      <c r="B112" s="38" t="inlineStr">
        <is>
          <t>OFF</t>
        </is>
      </c>
      <c r="C112" s="38" t="n"/>
      <c r="D112" s="38" t="inlineStr">
        <is>
          <t>GLOBAL_CHECK</t>
        </is>
      </c>
      <c r="E112" s="38" t="n"/>
      <c r="F112" s="26" t="n"/>
      <c r="G112" s="38">
        <f>IFERROR(VLOOKUP($A141&amp;"_"&amp;$B141,Results_Deltas!$A$2:$P$15000,5,FALSE),"")</f>
        <v/>
      </c>
      <c r="H112" s="38" t="inlineStr">
        <is>
          <t>Blanket (page end)</t>
        </is>
      </c>
      <c r="I112" s="26" t="n"/>
      <c r="J112" s="26" t="n"/>
      <c r="K112" s="26" t="n"/>
      <c r="L112" s="26" t="inlineStr">
        <is>
          <t>NO</t>
        </is>
      </c>
      <c r="M112" s="74" t="n">
        <v>-1.660201452044842</v>
      </c>
      <c r="N112" s="74" t="n">
        <v>2</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CRYPTO_SPIKE_FADE_THRESHOLD_PCT</t>
        </is>
      </c>
      <c r="B113" s="38" t="inlineStr">
        <is>
          <t>12.5</t>
        </is>
      </c>
      <c r="C113" s="38" t="n"/>
      <c r="D113" s="38" t="inlineStr">
        <is>
          <t>GLOBAL_CHECK, STOCKS_EXIT</t>
        </is>
      </c>
      <c r="E113" s="38" t="n"/>
      <c r="F113" s="26" t="n"/>
      <c r="G113" s="38">
        <f>IFERROR(VLOOKUP($A105&amp;"_"&amp;$B105,Results_Deltas!$A$2:$P$15000,5,FALSE),"")</f>
        <v/>
      </c>
      <c r="H113" s="38" t="inlineStr">
        <is>
          <t>Blanket (page end)</t>
        </is>
      </c>
      <c r="I113" s="26" t="n"/>
      <c r="J113" s="26" t="n"/>
      <c r="K113" s="26" t="n"/>
      <c r="L113" s="26" t="inlineStr">
        <is>
          <t>NO</t>
        </is>
      </c>
      <c r="M113" s="74" t="n">
        <v>-1.649862809485662</v>
      </c>
      <c r="N113" s="74" t="n">
        <v>3</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IFERROR(VLOOKUP($A200&amp;"_"&amp;$B200,Results_Deltas!$A$2:$P$15000,5,FALSE),"")</f>
        <v/>
      </c>
      <c r="H114" s="38" t="inlineStr">
        <is>
          <t>Blanket (page end)</t>
        </is>
      </c>
      <c r="I114" s="26" t="n"/>
      <c r="J114" s="26" t="n"/>
      <c r="K114" s="26" t="n"/>
      <c r="L114" s="26" t="inlineStr">
        <is>
          <t>YES</t>
        </is>
      </c>
      <c r="M114" s="74" t="n">
        <v>-1.644051975384578</v>
      </c>
      <c r="N114" s="74" t="n">
        <v>3</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NEW_POSITION_MAX_LOSS_THRESHOLD</t>
        </is>
      </c>
      <c r="B115" s="38" t="inlineStr">
        <is>
          <t>2.0</t>
        </is>
      </c>
      <c r="C115" s="38" t="n"/>
      <c r="D115" s="38" t="inlineStr">
        <is>
          <t>AUGMENT, EXIT, GLOBAL_CHECK, REDUCE, STOCKS_EXIT</t>
        </is>
      </c>
      <c r="E115" s="38" t="n"/>
      <c r="F115" s="26" t="n"/>
      <c r="G115" s="38">
        <f>IFERROR(VLOOKUP($A245&amp;"_"&amp;$B245,Results_Deltas!$A$2:$P$15000,5,FALSE),"")</f>
        <v/>
      </c>
      <c r="H115" s="38" t="inlineStr">
        <is>
          <t>Blanket (page end)</t>
        </is>
      </c>
      <c r="I115" s="26" t="n"/>
      <c r="J115" s="26" t="n"/>
      <c r="K115" s="26" t="n"/>
      <c r="L115" s="26" t="inlineStr">
        <is>
          <t>NO</t>
        </is>
      </c>
      <c r="M115" s="74" t="n">
        <v>-1.637518465885549</v>
      </c>
      <c r="N115" s="74" t="n">
        <v>3</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EMA_9_21_FILTER_MIN_TFS</t>
        </is>
      </c>
      <c r="B116" s="38" t="inlineStr">
        <is>
          <t>2</t>
        </is>
      </c>
      <c r="C116" s="38" t="n"/>
      <c r="D116" s="38" t="inlineStr">
        <is>
          <t>GLOBAL_CHECK</t>
        </is>
      </c>
      <c r="E116" s="38" t="n"/>
      <c r="F116" s="26" t="n"/>
      <c r="G116" s="38">
        <f>IFERROR(VLOOKUP($A122&amp;"_"&amp;$B122,Results_Deltas!$A$2:$P$15000,5,FALSE),"")</f>
        <v/>
      </c>
      <c r="H116" s="38" t="inlineStr">
        <is>
          <t>Blanket (page end)</t>
        </is>
      </c>
      <c r="I116" s="26" t="n"/>
      <c r="J116" s="26" t="n"/>
      <c r="K116" s="26" t="n"/>
      <c r="L116" s="26" t="inlineStr">
        <is>
          <t>NO</t>
        </is>
      </c>
      <c r="M116" s="74" t="n">
        <v>-1.635977218994652</v>
      </c>
      <c r="N116" s="74" t="n">
        <v>3</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NEWBORN_LOSS_KILL_GAIN_THRESHOLD_PCT</t>
        </is>
      </c>
      <c r="B117" s="38" t="inlineStr">
        <is>
          <t>0.5</t>
        </is>
      </c>
      <c r="C117" s="38" t="n"/>
      <c r="D117" s="38" t="inlineStr">
        <is>
          <t>AUGMENT, EXIT, GLOBAL_CHECK, REDUCE, STOCKS_EXIT</t>
        </is>
      </c>
      <c r="E117" s="38" t="n"/>
      <c r="F117" s="26" t="n"/>
      <c r="G117" s="38">
        <f>IFERROR(VLOOKUP($A241&amp;"_"&amp;$B241,Results_Deltas!$A$2:$P$15000,5,FALSE),"")</f>
        <v/>
      </c>
      <c r="H117" s="38" t="inlineStr">
        <is>
          <t>Blanket (page end)</t>
        </is>
      </c>
      <c r="I117" s="26" t="n"/>
      <c r="J117" s="26" t="n"/>
      <c r="K117" s="26" t="n"/>
      <c r="L117" s="26" t="inlineStr">
        <is>
          <t>NO</t>
        </is>
      </c>
      <c r="M117" s="74" t="n">
        <v>-1.634657133791927</v>
      </c>
      <c r="N117" s="74" t="n">
        <v>3</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NEWBORN_LOSS_KILL_GAIN_THRESHOLD_PCT</t>
        </is>
      </c>
      <c r="B118" s="38" t="inlineStr">
        <is>
          <t>1.0</t>
        </is>
      </c>
      <c r="C118" s="38" t="n"/>
      <c r="D118" s="38" t="inlineStr">
        <is>
          <t>AUGMENT, EXIT, GLOBAL_CHECK, REDUCE, STOCKS_EXIT</t>
        </is>
      </c>
      <c r="E118" s="38" t="n"/>
      <c r="F118" s="26" t="n"/>
      <c r="G118" s="38">
        <f>IFERROR(VLOOKUP($A240&amp;"_"&amp;$B240,Results_Deltas!$A$2:$P$15000,5,FALSE),"")</f>
        <v/>
      </c>
      <c r="H118" s="38" t="inlineStr">
        <is>
          <t>Blanket (page end)</t>
        </is>
      </c>
      <c r="I118" s="26" t="n"/>
      <c r="J118" s="26" t="n"/>
      <c r="K118" s="26" t="n"/>
      <c r="L118" s="26" t="inlineStr">
        <is>
          <t>NO</t>
        </is>
      </c>
      <c r="M118" s="74" t="n">
        <v>-1.634039612882187</v>
      </c>
      <c r="N118" s="74" t="n">
        <v>3</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DUP_GUARD_FILTER_TF</t>
        </is>
      </c>
      <c r="B119" s="38" t="inlineStr">
        <is>
          <t>1h</t>
        </is>
      </c>
      <c r="C119" s="38" t="n"/>
      <c r="D119" s="38" t="inlineStr">
        <is>
          <t>GLOBAL_CHECK</t>
        </is>
      </c>
      <c r="E119" s="38" t="n"/>
      <c r="F119" s="26" t="n"/>
      <c r="G119" s="38">
        <f>IFERROR(VLOOKUP($A119&amp;"_"&amp;$B119,Results_Deltas!$A$2:$P$15000,5,FALSE),"")</f>
        <v/>
      </c>
      <c r="H119" s="38" t="inlineStr">
        <is>
          <t>Blanket (page end)</t>
        </is>
      </c>
      <c r="I119" s="26" t="n"/>
      <c r="J119" s="26" t="n"/>
      <c r="K119" s="26" t="n"/>
      <c r="L119" s="26" t="inlineStr">
        <is>
          <t>NO</t>
        </is>
      </c>
      <c r="M119" s="74" t="n">
        <v>-1.627761518022367</v>
      </c>
      <c r="N119" s="74" t="n">
        <v>3</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EMA_9_21_FILTER_MIN_TFS</t>
        </is>
      </c>
      <c r="B120" s="38" t="inlineStr">
        <is>
          <t>0</t>
        </is>
      </c>
      <c r="C120" s="38" t="n"/>
      <c r="D120" s="38" t="inlineStr">
        <is>
          <t>GLOBAL_CHECK</t>
        </is>
      </c>
      <c r="E120" s="38" t="n"/>
      <c r="F120" s="26" t="n"/>
      <c r="G120" s="38">
        <f>IFERROR(VLOOKUP($A121&amp;"_"&amp;$B121,Results_Deltas!$A$2:$P$15000,5,FALSE),"")</f>
        <v/>
      </c>
      <c r="H120" s="38" t="inlineStr">
        <is>
          <t>Blanket (page end)</t>
        </is>
      </c>
      <c r="I120" s="26" t="n"/>
      <c r="J120" s="26" t="n"/>
      <c r="K120" s="26" t="n"/>
      <c r="L120" s="26" t="inlineStr">
        <is>
          <t>NO</t>
        </is>
      </c>
      <c r="M120" s="74" t="n">
        <v>-1.623241139432588</v>
      </c>
      <c r="N120" s="74" t="n">
        <v>3</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MANDATORY_REENTRY_WT_FILTER_VELOCITY_RATIO</t>
        </is>
      </c>
      <c r="B121" s="40" t="inlineStr">
        <is>
          <t>0.90</t>
        </is>
      </c>
      <c r="C121" s="38" t="n"/>
      <c r="D121" s="38" t="inlineStr">
        <is>
          <t>GLOBAL_CHECK, STOCKS_EXIT</t>
        </is>
      </c>
      <c r="E121" s="38" t="n"/>
      <c r="F121" s="26" t="n"/>
      <c r="G121" s="38">
        <f>IFERROR(VLOOKUP($A214&amp;"_"&amp;$B214,Results_Deltas!$A$2:$P$15000,5,FALSE),"")</f>
        <v/>
      </c>
      <c r="H121" s="38" t="inlineStr">
        <is>
          <t>Blanket (page end)</t>
        </is>
      </c>
      <c r="I121" s="26" t="n"/>
      <c r="J121" s="26" t="n"/>
      <c r="K121" s="26" t="n"/>
      <c r="L121" s="26" t="inlineStr">
        <is>
          <t>NO</t>
        </is>
      </c>
      <c r="M121" s="74" t="n">
        <v>-1.619323556414257</v>
      </c>
      <c r="N121" s="74" t="n">
        <v>3</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MANDATORY_REENTRY_WT_FILTER_VELOCITY_RATIO</t>
        </is>
      </c>
      <c r="B122" s="38" t="inlineStr">
        <is>
          <t>0.90_ALT</t>
        </is>
      </c>
      <c r="C122" s="38" t="n"/>
      <c r="D122" s="38" t="inlineStr">
        <is>
          <t>GLOBAL_CHECK, STOCKS_EXIT</t>
        </is>
      </c>
      <c r="E122" s="38" t="n"/>
      <c r="F122" s="26" t="n"/>
      <c r="G122" s="38">
        <f>IFERROR(VLOOKUP($A215&amp;"_"&amp;$B215,Results_Deltas!$A$2:$P$15000,5,FALSE),"")</f>
        <v/>
      </c>
      <c r="H122" s="38" t="inlineStr">
        <is>
          <t>Blanket (page end)</t>
        </is>
      </c>
      <c r="I122" s="26" t="n"/>
      <c r="J122" s="26" t="n"/>
      <c r="K122" s="26" t="n"/>
      <c r="L122" s="26" t="inlineStr">
        <is>
          <t>YES</t>
        </is>
      </c>
      <c r="M122" s="74" t="n">
        <v>-1.619323556414257</v>
      </c>
      <c r="N122" s="74" t="n">
        <v>3</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EMA_BLANKET_FILTER_ENABLED</t>
        </is>
      </c>
      <c r="B123" s="38" t="inlineStr">
        <is>
          <t>False</t>
        </is>
      </c>
      <c r="C123" s="38" t="n"/>
      <c r="D123" s="38" t="inlineStr">
        <is>
          <t>GLOBAL_CHECK</t>
        </is>
      </c>
      <c r="E123" s="38" t="n"/>
      <c r="F123" s="26" t="n"/>
      <c r="G123" s="38">
        <f>IFERROR(VLOOKUP($A124&amp;"_"&amp;$B124,Results_Deltas!$A$2:$P$15000,5,FALSE),"")</f>
        <v/>
      </c>
      <c r="H123" s="38" t="inlineStr">
        <is>
          <t>Blanket (page end)</t>
        </is>
      </c>
      <c r="I123" s="26" t="n"/>
      <c r="J123" s="26" t="n"/>
      <c r="K123" s="26" t="n"/>
      <c r="L123" s="26" t="inlineStr">
        <is>
          <t>NO</t>
        </is>
      </c>
      <c r="M123" s="74" t="n">
        <v>-1.618543455706807</v>
      </c>
      <c r="N123" s="74" t="n">
        <v>3</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GR_FILTER_VEC_ENABLED</t>
        </is>
      </c>
      <c r="B124" s="38" t="inlineStr">
        <is>
          <t>True</t>
        </is>
      </c>
      <c r="C124" s="38" t="n"/>
      <c r="D124" s="38" t="inlineStr">
        <is>
          <t>GLOBAL_CHECK</t>
        </is>
      </c>
      <c r="E124" s="38" t="n"/>
      <c r="F124" s="26" t="n"/>
      <c r="G124" s="38">
        <f>IFERROR(VLOOKUP($A157&amp;"_"&amp;$B157,Results_Deltas!$A$2:$P$15000,5,FALSE),"")</f>
        <v/>
      </c>
      <c r="H124" s="38" t="inlineStr">
        <is>
          <t>Blanket (page end)</t>
        </is>
      </c>
      <c r="I124" s="26" t="n"/>
      <c r="J124" s="26" t="n"/>
      <c r="K124" s="26" t="n"/>
      <c r="L124" s="26" t="inlineStr">
        <is>
          <t>NO</t>
        </is>
      </c>
      <c r="M124" s="74" t="n">
        <v>-1.578364493292951</v>
      </c>
      <c r="N124" s="74" t="n">
        <v>3</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1</t>
        </is>
      </c>
      <c r="C125" s="38" t="n"/>
      <c r="D125" s="38" t="inlineStr">
        <is>
          <t>GLOBAL_CHECK, STOCKS_EXIT</t>
        </is>
      </c>
      <c r="E125" s="38" t="n"/>
      <c r="F125" s="26" t="n"/>
      <c r="G125" s="38">
        <f>IFERROR(VLOOKUP($A204&amp;"_"&amp;$B204,Results_Deltas!$A$2:$P$15000,5,FALSE),"")</f>
        <v/>
      </c>
      <c r="H125" s="38" t="inlineStr">
        <is>
          <t>Blanket (page end)</t>
        </is>
      </c>
      <c r="I125" s="26" t="n"/>
      <c r="J125" s="26" t="n"/>
      <c r="K125" s="26" t="n"/>
      <c r="L125" s="26" t="inlineStr">
        <is>
          <t>NO</t>
        </is>
      </c>
      <c r="M125" s="74" t="n">
        <v>-1.57748995553707</v>
      </c>
      <c r="N125" s="74" t="n">
        <v>3</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EMA_BLANKET_FILTER_MIN_TFS</t>
        </is>
      </c>
      <c r="B126" s="38" t="inlineStr">
        <is>
          <t>2</t>
        </is>
      </c>
      <c r="C126" s="38" t="n"/>
      <c r="D126" s="38" t="inlineStr">
        <is>
          <t>GLOBAL_CHECK</t>
        </is>
      </c>
      <c r="E126" s="38" t="n"/>
      <c r="F126" s="26" t="n"/>
      <c r="G126" s="38">
        <f>IFERROR(VLOOKUP($A127&amp;"_"&amp;$B127,Results_Deltas!$A$2:$P$15000,5,FALSE),"")</f>
        <v/>
      </c>
      <c r="H126" s="38" t="inlineStr">
        <is>
          <t>Blanket (page end)</t>
        </is>
      </c>
      <c r="I126" s="26" t="n"/>
      <c r="J126" s="26" t="n"/>
      <c r="K126" s="26" t="n"/>
      <c r="L126" s="26" t="inlineStr">
        <is>
          <t>NO</t>
        </is>
      </c>
      <c r="M126" s="74" t="n">
        <v>-1.567817458031793</v>
      </c>
      <c r="N126" s="74" t="n">
        <v>3</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EMA_BLANKET_FILTER_MIN_TFS</t>
        </is>
      </c>
      <c r="B127" s="38" t="inlineStr">
        <is>
          <t>1</t>
        </is>
      </c>
      <c r="C127" s="38" t="n"/>
      <c r="D127" s="38" t="inlineStr">
        <is>
          <t>GLOBAL_CHECK</t>
        </is>
      </c>
      <c r="E127" s="38" t="n"/>
      <c r="F127" s="26" t="n"/>
      <c r="G127" s="38">
        <f>IFERROR(VLOOKUP($A128&amp;"_"&amp;$B128,Results_Deltas!$A$2:$P$15000,5,FALSE),"")</f>
        <v/>
      </c>
      <c r="H127" s="38" t="inlineStr">
        <is>
          <t>Blanket (page end)</t>
        </is>
      </c>
      <c r="I127" s="26" t="n"/>
      <c r="J127" s="26" t="n"/>
      <c r="K127" s="26" t="n"/>
      <c r="L127" s="26" t="inlineStr">
        <is>
          <t>NO</t>
        </is>
      </c>
      <c r="M127" s="74" t="n">
        <v>-1.563721893967634</v>
      </c>
      <c r="N127" s="74" t="n">
        <v>4</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EMA_BLANKET_FILTER_MIN_TFS</t>
        </is>
      </c>
      <c r="B128" s="38" t="inlineStr">
        <is>
          <t>0</t>
        </is>
      </c>
      <c r="C128" s="38" t="n"/>
      <c r="D128" s="38" t="inlineStr">
        <is>
          <t>GLOBAL_CHECK</t>
        </is>
      </c>
      <c r="E128" s="38" t="n"/>
      <c r="F128" s="26" t="n"/>
      <c r="G128" s="38">
        <f>IFERROR(VLOOKUP($A126&amp;"_"&amp;$B126,Results_Deltas!$A$2:$P$15000,5,FALSE),"")</f>
        <v/>
      </c>
      <c r="H128" s="38" t="inlineStr">
        <is>
          <t>Blanket (page end)</t>
        </is>
      </c>
      <c r="I128" s="26" t="n"/>
      <c r="J128" s="26" t="n"/>
      <c r="K128" s="26" t="n"/>
      <c r="L128" s="26" t="inlineStr">
        <is>
          <t>NO</t>
        </is>
      </c>
      <c r="M128" s="74" t="n">
        <v>-1.555153646102674</v>
      </c>
      <c r="N128" s="74" t="n">
        <v>3</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M129" s="74" t="n">
        <v>-1.541861413777591</v>
      </c>
      <c r="N129" s="74" t="n">
        <v>3</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DELTA_REENTRY_FILTER_ENABLED</t>
        </is>
      </c>
      <c r="B130" s="38" t="inlineStr">
        <is>
          <t>True</t>
        </is>
      </c>
      <c r="C130" s="38" t="n"/>
      <c r="D130" s="38" t="inlineStr">
        <is>
          <t>ENTRY, GLOBAL_CHECK, STOCKS_EXIT</t>
        </is>
      </c>
      <c r="E130" s="38" t="n"/>
      <c r="F130" s="26" t="n"/>
      <c r="G130" s="38">
        <f>IFERROR(VLOOKUP($A115&amp;"_"&amp;$B115,Results_Deltas!$A$2:$P$15000,5,FALSE),"")</f>
        <v/>
      </c>
      <c r="H130" s="38" t="inlineStr">
        <is>
          <t>Blanket (page end)</t>
        </is>
      </c>
      <c r="I130" s="26" t="n"/>
      <c r="J130" s="26" t="n"/>
      <c r="K130" s="26" t="n"/>
      <c r="L130" s="26" t="inlineStr">
        <is>
          <t>NO</t>
        </is>
      </c>
      <c r="M130" s="74" t="n">
        <v>-1.509576993147911</v>
      </c>
      <c r="N130" s="74" t="n">
        <v>3</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BANDAID_OFF_LOSER_RECOVER_PCT</t>
        </is>
      </c>
      <c r="B131" s="38" t="inlineStr">
        <is>
          <t>2.0</t>
        </is>
      </c>
      <c r="C131" s="38" t="n"/>
      <c r="D131" s="38" t="inlineStr">
        <is>
          <t>AUGMENT, ENTRY, EXIT, GLOBAL_CHECK, REDUCE, STOCKS_EXIT</t>
        </is>
      </c>
      <c r="E131" s="38" t="n"/>
      <c r="F131" s="26" t="n"/>
      <c r="G131" s="38">
        <f>IFERROR(VLOOKUP($A88&amp;"_"&amp;$B88,Results_Deltas!$A$2:$P$15000,5,FALSE),"")</f>
        <v/>
      </c>
      <c r="H131" s="38" t="inlineStr">
        <is>
          <t>Blanket (page end)</t>
        </is>
      </c>
      <c r="I131" s="26" t="n"/>
      <c r="J131" s="26" t="n"/>
      <c r="K131" s="26" t="n"/>
      <c r="L131" s="26" t="inlineStr">
        <is>
          <t>NO</t>
        </is>
      </c>
      <c r="M131" s="74" t="n">
        <v>-1.477875714038643</v>
      </c>
      <c r="N131" s="74" t="n">
        <v>3</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MTF_GR_MIN_IND</t>
        </is>
      </c>
      <c r="B132" s="38" t="inlineStr">
        <is>
          <t>5</t>
        </is>
      </c>
      <c r="C132" s="38" t="n"/>
      <c r="D132" s="38" t="inlineStr">
        <is>
          <t>GLOBAL_CHECK, STOCKS_EXIT</t>
        </is>
      </c>
      <c r="E132" s="38" t="n"/>
      <c r="F132" s="26" t="n"/>
      <c r="G132" s="38">
        <f>IFERROR(VLOOKUP($A226&amp;"_"&amp;$B226,Results_Deltas!$A$2:$P$15000,5,FALSE),"")</f>
        <v/>
      </c>
      <c r="H132" s="38" t="inlineStr">
        <is>
          <t>Blanket (page end)</t>
        </is>
      </c>
      <c r="I132" s="26" t="n"/>
      <c r="J132" s="26" t="n"/>
      <c r="K132" s="26" t="n"/>
      <c r="L132" s="26" t="inlineStr">
        <is>
          <t>NO</t>
        </is>
      </c>
      <c r="M132" s="74" t="n">
        <v>-1.464628246922022</v>
      </c>
      <c r="N132" s="74" t="n">
        <v>3</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MTF_GR_MIN_IND</t>
        </is>
      </c>
      <c r="B133" s="38" t="inlineStr">
        <is>
          <t>5_ALT</t>
        </is>
      </c>
      <c r="C133" s="38" t="n"/>
      <c r="D133" s="38" t="inlineStr">
        <is>
          <t>GLOBAL_CHECK, STOCKS_EXIT</t>
        </is>
      </c>
      <c r="E133" s="38" t="n"/>
      <c r="F133" s="26" t="n"/>
      <c r="G133" s="38">
        <f>IFERROR(VLOOKUP($A227&amp;"_"&amp;$B227,Results_Deltas!$A$2:$P$15000,5,FALSE),"")</f>
        <v/>
      </c>
      <c r="H133" s="38" t="inlineStr">
        <is>
          <t>Blanket (page end)</t>
        </is>
      </c>
      <c r="I133" s="26" t="n"/>
      <c r="J133" s="26" t="n"/>
      <c r="K133" s="26" t="n"/>
      <c r="L133" s="26" t="inlineStr">
        <is>
          <t>NO</t>
        </is>
      </c>
      <c r="M133" s="74" t="n">
        <v>-1.464628246922022</v>
      </c>
      <c r="N133" s="74" t="n">
        <v>3</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MARKET_QUALITY_SCORE_ENABLED</t>
        </is>
      </c>
      <c r="B134" s="38" t="inlineStr">
        <is>
          <t>True</t>
        </is>
      </c>
      <c r="C134" s="38" t="n"/>
      <c r="D134" s="38" t="inlineStr">
        <is>
          <t>ENTRY, GLOBAL_CHECK, STOCKS_EXIT</t>
        </is>
      </c>
      <c r="E134" s="38" t="n"/>
      <c r="F134" s="26" t="n"/>
      <c r="G134" s="38">
        <f>IFERROR(VLOOKUP($A217&amp;"_"&amp;$B217,Results_Deltas!$A$2:$P$15000,5,FALSE),"")</f>
        <v/>
      </c>
      <c r="H134" s="38" t="inlineStr">
        <is>
          <t>Blanket (page end)</t>
        </is>
      </c>
      <c r="I134" s="26" t="n"/>
      <c r="J134" s="26" t="n"/>
      <c r="K134" s="26" t="n"/>
      <c r="L134" s="26" t="inlineStr">
        <is>
          <t>YES</t>
        </is>
      </c>
      <c r="M134" s="74" t="n">
        <v>-1.463048726957342</v>
      </c>
      <c r="N134" s="74" t="n">
        <v>3</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HA_WICK_QUALITY_TF</t>
        </is>
      </c>
      <c r="B135" s="38" t="inlineStr">
        <is>
          <t>4h</t>
        </is>
      </c>
      <c r="C135" s="38" t="n"/>
      <c r="D135" s="38" t="inlineStr">
        <is>
          <t>ENTRY, GLOBAL_CHECK, STOCKS_EXIT</t>
        </is>
      </c>
      <c r="E135" s="38" t="n"/>
      <c r="F135" s="26" t="n"/>
      <c r="G135" s="38">
        <f>IFERROR(VLOOKUP($A167&amp;"_"&amp;$B167,Results_Deltas!$A$2:$P$15000,5,FALSE),"")</f>
        <v/>
      </c>
      <c r="H135" s="38" t="inlineStr">
        <is>
          <t>Blanket (page end)</t>
        </is>
      </c>
      <c r="I135" s="26" t="n"/>
      <c r="J135" s="26" t="n"/>
      <c r="K135" s="26" t="n"/>
      <c r="L135" s="26" t="inlineStr">
        <is>
          <t>NO</t>
        </is>
      </c>
      <c r="M135" s="74" t="n">
        <v>-1.46190834354181</v>
      </c>
      <c r="N135" s="74" t="n">
        <v>3</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HA_WICK_QUALITY_TF</t>
        </is>
      </c>
      <c r="B136" s="38" t="inlineStr">
        <is>
          <t>D</t>
        </is>
      </c>
      <c r="C136" s="38" t="n"/>
      <c r="D136" s="38" t="inlineStr">
        <is>
          <t>ENTRY, GLOBAL_CHECK, STOCKS_EXIT</t>
        </is>
      </c>
      <c r="E136" s="38" t="n"/>
      <c r="F136" s="26" t="n"/>
      <c r="G136" s="38">
        <f>IFERROR(VLOOKUP($A166&amp;"_"&amp;$B166,Results_Deltas!$A$2:$P$15000,5,FALSE),"")</f>
        <v/>
      </c>
      <c r="H136" s="38" t="inlineStr">
        <is>
          <t>Blanket (page end)</t>
        </is>
      </c>
      <c r="I136" s="26" t="n"/>
      <c r="J136" s="26" t="n"/>
      <c r="K136" s="26" t="n"/>
      <c r="L136" s="26" t="inlineStr">
        <is>
          <t>NO</t>
        </is>
      </c>
      <c r="M136" s="74" t="n">
        <v>-1.461776221828854</v>
      </c>
      <c r="N136" s="74" t="n">
        <v>3</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HA_WICK_QUALITY_SCORE</t>
        </is>
      </c>
      <c r="B137" s="40" t="inlineStr">
        <is>
          <t>15</t>
        </is>
      </c>
      <c r="C137" s="38" t="n"/>
      <c r="D137" s="38" t="inlineStr">
        <is>
          <t>ENTRY, GLOBAL_CHECK, STOCKS_EXIT</t>
        </is>
      </c>
      <c r="E137" s="38" t="n"/>
      <c r="F137" s="26" t="n"/>
      <c r="G137" s="38">
        <f>IFERROR(VLOOKUP($A163&amp;"_"&amp;$B163,Results_Deltas!$A$2:$P$15000,5,FALSE),"")</f>
        <v/>
      </c>
      <c r="H137" s="38" t="inlineStr">
        <is>
          <t>Blanket (page end)</t>
        </is>
      </c>
      <c r="I137" s="26" t="n"/>
      <c r="J137" s="26" t="n"/>
      <c r="K137" s="26" t="n"/>
      <c r="L137" s="26" t="inlineStr">
        <is>
          <t>NO</t>
        </is>
      </c>
      <c r="M137" s="74" t="n">
        <v>-1.438980771601158</v>
      </c>
      <c r="N137" s="74" t="n">
        <v>3</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HA_WICK_QUALITY_SCORE</t>
        </is>
      </c>
      <c r="B138" s="38" t="inlineStr">
        <is>
          <t>15_ALT</t>
        </is>
      </c>
      <c r="C138" s="38" t="n"/>
      <c r="D138" s="38" t="inlineStr">
        <is>
          <t>ENTRY, GLOBAL_CHECK, STOCKS_EXIT</t>
        </is>
      </c>
      <c r="E138" s="38" t="n"/>
      <c r="F138" s="26" t="n"/>
      <c r="G138" s="38">
        <f>IFERROR(VLOOKUP($A164&amp;"_"&amp;$B164,Results_Deltas!$A$2:$P$15000,5,FALSE),"")</f>
        <v/>
      </c>
      <c r="H138" s="38" t="inlineStr">
        <is>
          <t>Blanket (page end)</t>
        </is>
      </c>
      <c r="I138" s="26" t="n"/>
      <c r="J138" s="26" t="n"/>
      <c r="K138" s="26" t="n"/>
      <c r="L138" s="26" t="inlineStr">
        <is>
          <t>YES</t>
        </is>
      </c>
      <c r="M138" s="74" t="n">
        <v>-1.438980771601158</v>
      </c>
      <c r="N138" s="74" t="n">
        <v>3</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DELTA_HTF_GATE</t>
        </is>
      </c>
      <c r="B139" s="38" t="inlineStr">
        <is>
          <t>4h</t>
        </is>
      </c>
      <c r="C139" s="38" t="n"/>
      <c r="D139" s="38" t="inlineStr">
        <is>
          <t>ENTRY, GLOBAL_CHECK, STOCKS_EXIT</t>
        </is>
      </c>
      <c r="E139" s="38" t="n"/>
      <c r="F139" s="26" t="n"/>
      <c r="G139" s="38">
        <f>IFERROR(VLOOKUP($A112&amp;"_"&amp;$B112,Results_Deltas!$A$2:$P$15000,5,FALSE),"")</f>
        <v/>
      </c>
      <c r="H139" s="38" t="inlineStr">
        <is>
          <t>Blanket (page end)</t>
        </is>
      </c>
      <c r="I139" s="26" t="n"/>
      <c r="J139" s="26" t="n"/>
      <c r="K139" s="26" t="n"/>
      <c r="L139" s="26" t="inlineStr">
        <is>
          <t>NO</t>
        </is>
      </c>
      <c r="M139" s="74" t="n">
        <v>-1.42532072538673</v>
      </c>
      <c r="N139" s="74" t="n">
        <v>3</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DELTA_HTF_GATE</t>
        </is>
      </c>
      <c r="B140" s="38" t="inlineStr">
        <is>
          <t>4h_ALT</t>
        </is>
      </c>
      <c r="C140" s="38" t="n"/>
      <c r="D140" s="38" t="inlineStr">
        <is>
          <t>ENTRY, GLOBAL_CHECK, STOCKS_EXIT</t>
        </is>
      </c>
      <c r="E140" s="38" t="n"/>
      <c r="F140" s="26" t="n"/>
      <c r="G140" s="38">
        <f>IFERROR(VLOOKUP($A113&amp;"_"&amp;$B113,Results_Deltas!$A$2:$P$15000,5,FALSE),"")</f>
        <v/>
      </c>
      <c r="H140" s="38" t="inlineStr">
        <is>
          <t>Blanket (page end)</t>
        </is>
      </c>
      <c r="I140" s="26" t="n"/>
      <c r="J140" s="26" t="n"/>
      <c r="K140" s="26" t="n"/>
      <c r="L140" s="26" t="inlineStr">
        <is>
          <t>NO</t>
        </is>
      </c>
      <c r="M140" s="74" t="n">
        <v>-1.42532072538673</v>
      </c>
      <c r="N140" s="74" t="n">
        <v>3</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MANDATORY_REENTRY_WT_FILTER_MIN_TFS</t>
        </is>
      </c>
      <c r="B141" s="38" t="inlineStr">
        <is>
          <t>3</t>
        </is>
      </c>
      <c r="C141" s="38" t="n"/>
      <c r="D141" s="38" t="inlineStr">
        <is>
          <t>GLOBAL_CHECK, STOCKS_EXIT</t>
        </is>
      </c>
      <c r="E141" s="38" t="n"/>
      <c r="F141" s="26" t="n"/>
      <c r="G141" s="38">
        <f>IFERROR(VLOOKUP($A208&amp;"_"&amp;$B208,Results_Deltas!$A$2:$P$15000,5,FALSE),"")</f>
        <v/>
      </c>
      <c r="H141" s="38" t="inlineStr">
        <is>
          <t>Blanket (page end)</t>
        </is>
      </c>
      <c r="I141" s="26" t="n"/>
      <c r="J141" s="26" t="n"/>
      <c r="K141" s="26" t="n"/>
      <c r="L141" s="26" t="inlineStr">
        <is>
          <t>YES</t>
        </is>
      </c>
      <c r="M141" s="74" t="n">
        <v>-1.227294470230077</v>
      </c>
      <c r="N141" s="74" t="n">
        <v>4</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LR_BAND_LADDER_TF_BOTTOM</t>
        </is>
      </c>
      <c r="B142" s="38" t="inlineStr">
        <is>
          <t>0</t>
        </is>
      </c>
      <c r="C142" s="38" t="n"/>
      <c r="D142" s="38" t="inlineStr">
        <is>
          <t>GLOBAL_CHECK, STOCKS_EXIT</t>
        </is>
      </c>
      <c r="E142" s="38" t="n"/>
      <c r="F142" s="26" t="n"/>
      <c r="G142" s="38">
        <f>IFERROR(VLOOKUP($A203&amp;"_"&amp;$B203,Results_Deltas!$A$2:$P$15000,5,FALSE),"")</f>
        <v/>
      </c>
      <c r="H142" s="38" t="inlineStr">
        <is>
          <t>Blanket (page end)</t>
        </is>
      </c>
      <c r="I142" s="26" t="n"/>
      <c r="J142" s="26" t="n"/>
      <c r="K142" s="26" t="n"/>
      <c r="L142" s="26" t="inlineStr">
        <is>
          <t>NO</t>
        </is>
      </c>
      <c r="M142" s="74" t="n">
        <v>-1.220604597432214</v>
      </c>
      <c r="N142" s="74" t="n">
        <v>3</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GR_FILTER_VEC_ENABLED</t>
        </is>
      </c>
      <c r="B143" s="40" t="inlineStr">
        <is>
          <t>False</t>
        </is>
      </c>
      <c r="C143" s="38" t="n"/>
      <c r="D143" s="38" t="inlineStr">
        <is>
          <t>GLOBAL_CHECK</t>
        </is>
      </c>
      <c r="E143" s="38" t="n"/>
      <c r="F143" s="26" t="n"/>
      <c r="G143" s="38">
        <f>IFERROR(VLOOKUP($A156&amp;"_"&amp;$B156,Results_Deltas!$A$2:$P$15000,5,FALSE),"")</f>
        <v/>
      </c>
      <c r="H143" s="38" t="inlineStr">
        <is>
          <t>Blanket (page end)</t>
        </is>
      </c>
      <c r="I143" s="26" t="n"/>
      <c r="J143" s="26" t="n"/>
      <c r="K143" s="26" t="n"/>
      <c r="L143" s="26" t="inlineStr">
        <is>
          <t>NO</t>
        </is>
      </c>
      <c r="M143" s="74" t="n">
        <v>-1.209382122198618</v>
      </c>
      <c r="N143" s="74" t="n">
        <v>3</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HTF_TREND_VETO_BYPASS_ENABLED</t>
        </is>
      </c>
      <c r="B144" s="40" t="inlineStr">
        <is>
          <t>True</t>
        </is>
      </c>
      <c r="C144" s="38" t="n"/>
      <c r="D144" s="38" t="inlineStr">
        <is>
          <t>GLOBAL_CHECK, STOCKS_EXIT</t>
        </is>
      </c>
      <c r="E144" s="38" t="n"/>
      <c r="F144" s="26" t="n"/>
      <c r="G144" s="38">
        <f>IFERROR(VLOOKUP($A188&amp;"_"&amp;$B188,Results_Deltas!$A$2:$P$15000,5,FALSE),"")</f>
        <v/>
      </c>
      <c r="H144" s="38" t="inlineStr">
        <is>
          <t>Blanket (page end)</t>
        </is>
      </c>
      <c r="I144" s="26" t="n"/>
      <c r="J144" s="26" t="n"/>
      <c r="K144" s="26" t="n"/>
      <c r="L144" s="26" t="inlineStr">
        <is>
          <t>NO</t>
        </is>
      </c>
      <c r="M144" s="74" t="n">
        <v>-1.20684460632844</v>
      </c>
      <c r="N144" s="74" t="n">
        <v>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LR_BAND_LADDER_TF_TOP</t>
        </is>
      </c>
      <c r="B145" s="38" t="inlineStr">
        <is>
          <t>0</t>
        </is>
      </c>
      <c r="C145" s="38" t="n"/>
      <c r="D145" s="38" t="inlineStr">
        <is>
          <t>GLOBAL_CHECK, STOCKS_EXIT</t>
        </is>
      </c>
      <c r="E145" s="38" t="n"/>
      <c r="F145" s="26" t="n"/>
      <c r="G145" s="38">
        <f>IFERROR(VLOOKUP($A205&amp;"_"&amp;$B205,Results_Deltas!$A$2:$P$15000,5,FALSE),"")</f>
        <v/>
      </c>
      <c r="H145" s="38" t="inlineStr">
        <is>
          <t>Blanket (page end)</t>
        </is>
      </c>
      <c r="I145" s="26" t="n"/>
      <c r="J145" s="26" t="n"/>
      <c r="K145" s="26" t="n"/>
      <c r="L145" s="26" t="inlineStr">
        <is>
          <t>NO</t>
        </is>
      </c>
      <c r="M145" s="74" t="n">
        <v>-1.191610505601955</v>
      </c>
      <c r="N145" s="74" t="n">
        <v>3</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DELTA_REENTRY_FILTER_ENABLED</t>
        </is>
      </c>
      <c r="B146" s="40" t="inlineStr">
        <is>
          <t>False</t>
        </is>
      </c>
      <c r="C146" s="38" t="n"/>
      <c r="D146" s="38" t="inlineStr">
        <is>
          <t>ENTRY, GLOBAL_CHECK, STOCKS_EXIT</t>
        </is>
      </c>
      <c r="E146" s="38" t="n"/>
      <c r="F146" s="26" t="n"/>
      <c r="G146" s="38">
        <f>IFERROR(VLOOKUP($A114&amp;"_"&amp;$B114,Results_Deltas!$A$2:$P$15000,5,FALSE),"")</f>
        <v/>
      </c>
      <c r="H146" s="38" t="inlineStr">
        <is>
          <t>Blanket (page end)</t>
        </is>
      </c>
      <c r="I146" s="26" t="n"/>
      <c r="J146" s="26" t="n"/>
      <c r="K146" s="26" t="n"/>
      <c r="L146" s="26" t="inlineStr">
        <is>
          <t>YES</t>
        </is>
      </c>
      <c r="M146" s="74" t="n">
        <v>-1.172227868746875</v>
      </c>
      <c r="N146" s="74" t="n">
        <v>3</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LIVE_VEC_EMERGENCY_BRAKE_ENABLED</t>
        </is>
      </c>
      <c r="B147" s="40" t="inlineStr">
        <is>
          <t>False</t>
        </is>
      </c>
      <c r="C147" s="38" t="n"/>
      <c r="D147" s="38" t="inlineStr">
        <is>
          <t>GLOBAL_CHECK, STOCKS_EXIT</t>
        </is>
      </c>
      <c r="E147" s="38" t="n"/>
      <c r="F147" s="26" t="n"/>
      <c r="G147" s="38">
        <f>IFERROR(VLOOKUP($A199&amp;"_"&amp;$B199,Results_Deltas!$A$2:$P$15000,5,FALSE),"")</f>
        <v/>
      </c>
      <c r="H147" s="38" t="inlineStr">
        <is>
          <t>Blanket (page end)</t>
        </is>
      </c>
      <c r="I147" s="26" t="n"/>
      <c r="J147" s="26" t="n"/>
      <c r="K147" s="26" t="n"/>
      <c r="L147" s="26" t="inlineStr">
        <is>
          <t>NO</t>
        </is>
      </c>
      <c r="M147" s="74" t="n">
        <v>-1.168908478102974</v>
      </c>
      <c r="N147" s="74" t="n">
        <v>3</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NEW_POSITION_MAX_LOSS_THRESHOLD</t>
        </is>
      </c>
      <c r="B148" s="38" t="inlineStr">
        <is>
          <t>1.0</t>
        </is>
      </c>
      <c r="C148" s="38" t="n"/>
      <c r="D148" s="38" t="inlineStr">
        <is>
          <t>AUGMENT, EXIT, GLOBAL_CHECK, REDUCE, STOCKS_EXIT</t>
        </is>
      </c>
      <c r="E148" s="38" t="n"/>
      <c r="F148" s="26" t="n"/>
      <c r="G148" s="38">
        <f>IFERROR(VLOOKUP($A246&amp;"_"&amp;$B246,Results_Deltas!$A$2:$P$15000,5,FALSE),"")</f>
        <v/>
      </c>
      <c r="H148" s="38" t="inlineStr">
        <is>
          <t>Blanket (page end)</t>
        </is>
      </c>
      <c r="I148" s="26" t="n"/>
      <c r="J148" s="26" t="n"/>
      <c r="K148" s="26" t="n"/>
      <c r="L148" s="26" t="inlineStr">
        <is>
          <t>NO</t>
        </is>
      </c>
      <c r="M148" s="74" t="n">
        <v>-1.158265705668622</v>
      </c>
      <c r="N148" s="74" t="n">
        <v>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EMA_BLANKET_FILTER_ENABLED</t>
        </is>
      </c>
      <c r="B149" s="40" t="inlineStr">
        <is>
          <t>True</t>
        </is>
      </c>
      <c r="C149" s="38" t="n"/>
      <c r="D149" s="38" t="inlineStr">
        <is>
          <t>GLOBAL_CHECK</t>
        </is>
      </c>
      <c r="E149" s="38" t="n"/>
      <c r="F149" s="26" t="n"/>
      <c r="G149" s="38">
        <f>IFERROR(VLOOKUP($A125&amp;"_"&amp;$B125,Results_Deltas!$A$2:$P$15000,5,FALSE),"")</f>
        <v/>
      </c>
      <c r="H149" s="38" t="inlineStr">
        <is>
          <t>Blanket (page end)</t>
        </is>
      </c>
      <c r="I149" s="26" t="n"/>
      <c r="J149" s="26" t="n"/>
      <c r="K149" s="26" t="n"/>
      <c r="L149" s="26" t="inlineStr">
        <is>
          <t>YES</t>
        </is>
      </c>
      <c r="M149" s="74" t="n">
        <v>-1.148194968242325</v>
      </c>
      <c r="N149" s="74" t="n">
        <v>3</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HTF_TREND_VETO_BYPASS_ENABLED</t>
        </is>
      </c>
      <c r="B150" s="38" t="inlineStr">
        <is>
          <t>False</t>
        </is>
      </c>
      <c r="C150" s="38" t="n"/>
      <c r="D150" s="38" t="inlineStr">
        <is>
          <t>GLOBAL_CHECK, STOCKS_EXIT</t>
        </is>
      </c>
      <c r="E150" s="38" t="n"/>
      <c r="F150" s="26" t="n"/>
      <c r="G150" s="38">
        <f>IFERROR(VLOOKUP($A187&amp;"_"&amp;$B187,Results_Deltas!$A$2:$P$15000,5,FALSE),"")</f>
        <v/>
      </c>
      <c r="H150" s="38" t="inlineStr">
        <is>
          <t>Blanket (page end)</t>
        </is>
      </c>
      <c r="I150" s="26" t="n"/>
      <c r="J150" s="26" t="n"/>
      <c r="K150" s="26" t="n"/>
      <c r="L150" s="26" t="inlineStr">
        <is>
          <t>NO</t>
        </is>
      </c>
      <c r="M150" s="74" t="n">
        <v>-1.141070146427361</v>
      </c>
      <c r="N150" s="74" t="n">
        <v>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MANDATORY_REENTRY_WT_FILTER_MIN_TFS</t>
        </is>
      </c>
      <c r="B151" s="40" t="inlineStr">
        <is>
          <t>1</t>
        </is>
      </c>
      <c r="C151" s="38" t="n"/>
      <c r="D151" s="38" t="inlineStr">
        <is>
          <t>GLOBAL_CHECK, STOCKS_EXIT</t>
        </is>
      </c>
      <c r="E151" s="38" t="n"/>
      <c r="F151" s="26" t="n"/>
      <c r="G151" s="38">
        <f>IFERROR(VLOOKUP($A207&amp;"_"&amp;$B207,Results_Deltas!$A$2:$P$15000,5,FALSE),"")</f>
        <v/>
      </c>
      <c r="H151" s="38" t="inlineStr">
        <is>
          <t>Blanket (page end)</t>
        </is>
      </c>
      <c r="I151" s="26" t="n"/>
      <c r="J151" s="26" t="n"/>
      <c r="K151" s="26" t="n"/>
      <c r="L151" s="26" t="inlineStr">
        <is>
          <t>NO</t>
        </is>
      </c>
      <c r="M151" s="74" t="n">
        <v>-1.137566300295487</v>
      </c>
      <c r="N151" s="74" t="n">
        <v>3</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CRYPTO_SPIKE_FADE_THRESHOLD_PCT</t>
        </is>
      </c>
      <c r="B152" s="38" t="inlineStr">
        <is>
          <t>5</t>
        </is>
      </c>
      <c r="C152" s="38" t="n"/>
      <c r="D152" s="38" t="inlineStr">
        <is>
          <t>GLOBAL_CHECK, STOCKS_EXIT</t>
        </is>
      </c>
      <c r="E152" s="38" t="n"/>
      <c r="F152" s="26" t="n"/>
      <c r="G152" s="38">
        <f>IFERROR(VLOOKUP($A107&amp;"_"&amp;$B107,Results_Deltas!$A$2:$P$15000,5,FALSE),"")</f>
        <v/>
      </c>
      <c r="H152" s="38" t="inlineStr">
        <is>
          <t>Blanket (page end)</t>
        </is>
      </c>
      <c r="I152" s="26" t="n"/>
      <c r="J152" s="26" t="n"/>
      <c r="K152" s="26" t="n"/>
      <c r="L152" s="26" t="inlineStr">
        <is>
          <t>NO</t>
        </is>
      </c>
      <c r="M152" s="74" t="n">
        <v>-1.137264301843709</v>
      </c>
      <c r="N152" s="74" t="n">
        <v>3</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GR_FILTER_VEC_MIN_TFS</t>
        </is>
      </c>
      <c r="B153" s="40" t="inlineStr">
        <is>
          <t>2</t>
        </is>
      </c>
      <c r="C153" s="38" t="n"/>
      <c r="D153" s="38" t="inlineStr">
        <is>
          <t>GLOBAL_CHECK</t>
        </is>
      </c>
      <c r="E153" s="38" t="n"/>
      <c r="F153" s="26" t="n"/>
      <c r="G153" s="38">
        <f>IFERROR(VLOOKUP($A159&amp;"_"&amp;$B159,Results_Deltas!$A$2:$P$15000,5,FALSE),"")</f>
        <v/>
      </c>
      <c r="H153" s="38" t="inlineStr">
        <is>
          <t>Blanket (page end)</t>
        </is>
      </c>
      <c r="I153" s="26" t="n"/>
      <c r="J153" s="26" t="n"/>
      <c r="K153" s="26" t="n"/>
      <c r="L153" s="26" t="inlineStr">
        <is>
          <t>YES</t>
        </is>
      </c>
      <c r="M153" s="74" t="n">
        <v>-1.124446411926927</v>
      </c>
      <c r="N153" s="74" t="n">
        <v>3</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CRYPTO_SPIKE_FADE_THRESHOLD_PCT</t>
        </is>
      </c>
      <c r="B154" s="40" t="inlineStr">
        <is>
          <t>10</t>
        </is>
      </c>
      <c r="C154" s="38" t="n"/>
      <c r="D154" s="38" t="inlineStr">
        <is>
          <t>GLOBAL_CHECK, STOCKS_EXIT</t>
        </is>
      </c>
      <c r="E154" s="38" t="n"/>
      <c r="F154" s="26" t="n"/>
      <c r="G154" s="38">
        <f>IFERROR(VLOOKUP($A104&amp;"_"&amp;$B104,Results_Deltas!$A$2:$P$15000,5,FALSE),"")</f>
        <v/>
      </c>
      <c r="H154" s="38" t="inlineStr">
        <is>
          <t>Blanket (page end)</t>
        </is>
      </c>
      <c r="I154" s="26" t="n"/>
      <c r="J154" s="26" t="n"/>
      <c r="K154" s="26" t="n"/>
      <c r="L154" s="26" t="inlineStr">
        <is>
          <t>YES</t>
        </is>
      </c>
      <c r="M154" s="74" t="n">
        <v>-1.121538080531924</v>
      </c>
      <c r="N154" s="74" t="n">
        <v>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IFERROR(VLOOKUP($A239&amp;"_"&amp;$B239,Results_Deltas!$A$2:$P$15000,5,FALSE),"")</f>
        <v/>
      </c>
      <c r="H155" s="38" t="inlineStr">
        <is>
          <t>Blanket (page end)</t>
        </is>
      </c>
      <c r="I155" s="26" t="n"/>
      <c r="J155" s="26" t="n"/>
      <c r="K155" s="26" t="n"/>
      <c r="L155" s="26" t="inlineStr">
        <is>
          <t>YES</t>
        </is>
      </c>
      <c r="M155" s="74" t="n">
        <v>-1.111262359694374</v>
      </c>
      <c r="N155" s="74" t="n">
        <v>3</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HTF_DIRECTION_GATE_ENABLED</t>
        </is>
      </c>
      <c r="B156" s="38" t="inlineStr">
        <is>
          <t>True</t>
        </is>
      </c>
      <c r="C156" s="38" t="n"/>
      <c r="D156" s="38" t="inlineStr">
        <is>
          <t>ENTRY, GLOBAL_CHECK, STOCKS_EXIT</t>
        </is>
      </c>
      <c r="E156" s="38" t="n"/>
      <c r="F156" s="26" t="n"/>
      <c r="G156" s="38">
        <f>IFERROR(VLOOKUP($A180&amp;"_"&amp;$B180,Results_Deltas!$A$2:$P$15000,5,FALSE),"")</f>
        <v/>
      </c>
      <c r="H156" s="38" t="inlineStr">
        <is>
          <t>Blanket (page end)</t>
        </is>
      </c>
      <c r="I156" s="26" t="n"/>
      <c r="J156" s="26" t="n"/>
      <c r="K156" s="26" t="n"/>
      <c r="L156" s="26" t="inlineStr">
        <is>
          <t>YES</t>
        </is>
      </c>
      <c r="M156" s="74" t="n">
        <v>-1.092673964050908</v>
      </c>
      <c r="N156" s="74" t="n">
        <v>3</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0.5</t>
        </is>
      </c>
      <c r="C157" s="38" t="n"/>
      <c r="D157" s="38" t="inlineStr">
        <is>
          <t>AUGMENT, EXIT, GLOBAL_CHECK, REDUCE, STOCKS_EXIT</t>
        </is>
      </c>
      <c r="E157" s="38" t="n"/>
      <c r="F157" s="26" t="n"/>
      <c r="G157" s="38">
        <f>IFERROR(VLOOKUP($A247&amp;"_"&amp;$B247,Results_Deltas!$A$2:$P$15000,5,FALSE),"")</f>
        <v/>
      </c>
      <c r="H157" s="38" t="inlineStr">
        <is>
          <t>Blanket (page end)</t>
        </is>
      </c>
      <c r="I157" s="26" t="n"/>
      <c r="J157" s="26" t="n"/>
      <c r="K157" s="26" t="n"/>
      <c r="L157" s="26" t="inlineStr">
        <is>
          <t>NO</t>
        </is>
      </c>
      <c r="M157" s="74" t="n">
        <v>-1.086375014834736</v>
      </c>
      <c r="N157" s="74" t="n">
        <v>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MOVER_THRESHOLD</t>
        </is>
      </c>
      <c r="B158" s="38" t="inlineStr">
        <is>
          <t>6.25</t>
        </is>
      </c>
      <c r="C158" s="38" t="n"/>
      <c r="D158" s="38" t="inlineStr">
        <is>
          <t>ENTRY, GLOBAL_CHECK, STOCKS_EXIT</t>
        </is>
      </c>
      <c r="E158" s="38" t="n"/>
      <c r="F158" s="26" t="n"/>
      <c r="G158" s="38">
        <f>IFERROR(VLOOKUP($A221&amp;"_"&amp;$B221,Results_Deltas!$A$2:$P$15000,5,FALSE),"")</f>
        <v/>
      </c>
      <c r="H158" s="38" t="inlineStr">
        <is>
          <t>Blanket (page end)</t>
        </is>
      </c>
      <c r="I158" s="26" t="n"/>
      <c r="J158" s="26" t="n"/>
      <c r="K158" s="26" t="n"/>
      <c r="L158" s="26" t="inlineStr">
        <is>
          <t>YES</t>
        </is>
      </c>
      <c r="M158" s="74" t="n">
        <v>-1.084863130136284</v>
      </c>
      <c r="N158" s="74" t="n">
        <v>3</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ADX_RANGING_THRESHOLD</t>
        </is>
      </c>
      <c r="B159" s="38" t="inlineStr">
        <is>
          <t>15</t>
        </is>
      </c>
      <c r="C159" s="38" t="n"/>
      <c r="D159" s="38" t="inlineStr">
        <is>
          <t>ENTRY, GLOBAL_CHECK, STOCKS_EXIT</t>
        </is>
      </c>
      <c r="E159" s="38" t="n"/>
      <c r="F159" s="26" t="n"/>
      <c r="G159" s="38">
        <f>IFERROR(VLOOKUP($A85&amp;"_"&amp;$B85,Results_Deltas!$A$2:$P$15000,5,FALSE),"")</f>
        <v/>
      </c>
      <c r="H159" s="38" t="inlineStr">
        <is>
          <t>Blanket (page end)</t>
        </is>
      </c>
      <c r="I159" s="26" t="n"/>
      <c r="J159" s="26" t="n"/>
      <c r="K159" s="26" t="n"/>
      <c r="L159" s="26" t="inlineStr">
        <is>
          <t>NO</t>
        </is>
      </c>
      <c r="M159" s="74" t="n">
        <v>-1.074987219452615</v>
      </c>
      <c r="N159" s="74" t="n">
        <v>3</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OI_CONFIRM_MIN_CHANGE_PCT</t>
        </is>
      </c>
      <c r="B160" s="38" t="inlineStr">
        <is>
          <t>0</t>
        </is>
      </c>
      <c r="C160" s="38" t="n"/>
      <c r="D160" s="38" t="inlineStr">
        <is>
          <t>ENTRY, GLOBAL_CHECK, STOCKS_EXIT</t>
        </is>
      </c>
      <c r="E160" s="38" t="n"/>
      <c r="F160" s="26" t="n"/>
      <c r="G160" s="38">
        <f>IFERROR(VLOOKUP($A250&amp;"_"&amp;$B250,Results_Deltas!$A$2:$P$15000,5,FALSE),"")</f>
        <v/>
      </c>
      <c r="H160" s="38" t="inlineStr">
        <is>
          <t>Blanket (page end)</t>
        </is>
      </c>
      <c r="I160" s="26" t="n"/>
      <c r="J160" s="26" t="n"/>
      <c r="K160" s="26" t="n"/>
      <c r="L160" s="26" t="inlineStr">
        <is>
          <t>YES</t>
        </is>
      </c>
      <c r="M160" s="74" t="n">
        <v>-1.067207173709339</v>
      </c>
      <c r="N160" s="74" t="n">
        <v>4</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MTS_BOTTOM_BONUS_THRESHOLD</t>
        </is>
      </c>
      <c r="B161" s="38" t="inlineStr">
        <is>
          <t>12.5</t>
        </is>
      </c>
      <c r="C161" s="38" t="n"/>
      <c r="D161" s="38" t="inlineStr">
        <is>
          <t>ENTRY, GLOBAL_CHECK, STOCKS_EXIT</t>
        </is>
      </c>
      <c r="E161" s="38" t="n"/>
      <c r="F161" s="26" t="n"/>
      <c r="G161" s="38">
        <f>IFERROR(VLOOKUP($A231&amp;"_"&amp;$B231,Results_Deltas!$A$2:$P$15000,5,FALSE),"")</f>
        <v/>
      </c>
      <c r="H161" s="38" t="inlineStr">
        <is>
          <t>Blanket (page end)</t>
        </is>
      </c>
      <c r="I161" s="26" t="n"/>
      <c r="J161" s="26" t="n"/>
      <c r="K161" s="26" t="n"/>
      <c r="L161" s="26" t="inlineStr">
        <is>
          <t>NO</t>
        </is>
      </c>
      <c r="M161" s="74" t="n">
        <v>-1.05944596219046</v>
      </c>
      <c r="N161" s="74" t="n">
        <v>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EMA_9_21_FILTER_MIN_TFS</t>
        </is>
      </c>
      <c r="B162" s="38" t="inlineStr">
        <is>
          <t>1</t>
        </is>
      </c>
      <c r="C162" s="38" t="n"/>
      <c r="D162" s="38" t="inlineStr">
        <is>
          <t>GLOBAL_CHECK</t>
        </is>
      </c>
      <c r="E162" s="38" t="n"/>
      <c r="F162" s="26" t="n"/>
      <c r="G162" s="38">
        <f>IFERROR(VLOOKUP($A123&amp;"_"&amp;$B123,Results_Deltas!$A$2:$P$15000,5,FALSE),"")</f>
        <v/>
      </c>
      <c r="H162" s="38" t="inlineStr">
        <is>
          <t>Blanket (page end)</t>
        </is>
      </c>
      <c r="I162" s="26" t="n"/>
      <c r="J162" s="26" t="n"/>
      <c r="K162" s="26" t="n"/>
      <c r="L162" s="26" t="inlineStr">
        <is>
          <t>NO</t>
        </is>
      </c>
      <c r="M162" s="74" t="n">
        <v>-1.051892705178654</v>
      </c>
      <c r="N162" s="74" t="n">
        <v>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GR_FILTER_VEC_MIN_TFS</t>
        </is>
      </c>
      <c r="B163" s="38" t="inlineStr">
        <is>
          <t>0</t>
        </is>
      </c>
      <c r="C163" s="38" t="n"/>
      <c r="D163" s="38" t="inlineStr">
        <is>
          <t>GLOBAL_CHECK</t>
        </is>
      </c>
      <c r="E163" s="38" t="n"/>
      <c r="F163" s="26" t="n"/>
      <c r="G163" s="38">
        <f>IFERROR(VLOOKUP($A158&amp;"_"&amp;$B158,Results_Deltas!$A$2:$P$15000,5,FALSE),"")</f>
        <v/>
      </c>
      <c r="H163" s="38" t="inlineStr">
        <is>
          <t>Blanket (page end)</t>
        </is>
      </c>
      <c r="I163" s="26" t="n"/>
      <c r="J163" s="26" t="n"/>
      <c r="K163" s="26" t="n"/>
      <c r="L163" s="26" t="inlineStr">
        <is>
          <t>NO</t>
        </is>
      </c>
      <c r="M163" s="74" t="n">
        <v>-1.044185635886608</v>
      </c>
      <c r="N163" s="74" t="n">
        <v>4</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EXECUTE_NOW_SINGLE_GATE_ENFORCE</t>
        </is>
      </c>
      <c r="B164" s="38" t="inlineStr">
        <is>
          <t>0.0</t>
        </is>
      </c>
      <c r="C164" s="38" t="n"/>
      <c r="D164" s="38" t="inlineStr">
        <is>
          <t>ENTRY, GLOBAL_CHECK, STOCKS_EXIT</t>
        </is>
      </c>
      <c r="E164" s="38" t="n"/>
      <c r="F164" s="26" t="n"/>
      <c r="G164" s="38">
        <f>IFERROR(VLOOKUP($A129&amp;"_"&amp;$B129,Results_Deltas!$A$2:$P$15000,5,FALSE),"")</f>
        <v/>
      </c>
      <c r="H164" s="38" t="inlineStr">
        <is>
          <t>Blanket (page end)</t>
        </is>
      </c>
      <c r="I164" s="26" t="n"/>
      <c r="J164" s="26" t="n"/>
      <c r="K164" s="26" t="n"/>
      <c r="L164" s="26" t="inlineStr">
        <is>
          <t>NO</t>
        </is>
      </c>
      <c r="M164" s="74" t="n">
        <v>-1.040376899947874</v>
      </c>
      <c r="N164" s="74" t="n">
        <v>4</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EXECUTE_NOW_SINGLE_GATE_ENFORCE</t>
        </is>
      </c>
      <c r="B165" s="38" t="inlineStr">
        <is>
          <t>0.0_ALT</t>
        </is>
      </c>
      <c r="C165" s="38" t="n"/>
      <c r="D165" s="38" t="inlineStr">
        <is>
          <t>ENTRY, GLOBAL_CHECK, STOCKS_EXIT</t>
        </is>
      </c>
      <c r="E165" s="38" t="n"/>
      <c r="F165" s="26" t="n"/>
      <c r="G165" s="38">
        <f>IFERROR(VLOOKUP($A130&amp;"_"&amp;$B130,Results_Deltas!$A$2:$P$15000,5,FALSE),"")</f>
        <v/>
      </c>
      <c r="H165" s="38" t="inlineStr">
        <is>
          <t>Blanket (page end)</t>
        </is>
      </c>
      <c r="I165" s="26" t="n"/>
      <c r="J165" s="26" t="n"/>
      <c r="K165" s="26" t="n"/>
      <c r="L165" s="26" t="inlineStr">
        <is>
          <t>NO</t>
        </is>
      </c>
      <c r="M165" s="74" t="n">
        <v>-1.040376899947874</v>
      </c>
      <c r="N165" s="74" t="n">
        <v>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GOLDEN_RULE_BASE_USD</t>
        </is>
      </c>
      <c r="B166" s="38" t="inlineStr">
        <is>
          <t>0.0</t>
        </is>
      </c>
      <c r="C166" s="38" t="n"/>
      <c r="D166" s="38" t="inlineStr">
        <is>
          <t>GLOBAL_CHECK, STOCKS_EXIT</t>
        </is>
      </c>
      <c r="E166" s="38" t="n"/>
      <c r="F166" s="26" t="n"/>
      <c r="G166" s="38">
        <f>IFERROR(VLOOKUP($A152&amp;"_"&amp;$B152,Results_Deltas!$A$2:$P$15000,5,FALSE),"")</f>
        <v/>
      </c>
      <c r="H166" s="38" t="inlineStr">
        <is>
          <t>Blanket (page end)</t>
        </is>
      </c>
      <c r="I166" s="26" t="n"/>
      <c r="J166" s="26" t="n"/>
      <c r="K166" s="26" t="n"/>
      <c r="L166" s="26" t="inlineStr">
        <is>
          <t>NO</t>
        </is>
      </c>
      <c r="M166" s="74" t="n">
        <v>-1.040346476352712</v>
      </c>
      <c r="N166" s="74" t="n">
        <v>4</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GOLDEN_RULE_BASE_USD</t>
        </is>
      </c>
      <c r="B167" s="38" t="inlineStr">
        <is>
          <t>0.0_ALT</t>
        </is>
      </c>
      <c r="C167" s="38" t="n"/>
      <c r="D167" s="38" t="inlineStr">
        <is>
          <t>GLOBAL_CHECK, STOCKS_EXIT</t>
        </is>
      </c>
      <c r="E167" s="38" t="n"/>
      <c r="F167" s="26" t="n"/>
      <c r="G167" s="38">
        <f>IFERROR(VLOOKUP($A153&amp;"_"&amp;$B153,Results_Deltas!$A$2:$P$15000,5,FALSE),"")</f>
        <v/>
      </c>
      <c r="H167" s="38" t="inlineStr">
        <is>
          <t>Blanket (page end)</t>
        </is>
      </c>
      <c r="I167" s="26" t="n"/>
      <c r="J167" s="26" t="n"/>
      <c r="K167" s="26" t="n"/>
      <c r="L167" s="26" t="inlineStr">
        <is>
          <t>NO</t>
        </is>
      </c>
      <c r="M167" s="74" t="n">
        <v>-1.040346476352712</v>
      </c>
      <c r="N167" s="74" t="n">
        <v>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0</t>
        </is>
      </c>
      <c r="C168" s="38" t="n"/>
      <c r="D168" s="38" t="inlineStr">
        <is>
          <t>AUGMENT, EXIT, GLOBAL_CHECK, REDUCE, STOCKS_EXIT</t>
        </is>
      </c>
      <c r="E168" s="38" t="n"/>
      <c r="F168" s="26" t="n"/>
      <c r="G168" s="38">
        <f>IFERROR(VLOOKUP($A244&amp;"_"&amp;$B244,Results_Deltas!$A$2:$P$15000,5,FALSE),"")</f>
        <v/>
      </c>
      <c r="H168" s="38" t="inlineStr">
        <is>
          <t>Blanket (page end)</t>
        </is>
      </c>
      <c r="I168" s="26" t="n"/>
      <c r="J168" s="26" t="n"/>
      <c r="K168" s="26" t="n"/>
      <c r="L168" s="26" t="inlineStr">
        <is>
          <t>NO</t>
        </is>
      </c>
      <c r="M168" s="74" t="n">
        <v>-1.031728892425664</v>
      </c>
      <c r="N168" s="74" t="n">
        <v>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HLR_TOP_MIN_TFS</t>
        </is>
      </c>
      <c r="B169" s="38" t="inlineStr">
        <is>
          <t>1</t>
        </is>
      </c>
      <c r="C169" s="38" t="n"/>
      <c r="D169" s="38" t="inlineStr">
        <is>
          <t>GLOBAL_CHECK, REENTRY, STOCKS_EXIT</t>
        </is>
      </c>
      <c r="E169" s="38" t="n"/>
      <c r="F169" s="26" t="n"/>
      <c r="G169" s="38">
        <f>IFERROR(VLOOKUP($A176&amp;"_"&amp;$B176,Results_Deltas!$A$2:$P$15000,5,FALSE),"")</f>
        <v/>
      </c>
      <c r="H169" s="38" t="inlineStr">
        <is>
          <t>Blanket (page end)</t>
        </is>
      </c>
      <c r="I169" s="26" t="n"/>
      <c r="J169" s="26" t="n"/>
      <c r="K169" s="26" t="n"/>
      <c r="L169" s="26" t="inlineStr">
        <is>
          <t>YES</t>
        </is>
      </c>
      <c r="M169" s="74" t="n">
        <v>-1.013045704391548</v>
      </c>
      <c r="N169" s="74" t="n">
        <v>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MTS_BOTTOM_STRONG_THRESHOLD</t>
        </is>
      </c>
      <c r="B170" s="38" t="inlineStr">
        <is>
          <t>20</t>
        </is>
      </c>
      <c r="C170" s="38" t="n"/>
      <c r="D170" s="38" t="inlineStr">
        <is>
          <t>ENTRY, GLOBAL_CHECK, STOCKS_EXIT</t>
        </is>
      </c>
      <c r="E170" s="38" t="n"/>
      <c r="F170" s="26" t="n"/>
      <c r="G170" s="38">
        <f>IFERROR(VLOOKUP($A235&amp;"_"&amp;$B235,Results_Deltas!$A$2:$P$15000,5,FALSE),"")</f>
        <v/>
      </c>
      <c r="H170" s="38" t="inlineStr">
        <is>
          <t>Blanket (page end)</t>
        </is>
      </c>
      <c r="I170" s="26" t="n"/>
      <c r="J170" s="26" t="n"/>
      <c r="K170" s="26" t="n"/>
      <c r="L170" s="26" t="inlineStr">
        <is>
          <t>NO</t>
        </is>
      </c>
      <c r="M170" s="74" t="n">
        <v>-1.002585549208046</v>
      </c>
      <c r="N170" s="74" t="n">
        <v>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HLR_SMA_BAND_PCT</t>
        </is>
      </c>
      <c r="B171" s="38" t="inlineStr">
        <is>
          <t>2.0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74" t="n">
        <v>-1.001525628965578</v>
      </c>
      <c r="N171" s="74" t="n">
        <v>3</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NEWBORN_LOSS_KILL_GAIN_THRESHOLD_PCT</t>
        </is>
      </c>
      <c r="B172" s="40" t="inlineStr">
        <is>
          <t>0</t>
        </is>
      </c>
      <c r="C172" s="38" t="n"/>
      <c r="D172" s="38" t="inlineStr">
        <is>
          <t>AUGMENT, EXIT, GLOBAL_CHECK, REDUCE, STOCKS_EXIT</t>
        </is>
      </c>
      <c r="E172" s="38" t="n"/>
      <c r="F172" s="26" t="n"/>
      <c r="G172" s="38">
        <f>IFERROR(VLOOKUP($A238&amp;"_"&amp;$B238,Results_Deltas!$A$2:$P$15000,5,FALSE),"")</f>
        <v/>
      </c>
      <c r="H172" s="38" t="inlineStr">
        <is>
          <t>Blanket (page end)</t>
        </is>
      </c>
      <c r="I172" s="26" t="n"/>
      <c r="J172" s="26" t="n"/>
      <c r="K172" s="26" t="n"/>
      <c r="L172" s="26" t="inlineStr">
        <is>
          <t>YES</t>
        </is>
      </c>
      <c r="M172" s="74" t="n">
        <v>-0.9918370709763941</v>
      </c>
      <c r="N172" s="74" t="n">
        <v>4</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M173" s="74" t="n">
        <v>-0.990863388779137</v>
      </c>
      <c r="N173" s="74" t="n">
        <v>3</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MOVER_THRESHOLD</t>
        </is>
      </c>
      <c r="B174" s="38" t="inlineStr">
        <is>
          <t>3.75</t>
        </is>
      </c>
      <c r="C174" s="38" t="n"/>
      <c r="D174" s="38" t="inlineStr">
        <is>
          <t>ENTRY, GLOBAL_CHECK, STOCKS_EXIT</t>
        </is>
      </c>
      <c r="E174" s="38" t="n"/>
      <c r="F174" s="26" t="n"/>
      <c r="G174" s="38">
        <f>IFERROR(VLOOKUP($A222&amp;"_"&amp;$B222,Results_Deltas!$A$2:$P$15000,5,FALSE),"")</f>
        <v/>
      </c>
      <c r="H174" s="38" t="inlineStr">
        <is>
          <t>Blanket (page end)</t>
        </is>
      </c>
      <c r="I174" s="26" t="n"/>
      <c r="J174" s="26" t="n"/>
      <c r="K174" s="26" t="n"/>
      <c r="L174" s="26" t="inlineStr">
        <is>
          <t>NO</t>
        </is>
      </c>
      <c r="M174" s="74" t="n">
        <v>-0.9851000616550292</v>
      </c>
      <c r="N174" s="74" t="n">
        <v>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MTS_BOTTOM_STRONG_THRESHOLD</t>
        </is>
      </c>
      <c r="B175" s="40" t="inlineStr">
        <is>
          <t>40</t>
        </is>
      </c>
      <c r="C175" s="38" t="n"/>
      <c r="D175" s="38" t="inlineStr">
        <is>
          <t>ENTRY, GLOBAL_CHECK, STOCKS_EXIT</t>
        </is>
      </c>
      <c r="E175" s="38" t="n"/>
      <c r="F175" s="26" t="n"/>
      <c r="G175" s="38">
        <f>IFERROR(VLOOKUP($A232&amp;"_"&amp;$B232,Results_Deltas!$A$2:$P$15000,5,FALSE),"")</f>
        <v/>
      </c>
      <c r="H175" s="38" t="inlineStr">
        <is>
          <t>Blanket (page end)</t>
        </is>
      </c>
      <c r="I175" s="26" t="n"/>
      <c r="J175" s="26" t="n"/>
      <c r="K175" s="26" t="n"/>
      <c r="L175" s="26" t="inlineStr">
        <is>
          <t>NO</t>
        </is>
      </c>
      <c r="M175" s="74" t="n">
        <v>-0.9792857390298456</v>
      </c>
      <c r="N175" s="74" t="n">
        <v>3</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HA_WICK_QUALITY_ENABLED</t>
        </is>
      </c>
      <c r="B176" s="38" t="inlineStr">
        <is>
          <t>True</t>
        </is>
      </c>
      <c r="C176" s="38" t="n"/>
      <c r="D176" s="38" t="inlineStr">
        <is>
          <t>ENTRY, GLOBAL_CHECK, STOCKS_EXIT</t>
        </is>
      </c>
      <c r="E176" s="38" t="n"/>
      <c r="F176" s="26" t="n"/>
      <c r="G176" s="38">
        <f>IFERROR(VLOOKUP($A162&amp;"_"&amp;$B162,Results_Deltas!$A$2:$P$15000,5,FALSE),"")</f>
        <v/>
      </c>
      <c r="H176" s="38" t="inlineStr">
        <is>
          <t>Blanket (page end)</t>
        </is>
      </c>
      <c r="I176" s="26" t="n"/>
      <c r="J176" s="26" t="n"/>
      <c r="K176" s="26" t="n"/>
      <c r="L176" s="26" t="inlineStr">
        <is>
          <t>YES</t>
        </is>
      </c>
      <c r="M176" s="74" t="n">
        <v>-0.9785207161838384</v>
      </c>
      <c r="N176" s="74" t="n">
        <v>3</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MOVER_THRESHOLD</t>
        </is>
      </c>
      <c r="B177" s="40" t="inlineStr">
        <is>
          <t>5</t>
        </is>
      </c>
      <c r="C177" s="38" t="n"/>
      <c r="D177" s="38" t="inlineStr">
        <is>
          <t>ENTRY, GLOBAL_CHECK, STOCKS_EXIT</t>
        </is>
      </c>
      <c r="E177" s="38" t="n"/>
      <c r="F177" s="26" t="n"/>
      <c r="G177" s="38">
        <f>IFERROR(VLOOKUP($A220&amp;"_"&amp;$B220,Results_Deltas!$A$2:$P$15000,5,FALSE),"")</f>
        <v/>
      </c>
      <c r="H177" s="38" t="inlineStr">
        <is>
          <t>Blanket (page end)</t>
        </is>
      </c>
      <c r="I177" s="26" t="n"/>
      <c r="J177" s="26" t="n"/>
      <c r="K177" s="26" t="n"/>
      <c r="L177" s="26" t="inlineStr">
        <is>
          <t>NO</t>
        </is>
      </c>
      <c r="M177" s="74" t="n">
        <v>-0.9768815893478416</v>
      </c>
      <c r="N177" s="74" t="n">
        <v>3</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HA_WICK_QUALITY_TF</t>
        </is>
      </c>
      <c r="B178" s="38" t="inlineStr">
        <is>
          <t>15m</t>
        </is>
      </c>
      <c r="C178" s="38" t="n"/>
      <c r="D178" s="38" t="inlineStr">
        <is>
          <t>ENTRY, GLOBAL_CHECK, STOCKS_EXIT</t>
        </is>
      </c>
      <c r="E178" s="38" t="n"/>
      <c r="F178" s="26" t="n"/>
      <c r="G178" s="38">
        <f>IFERROR(VLOOKUP($A169&amp;"_"&amp;$B169,Results_Deltas!$A$2:$P$15000,5,FALSE),"")</f>
        <v/>
      </c>
      <c r="H178" s="38" t="inlineStr">
        <is>
          <t>Blanket (page end)</t>
        </is>
      </c>
      <c r="I178" s="26" t="n"/>
      <c r="J178" s="26" t="n"/>
      <c r="K178" s="26" t="n"/>
      <c r="L178" s="26" t="inlineStr">
        <is>
          <t>YES</t>
        </is>
      </c>
      <c r="M178" s="74" t="n">
        <v>-0.9731157465084731</v>
      </c>
      <c r="N178" s="74" t="n">
        <v>3</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HTF_GATE_BYPASS_RZ</t>
        </is>
      </c>
      <c r="B179" s="38" t="inlineStr">
        <is>
          <t>0.0</t>
        </is>
      </c>
      <c r="C179" s="38" t="n"/>
      <c r="D179" s="38" t="inlineStr">
        <is>
          <t>ENTRY, GLOBAL_CHECK, STOCKS_EXIT</t>
        </is>
      </c>
      <c r="E179" s="38" t="n"/>
      <c r="F179" s="26" t="n"/>
      <c r="G179" s="38">
        <f>IFERROR(VLOOKUP($A181&amp;"_"&amp;$B181,Results_Deltas!$A$2:$P$15000,5,FALSE),"")</f>
        <v/>
      </c>
      <c r="H179" s="38" t="inlineStr">
        <is>
          <t>Blanket (page end)</t>
        </is>
      </c>
      <c r="I179" s="26" t="n"/>
      <c r="J179" s="26" t="n"/>
      <c r="K179" s="26" t="n"/>
      <c r="L179" s="26" t="inlineStr">
        <is>
          <t>NO</t>
        </is>
      </c>
      <c r="M179" s="74" t="n">
        <v>-0.9722703480248375</v>
      </c>
      <c r="N179" s="74" t="n">
        <v>4</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HTF_GATE_BYPASS_RZ</t>
        </is>
      </c>
      <c r="B180" s="38" t="inlineStr">
        <is>
          <t>0.0_ALT</t>
        </is>
      </c>
      <c r="C180" s="38" t="n"/>
      <c r="D180" s="38" t="inlineStr">
        <is>
          <t>ENTRY, GLOBAL_CHECK, STOCKS_EXIT</t>
        </is>
      </c>
      <c r="E180" s="38" t="n"/>
      <c r="F180" s="26" t="n"/>
      <c r="G180" s="38">
        <f>IFERROR(VLOOKUP($A182&amp;"_"&amp;$B182,Results_Deltas!$A$2:$P$15000,5,FALSE),"")</f>
        <v/>
      </c>
      <c r="H180" s="38" t="inlineStr">
        <is>
          <t>Blanket (page end)</t>
        </is>
      </c>
      <c r="I180" s="26" t="n"/>
      <c r="J180" s="26" t="n"/>
      <c r="K180" s="26" t="n"/>
      <c r="L180" s="26" t="inlineStr">
        <is>
          <t>NO</t>
        </is>
      </c>
      <c r="M180" s="74" t="n">
        <v>-0.9722703480248375</v>
      </c>
      <c r="N180" s="74" t="n">
        <v>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MOVER_THRESHOLD</t>
        </is>
      </c>
      <c r="B181" s="38" t="inlineStr">
        <is>
          <t>2.5</t>
        </is>
      </c>
      <c r="C181" s="38" t="n"/>
      <c r="D181" s="38" t="inlineStr">
        <is>
          <t>ENTRY, GLOBAL_CHECK, STOCKS_EXIT</t>
        </is>
      </c>
      <c r="E181" s="38" t="n"/>
      <c r="F181" s="26" t="n"/>
      <c r="G181" s="38">
        <f>IFERROR(VLOOKUP($A223&amp;"_"&amp;$B223,Results_Deltas!$A$2:$P$15000,5,FALSE),"")</f>
        <v/>
      </c>
      <c r="H181" s="38" t="inlineStr">
        <is>
          <t>Blanket (page end)</t>
        </is>
      </c>
      <c r="I181" s="26" t="n"/>
      <c r="J181" s="26" t="n"/>
      <c r="K181" s="26" t="n"/>
      <c r="L181" s="26" t="inlineStr">
        <is>
          <t>NO</t>
        </is>
      </c>
      <c r="M181" s="74" t="n">
        <v>-0.9720783169099231</v>
      </c>
      <c r="N181" s="74" t="n">
        <v>3</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HTF4_CONF</t>
        </is>
      </c>
      <c r="B182" s="38" t="inlineStr">
        <is>
          <t>False</t>
        </is>
      </c>
      <c r="C182" s="38" t="n"/>
      <c r="D182" s="38" t="inlineStr">
        <is>
          <t>GLOBAL_CHECK, STOCKS_EXIT</t>
        </is>
      </c>
      <c r="E182" s="38" t="n"/>
      <c r="F182" s="26" t="n"/>
      <c r="G182" s="38">
        <f>IFERROR(VLOOKUP($A177&amp;"_"&amp;$B177,Results_Deltas!$A$2:$P$15000,5,FALSE),"")</f>
        <v/>
      </c>
      <c r="H182" s="38" t="inlineStr">
        <is>
          <t>Blanket (page end)</t>
        </is>
      </c>
      <c r="I182" s="26" t="n"/>
      <c r="J182" s="26" t="n"/>
      <c r="K182" s="26" t="n"/>
      <c r="L182" s="26" t="inlineStr">
        <is>
          <t>NO</t>
        </is>
      </c>
      <c r="M182" s="74" t="n">
        <v>-0.9720462096994782</v>
      </c>
      <c r="N182" s="74" t="n">
        <v>3</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9" t="inlineStr">
        <is>
          <t>HTF_DIRECTION_GATE_ENABLED</t>
        </is>
      </c>
      <c r="B183" s="40" t="inlineStr">
        <is>
          <t>False</t>
        </is>
      </c>
      <c r="C183" s="38" t="n"/>
      <c r="D183" s="38" t="inlineStr">
        <is>
          <t>ENTRY, GLOBAL_CHECK, STOCKS_EXIT</t>
        </is>
      </c>
      <c r="E183" s="38" t="n"/>
      <c r="F183" s="26" t="n"/>
      <c r="G183" s="38">
        <f>IFERROR(VLOOKUP($A179&amp;"_"&amp;$B179,Results_Deltas!$A$2:$P$15000,5,FALSE),"")</f>
        <v/>
      </c>
      <c r="H183" s="38" t="inlineStr">
        <is>
          <t>Blanket (page end)</t>
        </is>
      </c>
      <c r="I183" s="26" t="n"/>
      <c r="J183" s="26" t="n"/>
      <c r="K183" s="26" t="n"/>
      <c r="L183" s="26" t="inlineStr">
        <is>
          <t>NO</t>
        </is>
      </c>
      <c r="M183" s="74" t="n">
        <v>-0.9720462096994782</v>
      </c>
      <c r="N183" s="74" t="n">
        <v>3</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LEADERBOARD_FILTER</t>
        </is>
      </c>
      <c r="B184" s="38" t="inlineStr">
        <is>
          <t>False</t>
        </is>
      </c>
      <c r="C184" s="38" t="n"/>
      <c r="D184" s="38" t="inlineStr">
        <is>
          <t>AUGMENT, ENTRY, EXIT, GLOBAL_CHECK, REDUCE, STOCKS_EXIT</t>
        </is>
      </c>
      <c r="E184" s="38" t="n"/>
      <c r="F184" s="26" t="n"/>
      <c r="G184" s="38">
        <f>IFERROR(VLOOKUP($A191&amp;"_"&amp;$B191,Results_Deltas!$A$2:$P$15000,5,FALSE),"")</f>
        <v/>
      </c>
      <c r="H184" s="38" t="inlineStr">
        <is>
          <t>Blanket (page end)</t>
        </is>
      </c>
      <c r="I184" s="26" t="n"/>
      <c r="J184" s="26" t="n"/>
      <c r="K184" s="26" t="n"/>
      <c r="L184" s="26" t="inlineStr">
        <is>
          <t>NO</t>
        </is>
      </c>
      <c r="M184" s="74" t="n">
        <v>-0.9720462096994782</v>
      </c>
      <c r="N184" s="74" t="n">
        <v>3</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9" t="inlineStr">
        <is>
          <t>MARKET_QUALITY_SCORE_ENABLED</t>
        </is>
      </c>
      <c r="B185" s="40" t="inlineStr">
        <is>
          <t>False</t>
        </is>
      </c>
      <c r="C185" s="38" t="n"/>
      <c r="D185" s="38" t="inlineStr">
        <is>
          <t>ENTRY, GLOBAL_CHECK, STOCKS_EXIT</t>
        </is>
      </c>
      <c r="E185" s="38" t="n"/>
      <c r="F185" s="26" t="n"/>
      <c r="G185" s="38">
        <f>IFERROR(VLOOKUP($A216&amp;"_"&amp;$B216,Results_Deltas!$A$2:$P$15000,5,FALSE),"")</f>
        <v/>
      </c>
      <c r="H185" s="38" t="inlineStr">
        <is>
          <t>Blanket (page end)</t>
        </is>
      </c>
      <c r="I185" s="26" t="n"/>
      <c r="J185" s="26" t="n"/>
      <c r="K185" s="26" t="n"/>
      <c r="L185" s="26" t="inlineStr">
        <is>
          <t>NO</t>
        </is>
      </c>
      <c r="M185" s="74" t="n">
        <v>-0.9720462096994782</v>
      </c>
      <c r="N185" s="74" t="n">
        <v>3</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HA_WICK_QUALITY_TF</t>
        </is>
      </c>
      <c r="B186" s="38" t="inlineStr">
        <is>
          <t>OFF</t>
        </is>
      </c>
      <c r="C186" s="38" t="n"/>
      <c r="D186" s="38" t="inlineStr">
        <is>
          <t>ENTRY, GLOBAL_CHECK, STOCKS_EXIT</t>
        </is>
      </c>
      <c r="E186" s="38" t="n"/>
      <c r="F186" s="26" t="n"/>
      <c r="G186" s="38">
        <f>IFERROR(VLOOKUP($A165&amp;"_"&amp;$B165,Results_Deltas!$A$2:$P$15000,5,FALSE),"")</f>
        <v/>
      </c>
      <c r="H186" s="38" t="inlineStr">
        <is>
          <t>Blanket (page end)</t>
        </is>
      </c>
      <c r="I186" s="26" t="n"/>
      <c r="J186" s="26" t="n"/>
      <c r="K186" s="26" t="n"/>
      <c r="L186" s="26" t="inlineStr">
        <is>
          <t>NO</t>
        </is>
      </c>
      <c r="M186" s="74" t="n">
        <v>-0.9665041302847648</v>
      </c>
      <c r="N186" s="74" t="n">
        <v>3</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9" t="inlineStr">
        <is>
          <t>MTS_GATE_ENABLED</t>
        </is>
      </c>
      <c r="B187" s="40" t="inlineStr">
        <is>
          <t>True</t>
        </is>
      </c>
      <c r="C187" s="38" t="n"/>
      <c r="D187" s="38" t="inlineStr">
        <is>
          <t>ENTRY, GLOBAL_CHECK, STOCKS_EXIT</t>
        </is>
      </c>
      <c r="E187" s="38" t="n"/>
      <c r="F187" s="26" t="n"/>
      <c r="G187" s="38">
        <f>IFERROR(VLOOKUP($A237&amp;"_"&amp;$B237,Results_Deltas!$A$2:$P$15000,5,FALSE),"")</f>
        <v/>
      </c>
      <c r="H187" s="38" t="inlineStr">
        <is>
          <t>Blanket (page end)</t>
        </is>
      </c>
      <c r="I187" s="26" t="n"/>
      <c r="J187" s="26" t="n"/>
      <c r="K187" s="26" t="n"/>
      <c r="L187" s="26" t="inlineStr">
        <is>
          <t>NO</t>
        </is>
      </c>
      <c r="M187" s="74" t="n">
        <v>-0.9611075742015857</v>
      </c>
      <c r="N187" s="74" t="n">
        <v>3</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9" t="inlineStr">
        <is>
          <t>LH_HL_FILTER_MODE</t>
        </is>
      </c>
      <c r="B188" s="40" t="inlineStr">
        <is>
          <t>STRICT_2BAR</t>
        </is>
      </c>
      <c r="C188" s="38" t="n"/>
      <c r="D188" s="38" t="inlineStr">
        <is>
          <t>ENTRY, GLOBAL_CHECK, STOCKS_EXIT</t>
        </is>
      </c>
      <c r="E188" s="38" t="n"/>
      <c r="F188" s="26" t="n"/>
      <c r="G188" s="38">
        <f>IFERROR(VLOOKUP($A195&amp;"_"&amp;$B195,Results_Deltas!$A$2:$P$15000,5,FALSE),"")</f>
        <v/>
      </c>
      <c r="H188" s="38" t="inlineStr">
        <is>
          <t>Blanket (page end)</t>
        </is>
      </c>
      <c r="I188" s="26" t="n"/>
      <c r="J188" s="26" t="n"/>
      <c r="K188" s="26" t="n"/>
      <c r="L188" s="26" t="inlineStr">
        <is>
          <t>NO</t>
        </is>
      </c>
      <c r="M188" s="74" t="n">
        <v>-0.9578883413604693</v>
      </c>
      <c r="N188" s="74" t="n">
        <v>3</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LH_HL_FILTER_MODE</t>
        </is>
      </c>
      <c r="B189" s="38" t="inlineStr">
        <is>
          <t>STRICT_2BAR_ALT</t>
        </is>
      </c>
      <c r="C189" s="38" t="n"/>
      <c r="D189" s="38" t="inlineStr">
        <is>
          <t>ENTRY, GLOBAL_CHECK, STOCKS_EXIT</t>
        </is>
      </c>
      <c r="E189" s="38" t="n"/>
      <c r="F189" s="26" t="n"/>
      <c r="G189" s="38">
        <f>IFERROR(VLOOKUP($A196&amp;"_"&amp;$B196,Results_Deltas!$A$2:$P$15000,5,FALSE),"")</f>
        <v/>
      </c>
      <c r="H189" s="38" t="inlineStr">
        <is>
          <t>Blanket (page end)</t>
        </is>
      </c>
      <c r="I189" s="26" t="n"/>
      <c r="J189" s="26" t="n"/>
      <c r="K189" s="26" t="n"/>
      <c r="L189" s="26" t="inlineStr">
        <is>
          <t>YES</t>
        </is>
      </c>
      <c r="M189" s="74" t="n">
        <v>-0.9578883413604693</v>
      </c>
      <c r="N189" s="74" t="n">
        <v>3</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9" t="inlineStr">
        <is>
          <t>BAND_ARROW_ENABLED</t>
        </is>
      </c>
      <c r="B190" s="40" t="inlineStr">
        <is>
          <t>False</t>
        </is>
      </c>
      <c r="C190" s="38" t="n"/>
      <c r="D190" s="38" t="inlineStr">
        <is>
          <t>GLOBAL_CHECK, STOCKS_EXIT</t>
        </is>
      </c>
      <c r="E190" s="38" t="n"/>
      <c r="F190" s="26" t="n"/>
      <c r="G190" s="38">
        <f>IFERROR(VLOOKUP($A91&amp;"_"&amp;$B91,Results_Deltas!$A$2:$P$15000,5,FALSE),"")</f>
        <v/>
      </c>
      <c r="H190" s="38" t="inlineStr">
        <is>
          <t>Blanket (page end)</t>
        </is>
      </c>
      <c r="I190" s="26" t="n"/>
      <c r="J190" s="26" t="n"/>
      <c r="K190" s="26" t="n"/>
      <c r="L190" s="26" t="inlineStr">
        <is>
          <t>YES</t>
        </is>
      </c>
      <c r="M190" s="74" t="n">
        <v>-0.9575380573159039</v>
      </c>
      <c r="N190" s="74" t="n">
        <v>3</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9" t="inlineStr">
        <is>
          <t>COOLDOWN_LOCKS_FILTER_TF</t>
        </is>
      </c>
      <c r="B191" s="40" t="inlineStr">
        <is>
          <t>15m</t>
        </is>
      </c>
      <c r="C191" s="38" t="n"/>
      <c r="D191" s="38" t="inlineStr">
        <is>
          <t>GLOBAL_CHECK</t>
        </is>
      </c>
      <c r="E191" s="38" t="n"/>
      <c r="F191" s="26" t="n"/>
      <c r="G191" s="38">
        <f>IFERROR(VLOOKUP($A103&amp;"_"&amp;$B103,Results_Deltas!$A$2:$P$15000,5,FALSE),"")</f>
        <v/>
      </c>
      <c r="H191" s="38" t="inlineStr">
        <is>
          <t>Blanket (page end)</t>
        </is>
      </c>
      <c r="I191" s="26" t="n"/>
      <c r="J191" s="26" t="n"/>
      <c r="K191" s="26" t="n"/>
      <c r="L191" s="26" t="inlineStr">
        <is>
          <t>YES</t>
        </is>
      </c>
      <c r="M191" s="74" t="n">
        <v>-0.9575380573159039</v>
      </c>
      <c r="N191" s="74" t="n">
        <v>3</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9" t="inlineStr">
        <is>
          <t>DUP_GUARD_FILTER_TF</t>
        </is>
      </c>
      <c r="B192" s="40" t="inlineStr">
        <is>
          <t>15m</t>
        </is>
      </c>
      <c r="C192" s="38" t="n"/>
      <c r="D192" s="38" t="inlineStr">
        <is>
          <t>GLOBAL_CHECK</t>
        </is>
      </c>
      <c r="E192" s="38" t="n"/>
      <c r="F192" s="26" t="n"/>
      <c r="G192" s="38">
        <f>IFERROR(VLOOKUP($A120&amp;"_"&amp;$B120,Results_Deltas!$A$2:$P$15000,5,FALSE),"")</f>
        <v/>
      </c>
      <c r="H192" s="38" t="inlineStr">
        <is>
          <t>Blanket (page end)</t>
        </is>
      </c>
      <c r="I192" s="26" t="n"/>
      <c r="J192" s="26" t="n"/>
      <c r="K192" s="26" t="n"/>
      <c r="L192" s="26" t="inlineStr">
        <is>
          <t>YES</t>
        </is>
      </c>
      <c r="M192" s="74" t="n">
        <v>-0.9575380573159039</v>
      </c>
      <c r="N192" s="74" t="n">
        <v>3</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9" t="inlineStr">
        <is>
          <t>FUNDING_GATE_FILTER_TF</t>
        </is>
      </c>
      <c r="B193" s="40" t="inlineStr">
        <is>
          <t>15m</t>
        </is>
      </c>
      <c r="C193" s="38" t="n"/>
      <c r="D193" s="38" t="inlineStr">
        <is>
          <t>GLOBAL_CHECK</t>
        </is>
      </c>
      <c r="E193" s="38" t="n"/>
      <c r="F193" s="26" t="n"/>
      <c r="G193" s="38">
        <f>IFERROR(VLOOKUP($A145&amp;"_"&amp;$B145,Results_Deltas!$A$2:$P$15000,5,FALSE),"")</f>
        <v/>
      </c>
      <c r="H193" s="38" t="inlineStr">
        <is>
          <t>Blanket (page end)</t>
        </is>
      </c>
      <c r="I193" s="26" t="n"/>
      <c r="J193" s="26" t="n"/>
      <c r="K193" s="26" t="n"/>
      <c r="L193" s="26" t="inlineStr">
        <is>
          <t>YES</t>
        </is>
      </c>
      <c r="M193" s="74" t="n">
        <v>-0.9575380573159039</v>
      </c>
      <c r="N193" s="74" t="n">
        <v>3</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9" t="inlineStr">
        <is>
          <t>HA_WICK_QUALITY_ENABLED</t>
        </is>
      </c>
      <c r="B194" s="40" t="inlineStr">
        <is>
          <t>False</t>
        </is>
      </c>
      <c r="C194" s="38" t="n"/>
      <c r="D194" s="38" t="inlineStr">
        <is>
          <t>ENTRY, GLOBAL_CHECK, STOCKS_EXIT</t>
        </is>
      </c>
      <c r="E194" s="38" t="n"/>
      <c r="F194" s="26" t="n"/>
      <c r="G194" s="38">
        <f>IFERROR(VLOOKUP($A161&amp;"_"&amp;$B161,Results_Deltas!$A$2:$P$15000,5,FALSE),"")</f>
        <v/>
      </c>
      <c r="H194" s="38" t="inlineStr">
        <is>
          <t>Blanket (page end)</t>
        </is>
      </c>
      <c r="I194" s="26" t="n"/>
      <c r="J194" s="26" t="n"/>
      <c r="K194" s="26" t="n"/>
      <c r="L194" s="26" t="inlineStr">
        <is>
          <t>NO</t>
        </is>
      </c>
      <c r="M194" s="74" t="n">
        <v>-0.9575380573159039</v>
      </c>
      <c r="N194" s="74" t="n">
        <v>3</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9" t="inlineStr">
        <is>
          <t>LH_HL_FILTER_ENABLED</t>
        </is>
      </c>
      <c r="B195" s="40" t="inlineStr">
        <is>
          <t>False</t>
        </is>
      </c>
      <c r="C195" s="38" t="n"/>
      <c r="D195" s="38" t="inlineStr">
        <is>
          <t>ENTRY, GLOBAL_CHECK, STOCKS_EXIT</t>
        </is>
      </c>
      <c r="E195" s="38" t="n"/>
      <c r="F195" s="26" t="n"/>
      <c r="G195" s="38">
        <f>IFERROR(VLOOKUP($A193&amp;"_"&amp;$B193,Results_Deltas!$A$2:$P$15000,5,FALSE),"")</f>
        <v/>
      </c>
      <c r="H195" s="38" t="inlineStr">
        <is>
          <t>Blanket (page end)</t>
        </is>
      </c>
      <c r="I195" s="26" t="n"/>
      <c r="J195" s="26" t="n"/>
      <c r="K195" s="26" t="n"/>
      <c r="L195" s="26" t="inlineStr">
        <is>
          <t>NO</t>
        </is>
      </c>
      <c r="M195" s="74" t="n">
        <v>-0.9575380573159039</v>
      </c>
      <c r="N195" s="74" t="n">
        <v>3</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9" t="inlineStr">
        <is>
          <t>LH_HL_FILTER_REQUIRE_BOTH</t>
        </is>
      </c>
      <c r="B196" s="40" t="inlineStr">
        <is>
          <t>False</t>
        </is>
      </c>
      <c r="C196" s="38" t="n"/>
      <c r="D196" s="38" t="inlineStr">
        <is>
          <t>ENTRY, GLOBAL_CHECK, STOCKS_EXIT</t>
        </is>
      </c>
      <c r="E196" s="38" t="n"/>
      <c r="F196" s="26" t="n"/>
      <c r="G196" s="38">
        <f>IFERROR(VLOOKUP($A197&amp;"_"&amp;$B197,Results_Deltas!$A$2:$P$15000,5,FALSE),"")</f>
        <v/>
      </c>
      <c r="H196" s="38" t="inlineStr">
        <is>
          <t>Blanket (page end)</t>
        </is>
      </c>
      <c r="I196" s="26" t="n"/>
      <c r="J196" s="26" t="n"/>
      <c r="K196" s="26" t="n"/>
      <c r="L196" s="26" t="inlineStr">
        <is>
          <t>NO</t>
        </is>
      </c>
      <c r="M196" s="74" t="n">
        <v>-0.9575380573159039</v>
      </c>
      <c r="N196" s="74" t="n">
        <v>3</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MTS_GATE_ENABLED</t>
        </is>
      </c>
      <c r="B197" s="38" t="inlineStr">
        <is>
          <t>False</t>
        </is>
      </c>
      <c r="C197" s="38" t="n"/>
      <c r="D197" s="38" t="inlineStr">
        <is>
          <t>ENTRY, GLOBAL_CHECK, STOCKS_EXIT</t>
        </is>
      </c>
      <c r="E197" s="38" t="n"/>
      <c r="F197" s="26" t="n"/>
      <c r="G197" s="38">
        <f>IFERROR(VLOOKUP($A236&amp;"_"&amp;$B236,Results_Deltas!$A$2:$P$15000,5,FALSE),"")</f>
        <v/>
      </c>
      <c r="H197" s="38" t="inlineStr">
        <is>
          <t>Blanket (page end)</t>
        </is>
      </c>
      <c r="I197" s="26" t="n"/>
      <c r="J197" s="26" t="n"/>
      <c r="K197" s="26" t="n"/>
      <c r="L197" s="26" t="inlineStr">
        <is>
          <t>NO</t>
        </is>
      </c>
      <c r="M197" s="74" t="n">
        <v>-0.9575380573159039</v>
      </c>
      <c r="N197" s="74" t="n">
        <v>3</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OI_CONFIRM_ENABLED</t>
        </is>
      </c>
      <c r="B198" s="38" t="inlineStr">
        <is>
          <t>False</t>
        </is>
      </c>
      <c r="C198" s="38" t="n"/>
      <c r="D198" s="38" t="inlineStr">
        <is>
          <t>ENTRY, GLOBAL_CHECK, STOCKS_EXIT</t>
        </is>
      </c>
      <c r="E198" s="38" t="n"/>
      <c r="F198" s="26" t="n"/>
      <c r="G198" s="38">
        <f>IFERROR(VLOOKUP($A248&amp;"_"&amp;$B248,Results_Deltas!$A$2:$P$15000,5,FALSE),"")</f>
        <v/>
      </c>
      <c r="H198" s="38" t="inlineStr">
        <is>
          <t>Blanket (page end)</t>
        </is>
      </c>
      <c r="I198" s="26" t="n"/>
      <c r="J198" s="26" t="n"/>
      <c r="K198" s="26" t="n"/>
      <c r="L198" s="26" t="inlineStr">
        <is>
          <t>NO</t>
        </is>
      </c>
      <c r="M198" s="74" t="n">
        <v>-0.9575380573159039</v>
      </c>
      <c r="N198" s="74" t="n">
        <v>3</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OI_CONFIRM_MIN_PRICE_PCT</t>
        </is>
      </c>
      <c r="B199" s="38" t="inlineStr">
        <is>
          <t>2.0</t>
        </is>
      </c>
      <c r="C199" s="38" t="n"/>
      <c r="D199" s="38" t="inlineStr">
        <is>
          <t>ENTRY, GLOBAL_CHECK, STOCKS_EXIT</t>
        </is>
      </c>
      <c r="E199" s="38" t="n"/>
      <c r="F199" s="26" t="n"/>
      <c r="G199" s="38">
        <f>IFERROR(VLOOKUP($A255&amp;"_"&amp;$B255,Results_Deltas!$A$2:$P$15000,5,FALSE),"")</f>
        <v/>
      </c>
      <c r="H199" s="38" t="inlineStr">
        <is>
          <t>Blanket (page end)</t>
        </is>
      </c>
      <c r="I199" s="26" t="n"/>
      <c r="J199" s="26" t="n"/>
      <c r="K199" s="26" t="n"/>
      <c r="L199" s="26" t="inlineStr">
        <is>
          <t>NO</t>
        </is>
      </c>
      <c r="M199" s="74" t="n">
        <v>-0.9231817141167099</v>
      </c>
      <c r="N199" s="74" t="n">
        <v>4</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LH_HL_FILTER_ENABLED</t>
        </is>
      </c>
      <c r="B200" s="38" t="inlineStr">
        <is>
          <t>True</t>
        </is>
      </c>
      <c r="C200" s="38" t="n"/>
      <c r="D200" s="38" t="inlineStr">
        <is>
          <t>ENTRY, GLOBAL_CHECK, STOCKS_EXIT</t>
        </is>
      </c>
      <c r="E200" s="38" t="n"/>
      <c r="F200" s="26" t="n"/>
      <c r="G200" s="38">
        <f>IFERROR(VLOOKUP($A194&amp;"_"&amp;$B194,Results_Deltas!$A$2:$P$15000,5,FALSE),"")</f>
        <v/>
      </c>
      <c r="H200" s="38" t="inlineStr">
        <is>
          <t>Blanket (page end)</t>
        </is>
      </c>
      <c r="I200" s="26" t="n"/>
      <c r="J200" s="26" t="n"/>
      <c r="K200" s="26" t="n"/>
      <c r="L200" s="26" t="inlineStr">
        <is>
          <t>YES</t>
        </is>
      </c>
      <c r="M200" s="74" t="n">
        <v>-0.9128848283583841</v>
      </c>
      <c r="N200" s="74" t="n">
        <v>4</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9" t="inlineStr">
        <is>
          <t>MANDATORY_REENTRY_WT_FILTER_REQUIRE_FLIP</t>
        </is>
      </c>
      <c r="B201" s="40" t="inlineStr">
        <is>
          <t>False</t>
        </is>
      </c>
      <c r="C201" s="38" t="n"/>
      <c r="D201" s="38" t="inlineStr">
        <is>
          <t>GLOBAL_CHECK, STOCKS_EXIT</t>
        </is>
      </c>
      <c r="E201" s="38" t="n"/>
      <c r="F201" s="26" t="n"/>
      <c r="G201" s="38">
        <f>IFERROR(VLOOKUP($A212&amp;"_"&amp;$B212,Results_Deltas!$A$2:$P$15000,5,FALSE),"")</f>
        <v/>
      </c>
      <c r="H201" s="38" t="inlineStr">
        <is>
          <t>Blanket (page end)</t>
        </is>
      </c>
      <c r="I201" s="26" t="n"/>
      <c r="J201" s="26" t="n"/>
      <c r="K201" s="26" t="n"/>
      <c r="L201" s="26" t="inlineStr">
        <is>
          <t>NO</t>
        </is>
      </c>
      <c r="M201" s="74" t="n">
        <v>-0.9110675952627404</v>
      </c>
      <c r="N201" s="74" t="n">
        <v>3</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OI_CONFIRM_MIN_CHANGE_PCT</t>
        </is>
      </c>
      <c r="B202" s="38" t="inlineStr">
        <is>
          <t>1.0</t>
        </is>
      </c>
      <c r="C202" s="38" t="n"/>
      <c r="D202" s="38" t="inlineStr">
        <is>
          <t>ENTRY, GLOBAL_CHECK, STOCKS_EXIT</t>
        </is>
      </c>
      <c r="E202" s="38" t="n"/>
      <c r="F202" s="26" t="n"/>
      <c r="G202" s="38">
        <f>IFERROR(VLOOKUP($A252&amp;"_"&amp;$B252,Results_Deltas!$A$2:$P$15000,5,FALSE),"")</f>
        <v/>
      </c>
      <c r="H202" s="38" t="inlineStr">
        <is>
          <t>Blanket (page end)</t>
        </is>
      </c>
      <c r="I202" s="26" t="n"/>
      <c r="J202" s="26" t="n"/>
      <c r="K202" s="26" t="n"/>
      <c r="L202" s="26" t="inlineStr">
        <is>
          <t>NO</t>
        </is>
      </c>
      <c r="M202" s="74" t="n">
        <v>-0.9045690434453736</v>
      </c>
      <c r="N202" s="74" t="n">
        <v>4</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9" t="inlineStr">
        <is>
          <t>DC_MOMENT_STRONG_THRESHOLD</t>
        </is>
      </c>
      <c r="B203" s="40" t="inlineStr">
        <is>
          <t>40</t>
        </is>
      </c>
      <c r="C203" s="38" t="n"/>
      <c r="D203" s="38" t="inlineStr">
        <is>
          <t>ENTRY, GLOBAL_CHECK, STOCKS_EXIT</t>
        </is>
      </c>
      <c r="E203" s="38" t="n"/>
      <c r="F203" s="26" t="n"/>
      <c r="G203" s="38">
        <f>IFERROR(VLOOKUP($A108&amp;"_"&amp;$B108,Results_Deltas!$A$2:$P$15000,5,FALSE),"")</f>
        <v/>
      </c>
      <c r="H203" s="38" t="inlineStr">
        <is>
          <t>Blanket (page end)</t>
        </is>
      </c>
      <c r="I203" s="26" t="n"/>
      <c r="J203" s="26" t="n"/>
      <c r="K203" s="26" t="n"/>
      <c r="L203" s="26" t="inlineStr">
        <is>
          <t>YES</t>
        </is>
      </c>
      <c r="M203" s="74" t="n">
        <v>-0.8992502421000516</v>
      </c>
      <c r="N203" s="74" t="n">
        <v>4</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7" t="inlineStr">
        <is>
          <t>FG_GREED_THRESHOLD</t>
        </is>
      </c>
      <c r="B204" s="38" t="inlineStr">
        <is>
          <t>37.5</t>
        </is>
      </c>
      <c r="C204" s="38" t="n"/>
      <c r="D204" s="38" t="inlineStr">
        <is>
          <t>GLOBAL_CHECK, STOCKS_EXIT</t>
        </is>
      </c>
      <c r="E204" s="38" t="n"/>
      <c r="F204" s="26" t="n"/>
      <c r="G204" s="38">
        <f>IFERROR(VLOOKUP($A140&amp;"_"&amp;$B140,Results_Deltas!$A$2:$P$15000,5,FALSE),"")</f>
        <v/>
      </c>
      <c r="H204" s="38" t="inlineStr">
        <is>
          <t>Blanket (page end)</t>
        </is>
      </c>
      <c r="I204" s="26" t="n"/>
      <c r="J204" s="26" t="n"/>
      <c r="K204" s="26" t="n"/>
      <c r="L204" s="26" t="inlineStr">
        <is>
          <t>NO</t>
        </is>
      </c>
      <c r="M204" s="74" t="n">
        <v>-0.8852506752067578</v>
      </c>
      <c r="N204" s="74" t="n">
        <v>3</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7" t="inlineStr">
        <is>
          <t>DC_MOMENT_STRONG_THRESHOLD</t>
        </is>
      </c>
      <c r="B205" s="38" t="inlineStr">
        <is>
          <t>20</t>
        </is>
      </c>
      <c r="C205" s="38" t="n"/>
      <c r="D205" s="38" t="inlineStr">
        <is>
          <t>ENTRY, GLOBAL_CHECK, STOCKS_EXIT</t>
        </is>
      </c>
      <c r="E205" s="38" t="n"/>
      <c r="F205" s="26" t="n"/>
      <c r="G205" s="38">
        <f>IFERROR(VLOOKUP($A111&amp;"_"&amp;$B111,Results_Deltas!$A$2:$P$15000,5,FALSE),"")</f>
        <v/>
      </c>
      <c r="H205" s="38" t="inlineStr">
        <is>
          <t>Blanket (page end)</t>
        </is>
      </c>
      <c r="I205" s="26" t="n"/>
      <c r="J205" s="26" t="n"/>
      <c r="K205" s="26" t="n"/>
      <c r="L205" s="26" t="inlineStr">
        <is>
          <t>NO</t>
        </is>
      </c>
      <c r="M205" s="74" t="n">
        <v>-0.8599802869399592</v>
      </c>
      <c r="N205" s="74" t="n">
        <v>3</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7" t="inlineStr">
        <is>
          <t>FG_FEAR_THRESHOLD</t>
        </is>
      </c>
      <c r="B206" s="38" t="inlineStr">
        <is>
          <t>12.5</t>
        </is>
      </c>
      <c r="C206" s="38" t="n"/>
      <c r="D206" s="38" t="inlineStr">
        <is>
          <t>GLOBAL_CHECK, STOCKS_EXIT</t>
        </is>
      </c>
      <c r="E206" s="38" t="n"/>
      <c r="F206" s="26" t="n"/>
      <c r="G206" s="38">
        <f>IFERROR(VLOOKUP($A136&amp;"_"&amp;$B136,Results_Deltas!$A$2:$P$15000,5,FALSE),"")</f>
        <v/>
      </c>
      <c r="H206" s="38" t="inlineStr">
        <is>
          <t>Blanket (page end)</t>
        </is>
      </c>
      <c r="I206" s="26" t="n"/>
      <c r="J206" s="26" t="n"/>
      <c r="K206" s="26" t="n"/>
      <c r="L206" s="26" t="inlineStr">
        <is>
          <t>NO</t>
        </is>
      </c>
      <c r="M206" s="74" t="n">
        <v>-0.8320406837568028</v>
      </c>
      <c r="N206" s="74" t="n">
        <v>4</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9" t="inlineStr">
        <is>
          <t>HA_WICK_QUALITY_TF</t>
        </is>
      </c>
      <c r="B207" s="40" t="inlineStr">
        <is>
          <t>1h</t>
        </is>
      </c>
      <c r="C207" s="38" t="n"/>
      <c r="D207" s="38" t="inlineStr">
        <is>
          <t>ENTRY, GLOBAL_CHECK, STOCKS_EXIT</t>
        </is>
      </c>
      <c r="E207" s="38" t="n"/>
      <c r="F207" s="26" t="n"/>
      <c r="G207" s="38">
        <f>IFERROR(VLOOKUP($A168&amp;"_"&amp;$B168,Results_Deltas!$A$2:$P$15000,5,FALSE),"")</f>
        <v/>
      </c>
      <c r="H207" s="38" t="inlineStr">
        <is>
          <t>Blanket (page end)</t>
        </is>
      </c>
      <c r="I207" s="26" t="n"/>
      <c r="J207" s="26" t="n"/>
      <c r="K207" s="26" t="n"/>
      <c r="L207" s="26" t="inlineStr">
        <is>
          <t>NO</t>
        </is>
      </c>
      <c r="M207" s="74" t="n">
        <v>-0.8220942295731251</v>
      </c>
      <c r="N207" s="74" t="n">
        <v>4</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7" t="inlineStr">
        <is>
          <t>BANDAID_OFF_LOSER_RECOVER_PCT</t>
        </is>
      </c>
      <c r="B208" s="38" t="inlineStr">
        <is>
          <t>0</t>
        </is>
      </c>
      <c r="C208" s="38" t="n"/>
      <c r="D208" s="38" t="inlineStr">
        <is>
          <t>AUGMENT, ENTRY, EXIT, GLOBAL_CHECK, REDUCE, STOCKS_EXIT</t>
        </is>
      </c>
      <c r="E208" s="38" t="n"/>
      <c r="F208" s="26" t="n"/>
      <c r="G208" s="38">
        <f>IFERROR(VLOOKUP($A87&amp;"_"&amp;$B87,Results_Deltas!$A$2:$P$15000,5,FALSE),"")</f>
        <v/>
      </c>
      <c r="H208" s="38" t="inlineStr">
        <is>
          <t>Blanket (page end)</t>
        </is>
      </c>
      <c r="I208" s="26" t="n"/>
      <c r="J208" s="26" t="n"/>
      <c r="K208" s="26" t="n"/>
      <c r="L208" s="26" t="inlineStr">
        <is>
          <t>NO</t>
        </is>
      </c>
      <c r="M208" s="74" t="n">
        <v>-0.8006888385938857</v>
      </c>
      <c r="N208" s="74" t="n">
        <v>4</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BTC_ACCEL_RAMP_REQUIRE_POSITIVE</t>
        </is>
      </c>
      <c r="B209" s="38" t="inlineStr">
        <is>
          <t>0.0</t>
        </is>
      </c>
      <c r="C209" s="38" t="n"/>
      <c r="D209" s="38" t="inlineStr">
        <is>
          <t>UNIVERSAL (ex-BTC) — ENTRY/EXIT/REENTRY</t>
        </is>
      </c>
      <c r="E209" s="38" t="n"/>
      <c r="F209" s="26" t="n"/>
      <c r="G209" s="38">
        <f>IFERROR(VLOOKUP($A93&amp;"_"&amp;$B93,Results_Deltas!$A$2:$P$15000,5,FALSE),"")</f>
        <v/>
      </c>
      <c r="H209" s="38" t="inlineStr">
        <is>
          <t>Blanket (page end)</t>
        </is>
      </c>
      <c r="I209" s="26" t="n"/>
      <c r="J209" s="26" t="n"/>
      <c r="K209" s="26" t="n"/>
      <c r="L209" s="26" t="inlineStr">
        <is>
          <t>NO</t>
        </is>
      </c>
      <c r="M209" s="74" t="n">
        <v>-0.8006888385938857</v>
      </c>
      <c r="N209" s="74" t="n">
        <v>4</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7" t="inlineStr">
        <is>
          <t>BTC_ACCEL_RAMP_REQUIRE_POSITIVE</t>
        </is>
      </c>
      <c r="B210" s="38" t="inlineStr">
        <is>
          <t>0.0_ALT</t>
        </is>
      </c>
      <c r="C210" s="38" t="n"/>
      <c r="D210" s="38" t="inlineStr">
        <is>
          <t>UNIVERSAL (ex-BTC) — ENTRY/EXIT/REENTRY</t>
        </is>
      </c>
      <c r="E210" s="38" t="n"/>
      <c r="F210" s="26" t="n"/>
      <c r="G210" s="38">
        <f>IFERROR(VLOOKUP($A94&amp;"_"&amp;$B94,Results_Deltas!$A$2:$P$15000,5,FALSE),"")</f>
        <v/>
      </c>
      <c r="H210" s="38" t="inlineStr">
        <is>
          <t>Blanket (page end)</t>
        </is>
      </c>
      <c r="I210" s="26" t="n"/>
      <c r="J210" s="26" t="n"/>
      <c r="K210" s="26" t="n"/>
      <c r="L210" s="26" t="inlineStr">
        <is>
          <t>NO</t>
        </is>
      </c>
      <c r="M210" s="74" t="n">
        <v>-0.8006888385938857</v>
      </c>
      <c r="N210" s="74" t="n">
        <v>4</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7" t="inlineStr">
        <is>
          <t>BTC_HARD_BLOCK_OTHER_ACCOUNTS</t>
        </is>
      </c>
      <c r="B211" s="38" t="inlineStr">
        <is>
          <t>0.0</t>
        </is>
      </c>
      <c r="C211" s="38" t="n"/>
      <c r="D211" s="38" t="inlineStr">
        <is>
          <t>UNIVERSAL (ex-BTC) — ENTRY/EXIT/REENTRY</t>
        </is>
      </c>
      <c r="E211" s="38" t="n"/>
      <c r="F211" s="26" t="n"/>
      <c r="G211" s="38">
        <f>IFERROR(VLOOKUP($A95&amp;"_"&amp;$B95,Results_Deltas!$A$2:$P$15000,5,FALSE),"")</f>
        <v/>
      </c>
      <c r="H211" s="38" t="inlineStr">
        <is>
          <t>Blanket (page end)</t>
        </is>
      </c>
      <c r="I211" s="26" t="n"/>
      <c r="J211" s="26" t="n"/>
      <c r="K211" s="26" t="n"/>
      <c r="L211" s="26" t="inlineStr">
        <is>
          <t>NO</t>
        </is>
      </c>
      <c r="M211" s="74" t="n">
        <v>-0.8006888385938857</v>
      </c>
      <c r="N211" s="74" t="n">
        <v>4</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c r="A212" s="37" t="inlineStr">
        <is>
          <t>BTC_HARD_BLOCK_OTHER_ACCOUNTS</t>
        </is>
      </c>
      <c r="B212" s="38" t="inlineStr">
        <is>
          <t>0.0_ALT</t>
        </is>
      </c>
      <c r="C212" s="38" t="n"/>
      <c r="D212" s="38" t="inlineStr">
        <is>
          <t>UNIVERSAL (ex-BTC) — ENTRY/EXIT/REENTRY</t>
        </is>
      </c>
      <c r="E212" s="38" t="n"/>
      <c r="F212" s="26" t="n"/>
      <c r="G212" s="38">
        <f>IFERROR(VLOOKUP($A96&amp;"_"&amp;$B96,Results_Deltas!$A$2:$P$15000,5,FALSE),"")</f>
        <v/>
      </c>
      <c r="H212" s="38" t="inlineStr">
        <is>
          <t>Blanket (page end)</t>
        </is>
      </c>
      <c r="I212" s="26" t="n"/>
      <c r="J212" s="26" t="n"/>
      <c r="K212" s="26" t="n"/>
      <c r="L212" s="26" t="inlineStr">
        <is>
          <t>NO</t>
        </is>
      </c>
      <c r="M212" s="74" t="n">
        <v>-0.8006888385938857</v>
      </c>
      <c r="N212" s="74" t="n">
        <v>4</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c r="A213" s="37" t="inlineStr">
        <is>
          <t>BTC_ROUND_BANDS_EACH_SIDE</t>
        </is>
      </c>
      <c r="B213" s="38" t="inlineStr">
        <is>
          <t>0.0</t>
        </is>
      </c>
      <c r="C213" s="38" t="n"/>
      <c r="D213" s="38" t="inlineStr">
        <is>
          <t>UNIVERSAL (ex-BTC) — ENTRY/EXIT/REENTRY</t>
        </is>
      </c>
      <c r="E213" s="38" t="n"/>
      <c r="F213" s="26" t="n"/>
      <c r="G213" s="38">
        <f>IFERROR(VLOOKUP($A97&amp;"_"&amp;$B97,Results_Deltas!$A$2:$P$15000,5,FALSE),"")</f>
        <v/>
      </c>
      <c r="H213" s="38" t="inlineStr">
        <is>
          <t>Blanket (page end)</t>
        </is>
      </c>
      <c r="I213" s="26" t="n"/>
      <c r="J213" s="26" t="n"/>
      <c r="K213" s="26" t="n"/>
      <c r="L213" s="26" t="inlineStr">
        <is>
          <t>NO</t>
        </is>
      </c>
      <c r="M213" s="74" t="n">
        <v>-0.8006888385938857</v>
      </c>
      <c r="N213" s="74" t="n">
        <v>4</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ht="15.75" customHeight="1" s="67">
      <c r="A214" s="37" t="inlineStr">
        <is>
          <t>BTC_ROUND_BANDS_EACH_SIDE</t>
        </is>
      </c>
      <c r="B214" s="38" t="inlineStr">
        <is>
          <t>0.0_ALT</t>
        </is>
      </c>
      <c r="C214" s="38" t="n"/>
      <c r="D214" s="38" t="inlineStr">
        <is>
          <t>UNIVERSAL (ex-BTC) — ENTRY/EXIT/REENTRY</t>
        </is>
      </c>
      <c r="E214" s="38" t="n"/>
      <c r="F214" s="26" t="n"/>
      <c r="G214" s="38">
        <f>IFERROR(VLOOKUP($A98&amp;"_"&amp;$B98,Results_Deltas!$A$2:$P$15000,5,FALSE),"")</f>
        <v/>
      </c>
      <c r="H214" s="38" t="inlineStr">
        <is>
          <t>Blanket (page end)</t>
        </is>
      </c>
      <c r="I214" s="26" t="n"/>
      <c r="J214" s="26" t="n"/>
      <c r="K214" s="26" t="n"/>
      <c r="L214" s="26" t="inlineStr">
        <is>
          <t>NO</t>
        </is>
      </c>
      <c r="M214" s="74" t="n">
        <v>-0.8006888385938857</v>
      </c>
      <c r="N214" s="74" t="n">
        <v>4</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row r="215" ht="15.75" customHeight="1" s="67">
      <c r="A215" s="37" t="inlineStr">
        <is>
          <t>EZ_MANAGE_THROTTLER_RATE</t>
        </is>
      </c>
      <c r="B215" s="38" t="inlineStr">
        <is>
          <t>0.0</t>
        </is>
      </c>
      <c r="C215" s="38" t="n"/>
      <c r="D215" s="38" t="inlineStr">
        <is>
          <t>GLOBAL_CHECK, STOCKS_EXIT</t>
        </is>
      </c>
      <c r="E215" s="38" t="n"/>
      <c r="F215" s="26" t="n"/>
      <c r="G215" s="38">
        <f>IFERROR(VLOOKUP($A131&amp;"_"&amp;$B131,Results_Deltas!$A$2:$P$15000,5,FALSE),"")</f>
        <v/>
      </c>
      <c r="H215" s="38" t="inlineStr">
        <is>
          <t>Blanket (page end)</t>
        </is>
      </c>
      <c r="I215" s="26" t="n"/>
      <c r="J215" s="26" t="n"/>
      <c r="K215" s="26" t="n"/>
      <c r="L215" s="26" t="inlineStr">
        <is>
          <t>NO</t>
        </is>
      </c>
      <c r="M215" s="74" t="n">
        <v>-0.8006888385938857</v>
      </c>
      <c r="N215" s="74" t="n">
        <v>4</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row>
    <row r="216" ht="15.75" customHeight="1" s="67">
      <c r="A216" s="37" t="inlineStr">
        <is>
          <t>EZ_MANAGE_THROTTLER_RATE</t>
        </is>
      </c>
      <c r="B216" s="38" t="inlineStr">
        <is>
          <t>0.0_ALT</t>
        </is>
      </c>
      <c r="C216" s="38" t="n"/>
      <c r="D216" s="38" t="inlineStr">
        <is>
          <t>GLOBAL_CHECK, STOCKS_EXIT</t>
        </is>
      </c>
      <c r="E216" s="38" t="n"/>
      <c r="F216" s="26" t="n"/>
      <c r="G216" s="38">
        <f>IFERROR(VLOOKUP($A132&amp;"_"&amp;$B132,Results_Deltas!$A$2:$P$15000,5,FALSE),"")</f>
        <v/>
      </c>
      <c r="H216" s="38" t="inlineStr">
        <is>
          <t>Blanket (page end)</t>
        </is>
      </c>
      <c r="I216" s="26" t="n"/>
      <c r="J216" s="26" t="n"/>
      <c r="K216" s="26" t="n"/>
      <c r="L216" s="26" t="inlineStr">
        <is>
          <t>NO</t>
        </is>
      </c>
      <c r="M216" s="74" t="n">
        <v>-0.8006888385938857</v>
      </c>
      <c r="N216" s="74" t="n">
        <v>4</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row>
    <row r="217" ht="15.75" customHeight="1" s="67">
      <c r="A217" s="37" t="inlineStr">
        <is>
          <t>FUNDING_GATE_LONG_MAX</t>
        </is>
      </c>
      <c r="B217" s="38" t="inlineStr">
        <is>
          <t>0.0</t>
        </is>
      </c>
      <c r="C217" s="38" t="n"/>
      <c r="D217" s="38" t="inlineStr">
        <is>
          <t>ENTRY, GLOBAL_CHECK, STOCKS_EXIT</t>
        </is>
      </c>
      <c r="E217" s="38" t="n"/>
      <c r="F217" s="26" t="n"/>
      <c r="G217" s="38">
        <f>IFERROR(VLOOKUP($A146&amp;"_"&amp;$B146,Results_Deltas!$A$2:$P$15000,5,FALSE),"")</f>
        <v/>
      </c>
      <c r="H217" s="38" t="inlineStr">
        <is>
          <t>Blanket (page end)</t>
        </is>
      </c>
      <c r="I217" s="26" t="n"/>
      <c r="J217" s="26" t="n"/>
      <c r="K217" s="26" t="n"/>
      <c r="L217" s="26" t="inlineStr">
        <is>
          <t>NO</t>
        </is>
      </c>
      <c r="M217" s="74" t="n">
        <v>-0.8006888385938857</v>
      </c>
      <c r="N217" s="74" t="n">
        <v>4</v>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c r="IO217" s="26" t="n"/>
    </row>
    <row r="218" ht="15.75" customHeight="1" s="67">
      <c r="A218" s="37" t="inlineStr">
        <is>
          <t>FUNDING_GATE_LONG_MAX</t>
        </is>
      </c>
      <c r="B218" s="38" t="inlineStr">
        <is>
          <t>0.0_ALT</t>
        </is>
      </c>
      <c r="C218" s="38" t="n"/>
      <c r="D218" s="38" t="inlineStr">
        <is>
          <t>ENTRY, GLOBAL_CHECK, STOCKS_EXIT</t>
        </is>
      </c>
      <c r="E218" s="38" t="n"/>
      <c r="F218" s="26" t="n"/>
      <c r="G218" s="38">
        <f>IFERROR(VLOOKUP($A147&amp;"_"&amp;$B147,Results_Deltas!$A$2:$P$15000,5,FALSE),"")</f>
        <v/>
      </c>
      <c r="H218" s="38" t="inlineStr">
        <is>
          <t>Blanket (page end)</t>
        </is>
      </c>
      <c r="I218" s="26" t="n"/>
      <c r="J218" s="26" t="n"/>
      <c r="K218" s="26" t="n"/>
      <c r="L218" s="26" t="inlineStr">
        <is>
          <t>NO</t>
        </is>
      </c>
      <c r="M218" s="74" t="n">
        <v>-0.8006888385938857</v>
      </c>
      <c r="N218" s="74" t="n">
        <v>4</v>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c r="IN218" s="26" t="n"/>
      <c r="IO218" s="26" t="n"/>
    </row>
    <row r="219" ht="15.75" customHeight="1" s="67">
      <c r="A219" s="37" t="inlineStr">
        <is>
          <t>FUNDING_GATE_MTF_REQUIRED</t>
        </is>
      </c>
      <c r="B219" s="38" t="inlineStr">
        <is>
          <t>0.0</t>
        </is>
      </c>
      <c r="C219" s="38" t="n"/>
      <c r="D219" s="38" t="inlineStr">
        <is>
          <t>ENTRY, GLOBAL_CHECK, STOCKS_EXIT</t>
        </is>
      </c>
      <c r="E219" s="38" t="n"/>
      <c r="F219" s="26" t="n"/>
      <c r="G219" s="38">
        <f>IFERROR(VLOOKUP($A148&amp;"_"&amp;$B148,Results_Deltas!$A$2:$P$15000,5,FALSE),"")</f>
        <v/>
      </c>
      <c r="H219" s="38" t="inlineStr">
        <is>
          <t>Blanket (page end)</t>
        </is>
      </c>
      <c r="I219" s="26" t="n"/>
      <c r="J219" s="26" t="n"/>
      <c r="K219" s="26" t="n"/>
      <c r="L219" s="26" t="inlineStr">
        <is>
          <t>NO</t>
        </is>
      </c>
      <c r="M219" s="74" t="n">
        <v>-0.8006888385938857</v>
      </c>
      <c r="N219" s="74" t="n">
        <v>4</v>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c r="IN219" s="26" t="n"/>
      <c r="IO219" s="26" t="n"/>
    </row>
    <row r="220" ht="15.75" customHeight="1" s="67">
      <c r="A220" s="37" t="inlineStr">
        <is>
          <t>FUNDING_GATE_MTF_REQUIRED</t>
        </is>
      </c>
      <c r="B220" s="38" t="inlineStr">
        <is>
          <t>0.0_ALT</t>
        </is>
      </c>
      <c r="C220" s="38" t="n"/>
      <c r="D220" s="38" t="inlineStr">
        <is>
          <t>ENTRY, GLOBAL_CHECK, STOCKS_EXIT</t>
        </is>
      </c>
      <c r="E220" s="38" t="n"/>
      <c r="F220" s="26" t="n"/>
      <c r="G220" s="38">
        <f>IFERROR(VLOOKUP($A149&amp;"_"&amp;$B149,Results_Deltas!$A$2:$P$15000,5,FALSE),"")</f>
        <v/>
      </c>
      <c r="H220" s="38" t="inlineStr">
        <is>
          <t>Blanket (page end)</t>
        </is>
      </c>
      <c r="I220" s="26" t="n"/>
      <c r="J220" s="26" t="n"/>
      <c r="K220" s="26" t="n"/>
      <c r="L220" s="26" t="inlineStr">
        <is>
          <t>NO</t>
        </is>
      </c>
      <c r="M220" s="74" t="n">
        <v>-0.8006888385938857</v>
      </c>
      <c r="N220" s="74" t="n">
        <v>4</v>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c r="IN220" s="26" t="n"/>
      <c r="IO220" s="26" t="n"/>
    </row>
    <row r="221" ht="15.75" customHeight="1" s="67">
      <c r="A221" s="37" t="inlineStr">
        <is>
          <t>FUNDING_GATE_SHORT_MIN</t>
        </is>
      </c>
      <c r="B221" s="38" t="inlineStr">
        <is>
          <t>0.0</t>
        </is>
      </c>
      <c r="C221" s="38" t="n"/>
      <c r="D221" s="38" t="inlineStr">
        <is>
          <t>ENTRY, GLOBAL_CHECK, STOCKS_EXIT</t>
        </is>
      </c>
      <c r="E221" s="38" t="n"/>
      <c r="F221" s="26" t="n"/>
      <c r="G221" s="38">
        <f>IFERROR(VLOOKUP($A150&amp;"_"&amp;$B150,Results_Deltas!$A$2:$P$15000,5,FALSE),"")</f>
        <v/>
      </c>
      <c r="H221" s="38" t="inlineStr">
        <is>
          <t>Blanket (page end)</t>
        </is>
      </c>
      <c r="I221" s="26" t="n"/>
      <c r="J221" s="26" t="n"/>
      <c r="K221" s="26" t="n"/>
      <c r="L221" s="26" t="inlineStr">
        <is>
          <t>NO</t>
        </is>
      </c>
      <c r="M221" s="74" t="n">
        <v>-0.8006888385938857</v>
      </c>
      <c r="N221" s="74" t="n">
        <v>4</v>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c r="IN221" s="26" t="n"/>
      <c r="IO221" s="26" t="n"/>
    </row>
    <row r="222" ht="15.75" customHeight="1" s="67">
      <c r="A222" s="37" t="inlineStr">
        <is>
          <t>FUNDING_GATE_SHORT_MIN</t>
        </is>
      </c>
      <c r="B222" s="38" t="inlineStr">
        <is>
          <t>0.0_ALT</t>
        </is>
      </c>
      <c r="C222" s="38" t="n"/>
      <c r="D222" s="38" t="inlineStr">
        <is>
          <t>ENTRY, GLOBAL_CHECK, STOCKS_EXIT</t>
        </is>
      </c>
      <c r="E222" s="38" t="n"/>
      <c r="F222" s="26" t="n"/>
      <c r="G222" s="38">
        <f>IFERROR(VLOOKUP($A151&amp;"_"&amp;$B151,Results_Deltas!$A$2:$P$15000,5,FALSE),"")</f>
        <v/>
      </c>
      <c r="H222" s="38" t="inlineStr">
        <is>
          <t>Blanket (page end)</t>
        </is>
      </c>
      <c r="I222" s="26" t="n"/>
      <c r="J222" s="26" t="n"/>
      <c r="K222" s="26" t="n"/>
      <c r="L222" s="26" t="inlineStr">
        <is>
          <t>NO</t>
        </is>
      </c>
      <c r="M222" s="74" t="n">
        <v>-0.8006888385938857</v>
      </c>
      <c r="N222" s="74" t="n">
        <v>4</v>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c r="IN222" s="26" t="n"/>
      <c r="IO222" s="26" t="n"/>
    </row>
    <row r="223" ht="15.75" customHeight="1" s="67">
      <c r="A223" s="37" t="inlineStr">
        <is>
          <t>HLR_SMA_BAND_PCT</t>
        </is>
      </c>
      <c r="B223" s="38" t="inlineStr">
        <is>
          <t>0</t>
        </is>
      </c>
      <c r="C223" s="38" t="n"/>
      <c r="D223" s="38" t="inlineStr">
        <is>
          <t>ENTRY, GLOBAL_CHECK, STOCKS_EXIT</t>
        </is>
      </c>
      <c r="E223" s="38" t="n"/>
      <c r="F223" s="26" t="n"/>
      <c r="G223" s="38">
        <f>IFERROR(VLOOKUP($A170&amp;"_"&amp;$B170,Results_Deltas!$A$2:$P$15000,5,FALSE),"")</f>
        <v/>
      </c>
      <c r="H223" s="38" t="inlineStr">
        <is>
          <t>Blanket (page end)</t>
        </is>
      </c>
      <c r="I223" s="26" t="n"/>
      <c r="J223" s="26" t="n"/>
      <c r="K223" s="26" t="n"/>
      <c r="L223" s="26" t="inlineStr">
        <is>
          <t>NO</t>
        </is>
      </c>
      <c r="M223" s="74" t="n">
        <v>-0.8006888385938857</v>
      </c>
      <c r="N223" s="74" t="n">
        <v>4</v>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c r="IN223" s="26" t="n"/>
      <c r="IO223" s="26" t="n"/>
    </row>
    <row r="224" ht="15.75" customHeight="1" s="67">
      <c r="A224" s="37" t="inlineStr">
        <is>
          <t>HLR_TOP_MIN_TFS</t>
        </is>
      </c>
      <c r="B224" s="38" t="inlineStr">
        <is>
          <t>0</t>
        </is>
      </c>
      <c r="C224" s="38" t="n"/>
      <c r="D224" s="38" t="inlineStr">
        <is>
          <t>GLOBAL_CHECK, REENTRY, STOCKS_EXIT</t>
        </is>
      </c>
      <c r="E224" s="38" t="n"/>
      <c r="F224" s="26" t="n"/>
      <c r="G224" s="38">
        <f>IFERROR(VLOOKUP($A174&amp;"_"&amp;$B174,Results_Deltas!$A$2:$P$15000,5,FALSE),"")</f>
        <v/>
      </c>
      <c r="H224" s="38" t="inlineStr">
        <is>
          <t>Blanket (page end)</t>
        </is>
      </c>
      <c r="I224" s="26" t="n"/>
      <c r="J224" s="26" t="n"/>
      <c r="K224" s="26" t="n"/>
      <c r="L224" s="26" t="inlineStr">
        <is>
          <t>NO</t>
        </is>
      </c>
      <c r="M224" s="74" t="n">
        <v>-0.8006888385938857</v>
      </c>
      <c r="N224" s="74" t="n">
        <v>4</v>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c r="IN224" s="26" t="n"/>
      <c r="IO224" s="26" t="n"/>
    </row>
    <row r="225" ht="15.75" customHeight="1" s="67">
      <c r="A225" s="37" t="inlineStr">
        <is>
          <t>HTF4_CONF</t>
        </is>
      </c>
      <c r="B225" s="38" t="inlineStr">
        <is>
          <t>False_ALT</t>
        </is>
      </c>
      <c r="C225" s="38" t="n"/>
      <c r="D225" s="38" t="inlineStr">
        <is>
          <t>GLOBAL_CHECK, STOCKS_EXIT</t>
        </is>
      </c>
      <c r="E225" s="38" t="n"/>
      <c r="F225" s="26" t="n"/>
      <c r="G225" s="38">
        <f>IFERROR(VLOOKUP($A178&amp;"_"&amp;$B178,Results_Deltas!$A$2:$P$15000,5,FALSE),"")</f>
        <v/>
      </c>
      <c r="H225" s="38" t="inlineStr">
        <is>
          <t>Blanket (page end)</t>
        </is>
      </c>
      <c r="I225" s="26" t="n"/>
      <c r="J225" s="26" t="n"/>
      <c r="K225" s="26" t="n"/>
      <c r="L225" s="26" t="inlineStr">
        <is>
          <t>NO</t>
        </is>
      </c>
      <c r="M225" s="74" t="n">
        <v>-0.8006888385938857</v>
      </c>
      <c r="N225" s="74" t="n">
        <v>4</v>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c r="IN225" s="26" t="n"/>
      <c r="IO225" s="26" t="n"/>
    </row>
    <row r="226" ht="15.75" customHeight="1" s="67">
      <c r="A226" s="37" t="inlineStr">
        <is>
          <t>HTF_GATE_MIN_CONFIRMATIONS</t>
        </is>
      </c>
      <c r="B226" s="38" t="inlineStr">
        <is>
          <t>0.0</t>
        </is>
      </c>
      <c r="C226" s="38" t="n"/>
      <c r="D226" s="38" t="inlineStr">
        <is>
          <t>ENTRY, GLOBAL_CHECK, STOCKS_EXIT</t>
        </is>
      </c>
      <c r="E226" s="38" t="n"/>
      <c r="F226" s="26" t="n"/>
      <c r="G226" s="38">
        <f>IFERROR(VLOOKUP($A185&amp;"_"&amp;$B185,Results_Deltas!$A$2:$P$15000,5,FALSE),"")</f>
        <v/>
      </c>
      <c r="H226" s="38" t="inlineStr">
        <is>
          <t>Blanket (page end)</t>
        </is>
      </c>
      <c r="I226" s="26" t="n"/>
      <c r="J226" s="26" t="n"/>
      <c r="K226" s="26" t="n"/>
      <c r="L226" s="26" t="inlineStr">
        <is>
          <t>NO</t>
        </is>
      </c>
      <c r="M226" s="74" t="n">
        <v>-0.8006888385938857</v>
      </c>
      <c r="N226" s="74" t="n">
        <v>4</v>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c r="IN226" s="26" t="n"/>
      <c r="IO226" s="26" t="n"/>
    </row>
    <row r="227" ht="15.75" customHeight="1" s="67">
      <c r="A227" s="37" t="inlineStr">
        <is>
          <t>HTF_GATE_MIN_CONFIRMATIONS</t>
        </is>
      </c>
      <c r="B227" s="38" t="inlineStr">
        <is>
          <t>0.0_ALT</t>
        </is>
      </c>
      <c r="C227" s="38" t="n"/>
      <c r="D227" s="38" t="inlineStr">
        <is>
          <t>ENTRY, GLOBAL_CHECK, STOCKS_EXIT</t>
        </is>
      </c>
      <c r="E227" s="38" t="n"/>
      <c r="F227" s="26" t="n"/>
      <c r="G227" s="38">
        <f>IFERROR(VLOOKUP($A186&amp;"_"&amp;$B186,Results_Deltas!$A$2:$P$15000,5,FALSE),"")</f>
        <v/>
      </c>
      <c r="H227" s="38" t="inlineStr">
        <is>
          <t>Blanket (page end)</t>
        </is>
      </c>
      <c r="I227" s="26" t="n"/>
      <c r="J227" s="26" t="n"/>
      <c r="K227" s="26" t="n"/>
      <c r="L227" s="26" t="inlineStr">
        <is>
          <t>NO</t>
        </is>
      </c>
      <c r="M227" s="74" t="n">
        <v>-0.8006888385938857</v>
      </c>
      <c r="N227" s="74" t="n">
        <v>4</v>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c r="IN227" s="26" t="n"/>
      <c r="IO227" s="26" t="n"/>
    </row>
    <row r="228" ht="15.75" customHeight="1" s="67">
      <c r="A228" s="37" t="inlineStr">
        <is>
          <t>LEADERBOARD_FILTER</t>
        </is>
      </c>
      <c r="B228" s="38" t="inlineStr">
        <is>
          <t>False_ALT</t>
        </is>
      </c>
      <c r="C228" s="38" t="n"/>
      <c r="D228" s="38" t="inlineStr">
        <is>
          <t>AUGMENT, ENTRY, EXIT, GLOBAL_CHECK, REDUCE, STOCKS_EXIT</t>
        </is>
      </c>
      <c r="E228" s="38" t="n"/>
      <c r="F228" s="26" t="n"/>
      <c r="G228" s="38">
        <f>IFERROR(VLOOKUP($A192&amp;"_"&amp;$B192,Results_Deltas!$A$2:$P$15000,5,FALSE),"")</f>
        <v/>
      </c>
      <c r="H228" s="38" t="inlineStr">
        <is>
          <t>Blanket (page end)</t>
        </is>
      </c>
      <c r="I228" s="26" t="n"/>
      <c r="J228" s="26" t="n"/>
      <c r="K228" s="26" t="n"/>
      <c r="L228" s="26" t="inlineStr">
        <is>
          <t>NO</t>
        </is>
      </c>
      <c r="M228" s="74" t="n">
        <v>-0.8006888385938857</v>
      </c>
      <c r="N228" s="74" t="n">
        <v>4</v>
      </c>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c r="IN228" s="26" t="n"/>
      <c r="IO228" s="26" t="n"/>
    </row>
    <row r="229" ht="15.75" customHeight="1" s="67">
      <c r="A229" s="37" t="inlineStr">
        <is>
          <t>MI_TF_AGREE_MIN</t>
        </is>
      </c>
      <c r="B229" s="38" t="inlineStr">
        <is>
          <t>0.0</t>
        </is>
      </c>
      <c r="C229" s="38" t="n"/>
      <c r="D229" s="38" t="inlineStr">
        <is>
          <t>ENTRY, GLOBAL_CHECK, STOCKS_EXIT</t>
        </is>
      </c>
      <c r="E229" s="38" t="n"/>
      <c r="F229" s="26" t="n"/>
      <c r="G229" s="38">
        <f>IFERROR(VLOOKUP($A218&amp;"_"&amp;$B218,Results_Deltas!$A$2:$P$15000,5,FALSE),"")</f>
        <v/>
      </c>
      <c r="H229" s="38" t="inlineStr">
        <is>
          <t>Blanket (page end)</t>
        </is>
      </c>
      <c r="I229" s="26" t="n"/>
      <c r="J229" s="26" t="n"/>
      <c r="K229" s="26" t="n"/>
      <c r="L229" s="26" t="inlineStr">
        <is>
          <t>NO</t>
        </is>
      </c>
      <c r="M229" s="74" t="n">
        <v>-0.8006888385938857</v>
      </c>
      <c r="N229" s="74" t="n">
        <v>4</v>
      </c>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c r="IN229" s="26" t="n"/>
      <c r="IO229" s="26" t="n"/>
    </row>
    <row r="230" ht="15.75" customHeight="1" s="67">
      <c r="A230" s="37" t="inlineStr">
        <is>
          <t>MI_TF_AGREE_MIN</t>
        </is>
      </c>
      <c r="B230" s="38" t="inlineStr">
        <is>
          <t>0.0_ALT</t>
        </is>
      </c>
      <c r="C230" s="38" t="n"/>
      <c r="D230" s="38" t="inlineStr">
        <is>
          <t>ENTRY, GLOBAL_CHECK, STOCKS_EXIT</t>
        </is>
      </c>
      <c r="E230" s="38" t="n"/>
      <c r="F230" s="26" t="n"/>
      <c r="G230" s="38">
        <f>IFERROR(VLOOKUP($A219&amp;"_"&amp;$B219,Results_Deltas!$A$2:$P$15000,5,FALSE),"")</f>
        <v/>
      </c>
      <c r="H230" s="38" t="inlineStr">
        <is>
          <t>Blanket (page end)</t>
        </is>
      </c>
      <c r="I230" s="26" t="n"/>
      <c r="J230" s="26" t="n"/>
      <c r="K230" s="26" t="n"/>
      <c r="L230" s="26" t="inlineStr">
        <is>
          <t>NO</t>
        </is>
      </c>
      <c r="M230" s="74" t="n">
        <v>-0.8006888385938857</v>
      </c>
      <c r="N230" s="74" t="n">
        <v>4</v>
      </c>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c r="IN230" s="26" t="n"/>
      <c r="IO230" s="26" t="n"/>
    </row>
    <row r="231" ht="15.75" customHeight="1" s="67">
      <c r="A231" s="37" t="inlineStr">
        <is>
          <t>NEWBORN_LOSS_KILL_REQUIRE_VEL_AGAINST</t>
        </is>
      </c>
      <c r="B231" s="38" t="inlineStr">
        <is>
          <t>0.0</t>
        </is>
      </c>
      <c r="C231" s="38" t="n"/>
      <c r="D231" s="38" t="inlineStr">
        <is>
          <t>AUGMENT, EXIT, GLOBAL_CHECK, REDUCE, STOCKS_EXIT</t>
        </is>
      </c>
      <c r="E231" s="38" t="n"/>
      <c r="F231" s="26" t="n"/>
      <c r="G231" s="38">
        <f>IFERROR(VLOOKUP($A242&amp;"_"&amp;$B242,Results_Deltas!$A$2:$P$15000,5,FALSE),"")</f>
        <v/>
      </c>
      <c r="H231" s="38" t="inlineStr">
        <is>
          <t>Blanket (page end)</t>
        </is>
      </c>
      <c r="I231" s="26" t="n"/>
      <c r="J231" s="26" t="n"/>
      <c r="K231" s="26" t="n"/>
      <c r="L231" s="26" t="inlineStr">
        <is>
          <t>NO</t>
        </is>
      </c>
      <c r="M231" s="74" t="n">
        <v>-0.7938396888225214</v>
      </c>
      <c r="N231" s="74" t="n">
        <v>4</v>
      </c>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c r="IN231" s="26" t="n"/>
      <c r="IO231" s="26" t="n"/>
    </row>
    <row r="232" ht="15.75" customHeight="1" s="67">
      <c r="A232" s="37" t="inlineStr">
        <is>
          <t>NEWBORN_LOSS_KILL_REQUIRE_VEL_AGAINST</t>
        </is>
      </c>
      <c r="B232" s="38" t="inlineStr">
        <is>
          <t>0.0_ALT</t>
        </is>
      </c>
      <c r="C232" s="38" t="n"/>
      <c r="D232" s="38" t="inlineStr">
        <is>
          <t>AUGMENT, EXIT, GLOBAL_CHECK, REDUCE, STOCKS_EXIT</t>
        </is>
      </c>
      <c r="E232" s="38" t="n"/>
      <c r="F232" s="26" t="n"/>
      <c r="G232" s="38">
        <f>IFERROR(VLOOKUP($A243&amp;"_"&amp;$B243,Results_Deltas!$A$2:$P$15000,5,FALSE),"")</f>
        <v/>
      </c>
      <c r="H232" s="38" t="inlineStr">
        <is>
          <t>Blanket (page end)</t>
        </is>
      </c>
      <c r="I232" s="26" t="n"/>
      <c r="J232" s="26" t="n"/>
      <c r="K232" s="26" t="n"/>
      <c r="L232" s="26" t="inlineStr">
        <is>
          <t>NO</t>
        </is>
      </c>
      <c r="M232" s="74" t="n">
        <v>-0.7938396888225214</v>
      </c>
      <c r="N232" s="74" t="n">
        <v>4</v>
      </c>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c r="IN232" s="26" t="n"/>
      <c r="IO232" s="26" t="n"/>
    </row>
    <row r="233" ht="15.75" customHeight="1" s="67">
      <c r="A233" s="37" t="inlineStr">
        <is>
          <t>ADX_RANGING_THRESHOLD</t>
        </is>
      </c>
      <c r="B233" s="38" t="inlineStr">
        <is>
          <t>20</t>
        </is>
      </c>
      <c r="C233" s="38" t="n"/>
      <c r="D233" s="38" t="inlineStr">
        <is>
          <t>ENTRY, GLOBAL_CHECK, STOCKS_EXIT</t>
        </is>
      </c>
      <c r="E233" s="38" t="n"/>
      <c r="F233" s="26" t="n"/>
      <c r="G233" s="38">
        <f>IFERROR(VLOOKUP($A83&amp;"_"&amp;$B83,Results_Deltas!$A$2:$P$15000,5,FALSE),"")</f>
        <v/>
      </c>
      <c r="H233" s="38" t="inlineStr">
        <is>
          <t>Blanket (page end)</t>
        </is>
      </c>
      <c r="I233" s="26" t="n"/>
      <c r="J233" s="26" t="n"/>
      <c r="K233" s="26" t="n"/>
      <c r="L233" s="26" t="inlineStr">
        <is>
          <t>NO</t>
        </is>
      </c>
      <c r="M233" s="74" t="n">
        <v>-0.78873825891338</v>
      </c>
      <c r="N233" s="74" t="n">
        <v>4</v>
      </c>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c r="IN233" s="26" t="n"/>
      <c r="IO233" s="26" t="n"/>
    </row>
    <row r="234" ht="15.75" customHeight="1" s="67">
      <c r="A234" s="37" t="inlineStr">
        <is>
          <t>LH_HL_FILTER_REQUIRE_BOTH</t>
        </is>
      </c>
      <c r="B234" s="38" t="inlineStr">
        <is>
          <t>False_ALT</t>
        </is>
      </c>
      <c r="C234" s="38" t="n"/>
      <c r="D234" s="38" t="inlineStr">
        <is>
          <t>ENTRY, GLOBAL_CHECK, STOCKS_EXIT</t>
        </is>
      </c>
      <c r="E234" s="38" t="n"/>
      <c r="F234" s="26" t="n"/>
      <c r="G234" s="38">
        <f>IFERROR(VLOOKUP($A198&amp;"_"&amp;$B198,Results_Deltas!$A$2:$P$15000,5,FALSE),"")</f>
        <v/>
      </c>
      <c r="H234" s="38" t="inlineStr">
        <is>
          <t>Blanket (page end)</t>
        </is>
      </c>
      <c r="I234" s="26" t="n"/>
      <c r="J234" s="26" t="n"/>
      <c r="K234" s="26" t="n"/>
      <c r="L234" s="26" t="inlineStr">
        <is>
          <t>YES</t>
        </is>
      </c>
      <c r="M234" s="74" t="n">
        <v>-0.78873825891338</v>
      </c>
      <c r="N234" s="74" t="n">
        <v>4</v>
      </c>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c r="IN234" s="26" t="n"/>
      <c r="IO234" s="26" t="n"/>
    </row>
    <row r="235" ht="15.75" customHeight="1" s="67">
      <c r="A235" s="37" t="inlineStr">
        <is>
          <t>OI_CONFIRM_MIN_PRICE_PCT</t>
        </is>
      </c>
      <c r="B235" s="38" t="inlineStr">
        <is>
          <t>0</t>
        </is>
      </c>
      <c r="C235" s="38" t="n"/>
      <c r="D235" s="38" t="inlineStr">
        <is>
          <t>ENTRY, GLOBAL_CHECK, STOCKS_EXIT</t>
        </is>
      </c>
      <c r="E235" s="38" t="n"/>
      <c r="F235" s="26" t="n"/>
      <c r="G235" s="38">
        <f>IFERROR(VLOOKUP($A254&amp;"_"&amp;$B254,Results_Deltas!$A$2:$P$15000,5,FALSE),"")</f>
        <v/>
      </c>
      <c r="H235" s="38" t="inlineStr">
        <is>
          <t>Blanket (page end)</t>
        </is>
      </c>
      <c r="I235" s="26" t="n"/>
      <c r="J235" s="26" t="n"/>
      <c r="K235" s="26" t="n"/>
      <c r="L235" s="26" t="inlineStr">
        <is>
          <t>YES</t>
        </is>
      </c>
      <c r="M235" s="74" t="n">
        <v>-0.7545319322759229</v>
      </c>
      <c r="N235" s="74" t="n">
        <v>4</v>
      </c>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c r="IN235" s="26" t="n"/>
      <c r="IO235" s="26" t="n"/>
    </row>
    <row r="236" ht="15.75" customHeight="1" s="67">
      <c r="A236" s="37" t="inlineStr">
        <is>
          <t>MANDATORY_REENTRY_WT_FILTER_REQUIRE_FLIP</t>
        </is>
      </c>
      <c r="B236" s="38" t="inlineStr">
        <is>
          <t>False_ALT</t>
        </is>
      </c>
      <c r="C236" s="38" t="n"/>
      <c r="D236" s="38" t="inlineStr">
        <is>
          <t>GLOBAL_CHECK, STOCKS_EXIT</t>
        </is>
      </c>
      <c r="E236" s="38" t="n"/>
      <c r="F236" s="26" t="n"/>
      <c r="G236" s="38">
        <f>IFERROR(VLOOKUP($A213&amp;"_"&amp;$B213,Results_Deltas!$A$2:$P$15000,5,FALSE),"")</f>
        <v/>
      </c>
      <c r="H236" s="38" t="inlineStr">
        <is>
          <t>Blanket (page end)</t>
        </is>
      </c>
      <c r="I236" s="26" t="n"/>
      <c r="J236" s="26" t="n"/>
      <c r="K236" s="26" t="n"/>
      <c r="L236" s="26" t="inlineStr">
        <is>
          <t>YES</t>
        </is>
      </c>
      <c r="M236" s="74" t="n">
        <v>-0.7397102241571482</v>
      </c>
      <c r="N236" s="74" t="n">
        <v>4</v>
      </c>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c r="IN236" s="26" t="n"/>
      <c r="IO236" s="26" t="n"/>
    </row>
    <row r="237" ht="15.75" customHeight="1" s="67">
      <c r="A237" s="39" t="inlineStr">
        <is>
          <t>MANDATORY_REENTRY_WT_FILTER_MIN_VELOCITY</t>
        </is>
      </c>
      <c r="B237" s="40" t="inlineStr">
        <is>
          <t>0.0</t>
        </is>
      </c>
      <c r="C237" s="38" t="n"/>
      <c r="D237" s="38" t="inlineStr">
        <is>
          <t>GLOBAL_CHECK, STOCKS_EXIT</t>
        </is>
      </c>
      <c r="E237" s="38" t="n"/>
      <c r="F237" s="26" t="n"/>
      <c r="G237" s="38">
        <f>IFERROR(VLOOKUP($A210&amp;"_"&amp;$B210,Results_Deltas!$A$2:$P$15000,5,FALSE),"")</f>
        <v/>
      </c>
      <c r="H237" s="38" t="inlineStr">
        <is>
          <t>Blanket (page end)</t>
        </is>
      </c>
      <c r="I237" s="26" t="n"/>
      <c r="J237" s="26" t="n"/>
      <c r="K237" s="26" t="n"/>
      <c r="L237" s="26" t="inlineStr">
        <is>
          <t>NO</t>
        </is>
      </c>
      <c r="M237" s="74" t="n">
        <v>-0.7393018640702498</v>
      </c>
      <c r="N237" s="74" t="n">
        <v>4</v>
      </c>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c r="IN237" s="26" t="n"/>
      <c r="IO237" s="26" t="n"/>
    </row>
    <row r="238" ht="15.75" customHeight="1" s="67">
      <c r="A238" s="37" t="inlineStr">
        <is>
          <t>MANDATORY_REENTRY_WT_FILTER_MIN_VELOCITY</t>
        </is>
      </c>
      <c r="B238" s="38" t="inlineStr">
        <is>
          <t>0.0_ALT</t>
        </is>
      </c>
      <c r="C238" s="38" t="n"/>
      <c r="D238" s="38" t="inlineStr">
        <is>
          <t>GLOBAL_CHECK, STOCKS_EXIT</t>
        </is>
      </c>
      <c r="E238" s="38" t="n"/>
      <c r="F238" s="26" t="n"/>
      <c r="G238" s="38">
        <f>IFERROR(VLOOKUP($A211&amp;"_"&amp;$B211,Results_Deltas!$A$2:$P$15000,5,FALSE),"")</f>
        <v/>
      </c>
      <c r="H238" s="38" t="inlineStr">
        <is>
          <t>Blanket (page end)</t>
        </is>
      </c>
      <c r="I238" s="26" t="n"/>
      <c r="J238" s="26" t="n"/>
      <c r="K238" s="26" t="n"/>
      <c r="L238" s="26" t="inlineStr">
        <is>
          <t>YES</t>
        </is>
      </c>
      <c r="M238" s="74" t="n">
        <v>-0.7393018640702498</v>
      </c>
      <c r="N238" s="74" t="n">
        <v>4</v>
      </c>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c r="IN238" s="26" t="n"/>
      <c r="IO238" s="26" t="n"/>
    </row>
    <row r="239" ht="15.75" customHeight="1" s="67">
      <c r="A239" s="37" t="inlineStr">
        <is>
          <t>HTF_TREND_VETO_BYPASS_REASONS</t>
        </is>
      </c>
      <c r="B239" s="38" t="inlineStr">
        <is>
          <t>0.0</t>
        </is>
      </c>
      <c r="C239" s="38" t="n"/>
      <c r="D239" s="38" t="inlineStr">
        <is>
          <t>GLOBAL_CHECK, STOCKS_EXIT</t>
        </is>
      </c>
      <c r="E239" s="38" t="n"/>
      <c r="F239" s="26" t="n"/>
      <c r="G239" s="38">
        <f>IFERROR(VLOOKUP($A189&amp;"_"&amp;$B189,Results_Deltas!$A$2:$P$15000,5,FALSE),"")</f>
        <v/>
      </c>
      <c r="H239" s="38" t="inlineStr">
        <is>
          <t>Blanket (page end)</t>
        </is>
      </c>
      <c r="I239" s="26" t="n"/>
      <c r="J239" s="26" t="n"/>
      <c r="K239" s="26" t="n"/>
      <c r="L239" s="26" t="inlineStr">
        <is>
          <t>YES</t>
        </is>
      </c>
      <c r="M239" s="74" t="n">
        <v>-0.7338623591955661</v>
      </c>
      <c r="N239" s="74" t="n">
        <v>4</v>
      </c>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c r="IN239" s="26" t="n"/>
      <c r="IO239" s="26" t="n"/>
    </row>
    <row r="240" ht="15.75" customHeight="1" s="67">
      <c r="A240" s="37" t="inlineStr">
        <is>
          <t>HTF_TREND_VETO_BYPASS_REASONS</t>
        </is>
      </c>
      <c r="B240" s="38" t="inlineStr">
        <is>
          <t>0.0_ALT</t>
        </is>
      </c>
      <c r="C240" s="38" t="n"/>
      <c r="D240" s="38" t="inlineStr">
        <is>
          <t>GLOBAL_CHECK, STOCKS_EXIT</t>
        </is>
      </c>
      <c r="E240" s="38" t="n"/>
      <c r="F240" s="26" t="n"/>
      <c r="G240" s="38">
        <f>IFERROR(VLOOKUP($A190&amp;"_"&amp;$B190,Results_Deltas!$A$2:$P$15000,5,FALSE),"")</f>
        <v/>
      </c>
      <c r="H240" s="38" t="inlineStr">
        <is>
          <t>Blanket (page end)</t>
        </is>
      </c>
      <c r="I240" s="26" t="n"/>
      <c r="J240" s="26" t="n"/>
      <c r="K240" s="26" t="n"/>
      <c r="L240" s="26" t="inlineStr">
        <is>
          <t>NO</t>
        </is>
      </c>
      <c r="M240" s="74" t="n">
        <v>-0.7338623591955661</v>
      </c>
      <c r="N240" s="74" t="n">
        <v>4</v>
      </c>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c r="IN240" s="26" t="n"/>
      <c r="IO240" s="26" t="n"/>
    </row>
    <row r="241" ht="15.75" customHeight="1" s="67">
      <c r="A241" s="37" t="inlineStr">
        <is>
          <t>MTF_FILTER_STRONG_BUY_QUICK_BYPASS</t>
        </is>
      </c>
      <c r="B241" s="38" t="inlineStr">
        <is>
          <t>0.0</t>
        </is>
      </c>
      <c r="C241" s="38" t="n"/>
      <c r="D241" s="38" t="inlineStr">
        <is>
          <t>GLOBAL_CHECK, STOCKS_EXIT</t>
        </is>
      </c>
      <c r="E241" s="38" t="n"/>
      <c r="F241" s="26" t="n"/>
      <c r="G241" s="38">
        <f>IFERROR(VLOOKUP($A224&amp;"_"&amp;$B224,Results_Deltas!$A$2:$P$15000,5,FALSE),"")</f>
        <v/>
      </c>
      <c r="H241" s="38" t="inlineStr">
        <is>
          <t>Blanket (page end)</t>
        </is>
      </c>
      <c r="I241" s="26" t="n"/>
      <c r="J241" s="26" t="n"/>
      <c r="K241" s="26" t="n"/>
      <c r="L241" s="26" t="inlineStr">
        <is>
          <t>NO</t>
        </is>
      </c>
      <c r="M241" s="74" t="n">
        <v>-0.7338623591955661</v>
      </c>
      <c r="N241" s="74" t="n">
        <v>4</v>
      </c>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c r="IN241" s="26" t="n"/>
      <c r="IO241" s="26" t="n"/>
    </row>
    <row r="242" ht="15.75" customHeight="1" s="67">
      <c r="A242" s="37" t="inlineStr">
        <is>
          <t>MTF_FILTER_STRONG_BUY_QUICK_BYPASS</t>
        </is>
      </c>
      <c r="B242" s="38" t="inlineStr">
        <is>
          <t>0.0_ALT</t>
        </is>
      </c>
      <c r="C242" s="38" t="n"/>
      <c r="D242" s="38" t="inlineStr">
        <is>
          <t>GLOBAL_CHECK, STOCKS_EXIT</t>
        </is>
      </c>
      <c r="E242" s="38" t="n"/>
      <c r="F242" s="26" t="n"/>
      <c r="G242" s="38">
        <f>IFERROR(VLOOKUP($A225&amp;"_"&amp;$B225,Results_Deltas!$A$2:$P$15000,5,FALSE),"")</f>
        <v/>
      </c>
      <c r="H242" s="38" t="inlineStr">
        <is>
          <t>Blanket (page end)</t>
        </is>
      </c>
      <c r="I242" s="26" t="n"/>
      <c r="J242" s="26" t="n"/>
      <c r="K242" s="26" t="n"/>
      <c r="L242" s="26" t="inlineStr">
        <is>
          <t>NO</t>
        </is>
      </c>
      <c r="M242" s="74" t="n">
        <v>-0.7338623591955661</v>
      </c>
      <c r="N242" s="74" t="n">
        <v>4</v>
      </c>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c r="IN242" s="26" t="n"/>
      <c r="IO242" s="26" t="n"/>
    </row>
    <row r="243" ht="15.75" customHeight="1" s="67">
      <c r="A243" s="37" t="inlineStr">
        <is>
          <t>HTF_GATE_D_MANDATORY</t>
        </is>
      </c>
      <c r="B243" s="38" t="inlineStr">
        <is>
          <t>0.0</t>
        </is>
      </c>
      <c r="C243" s="38" t="n"/>
      <c r="D243" s="38" t="inlineStr">
        <is>
          <t>ENTRY, GLOBAL_CHECK, STOCKS_EXIT</t>
        </is>
      </c>
      <c r="E243" s="38" t="n"/>
      <c r="F243" s="26" t="n"/>
      <c r="G243" s="38">
        <f>IFERROR(VLOOKUP($A183&amp;"_"&amp;$B183,Results_Deltas!$A$2:$P$15000,5,FALSE),"")</f>
        <v/>
      </c>
      <c r="H243" s="38" t="inlineStr">
        <is>
          <t>Blanket (page end)</t>
        </is>
      </c>
      <c r="I243" s="26" t="n"/>
      <c r="J243" s="26" t="n"/>
      <c r="K243" s="26" t="n"/>
      <c r="L243" s="26" t="inlineStr">
        <is>
          <t>NO</t>
        </is>
      </c>
      <c r="M243" s="74" t="n">
        <v>-0.728669773050325</v>
      </c>
      <c r="N243" s="74" t="n">
        <v>4</v>
      </c>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c r="IN243" s="26" t="n"/>
      <c r="IO243" s="26" t="n"/>
    </row>
    <row r="244" ht="15.75" customHeight="1" s="67">
      <c r="A244" s="37" t="inlineStr">
        <is>
          <t>HTF_GATE_D_MANDATORY</t>
        </is>
      </c>
      <c r="B244" s="38" t="inlineStr">
        <is>
          <t>0.0_ALT</t>
        </is>
      </c>
      <c r="C244" s="38" t="n"/>
      <c r="D244" s="38" t="inlineStr">
        <is>
          <t>ENTRY, GLOBAL_CHECK, STOCKS_EXIT</t>
        </is>
      </c>
      <c r="E244" s="38" t="n"/>
      <c r="F244" s="26" t="n"/>
      <c r="G244" s="38">
        <f>IFERROR(VLOOKUP($A184&amp;"_"&amp;$B184,Results_Deltas!$A$2:$P$15000,5,FALSE),"")</f>
        <v/>
      </c>
      <c r="H244" s="38" t="inlineStr">
        <is>
          <t>Blanket (page end)</t>
        </is>
      </c>
      <c r="I244" s="26" t="n"/>
      <c r="J244" s="26" t="n"/>
      <c r="K244" s="26" t="n"/>
      <c r="L244" s="26" t="inlineStr">
        <is>
          <t>NO</t>
        </is>
      </c>
      <c r="M244" s="74" t="n">
        <v>-0.728669773050325</v>
      </c>
      <c r="N244" s="74" t="n">
        <v>4</v>
      </c>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c r="IN244" s="26" t="n"/>
      <c r="IO244" s="26" t="n"/>
    </row>
    <row r="245" ht="15.75" customHeight="1" s="67">
      <c r="A245" s="37" t="inlineStr">
        <is>
          <t>GR_FILTER_ALL_ENTRIES</t>
        </is>
      </c>
      <c r="B245" s="38" t="inlineStr">
        <is>
          <t>0.0</t>
        </is>
      </c>
      <c r="C245" s="38" t="n"/>
      <c r="D245" s="38" t="inlineStr">
        <is>
          <t>GLOBAL_CHECK, STOCKS_EXIT</t>
        </is>
      </c>
      <c r="E245" s="38" t="n"/>
      <c r="F245" s="26" t="n"/>
      <c r="G245" s="38">
        <f>IFERROR(VLOOKUP($A154&amp;"_"&amp;$B154,Results_Deltas!$A$2:$P$15000,5,FALSE),"")</f>
        <v/>
      </c>
      <c r="H245" s="38" t="inlineStr">
        <is>
          <t>Blanket (page end)</t>
        </is>
      </c>
      <c r="I245" s="26" t="n"/>
      <c r="J245" s="26" t="n"/>
      <c r="K245" s="26" t="n"/>
      <c r="L245" s="26" t="inlineStr">
        <is>
          <t>NO</t>
        </is>
      </c>
      <c r="M245" s="74" t="n">
        <v>-0.6912847259666184</v>
      </c>
      <c r="N245" s="74" t="n">
        <v>4</v>
      </c>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c r="IN245" s="26" t="n"/>
      <c r="IO245" s="26" t="n"/>
    </row>
    <row r="246" ht="15.75" customHeight="1" s="67">
      <c r="A246" s="37" t="inlineStr">
        <is>
          <t>GR_FILTER_ALL_ENTRIES</t>
        </is>
      </c>
      <c r="B246" s="38" t="inlineStr">
        <is>
          <t>0.0_ALT</t>
        </is>
      </c>
      <c r="C246" s="38" t="n"/>
      <c r="D246" s="38" t="inlineStr">
        <is>
          <t>GLOBAL_CHECK, STOCKS_EXIT</t>
        </is>
      </c>
      <c r="E246" s="38" t="n"/>
      <c r="F246" s="26" t="n"/>
      <c r="G246" s="38">
        <f>IFERROR(VLOOKUP($A155&amp;"_"&amp;$B155,Results_Deltas!$A$2:$P$15000,5,FALSE),"")</f>
        <v/>
      </c>
      <c r="H246" s="38" t="inlineStr">
        <is>
          <t>Blanket (page end)</t>
        </is>
      </c>
      <c r="I246" s="26" t="n"/>
      <c r="J246" s="26" t="n"/>
      <c r="K246" s="26" t="n"/>
      <c r="L246" s="26" t="inlineStr">
        <is>
          <t>NO</t>
        </is>
      </c>
      <c r="M246" s="74" t="n">
        <v>-0.6912847259666184</v>
      </c>
      <c r="N246" s="74" t="n">
        <v>4</v>
      </c>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c r="IN246" s="26" t="n"/>
      <c r="IO246" s="26" t="n"/>
    </row>
    <row r="247" ht="15.75" customHeight="1" s="67">
      <c r="A247" s="37" t="inlineStr">
        <is>
          <t>FG_GREED_THRESHOLD</t>
        </is>
      </c>
      <c r="B247" s="38" t="inlineStr">
        <is>
          <t>93.75</t>
        </is>
      </c>
      <c r="C247" s="38" t="n"/>
      <c r="D247" s="38" t="inlineStr">
        <is>
          <t>GLOBAL_CHECK, STOCKS_EXIT</t>
        </is>
      </c>
      <c r="E247" s="38" t="n"/>
      <c r="F247" s="26" t="n"/>
      <c r="G247" s="38">
        <f>IFERROR(VLOOKUP($A138&amp;"_"&amp;$B138,Results_Deltas!$A$2:$P$15000,5,FALSE),"")</f>
        <v/>
      </c>
      <c r="H247" s="38" t="inlineStr">
        <is>
          <t>Blanket (page end)</t>
        </is>
      </c>
      <c r="I247" s="26" t="n"/>
      <c r="J247" s="26" t="n"/>
      <c r="K247" s="26" t="n"/>
      <c r="L247" s="26" t="inlineStr">
        <is>
          <t>NO</t>
        </is>
      </c>
      <c r="M247" s="74" t="n">
        <v>-0.6701067318947643</v>
      </c>
      <c r="N247" s="74" t="n">
        <v>2</v>
      </c>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c r="IN247" s="26" t="n"/>
      <c r="IO247" s="26" t="n"/>
    </row>
    <row r="248" ht="15.75" customHeight="1" s="67">
      <c r="A248" s="39" t="inlineStr">
        <is>
          <t>FG_GREED_THRESHOLD</t>
        </is>
      </c>
      <c r="B248" s="40" t="inlineStr">
        <is>
          <t>75</t>
        </is>
      </c>
      <c r="C248" s="38" t="n"/>
      <c r="D248" s="38" t="inlineStr">
        <is>
          <t>GLOBAL_CHECK, STOCKS_EXIT</t>
        </is>
      </c>
      <c r="E248" s="38" t="n"/>
      <c r="F248" s="26" t="n"/>
      <c r="G248" s="38">
        <f>IFERROR(VLOOKUP($A137&amp;"_"&amp;$B137,Results_Deltas!$A$2:$P$15000,5,FALSE),"")</f>
        <v/>
      </c>
      <c r="H248" s="38" t="inlineStr">
        <is>
          <t>Blanket (page end)</t>
        </is>
      </c>
      <c r="I248" s="26" t="n"/>
      <c r="J248" s="26" t="n"/>
      <c r="K248" s="26" t="n"/>
      <c r="L248" s="26" t="inlineStr">
        <is>
          <t>YES</t>
        </is>
      </c>
      <c r="M248" s="74" t="n">
        <v>-0.6352492242406415</v>
      </c>
      <c r="N248" s="74" t="n">
        <v>2</v>
      </c>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c r="IN248" s="26" t="n"/>
      <c r="IO248" s="26" t="n"/>
    </row>
    <row r="249" ht="15.75" customHeight="1" s="67">
      <c r="A249" s="37" t="inlineStr">
        <is>
          <t>OI_CONFIRM_MIN_PRICE_PCT</t>
        </is>
      </c>
      <c r="B249" s="38" t="inlineStr">
        <is>
          <t>0.5</t>
        </is>
      </c>
      <c r="C249" s="38" t="n"/>
      <c r="D249" s="38" t="inlineStr">
        <is>
          <t>ENTRY, GLOBAL_CHECK, STOCKS_EXIT</t>
        </is>
      </c>
      <c r="E249" s="38" t="n"/>
      <c r="F249" s="26" t="n"/>
      <c r="G249" s="38">
        <f>IFERROR(VLOOKUP($A257&amp;"_"&amp;$B257,Results_Deltas!$A$2:$P$15000,5,FALSE),"")</f>
        <v/>
      </c>
      <c r="H249" s="38" t="inlineStr">
        <is>
          <t>Blanket (page end)</t>
        </is>
      </c>
      <c r="I249" s="26" t="n"/>
      <c r="J249" s="26" t="n"/>
      <c r="K249" s="26" t="n"/>
      <c r="L249" s="26" t="inlineStr">
        <is>
          <t>NO</t>
        </is>
      </c>
      <c r="M249" s="74" t="n">
        <v>-0.6294775306361204</v>
      </c>
      <c r="N249" s="74" t="n">
        <v>3</v>
      </c>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c r="IN249" s="26" t="n"/>
      <c r="IO249" s="26" t="n"/>
    </row>
    <row r="250" ht="15.75" customHeight="1" s="67">
      <c r="A250" s="37" t="inlineStr">
        <is>
          <t>FG_FEAR_THRESHOLD</t>
        </is>
      </c>
      <c r="B250" s="38" t="inlineStr">
        <is>
          <t>18.75</t>
        </is>
      </c>
      <c r="C250" s="38" t="n"/>
      <c r="D250" s="38" t="inlineStr">
        <is>
          <t>GLOBAL_CHECK, STOCKS_EXIT</t>
        </is>
      </c>
      <c r="E250" s="38" t="n"/>
      <c r="F250" s="26" t="n"/>
      <c r="G250" s="38">
        <f>IFERROR(VLOOKUP($A135&amp;"_"&amp;$B135,Results_Deltas!$A$2:$P$15000,5,FALSE),"")</f>
        <v/>
      </c>
      <c r="H250" s="38" t="inlineStr">
        <is>
          <t>Blanket (page end)</t>
        </is>
      </c>
      <c r="I250" s="26" t="n"/>
      <c r="J250" s="26" t="n"/>
      <c r="K250" s="26" t="n"/>
      <c r="L250" s="26" t="inlineStr">
        <is>
          <t>NO</t>
        </is>
      </c>
      <c r="M250" s="74" t="n">
        <v>-0.6205005332211538</v>
      </c>
      <c r="N250" s="74" t="n">
        <v>3</v>
      </c>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c r="IN250" s="26" t="n"/>
      <c r="IO250" s="26" t="n"/>
    </row>
    <row r="251" ht="15.75" customHeight="1" s="67">
      <c r="A251" s="37" t="inlineStr">
        <is>
          <t>OI_CONFIRM_MIN_PRICE_PCT</t>
        </is>
      </c>
      <c r="B251" s="38" t="inlineStr">
        <is>
          <t>1.0</t>
        </is>
      </c>
      <c r="C251" s="38" t="n"/>
      <c r="D251" s="38" t="inlineStr">
        <is>
          <t>ENTRY, GLOBAL_CHECK, STOCKS_EXIT</t>
        </is>
      </c>
      <c r="E251" s="38" t="n"/>
      <c r="F251" s="26" t="n"/>
      <c r="G251" s="38">
        <f>IFERROR(VLOOKUP($A256&amp;"_"&amp;$B256,Results_Deltas!$A$2:$P$15000,5,FALSE),"")</f>
        <v/>
      </c>
      <c r="H251" s="38" t="inlineStr">
        <is>
          <t>Blanket (page end)</t>
        </is>
      </c>
      <c r="I251" s="26" t="n"/>
      <c r="J251" s="26" t="n"/>
      <c r="K251" s="26" t="n"/>
      <c r="L251" s="26" t="inlineStr">
        <is>
          <t>NO</t>
        </is>
      </c>
      <c r="M251" s="74" t="n">
        <v>-0.6109513448242874</v>
      </c>
      <c r="N251" s="74" t="n">
        <v>2</v>
      </c>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c r="IN251" s="26" t="n"/>
      <c r="IO251" s="26" t="n"/>
    </row>
    <row r="252" ht="15.75" customHeight="1" s="67">
      <c r="A252" s="37" t="inlineStr">
        <is>
          <t>FG_FEAR_THRESHOLD</t>
        </is>
      </c>
      <c r="B252" s="38" t="inlineStr">
        <is>
          <t>31.25</t>
        </is>
      </c>
      <c r="C252" s="38" t="n"/>
      <c r="D252" s="38" t="inlineStr">
        <is>
          <t>GLOBAL_CHECK, STOCKS_EXIT</t>
        </is>
      </c>
      <c r="E252" s="38" t="n"/>
      <c r="F252" s="26" t="n"/>
      <c r="G252" s="38">
        <f>IFERROR(VLOOKUP($A134&amp;"_"&amp;$B134,Results_Deltas!$A$2:$P$15000,5,FALSE),"")</f>
        <v/>
      </c>
      <c r="H252" s="38" t="inlineStr">
        <is>
          <t>Blanket (page end)</t>
        </is>
      </c>
      <c r="I252" s="26" t="n"/>
      <c r="J252" s="26" t="n"/>
      <c r="K252" s="26" t="n"/>
      <c r="L252" s="26" t="inlineStr">
        <is>
          <t>NO</t>
        </is>
      </c>
      <c r="M252" s="74" t="n">
        <v>-0.6050105610074397</v>
      </c>
      <c r="N252" s="74" t="n">
        <v>2</v>
      </c>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c r="IN252" s="26" t="n"/>
      <c r="IO252" s="26" t="n"/>
    </row>
    <row r="253" ht="15.75" customHeight="1" s="67">
      <c r="A253" s="37" t="inlineStr">
        <is>
          <t>DC_MOMENT_STRONG_THRESHOLD</t>
        </is>
      </c>
      <c r="B253" s="38" t="inlineStr">
        <is>
          <t>30</t>
        </is>
      </c>
      <c r="C253" s="38" t="n"/>
      <c r="D253" s="38" t="inlineStr">
        <is>
          <t>ENTRY, GLOBAL_CHECK, STOCKS_EXIT</t>
        </is>
      </c>
      <c r="E253" s="38" t="n"/>
      <c r="F253" s="26" t="n"/>
      <c r="G253" s="38">
        <f>IFERROR(VLOOKUP($A110&amp;"_"&amp;$B110,Results_Deltas!$A$2:$P$15000,5,FALSE),"")</f>
        <v/>
      </c>
      <c r="H253" s="38" t="inlineStr">
        <is>
          <t>Blanket (page end)</t>
        </is>
      </c>
      <c r="I253" s="26" t="n"/>
      <c r="J253" s="26" t="n"/>
      <c r="K253" s="26" t="n"/>
      <c r="L253" s="26" t="inlineStr">
        <is>
          <t>NO</t>
        </is>
      </c>
      <c r="M253" s="74" t="n">
        <v>-0.6000543771464497</v>
      </c>
      <c r="N253" s="74" t="n">
        <v>3</v>
      </c>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c r="IN253" s="26" t="n"/>
      <c r="IO253" s="26" t="n"/>
    </row>
    <row r="254" ht="15.75" customHeight="1" s="67">
      <c r="A254" s="37" t="inlineStr">
        <is>
          <t>FG_GREED_THRESHOLD</t>
        </is>
      </c>
      <c r="B254" s="38" t="inlineStr">
        <is>
          <t>56.25</t>
        </is>
      </c>
      <c r="C254" s="38" t="n"/>
      <c r="D254" s="38" t="inlineStr">
        <is>
          <t>GLOBAL_CHECK, STOCKS_EXIT</t>
        </is>
      </c>
      <c r="E254" s="38" t="n"/>
      <c r="F254" s="26" t="n"/>
      <c r="G254" s="38">
        <f>IFERROR(VLOOKUP($A139&amp;"_"&amp;$B139,Results_Deltas!$A$2:$P$15000,5,FALSE),"")</f>
        <v/>
      </c>
      <c r="H254" s="38" t="inlineStr">
        <is>
          <t>Blanket (page end)</t>
        </is>
      </c>
      <c r="I254" s="26" t="n"/>
      <c r="J254" s="26" t="n"/>
      <c r="K254" s="26" t="n"/>
      <c r="L254" s="26" t="inlineStr">
        <is>
          <t>NO</t>
        </is>
      </c>
      <c r="M254" s="74" t="n">
        <v>-0.5839586804471563</v>
      </c>
      <c r="N254" s="74" t="n">
        <v>3</v>
      </c>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c r="IN254" s="26" t="n"/>
      <c r="IO254" s="26" t="n"/>
    </row>
    <row r="255" ht="15.75" customHeight="1" s="67">
      <c r="A255" s="39" t="inlineStr">
        <is>
          <t>ADX_RANGING_THRESHOLD</t>
        </is>
      </c>
      <c r="B255" s="40" t="inlineStr">
        <is>
          <t>10</t>
        </is>
      </c>
      <c r="C255" s="38" t="n"/>
      <c r="D255" s="38" t="inlineStr">
        <is>
          <t>ENTRY, GLOBAL_CHECK, STOCKS_EXIT</t>
        </is>
      </c>
      <c r="E255" s="38" t="n"/>
      <c r="F255" s="26" t="n"/>
      <c r="G255" s="38">
        <f>IFERROR(VLOOKUP($A86&amp;"_"&amp;$B86,Results_Deltas!$A$2:$P$15000,5,FALSE),"")</f>
        <v/>
      </c>
      <c r="H255" s="38" t="inlineStr">
        <is>
          <t>Blanket (page end)</t>
        </is>
      </c>
      <c r="I255" s="26" t="n"/>
      <c r="J255" s="26" t="n"/>
      <c r="K255" s="26" t="n"/>
      <c r="L255" s="26" t="inlineStr">
        <is>
          <t>YES</t>
        </is>
      </c>
      <c r="M255" s="74" t="n">
        <v>-0.5803556022469409</v>
      </c>
      <c r="N255" s="74" t="n">
        <v>3</v>
      </c>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c r="IN255" s="26" t="n"/>
      <c r="IO255" s="26" t="n"/>
    </row>
    <row r="256" ht="15.75" customHeight="1" s="67">
      <c r="A256" s="37" t="inlineStr">
        <is>
          <t>BAND_ARROW_ENABLED</t>
        </is>
      </c>
      <c r="B256" s="38" t="inlineStr">
        <is>
          <t>True</t>
        </is>
      </c>
      <c r="C256" s="38" t="n"/>
      <c r="D256" s="38" t="inlineStr">
        <is>
          <t>GLOBAL_CHECK, STOCKS_EXIT</t>
        </is>
      </c>
      <c r="E256" s="38" t="n"/>
      <c r="F256" s="26" t="n"/>
      <c r="G256" s="38">
        <f>IFERROR(VLOOKUP($A92&amp;"_"&amp;$B92,Results_Deltas!$A$2:$P$15000,5,FALSE),"")</f>
        <v/>
      </c>
      <c r="H256" s="38" t="inlineStr">
        <is>
          <t>Blanket (page end)</t>
        </is>
      </c>
      <c r="I256" s="26" t="n"/>
      <c r="J256" s="26" t="n"/>
      <c r="K256" s="26" t="n"/>
      <c r="L256" s="26" t="inlineStr">
        <is>
          <t>NO</t>
        </is>
      </c>
      <c r="M256" s="74" t="n">
        <v>-0.578714105758936</v>
      </c>
      <c r="N256" s="74" t="n">
        <v>3</v>
      </c>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c r="IN256" s="26" t="n"/>
      <c r="IO256" s="26" t="n"/>
    </row>
    <row r="257" ht="15.75" customHeight="1" s="67">
      <c r="A257" s="37" t="inlineStr">
        <is>
          <t>DC_MOMENT_STRONG_THRESHOLD</t>
        </is>
      </c>
      <c r="B257" s="38" t="inlineStr">
        <is>
          <t>50</t>
        </is>
      </c>
      <c r="C257" s="38" t="n"/>
      <c r="D257" s="38" t="inlineStr">
        <is>
          <t>ENTRY, GLOBAL_CHECK, STOCKS_EXIT</t>
        </is>
      </c>
      <c r="E257" s="38" t="n"/>
      <c r="F257" s="26" t="n"/>
      <c r="G257" s="38">
        <f>IFERROR(VLOOKUP($A109&amp;"_"&amp;$B109,Results_Deltas!$A$2:$P$15000,5,FALSE),"")</f>
        <v/>
      </c>
      <c r="H257" s="38" t="inlineStr">
        <is>
          <t>Blanket (page end)</t>
        </is>
      </c>
      <c r="I257" s="26" t="n"/>
      <c r="J257" s="26" t="n"/>
      <c r="K257" s="26" t="n"/>
      <c r="L257" s="26" t="inlineStr">
        <is>
          <t>NO</t>
        </is>
      </c>
      <c r="M257" s="74" t="n">
        <v>-0.5649233564217202</v>
      </c>
      <c r="N257" s="74" t="n">
        <v>3</v>
      </c>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c r="IN257" s="26" t="n"/>
      <c r="IO257" s="26" t="n"/>
    </row>
    <row r="258" ht="15.75" customHeight="1" s="67">
      <c r="A258" s="37" t="inlineStr">
        <is>
          <t>ADX_RANGING_THRESHOLD</t>
        </is>
      </c>
      <c r="B258" s="38" t="inlineStr">
        <is>
          <t>25</t>
        </is>
      </c>
      <c r="C258" s="38" t="n"/>
      <c r="D258" s="38" t="inlineStr">
        <is>
          <t>ENTRY, GLOBAL_CHECK, STOCKS_EXIT</t>
        </is>
      </c>
      <c r="E258" s="38" t="n"/>
      <c r="F258" s="26" t="n"/>
      <c r="G258" s="38">
        <f>IFERROR(VLOOKUP($A84&amp;"_"&amp;$B84,Results_Deltas!$A$2:$P$15000,5,FALSE),"")</f>
        <v/>
      </c>
      <c r="H258" s="38" t="inlineStr">
        <is>
          <t>Blanket (page end)</t>
        </is>
      </c>
      <c r="I258" s="26" t="n"/>
      <c r="J258" s="26" t="n"/>
      <c r="K258" s="26" t="n"/>
      <c r="L258" s="26" t="inlineStr">
        <is>
          <t>NO</t>
        </is>
      </c>
      <c r="M258" s="74" t="n">
        <v>-0.5621130338848842</v>
      </c>
      <c r="N258" s="74" t="n">
        <v>3</v>
      </c>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c r="IN258" s="26" t="n"/>
      <c r="IO258" s="26" t="n"/>
    </row>
    <row r="259">
      <c r="A259" s="39" t="inlineStr">
        <is>
          <t>FG_FEAR_THRESHOLD</t>
        </is>
      </c>
      <c r="B259" s="40" t="inlineStr">
        <is>
          <t>25</t>
        </is>
      </c>
      <c r="C259" s="38" t="n"/>
      <c r="D259" s="38" t="inlineStr">
        <is>
          <t>GLOBAL_CHECK, STOCKS_EXIT</t>
        </is>
      </c>
      <c r="E259" s="38" t="n"/>
      <c r="F259" s="26" t="n"/>
      <c r="G259" s="38">
        <f>IFERROR(VLOOKUP($A133&amp;"_"&amp;$B133,Results_Deltas!$A$2:$P$15000,5,FALSE),"")</f>
        <v/>
      </c>
      <c r="H259" s="38" t="inlineStr">
        <is>
          <t>Blanket (page end)</t>
        </is>
      </c>
      <c r="I259" s="26" t="n"/>
      <c r="J259" s="26" t="n"/>
      <c r="K259" s="26" t="n"/>
      <c r="L259" s="26" t="inlineStr">
        <is>
          <t>YES</t>
        </is>
      </c>
      <c r="M259" s="74" t="n">
        <v>-0.5594950715341542</v>
      </c>
      <c r="N259" s="74" t="n">
        <v>3</v>
      </c>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c r="IN259" s="26" t="n"/>
      <c r="IO259" s="26" t="n"/>
    </row>
    <row r="260">
      <c r="A260" s="37" t="inlineStr">
        <is>
          <t>OI_CONFIRM_MIN_CHANGE_PCT</t>
        </is>
      </c>
      <c r="B260" s="38" t="inlineStr">
        <is>
          <t>2.0</t>
        </is>
      </c>
      <c r="C260" s="38" t="n"/>
      <c r="D260" s="38" t="inlineStr">
        <is>
          <t>ENTRY, GLOBAL_CHECK, STOCKS_EXIT</t>
        </is>
      </c>
      <c r="E260" s="38" t="n"/>
      <c r="F260" s="26" t="n"/>
      <c r="G260" s="38">
        <f>IFERROR(VLOOKUP($A251&amp;"_"&amp;$B251,Results_Deltas!$A$2:$P$15000,5,FALSE),"")</f>
        <v/>
      </c>
      <c r="H260" s="38" t="inlineStr">
        <is>
          <t>Blanket (page end)</t>
        </is>
      </c>
      <c r="I260" s="26" t="n"/>
      <c r="J260" s="26" t="n"/>
      <c r="K260" s="26" t="n"/>
      <c r="L260" s="26" t="inlineStr">
        <is>
          <t>NO</t>
        </is>
      </c>
      <c r="M260" s="74" t="n">
        <v>-0.545327195807467</v>
      </c>
      <c r="N260" s="74" t="n">
        <v>3</v>
      </c>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c r="IN260" s="26" t="n"/>
      <c r="IO260" s="26" t="n"/>
    </row>
    <row r="261">
      <c r="A261" s="37" t="inlineStr">
        <is>
          <t>HLR_SMA_BAND_PCT</t>
        </is>
      </c>
      <c r="B261" s="38" t="inlineStr">
        <is>
          <t>1.0</t>
        </is>
      </c>
      <c r="C261" s="38" t="n"/>
      <c r="D261" s="38" t="inlineStr">
        <is>
          <t>ENTRY, GLOBAL_CHECK, STOCKS_EXIT</t>
        </is>
      </c>
      <c r="E261" s="38" t="n"/>
      <c r="F261" s="26" t="n"/>
      <c r="G261" s="38">
        <f>IFERROR(VLOOKUP($A172&amp;"_"&amp;$B172,Results_Deltas!$A$2:$P$15000,5,FALSE),"")</f>
        <v/>
      </c>
      <c r="H261" s="38" t="inlineStr">
        <is>
          <t>Blanket (page end)</t>
        </is>
      </c>
      <c r="I261" s="26" t="n"/>
      <c r="J261" s="26" t="n"/>
      <c r="K261" s="26" t="n"/>
      <c r="L261" s="26" t="inlineStr">
        <is>
          <t>NO</t>
        </is>
      </c>
      <c r="M261" s="74" t="n">
        <v>-0.4296730531352554</v>
      </c>
      <c r="N261" s="74" t="n">
        <v>3</v>
      </c>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c r="IN261" s="26" t="n"/>
      <c r="IO261" s="26" t="n"/>
    </row>
    <row r="262">
      <c r="A262" s="37" t="inlineStr">
        <is>
          <t>HLR_SMA_BAND_PCT</t>
        </is>
      </c>
      <c r="B262" s="38" t="inlineStr">
        <is>
          <t>0.5</t>
        </is>
      </c>
      <c r="C262" s="38" t="n"/>
      <c r="D262" s="38" t="inlineStr">
        <is>
          <t>ENTRY, GLOBAL_CHECK, STOCKS_EXIT</t>
        </is>
      </c>
      <c r="E262" s="38" t="n"/>
      <c r="F262" s="26" t="n"/>
      <c r="G262" s="38">
        <f>IFERROR(VLOOKUP($A173&amp;"_"&amp;$B173,Results_Deltas!$A$2:$P$15000,5,FALSE),"")</f>
        <v/>
      </c>
      <c r="H262" s="38" t="inlineStr">
        <is>
          <t>Blanket (page end)</t>
        </is>
      </c>
      <c r="I262" s="26" t="n"/>
      <c r="J262" s="26" t="n"/>
      <c r="K262" s="26" t="n"/>
      <c r="L262" s="26" t="inlineStr">
        <is>
          <t>NO</t>
        </is>
      </c>
      <c r="M262" s="74" t="n">
        <v>-0.4106015374390041</v>
      </c>
      <c r="N262" s="74" t="n">
        <v>3</v>
      </c>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c r="IN262" s="26" t="n"/>
      <c r="IO262" s="26" t="n"/>
    </row>
    <row r="263">
      <c r="A263" s="39" t="inlineStr">
        <is>
          <t>HLR_TOP_MIN_TFS</t>
        </is>
      </c>
      <c r="B263" s="40" t="inlineStr">
        <is>
          <t>2</t>
        </is>
      </c>
      <c r="C263" s="38" t="n"/>
      <c r="D263" s="38" t="inlineStr">
        <is>
          <t>GLOBAL_CHECK, REENTRY, STOCKS_EXIT</t>
        </is>
      </c>
      <c r="E263" s="38" t="n"/>
      <c r="F263" s="26" t="n"/>
      <c r="G263" s="38">
        <f>IFERROR(VLOOKUP($A175&amp;"_"&amp;$B175,Results_Deltas!$A$2:$P$15000,5,FALSE),"")</f>
        <v/>
      </c>
      <c r="H263" s="38" t="inlineStr">
        <is>
          <t>Blanket (page end)</t>
        </is>
      </c>
      <c r="I263" s="26" t="n"/>
      <c r="J263" s="26" t="n"/>
      <c r="K263" s="26" t="n"/>
      <c r="L263" s="26" t="inlineStr">
        <is>
          <t>NO</t>
        </is>
      </c>
      <c r="M263" s="74" t="n">
        <v>-0.3258590984095716</v>
      </c>
      <c r="N263" s="74" t="n">
        <v>2</v>
      </c>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c r="IN263" s="26" t="n"/>
      <c r="IO263" s="26" t="n"/>
    </row>
    <row r="264">
      <c r="A264" s="37" t="inlineStr">
        <is>
          <t>BANDAID_OFF_LOSER_RECOVER_PCT</t>
        </is>
      </c>
      <c r="B264" s="38" t="inlineStr">
        <is>
          <t>1.0</t>
        </is>
      </c>
      <c r="C264" s="38" t="n"/>
      <c r="D264" s="38" t="inlineStr">
        <is>
          <t>AUGMENT, ENTRY, EXIT, GLOBAL_CHECK, REDUCE, STOCKS_EXIT</t>
        </is>
      </c>
      <c r="E264" s="38" t="n"/>
      <c r="F264" s="26" t="n"/>
      <c r="G264" s="38">
        <f>IFERROR(VLOOKUP($A89&amp;"_"&amp;$B89,Results_Deltas!$A$2:$P$15000,5,FALSE),"")</f>
        <v/>
      </c>
      <c r="H264" s="38" t="inlineStr">
        <is>
          <t>Blanket (page end)</t>
        </is>
      </c>
      <c r="I264" s="26" t="n"/>
      <c r="J264" s="26" t="n"/>
      <c r="K264" s="26" t="n"/>
      <c r="L264" s="26" t="inlineStr">
        <is>
          <t>NO</t>
        </is>
      </c>
      <c r="M264" s="74" t="n">
        <v>-0.323561044726922</v>
      </c>
      <c r="N264" s="74" t="n">
        <v>3</v>
      </c>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c r="IN264" s="26" t="n"/>
      <c r="IO264" s="26" t="n"/>
    </row>
    <row r="265">
      <c r="A265" s="37" t="inlineStr">
        <is>
          <t>BANDAID_OFF_LOSER_RECOVER_PCT</t>
        </is>
      </c>
      <c r="B265" s="38" t="inlineStr">
        <is>
          <t>0.5</t>
        </is>
      </c>
      <c r="C265" s="38" t="n"/>
      <c r="D265" s="38" t="inlineStr">
        <is>
          <t>AUGMENT, ENTRY, EXIT, GLOBAL_CHECK, REDUCE, STOCKS_EXIT</t>
        </is>
      </c>
      <c r="E265" s="38" t="n"/>
      <c r="F265" s="26" t="n"/>
      <c r="G265" s="38">
        <f>IFERROR(VLOOKUP($A90&amp;"_"&amp;$B90,Results_Deltas!$A$2:$P$15000,5,FALSE),"")</f>
        <v/>
      </c>
      <c r="H265" s="38" t="inlineStr">
        <is>
          <t>Blanket (page end)</t>
        </is>
      </c>
      <c r="I265" s="26" t="n"/>
      <c r="J265" s="26" t="n"/>
      <c r="K265" s="26" t="n"/>
      <c r="L265" s="26" t="inlineStr">
        <is>
          <t>NO</t>
        </is>
      </c>
      <c r="M265" s="74" t="n">
        <v>-0.3040708468525807</v>
      </c>
      <c r="N265" s="74" t="n">
        <v>3</v>
      </c>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c r="IN265" s="26" t="n"/>
      <c r="IO265" s="26" t="n"/>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43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- 72 bases -&gt; 428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0" t="inlineStr">
        <is>
          <t>REENTRY_15M_DC_BASIS_CROSS_HTF_ENABLED</t>
        </is>
      </c>
      <c r="B3" s="0" t="inlineStr">
        <is>
          <t>False</t>
        </is>
      </c>
      <c r="D3" s="0" t="inlineStr">
        <is>
          <t>BOUNCE_15M_TESTABLE</t>
        </is>
      </c>
      <c r="F3" s="0">
        <f>IFERROR(VLOOKUP($A431&amp;"_"&amp;$B431,Results_Deltas!$A:$J,5,FALSE),0)</f>
        <v/>
      </c>
      <c r="G3" s="0">
        <f>IFERROR(VLOOKUP($A431&amp;"_"&amp;$B431,Results_Deltas!$A$2:$P$15000,5,FALSE),"")</f>
        <v/>
      </c>
      <c r="H3" s="0">
        <f>IFERROR(VLOOKUP($A431,Results_30d_Deltas!$A:$F,5,FALSE),0)</f>
        <v/>
      </c>
      <c r="I3" s="0">
        <f>IFERROR(VLOOKUP($A431,Results_30d_Deltas!$A:$F,6,FALSE),0)</f>
        <v/>
      </c>
      <c r="L3" s="0" t="inlineStr">
        <is>
          <t>NO</t>
        </is>
      </c>
      <c r="M3" s="74" t="n">
        <v>-1.275377717022946</v>
      </c>
      <c r="N3" s="74" t="n">
        <v>0</v>
      </c>
    </row>
    <row r="4" ht="10.5" customHeight="1" s="67">
      <c r="A4" s="0" t="inlineStr">
        <is>
          <t>REENTRY_BOUNCE_BAR_GR_ENABLED</t>
        </is>
      </c>
      <c r="B4" s="0" t="inlineStr">
        <is>
          <t>False</t>
        </is>
      </c>
      <c r="D4" s="0" t="inlineStr">
        <is>
          <t>BOUNCE_REENTRY</t>
        </is>
      </c>
      <c r="F4" s="0">
        <f>IFERROR(VLOOKUP($A427&amp;"_"&amp;$B427,Results_Deltas!$A:$J,5,FALSE),0)</f>
        <v/>
      </c>
      <c r="G4" s="0">
        <f>IFERROR(VLOOKUP($A427&amp;"_"&amp;$B427,Results_Deltas!$A$2:$P$15000,5,FALSE),"")</f>
        <v/>
      </c>
      <c r="H4" s="0">
        <f>IFERROR(VLOOKUP($A427,Results_30d_Deltas!$A:$F,5,FALSE),0)</f>
        <v/>
      </c>
      <c r="I4" s="0">
        <f>IFERROR(VLOOKUP($A427,Results_30d_Deltas!$A:$F,6,FALSE),0)</f>
        <v/>
      </c>
      <c r="L4" s="0" t="inlineStr">
        <is>
          <t>NO</t>
        </is>
      </c>
      <c r="M4" s="74" t="n">
        <v>-1.24716306326851</v>
      </c>
      <c r="N4" s="74" t="n">
        <v>0</v>
      </c>
    </row>
    <row r="5" ht="10.5" customHeight="1" s="67">
      <c r="A5" s="0" t="inlineStr">
        <is>
          <t>REENTRY_K_RESET_GR_ENABLED</t>
        </is>
      </c>
      <c r="B5" s="0" t="inlineStr">
        <is>
          <t>False</t>
        </is>
      </c>
      <c r="D5" s="0" t="inlineStr">
        <is>
          <t>BOUNCE_REENTRY</t>
        </is>
      </c>
      <c r="F5" s="0">
        <f>IFERROR(VLOOKUP($A430&amp;"_"&amp;$B430,Results_Deltas!$A:$J,5,FALSE),0)</f>
        <v/>
      </c>
      <c r="G5" s="0">
        <f>IFERROR(VLOOKUP($A430&amp;"_"&amp;$B430,Results_Deltas!$A$2:$P$15000,5,FALSE),"")</f>
        <v/>
      </c>
      <c r="H5" s="0">
        <f>IFERROR(VLOOKUP($A430,Results_30d_Deltas!$A:$F,5,FALSE),0)</f>
        <v/>
      </c>
      <c r="I5" s="0">
        <f>IFERROR(VLOOKUP($A430,Results_30d_Deltas!$A:$F,6,FALSE),0)</f>
        <v/>
      </c>
      <c r="L5" s="0" t="inlineStr">
        <is>
          <t>NO</t>
        </is>
      </c>
      <c r="M5" s="74" t="n">
        <v>-1.24716306326851</v>
      </c>
      <c r="N5" s="74" t="n">
        <v>0</v>
      </c>
    </row>
    <row r="6" ht="10.5" customHeight="1" s="67">
      <c r="A6" s="0" t="inlineStr">
        <is>
          <t>REENTRY_15M_BB1H_LOW_BOUNCE_HTF_ENABLED</t>
        </is>
      </c>
      <c r="B6" s="0" t="inlineStr">
        <is>
          <t>False</t>
        </is>
      </c>
      <c r="D6" s="0" t="inlineStr">
        <is>
          <t>BOUNCE_15M_TESTABLE</t>
        </is>
      </c>
      <c r="F6" s="0">
        <f>IFERROR(VLOOKUP($A433&amp;"_"&amp;$B433,Results_Deltas!$A:$J,5,FALSE),0)</f>
        <v/>
      </c>
      <c r="G6" s="0">
        <f>IFERROR(VLOOKUP($A433&amp;"_"&amp;$B433,Results_Deltas!$A$2:$P$15000,5,FALSE),"")</f>
        <v/>
      </c>
      <c r="H6" s="0">
        <f>IFERROR(VLOOKUP($A433,Results_30d_Deltas!$A:$F,5,FALSE),0)</f>
        <v/>
      </c>
      <c r="I6" s="0">
        <f>IFERROR(VLOOKUP($A433,Results_30d_Deltas!$A:$F,6,FALSE),0)</f>
        <v/>
      </c>
      <c r="L6" s="0" t="inlineStr">
        <is>
          <t>NO</t>
        </is>
      </c>
      <c r="M6" s="74" t="n">
        <v>-1.24716306326851</v>
      </c>
      <c r="N6" s="74" t="n">
        <v>0</v>
      </c>
    </row>
    <row r="7" ht="10.5" customHeight="1" s="67">
      <c r="A7" s="0" t="inlineStr">
        <is>
          <t>REENTRY_PULLBACK_GR_SCORE_ENABLED</t>
        </is>
      </c>
      <c r="B7" s="0" t="inlineStr">
        <is>
          <t>False</t>
        </is>
      </c>
      <c r="D7" s="0" t="inlineStr">
        <is>
          <t>BOUNCE_REENTRY</t>
        </is>
      </c>
      <c r="F7" s="0">
        <f>IFERROR(VLOOKUP($A428&amp;"_"&amp;$B428,Results_Deltas!$A:$J,5,FALSE),0)</f>
        <v/>
      </c>
      <c r="G7" s="0">
        <f>IFERROR(VLOOKUP($A428&amp;"_"&amp;$B428,Results_Deltas!$A$2:$P$15000,5,FALSE),"")</f>
        <v/>
      </c>
      <c r="H7" s="0">
        <f>IFERROR(VLOOKUP($A428,Results_30d_Deltas!$A:$F,5,FALSE),0)</f>
        <v/>
      </c>
      <c r="I7" s="0">
        <f>IFERROR(VLOOKUP($A428,Results_30d_Deltas!$A:$F,6,FALSE),0)</f>
        <v/>
      </c>
      <c r="L7" s="0" t="inlineStr">
        <is>
          <t>NO</t>
        </is>
      </c>
      <c r="M7" s="74" t="n">
        <v>-1.192411437411816</v>
      </c>
      <c r="N7" s="74" t="n">
        <v>0</v>
      </c>
    </row>
    <row r="8" ht="10.5" customHeight="1" s="67">
      <c r="A8" s="0" t="inlineStr">
        <is>
          <t>REENTRY_DC_MID_PULLBACK_ENABLED</t>
        </is>
      </c>
      <c r="B8" s="0" t="inlineStr">
        <is>
          <t>False</t>
        </is>
      </c>
      <c r="D8" s="0" t="inlineStr">
        <is>
          <t>BOUNCE_REENTRY</t>
        </is>
      </c>
      <c r="F8" s="0">
        <f>IFERROR(VLOOKUP($A429&amp;"_"&amp;$B429,Results_Deltas!$A:$J,5,FALSE),0)</f>
        <v/>
      </c>
      <c r="G8" s="0">
        <f>IFERROR(VLOOKUP($A429&amp;"_"&amp;$B429,Results_Deltas!$A$2:$P$15000,5,FALSE),"")</f>
        <v/>
      </c>
      <c r="H8" s="0">
        <f>IFERROR(VLOOKUP($A429,Results_30d_Deltas!$A:$F,5,FALSE),0)</f>
        <v/>
      </c>
      <c r="I8" s="0">
        <f>IFERROR(VLOOKUP($A429,Results_30d_Deltas!$A:$F,6,FALSE),0)</f>
        <v/>
      </c>
      <c r="L8" s="0" t="inlineStr">
        <is>
          <t>NO</t>
        </is>
      </c>
      <c r="M8" s="74" t="n">
        <v>-1.192411437411816</v>
      </c>
      <c r="N8" s="74" t="n">
        <v>0</v>
      </c>
    </row>
    <row r="9" ht="10.5" customHeight="1" s="67">
      <c r="A9" s="0" t="inlineStr">
        <is>
          <t>REENTRY_15M_LRL_PULLBACK_HTF_ENABLED</t>
        </is>
      </c>
      <c r="B9" s="0" t="inlineStr">
        <is>
          <t>False</t>
        </is>
      </c>
      <c r="D9" s="0" t="inlineStr">
        <is>
          <t>BOUNCE_15M_TESTABLE</t>
        </is>
      </c>
      <c r="F9" s="0">
        <f>IFERROR(VLOOKUP($A432&amp;"_"&amp;$B432,Results_Deltas!$A:$J,5,FALSE),0)</f>
        <v/>
      </c>
      <c r="G9" s="0">
        <f>IFERROR(VLOOKUP($A432&amp;"_"&amp;$B432,Results_Deltas!$A$2:$P$15000,5,FALSE),"")</f>
        <v/>
      </c>
      <c r="H9" s="0">
        <f>IFERROR(VLOOKUP($A432,Results_30d_Deltas!$A:$F,5,FALSE),0)</f>
        <v/>
      </c>
      <c r="I9" s="0">
        <f>IFERROR(VLOOKUP($A432,Results_30d_Deltas!$A:$F,6,FALSE),0)</f>
        <v/>
      </c>
      <c r="L9" s="0" t="inlineStr">
        <is>
          <t>NO</t>
        </is>
      </c>
      <c r="M9" s="74" t="n">
        <v>-1.192411437411816</v>
      </c>
      <c r="N9" s="74" t="n">
        <v>0</v>
      </c>
    </row>
    <row r="10" ht="10.5" customHeight="1" s="67">
      <c r="A10" s="26" t="inlineStr">
        <is>
          <t>REENTRY_TIER1_SIZE_MULT</t>
        </is>
      </c>
      <c r="B10" s="26" t="inlineStr">
        <is>
          <t>1.0</t>
        </is>
      </c>
      <c r="C10" s="26" t="n"/>
      <c r="D10" s="26" t="n"/>
      <c r="E10" s="26" t="n"/>
      <c r="F10" s="26" t="n"/>
      <c r="G10" s="26">
        <f>IFERROR(VLOOKUP($A240&amp;"_"&amp;$B240,Results_Deltas!$A$2:$P$15000,5,FALSE),"")</f>
        <v/>
      </c>
      <c r="H10" s="26">
        <f>IFERROR(VLOOKUP($A240,Results_30d_Deltas!$A$2:$H$5000,7,FALSE)-E239,"")</f>
        <v/>
      </c>
      <c r="I10" s="26">
        <f>IFERROR(VLOOKUP($A240,Results_30d_Deltas!$A$2:$H$5000,6,FALSE),"")</f>
        <v/>
      </c>
      <c r="J10" s="26" t="n"/>
      <c r="K10" s="26" t="n"/>
      <c r="L10" s="26" t="inlineStr">
        <is>
          <t>NO</t>
        </is>
      </c>
      <c r="M10" s="74" t="n">
        <v>-0.5476012338753093</v>
      </c>
      <c r="N10" s="74" t="n">
        <v>3</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4" t="n"/>
      <c r="FV10" s="34"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4" t="n"/>
      <c r="HL10" s="34" t="n"/>
      <c r="HM10" s="34" t="n"/>
      <c r="HN10" s="34" t="n"/>
      <c r="HO10" s="34"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ez_manage.py:3878 top()</t>
        </is>
      </c>
      <c r="IN10" s="26" t="inlineStr">
        <is>
          <t>v12_quick_engine.py:2912 x11</t>
        </is>
      </c>
      <c r="IO10" s="26" t="n"/>
    </row>
    <row r="11" ht="10.5" customHeight="1" s="67">
      <c r="A11" s="26" t="inlineStr">
        <is>
          <t>REENTRY2_DC_BREAK_FILTER_TF</t>
        </is>
      </c>
      <c r="B11" s="26" t="inlineStr">
        <is>
          <t>4h</t>
        </is>
      </c>
      <c r="C11" s="26" t="n"/>
      <c r="D11" s="26" t="n"/>
      <c r="E11" s="26" t="n"/>
      <c r="F11" s="26" t="n"/>
      <c r="G11" s="26">
        <f>IFERROR(VLOOKUP($A171&amp;"_"&amp;$B171,Results_Deltas!$A$2:$P$15000,5,FALSE),"")</f>
        <v/>
      </c>
      <c r="H11" s="26">
        <f>IFERROR(VLOOKUP($A171,Results_30d_Deltas!$A$2:$H$5000,7,FALSE)-E170,"")</f>
        <v/>
      </c>
      <c r="I11" s="26">
        <f>IFERROR(VLOOKUP($A171,Results_30d_Deltas!$A$2:$H$5000,6,FALSE),"")</f>
        <v/>
      </c>
      <c r="J11" s="26" t="n"/>
      <c r="K11" s="26" t="n"/>
      <c r="L11" s="26" t="inlineStr">
        <is>
          <t>NO</t>
        </is>
      </c>
      <c r="M11" s="74" t="n">
        <v>-0.5288927156339799</v>
      </c>
      <c r="N11" s="74" t="n">
        <v>2</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4" t="n"/>
      <c r="CH11" s="34" t="n"/>
      <c r="CI11" s="34" t="n"/>
      <c r="CJ11" s="34" t="n"/>
      <c r="CK11" s="34" t="n"/>
      <c r="CL11" s="34" t="n"/>
      <c r="CM11" s="34" t="n"/>
      <c r="CN11" s="34" t="n"/>
      <c r="CO11" s="34" t="n"/>
      <c r="CP11" s="34"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4" t="n"/>
      <c r="EU11" s="34" t="n"/>
      <c r="EV11" s="34" t="n"/>
      <c r="EW11" s="34" t="n"/>
      <c r="EX11" s="34" t="n"/>
      <c r="EY11" s="33" t="n"/>
      <c r="EZ11" s="33" t="n"/>
      <c r="FA11" s="33" t="n"/>
      <c r="FB11" s="33" t="n"/>
      <c r="FC11" s="33" t="n"/>
      <c r="FD11" s="33" t="n"/>
      <c r="FE11" s="33" t="n"/>
      <c r="FF11" s="33" t="n"/>
      <c r="FG11" s="33" t="n"/>
      <c r="FH11" s="33" t="n"/>
      <c r="FI11" s="34" t="n"/>
      <c r="FJ11" s="34"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ez_manage.py:5280 top()</t>
        </is>
      </c>
      <c r="IN11" s="26" t="inlineStr">
        <is>
          <t>v12_quick_engine.py:2837 x5</t>
        </is>
      </c>
      <c r="IO11" s="26" t="n"/>
    </row>
    <row r="12" ht="10.5" customHeight="1" s="67">
      <c r="A12" s="26" t="inlineStr">
        <is>
          <t>REENTRY_TIER1_SIZE_MULT</t>
        </is>
      </c>
      <c r="B12" s="26" t="inlineStr">
        <is>
          <t>0.5</t>
        </is>
      </c>
      <c r="C12" s="26" t="n"/>
      <c r="D12" s="26" t="n"/>
      <c r="E12" s="26" t="n"/>
      <c r="F12" s="26" t="n"/>
      <c r="G12" s="26">
        <f>IFERROR(VLOOKUP($A239&amp;"_"&amp;$B239,Results_Deltas!$A$2:$P$15000,5,FALSE),"")</f>
        <v/>
      </c>
      <c r="H12" s="26">
        <f>IFERROR(VLOOKUP($A239,Results_30d_Deltas!$A$2:$H$5000,7,FALSE)-E238,"")</f>
        <v/>
      </c>
      <c r="I12" s="26">
        <f>IFERROR(VLOOKUP($A239,Results_30d_Deltas!$A$2:$H$5000,6,FALSE),"")</f>
        <v/>
      </c>
      <c r="J12" s="26" t="n"/>
      <c r="K12" s="26" t="n"/>
      <c r="L12" s="26" t="inlineStr">
        <is>
          <t>NO</t>
        </is>
      </c>
      <c r="M12" s="74" t="n">
        <v>-0.5206223953313101</v>
      </c>
      <c r="N12" s="74" t="n">
        <v>3</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4" t="n"/>
      <c r="FV12" s="34"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4" t="n"/>
      <c r="HL12" s="34" t="n"/>
      <c r="HM12" s="34" t="n"/>
      <c r="HN12" s="34" t="n"/>
      <c r="HO12" s="34"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ez_manage.py:3878 top()</t>
        </is>
      </c>
      <c r="IN12" s="26" t="inlineStr">
        <is>
          <t>v12_quick_engine.py:2912 x11</t>
        </is>
      </c>
      <c r="IO12" s="26" t="n"/>
    </row>
    <row r="13" ht="10.5" customHeight="1" s="67">
      <c r="A13" s="26" t="inlineStr">
        <is>
          <t>GUARANTEED_REENTRY_TIGHT_STOP_ENABLED</t>
        </is>
      </c>
      <c r="B13" s="26" t="inlineStr">
        <is>
          <t>False</t>
        </is>
      </c>
      <c r="C13" s="26" t="n"/>
      <c r="D13" s="26" t="n"/>
      <c r="E13" s="26" t="n"/>
      <c r="F13" s="26" t="n"/>
      <c r="G13" s="26">
        <f>IFERROR(VLOOKUP($A59&amp;"_"&amp;$B59,Results_Deltas!$A$2:$P$15000,5,FALSE),"")</f>
        <v/>
      </c>
      <c r="H13" s="26">
        <f>IFERROR(VLOOKUP($A59,Results_30d_Deltas!$A$2:$H$5000,7,FALSE)-E58,"")</f>
        <v/>
      </c>
      <c r="I13" s="26">
        <f>IFERROR(VLOOKUP($A59,Results_30d_Deltas!$A$2:$H$5000,6,FALSE),"")</f>
        <v/>
      </c>
      <c r="J13" s="26" t="n"/>
      <c r="K13" s="26" t="n"/>
      <c r="L13" s="26" t="inlineStr">
        <is>
          <t>NO</t>
        </is>
      </c>
      <c r="M13" s="74" t="n">
        <v>-0.4961084779141908</v>
      </c>
      <c r="N13" s="74" t="n">
        <v>3</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4" t="n"/>
      <c r="DB13" s="34" t="n"/>
      <c r="DC13" s="34" t="n"/>
      <c r="DD13" s="34" t="n"/>
      <c r="DE13" s="34"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4" t="n"/>
      <c r="EF13" s="34" t="n"/>
      <c r="EG13" s="34" t="n"/>
      <c r="EH13" s="34" t="n"/>
      <c r="EI13" s="34"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4" t="n"/>
      <c r="FV13" s="34"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ez_manage.py:4779 top()</t>
        </is>
      </c>
      <c r="IN13" s="26" t="inlineStr">
        <is>
          <t>v12_quick_engine.py:1947 x3</t>
        </is>
      </c>
      <c r="IO13" s="26" t="n"/>
    </row>
    <row r="14" ht="10.5" customHeight="1" s="67">
      <c r="A14" s="26" t="inlineStr">
        <is>
          <t>OBLIGATORY_REENTRY_SHORT_K15_LOW_SIZE_FRAC</t>
        </is>
      </c>
      <c r="B14" s="26" t="inlineStr">
        <is>
          <t>2.0</t>
        </is>
      </c>
      <c r="C14" s="26" t="n"/>
      <c r="D14" s="26" t="n"/>
      <c r="E14" s="26" t="n"/>
      <c r="F14" s="26" t="n"/>
      <c r="G14" s="26">
        <f>IFERROR(VLOOKUP($A147&amp;"_"&amp;$B147,Results_Deltas!$A$2:$P$15000,5,FALSE),"")</f>
        <v/>
      </c>
      <c r="H14" s="26">
        <f>IFERROR(VLOOKUP($A147,Results_30d_Deltas!$A$2:$H$5000,7,FALSE)-E146,"")</f>
        <v/>
      </c>
      <c r="I14" s="26">
        <f>IFERROR(VLOOKUP($A147,Results_30d_Deltas!$A$2:$H$5000,6,FALSE),"")</f>
        <v/>
      </c>
      <c r="J14" s="26" t="n"/>
      <c r="K14" s="26" t="n"/>
      <c r="L14" s="26" t="inlineStr">
        <is>
          <t>NO</t>
        </is>
      </c>
      <c r="M14" s="74" t="n">
        <v>-0.473914785008259</v>
      </c>
      <c r="N14" s="74" t="n">
        <v>3</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4" t="n"/>
      <c r="FV14" s="34"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4" t="n"/>
      <c r="HL14" s="34" t="n"/>
      <c r="HM14" s="34" t="n"/>
      <c r="HN14" s="34" t="n"/>
      <c r="HO14" s="34"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ez_manage.py:5118 top()</t>
        </is>
      </c>
      <c r="IN14" s="26" t="inlineStr">
        <is>
          <t>v12_quick_engine.py:2509 x4</t>
        </is>
      </c>
      <c r="IO14" s="26" t="n"/>
    </row>
    <row r="15" ht="10.5" customHeight="1" s="67">
      <c r="A15" s="26" t="inlineStr">
        <is>
          <t>REENTRY2_DC_BREAK_REQUIRE_WT_FILTER</t>
        </is>
      </c>
      <c r="B15" s="26" t="inlineStr">
        <is>
          <t>0.5</t>
        </is>
      </c>
      <c r="C15" s="26" t="n"/>
      <c r="D15" s="26" t="n"/>
      <c r="E15" s="26" t="n"/>
      <c r="F15" s="26" t="n"/>
      <c r="G15" s="26">
        <f>IFERROR(VLOOKUP($A179&amp;"_"&amp;$B179,Results_Deltas!$A$2:$P$15000,5,FALSE),"")</f>
        <v/>
      </c>
      <c r="H15" s="26">
        <f>IFERROR(VLOOKUP($A179,Results_30d_Deltas!$A$2:$H$5000,7,FALSE)-E178,"")</f>
        <v/>
      </c>
      <c r="I15" s="26">
        <f>IFERROR(VLOOKUP($A179,Results_30d_Deltas!$A$2:$H$5000,6,FALSE),"")</f>
        <v/>
      </c>
      <c r="J15" s="26" t="n"/>
      <c r="K15" s="26" t="n"/>
      <c r="L15" s="26" t="inlineStr">
        <is>
          <t>NO</t>
        </is>
      </c>
      <c r="M15" s="74" t="n">
        <v>-0.4461575847795305</v>
      </c>
      <c r="N15" s="74" t="n">
        <v>3</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4" t="n"/>
      <c r="CH15" s="34" t="n"/>
      <c r="CI15" s="34" t="n"/>
      <c r="CJ15" s="34" t="n"/>
      <c r="CK15" s="34" t="n"/>
      <c r="CL15" s="34" t="n"/>
      <c r="CM15" s="34" t="n"/>
      <c r="CN15" s="34" t="n"/>
      <c r="CO15" s="34" t="n"/>
      <c r="CP15" s="34"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4" t="n"/>
      <c r="EU15" s="34" t="n"/>
      <c r="EV15" s="34" t="n"/>
      <c r="EW15" s="34" t="n"/>
      <c r="EX15" s="34" t="n"/>
      <c r="EY15" s="33" t="n"/>
      <c r="EZ15" s="33" t="n"/>
      <c r="FA15" s="33" t="n"/>
      <c r="FB15" s="33" t="n"/>
      <c r="FC15" s="33" t="n"/>
      <c r="FD15" s="33" t="n"/>
      <c r="FE15" s="33" t="n"/>
      <c r="FF15" s="33" t="n"/>
      <c r="FG15" s="33" t="n"/>
      <c r="FH15" s="33" t="n"/>
      <c r="FI15" s="34" t="n"/>
      <c r="FJ15" s="34"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ez_manage.py:5282 top()</t>
        </is>
      </c>
      <c r="IN15" s="26" t="inlineStr">
        <is>
          <t>v12_quick_engine.py:2839 x5</t>
        </is>
      </c>
      <c r="IO15" s="26" t="n"/>
    </row>
    <row r="16" ht="10.5" customHeight="1" s="67">
      <c r="A16" s="26" t="inlineStr">
        <is>
          <t>REENTRY2_DC_BREAK_REQUIRE_WT_FILTER</t>
        </is>
      </c>
      <c r="B16" s="26" t="inlineStr">
        <is>
          <t>1.0</t>
        </is>
      </c>
      <c r="C16" s="26" t="n"/>
      <c r="D16" s="26" t="n"/>
      <c r="E16" s="26" t="n"/>
      <c r="F16" s="26" t="n"/>
      <c r="G16" s="26">
        <f>IFERROR(VLOOKUP($A180&amp;"_"&amp;$B180,Results_Deltas!$A$2:$P$15000,5,FALSE),"")</f>
        <v/>
      </c>
      <c r="H16" s="26">
        <f>IFERROR(VLOOKUP($A180,Results_30d_Deltas!$A$2:$H$5000,7,FALSE)-E179,"")</f>
        <v/>
      </c>
      <c r="I16" s="26">
        <f>IFERROR(VLOOKUP($A180,Results_30d_Deltas!$A$2:$H$5000,6,FALSE),"")</f>
        <v/>
      </c>
      <c r="J16" s="26" t="n"/>
      <c r="K16" s="26" t="n"/>
      <c r="L16" s="26" t="inlineStr">
        <is>
          <t>NO</t>
        </is>
      </c>
      <c r="M16" s="74" t="n">
        <v>-0.438579026951172</v>
      </c>
      <c r="N16" s="74" t="n">
        <v>3</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4" t="n"/>
      <c r="CH16" s="34" t="n"/>
      <c r="CI16" s="34" t="n"/>
      <c r="CJ16" s="34" t="n"/>
      <c r="CK16" s="34" t="n"/>
      <c r="CL16" s="34" t="n"/>
      <c r="CM16" s="34" t="n"/>
      <c r="CN16" s="34" t="n"/>
      <c r="CO16" s="34" t="n"/>
      <c r="CP16" s="34"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4" t="n"/>
      <c r="EU16" s="34" t="n"/>
      <c r="EV16" s="34" t="n"/>
      <c r="EW16" s="34" t="n"/>
      <c r="EX16" s="34" t="n"/>
      <c r="EY16" s="33" t="n"/>
      <c r="EZ16" s="33" t="n"/>
      <c r="FA16" s="33" t="n"/>
      <c r="FB16" s="33" t="n"/>
      <c r="FC16" s="33" t="n"/>
      <c r="FD16" s="33" t="n"/>
      <c r="FE16" s="33" t="n"/>
      <c r="FF16" s="33" t="n"/>
      <c r="FG16" s="33" t="n"/>
      <c r="FH16" s="33" t="n"/>
      <c r="FI16" s="34" t="n"/>
      <c r="FJ16" s="34"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ez_manage.py:5282 top()</t>
        </is>
      </c>
      <c r="IN16" s="26" t="inlineStr">
        <is>
          <t>v12_quick_engine.py:2839 x5</t>
        </is>
      </c>
      <c r="IO16" s="26" t="n"/>
    </row>
    <row r="17" ht="10.5" customHeight="1" s="67">
      <c r="A17" s="26" t="inlineStr">
        <is>
          <t>REENTRY2_DC_BREAK_FILTER_TF</t>
        </is>
      </c>
      <c r="B17" s="26" t="inlineStr">
        <is>
          <t>D</t>
        </is>
      </c>
      <c r="C17" s="26" t="n"/>
      <c r="D17" s="26" t="n"/>
      <c r="E17" s="26" t="n"/>
      <c r="F17" s="26" t="n"/>
      <c r="G17" s="26">
        <f>IFERROR(VLOOKUP($A170&amp;"_"&amp;$B170,Results_Deltas!$A$2:$P$15000,5,FALSE),"")</f>
        <v/>
      </c>
      <c r="H17" s="26">
        <f>IFERROR(VLOOKUP($A170,Results_30d_Deltas!$A$2:$H$5000,7,FALSE)-E169,"")</f>
        <v/>
      </c>
      <c r="I17" s="26">
        <f>IFERROR(VLOOKUP($A170,Results_30d_Deltas!$A$2:$H$5000,6,FALSE),"")</f>
        <v/>
      </c>
      <c r="J17" s="26" t="n"/>
      <c r="K17" s="26" t="n"/>
      <c r="L17" s="26" t="inlineStr">
        <is>
          <t>NO</t>
        </is>
      </c>
      <c r="M17" s="74" t="n">
        <v>-0.4115113331907331</v>
      </c>
      <c r="N17" s="74" t="n">
        <v>3</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4" t="n"/>
      <c r="CH17" s="34" t="n"/>
      <c r="CI17" s="34" t="n"/>
      <c r="CJ17" s="34" t="n"/>
      <c r="CK17" s="34" t="n"/>
      <c r="CL17" s="34" t="n"/>
      <c r="CM17" s="34" t="n"/>
      <c r="CN17" s="34" t="n"/>
      <c r="CO17" s="34" t="n"/>
      <c r="CP17" s="34"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4" t="n"/>
      <c r="EU17" s="34" t="n"/>
      <c r="EV17" s="34" t="n"/>
      <c r="EW17" s="34" t="n"/>
      <c r="EX17" s="34" t="n"/>
      <c r="EY17" s="33" t="n"/>
      <c r="EZ17" s="33" t="n"/>
      <c r="FA17" s="33" t="n"/>
      <c r="FB17" s="33" t="n"/>
      <c r="FC17" s="33" t="n"/>
      <c r="FD17" s="33" t="n"/>
      <c r="FE17" s="33" t="n"/>
      <c r="FF17" s="33" t="n"/>
      <c r="FG17" s="33" t="n"/>
      <c r="FH17" s="33" t="n"/>
      <c r="FI17" s="34" t="n"/>
      <c r="FJ17" s="34"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ez_manage.py:5280 top()</t>
        </is>
      </c>
      <c r="IN17" s="26" t="inlineStr">
        <is>
          <t>v12_quick_engine.py:2837 x5</t>
        </is>
      </c>
      <c r="IO17" s="26" t="n"/>
    </row>
    <row r="18" ht="10.5" customHeight="1" s="67">
      <c r="A18" s="26" t="inlineStr">
        <is>
          <t>REENTRY2_DC_BREAK_REQUIRE_K_FILTER</t>
        </is>
      </c>
      <c r="B18" s="26" t="inlineStr">
        <is>
          <t>0.5</t>
        </is>
      </c>
      <c r="C18" s="26" t="n"/>
      <c r="D18" s="26" t="n"/>
      <c r="E18" s="26" t="n"/>
      <c r="F18" s="26" t="n"/>
      <c r="G18" s="26">
        <f>IFERROR(VLOOKUP($A175&amp;"_"&amp;$B175,Results_Deltas!$A$2:$P$15000,5,FALSE),"")</f>
        <v/>
      </c>
      <c r="H18" s="26">
        <f>IFERROR(VLOOKUP($A175,Results_30d_Deltas!$A$2:$H$5000,7,FALSE)-E174,"")</f>
        <v/>
      </c>
      <c r="I18" s="26">
        <f>IFERROR(VLOOKUP($A175,Results_30d_Deltas!$A$2:$H$5000,6,FALSE),"")</f>
        <v/>
      </c>
      <c r="J18" s="26" t="n"/>
      <c r="K18" s="26" t="n"/>
      <c r="L18" s="26" t="inlineStr">
        <is>
          <t>NO</t>
        </is>
      </c>
      <c r="M18" s="74" t="n">
        <v>-0.3919150149100031</v>
      </c>
      <c r="N18" s="74" t="n">
        <v>3</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4" t="n"/>
      <c r="CH18" s="34" t="n"/>
      <c r="CI18" s="34" t="n"/>
      <c r="CJ18" s="34" t="n"/>
      <c r="CK18" s="34" t="n"/>
      <c r="CL18" s="34" t="n"/>
      <c r="CM18" s="34" t="n"/>
      <c r="CN18" s="34" t="n"/>
      <c r="CO18" s="34" t="n"/>
      <c r="CP18" s="34"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4" t="n"/>
      <c r="EU18" s="34" t="n"/>
      <c r="EV18" s="34" t="n"/>
      <c r="EW18" s="34" t="n"/>
      <c r="EX18" s="34" t="n"/>
      <c r="EY18" s="33" t="n"/>
      <c r="EZ18" s="33" t="n"/>
      <c r="FA18" s="33" t="n"/>
      <c r="FB18" s="33" t="n"/>
      <c r="FC18" s="33" t="n"/>
      <c r="FD18" s="33" t="n"/>
      <c r="FE18" s="33" t="n"/>
      <c r="FF18" s="33" t="n"/>
      <c r="FG18" s="33" t="n"/>
      <c r="FH18" s="33" t="n"/>
      <c r="FI18" s="34" t="n"/>
      <c r="FJ18" s="34"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ez_manage.py:5281 top()</t>
        </is>
      </c>
      <c r="IN18" s="26" t="inlineStr">
        <is>
          <t>v12_quick_engine.py:2838 x5</t>
        </is>
      </c>
      <c r="IO18" s="26" t="n"/>
    </row>
    <row r="19" ht="10.5" customHeight="1" s="67">
      <c r="A19" s="26" t="inlineStr">
        <is>
          <t>REENTRY2_DC_BREAK_FILTER_TF</t>
        </is>
      </c>
      <c r="B19" s="26" t="inlineStr">
        <is>
          <t>OFF</t>
        </is>
      </c>
      <c r="C19" s="26" t="n"/>
      <c r="D19" s="26" t="n"/>
      <c r="E19" s="26" t="n"/>
      <c r="F19" s="26" t="n"/>
      <c r="G19" s="26">
        <f>IFERROR(VLOOKUP($A169&amp;"_"&amp;$B169,Results_Deltas!$A$2:$P$15000,5,FALSE),"")</f>
        <v/>
      </c>
      <c r="H19" s="26">
        <f>IFERROR(VLOOKUP($A169,Results_30d_Deltas!$A$2:$H$5000,7,FALSE)-E168,"")</f>
        <v/>
      </c>
      <c r="I19" s="26">
        <f>IFERROR(VLOOKUP($A169,Results_30d_Deltas!$A$2:$H$5000,6,FALSE),"")</f>
        <v/>
      </c>
      <c r="J19" s="26" t="n"/>
      <c r="K19" s="26" t="n"/>
      <c r="L19" s="26" t="inlineStr">
        <is>
          <t>NO</t>
        </is>
      </c>
      <c r="M19" s="74" t="n">
        <v>-0.387083386662954</v>
      </c>
      <c r="N19" s="74" t="n">
        <v>2</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4" t="n"/>
      <c r="CH19" s="34" t="n"/>
      <c r="CI19" s="34" t="n"/>
      <c r="CJ19" s="34" t="n"/>
      <c r="CK19" s="34" t="n"/>
      <c r="CL19" s="34" t="n"/>
      <c r="CM19" s="34" t="n"/>
      <c r="CN19" s="34" t="n"/>
      <c r="CO19" s="34" t="n"/>
      <c r="CP19" s="34"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4" t="n"/>
      <c r="EU19" s="34" t="n"/>
      <c r="EV19" s="34" t="n"/>
      <c r="EW19" s="34" t="n"/>
      <c r="EX19" s="34" t="n"/>
      <c r="EY19" s="33" t="n"/>
      <c r="EZ19" s="33" t="n"/>
      <c r="FA19" s="33" t="n"/>
      <c r="FB19" s="33" t="n"/>
      <c r="FC19" s="33" t="n"/>
      <c r="FD19" s="33" t="n"/>
      <c r="FE19" s="33" t="n"/>
      <c r="FF19" s="33" t="n"/>
      <c r="FG19" s="33" t="n"/>
      <c r="FH19" s="33" t="n"/>
      <c r="FI19" s="34" t="n"/>
      <c r="FJ19" s="34"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ez_manage.py:5280 top()</t>
        </is>
      </c>
      <c r="IN19" s="26" t="inlineStr">
        <is>
          <t>v12_quick_engine.py:2837 x5</t>
        </is>
      </c>
      <c r="IO19" s="26" t="n"/>
    </row>
    <row r="20" ht="10.5" customHeight="1" s="67">
      <c r="A20" s="26" t="inlineStr">
        <is>
          <t>REENTRY2_DC_BREAK_FILTER_TF</t>
        </is>
      </c>
      <c r="B20" s="26" t="inlineStr">
        <is>
          <t>1h</t>
        </is>
      </c>
      <c r="C20" s="26" t="n"/>
      <c r="D20" s="26" t="n"/>
      <c r="E20" s="26" t="n"/>
      <c r="F20" s="26" t="n"/>
      <c r="G20" s="26">
        <f>IFERROR(VLOOKUP($A172&amp;"_"&amp;$B172,Results_Deltas!$A$2:$P$15000,5,FALSE),"")</f>
        <v/>
      </c>
      <c r="H20" s="26">
        <f>IFERROR(VLOOKUP($A172,Results_30d_Deltas!$A$2:$H$5000,7,FALSE)-E171,"")</f>
        <v/>
      </c>
      <c r="I20" s="26">
        <f>IFERROR(VLOOKUP($A172,Results_30d_Deltas!$A$2:$H$5000,6,FALSE),"")</f>
        <v/>
      </c>
      <c r="J20" s="26" t="n"/>
      <c r="K20" s="26" t="n"/>
      <c r="L20" s="26" t="inlineStr">
        <is>
          <t>NO</t>
        </is>
      </c>
      <c r="M20" s="74" t="n">
        <v>-0.383667470298692</v>
      </c>
      <c r="N20" s="74" t="n">
        <v>2</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4" t="n"/>
      <c r="CH20" s="34" t="n"/>
      <c r="CI20" s="34" t="n"/>
      <c r="CJ20" s="34" t="n"/>
      <c r="CK20" s="34" t="n"/>
      <c r="CL20" s="34" t="n"/>
      <c r="CM20" s="34" t="n"/>
      <c r="CN20" s="34" t="n"/>
      <c r="CO20" s="34" t="n"/>
      <c r="CP20" s="34"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4" t="n"/>
      <c r="EU20" s="34" t="n"/>
      <c r="EV20" s="34" t="n"/>
      <c r="EW20" s="34" t="n"/>
      <c r="EX20" s="34" t="n"/>
      <c r="EY20" s="33" t="n"/>
      <c r="EZ20" s="33" t="n"/>
      <c r="FA20" s="33" t="n"/>
      <c r="FB20" s="33" t="n"/>
      <c r="FC20" s="33" t="n"/>
      <c r="FD20" s="33" t="n"/>
      <c r="FE20" s="33" t="n"/>
      <c r="FF20" s="33" t="n"/>
      <c r="FG20" s="33" t="n"/>
      <c r="FH20" s="33" t="n"/>
      <c r="FI20" s="34" t="n"/>
      <c r="FJ20" s="34"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ez_manage.py:5280 top()</t>
        </is>
      </c>
      <c r="IN20" s="26" t="inlineStr">
        <is>
          <t>v12_quick_engine.py:2837 x5</t>
        </is>
      </c>
      <c r="IO20" s="26" t="n"/>
    </row>
    <row r="21" ht="10.5" customHeight="1" s="67">
      <c r="A21" s="26" t="inlineStr">
        <is>
          <t>REENTRY2_DC_BREAK_REQUIRE_K_FILTER</t>
        </is>
      </c>
      <c r="B21" s="26" t="inlineStr">
        <is>
          <t>1.0</t>
        </is>
      </c>
      <c r="C21" s="26" t="n"/>
      <c r="D21" s="26" t="n"/>
      <c r="E21" s="26" t="n"/>
      <c r="F21" s="26" t="n"/>
      <c r="G21" s="26">
        <f>IFERROR(VLOOKUP($A176&amp;"_"&amp;$B176,Results_Deltas!$A$2:$P$15000,5,FALSE),"")</f>
        <v/>
      </c>
      <c r="H21" s="26">
        <f>IFERROR(VLOOKUP($A176,Results_30d_Deltas!$A$2:$H$5000,7,FALSE)-E175,"")</f>
        <v/>
      </c>
      <c r="I21" s="26">
        <f>IFERROR(VLOOKUP($A176,Results_30d_Deltas!$A$2:$H$5000,6,FALSE),"")</f>
        <v/>
      </c>
      <c r="J21" s="26" t="n"/>
      <c r="K21" s="26" t="n"/>
      <c r="L21" s="26" t="inlineStr">
        <is>
          <t>NO</t>
        </is>
      </c>
      <c r="M21" s="74" t="n">
        <v>-0.3705051664056034</v>
      </c>
      <c r="N21" s="74" t="n">
        <v>3</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4" t="n"/>
      <c r="CH21" s="34" t="n"/>
      <c r="CI21" s="34" t="n"/>
      <c r="CJ21" s="34" t="n"/>
      <c r="CK21" s="34" t="n"/>
      <c r="CL21" s="34" t="n"/>
      <c r="CM21" s="34" t="n"/>
      <c r="CN21" s="34" t="n"/>
      <c r="CO21" s="34" t="n"/>
      <c r="CP21" s="34"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4" t="n"/>
      <c r="EU21" s="34" t="n"/>
      <c r="EV21" s="34" t="n"/>
      <c r="EW21" s="34" t="n"/>
      <c r="EX21" s="34" t="n"/>
      <c r="EY21" s="33" t="n"/>
      <c r="EZ21" s="33" t="n"/>
      <c r="FA21" s="33" t="n"/>
      <c r="FB21" s="33" t="n"/>
      <c r="FC21" s="33" t="n"/>
      <c r="FD21" s="33" t="n"/>
      <c r="FE21" s="33" t="n"/>
      <c r="FF21" s="33" t="n"/>
      <c r="FG21" s="33" t="n"/>
      <c r="FH21" s="33" t="n"/>
      <c r="FI21" s="34" t="n"/>
      <c r="FJ21" s="34"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ez_manage.py:5281 top()</t>
        </is>
      </c>
      <c r="IN21" s="26" t="inlineStr">
        <is>
          <t>v12_quick_engine.py:2838 x5</t>
        </is>
      </c>
      <c r="IO21" s="26" t="n"/>
    </row>
    <row r="22" ht="10.5" customHeight="1" s="67">
      <c r="A22" s="26" t="inlineStr">
        <is>
          <t>REENTRY2_DC_BREAK_ALLOW_15M</t>
        </is>
      </c>
      <c r="B22" s="26" t="inlineStr">
        <is>
          <t>2.0</t>
        </is>
      </c>
      <c r="C22" s="26" t="n"/>
      <c r="D22" s="26" t="n"/>
      <c r="E22" s="26" t="n"/>
      <c r="F22" s="26" t="n"/>
      <c r="G22" s="26">
        <f>IFERROR(VLOOKUP($A168&amp;"_"&amp;$B168,Results_Deltas!$A$2:$P$15000,5,FALSE),"")</f>
        <v/>
      </c>
      <c r="H22" s="26">
        <f>IFERROR(VLOOKUP($A168,Results_30d_Deltas!$A$2:$H$5000,7,FALSE)-E167,"")</f>
        <v/>
      </c>
      <c r="I22" s="26">
        <f>IFERROR(VLOOKUP($A168,Results_30d_Deltas!$A$2:$H$5000,6,FALSE),"")</f>
        <v/>
      </c>
      <c r="J22" s="26" t="n"/>
      <c r="K22" s="26" t="n"/>
      <c r="L22" s="26" t="inlineStr">
        <is>
          <t>NO</t>
        </is>
      </c>
      <c r="M22" s="74" t="n">
        <v>-0.3639078470955602</v>
      </c>
      <c r="N22" s="74" t="n">
        <v>3</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ez_manage.py:5278 top()</t>
        </is>
      </c>
      <c r="IN22" s="26" t="inlineStr">
        <is>
          <t>v12_quick_engine.py:2835 x5</t>
        </is>
      </c>
      <c r="IO22" s="26" t="n"/>
    </row>
    <row r="23" ht="10.5" customHeight="1" s="67">
      <c r="A23" s="26" t="inlineStr">
        <is>
          <t>BTC_GUARANTEED_REENTRY_MIN_GAP_BARS</t>
        </is>
      </c>
      <c r="B23" s="26" t="inlineStr">
        <is>
          <t>8</t>
        </is>
      </c>
      <c r="C23" s="26" t="n"/>
      <c r="D23" s="26" t="n"/>
      <c r="E23" s="26" t="n"/>
      <c r="F23" s="26" t="n"/>
      <c r="G23" s="26">
        <f>IFERROR(VLOOKUP($A35&amp;"_"&amp;$B35,Results_Deltas!$A$2:$P$15000,5,FALSE),"")</f>
        <v/>
      </c>
      <c r="H23" s="26">
        <f>IFERROR(VLOOKUP($A35,Results_30d_Deltas!$A$2:$H$5000,7,FALSE)-E34,"")</f>
        <v/>
      </c>
      <c r="I23" s="26">
        <f>IFERROR(VLOOKUP($A35,Results_30d_Deltas!$A$2:$H$5000,6,FALSE),"")</f>
        <v/>
      </c>
      <c r="J23" s="26" t="n"/>
      <c r="K23" s="26" t="n"/>
      <c r="L23" s="26" t="inlineStr">
        <is>
          <t>NO</t>
        </is>
      </c>
      <c r="M23" s="74" t="n">
        <v>-0.3334440699684279</v>
      </c>
      <c r="N23" s="74" t="n">
        <v>3</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4" t="n"/>
      <c r="FV23" s="34"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ez_manage.py:4472 top()</t>
        </is>
      </c>
      <c r="IN23" s="26" t="inlineStr">
        <is>
          <t>v12_quick_engine.py:429 x8</t>
        </is>
      </c>
      <c r="IO23" s="26" t="n"/>
    </row>
    <row r="24" ht="10.5" customHeight="1" s="67">
      <c r="A24" s="26" t="inlineStr">
        <is>
          <t>OBLIGATORY_REENTRY_SMA_TF</t>
        </is>
      </c>
      <c r="B24" s="26" t="inlineStr">
        <is>
          <t>D</t>
        </is>
      </c>
      <c r="C24" s="26" t="n"/>
      <c r="D24" s="26" t="n"/>
      <c r="E24" s="26" t="n"/>
      <c r="F24" s="26" t="n"/>
      <c r="G24" s="26">
        <f>IFERROR(VLOOKUP($A153&amp;"_"&amp;$B153,Results_Deltas!$A$2:$P$15000,5,FALSE),"")</f>
        <v/>
      </c>
      <c r="H24" s="26">
        <f>IFERROR(VLOOKUP($A153,Results_30d_Deltas!$A$2:$H$5000,7,FALSE)-E152,"")</f>
        <v/>
      </c>
      <c r="I24" s="26">
        <f>IFERROR(VLOOKUP($A153,Results_30d_Deltas!$A$2:$H$5000,6,FALSE),"")</f>
        <v/>
      </c>
      <c r="J24" s="26" t="n"/>
      <c r="K24" s="26" t="n"/>
      <c r="L24" s="26" t="inlineStr">
        <is>
          <t>NO</t>
        </is>
      </c>
      <c r="M24" s="74" t="n">
        <v>-0.3311096288224352</v>
      </c>
      <c r="N24" s="74" t="n">
        <v>3</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4" t="n"/>
      <c r="FV24" s="34"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ez_manage.py:5122 top()</t>
        </is>
      </c>
      <c r="IN24" s="26" t="inlineStr">
        <is>
          <t>v12_quick_engine.py:2513 x2</t>
        </is>
      </c>
      <c r="IO24" s="26" t="n"/>
    </row>
    <row r="25" ht="10.5" customHeight="1" s="67">
      <c r="A25" s="26" t="inlineStr">
        <is>
          <t>REENTRY_B16_SIZE_MULT_STRONG</t>
        </is>
      </c>
      <c r="B25" s="26" t="inlineStr">
        <is>
          <t>1.0</t>
        </is>
      </c>
      <c r="C25" s="26" t="n"/>
      <c r="D25" s="26" t="n"/>
      <c r="E25" s="26" t="n"/>
      <c r="F25" s="26" t="n"/>
      <c r="G25" s="26">
        <f>IFERROR(VLOOKUP($A186&amp;"_"&amp;$B186,Results_Deltas!$A$2:$P$15000,5,FALSE),"")</f>
        <v/>
      </c>
      <c r="H25" s="26">
        <f>IFERROR(VLOOKUP($A186,Results_30d_Deltas!$A$2:$H$5000,7,FALSE)-E185,"")</f>
        <v/>
      </c>
      <c r="I25" s="26">
        <f>IFERROR(VLOOKUP($A186,Results_30d_Deltas!$A$2:$H$5000,6,FALSE),"")</f>
        <v/>
      </c>
      <c r="J25" s="26" t="n"/>
      <c r="K25" s="26" t="n"/>
      <c r="L25" s="26" t="inlineStr">
        <is>
          <t>NO</t>
        </is>
      </c>
      <c r="M25" s="74" t="n">
        <v>-0.3220441300474445</v>
      </c>
      <c r="N25" s="74" t="n">
        <v>3</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4" t="n"/>
      <c r="FV25" s="34"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4" t="n"/>
      <c r="HL25" s="34" t="n"/>
      <c r="HM25" s="34" t="n"/>
      <c r="HN25" s="34" t="n"/>
      <c r="HO25" s="34"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ez_manage.py:5297 top()</t>
        </is>
      </c>
      <c r="IN25" s="26" t="inlineStr">
        <is>
          <t>v12_quick_engine.py:2858 x4</t>
        </is>
      </c>
      <c r="IO25" s="26" t="n"/>
    </row>
    <row r="26" ht="10.5" customHeight="1" s="67">
      <c r="A26" s="26" t="inlineStr">
        <is>
          <t>MANDATORY_REENTRY_K_HIGH_BLOCK</t>
        </is>
      </c>
      <c r="B26" s="26" t="inlineStr">
        <is>
          <t>1.0</t>
        </is>
      </c>
      <c r="C26" s="26" t="n"/>
      <c r="D26" s="26" t="n"/>
      <c r="E26" s="26" t="n"/>
      <c r="F26" s="26" t="n"/>
      <c r="G26" s="26">
        <f>IFERROR(VLOOKUP($A102&amp;"_"&amp;$B102,Results_Deltas!$A$2:$P$15000,5,FALSE),"")</f>
        <v/>
      </c>
      <c r="H26" s="26">
        <f>IFERROR(VLOOKUP($A102,Results_30d_Deltas!$A$2:$H$5000,7,FALSE)-E101,"")</f>
        <v/>
      </c>
      <c r="I26" s="26">
        <f>IFERROR(VLOOKUP($A102,Results_30d_Deltas!$A$2:$H$5000,6,FALSE),"")</f>
        <v/>
      </c>
      <c r="J26" s="26" t="n"/>
      <c r="K26" s="26" t="n"/>
      <c r="L26" s="26" t="inlineStr">
        <is>
          <t>NO</t>
        </is>
      </c>
      <c r="M26" s="74" t="n">
        <v>-0.3184491068164056</v>
      </c>
      <c r="N26" s="74" t="n">
        <v>3</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4" t="n"/>
      <c r="FV26" s="34"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ez_manage.py:4961 top()</t>
        </is>
      </c>
      <c r="IN26" s="26" t="inlineStr">
        <is>
          <t>v12_quick_engine.py:2247 x2</t>
        </is>
      </c>
      <c r="IO26" s="26" t="n"/>
    </row>
    <row r="27" ht="10.5" customHeight="1" s="67">
      <c r="A27" s="26" t="inlineStr">
        <is>
          <t>LEGACY_REENTRY_PSR_DC_BOUNCE</t>
        </is>
      </c>
      <c r="B27" s="26" t="inlineStr">
        <is>
          <t>1.0</t>
        </is>
      </c>
      <c r="C27" s="26" t="n"/>
      <c r="D27" s="26" t="n"/>
      <c r="E27" s="26" t="n"/>
      <c r="F27" s="26" t="n"/>
      <c r="G27" s="26">
        <f>IFERROR(VLOOKUP($A82&amp;"_"&amp;$B82,Results_Deltas!$A$2:$P$15000,5,FALSE),"")</f>
        <v/>
      </c>
      <c r="H27" s="26">
        <f>IFERROR(VLOOKUP($A82,Results_30d_Deltas!$A$2:$H$5000,7,FALSE)-E81,"")</f>
        <v/>
      </c>
      <c r="I27" s="26">
        <f>IFERROR(VLOOKUP($A82,Results_30d_Deltas!$A$2:$H$5000,6,FALSE),"")</f>
        <v/>
      </c>
      <c r="J27" s="26" t="n"/>
      <c r="K27" s="26" t="n"/>
      <c r="L27" s="26" t="inlineStr">
        <is>
          <t>NO</t>
        </is>
      </c>
      <c r="M27" s="74" t="n">
        <v>-0.3162876845512131</v>
      </c>
      <c r="N27" s="74" t="n">
        <v>3</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4" t="n"/>
      <c r="FV27" s="34"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ez_manage.py:3422 top()</t>
        </is>
      </c>
      <c r="IN27" s="26" t="inlineStr">
        <is>
          <t>v12_quick_engine.py:2123 x5</t>
        </is>
      </c>
      <c r="IO27" s="26" t="n"/>
    </row>
    <row r="28" ht="10.5" customHeight="1" s="67">
      <c r="A28" s="26" t="inlineStr">
        <is>
          <t>REENTRY_B16_SMA200_PROX_PCT</t>
        </is>
      </c>
      <c r="B28" s="26" t="inlineStr">
        <is>
          <t>2.0</t>
        </is>
      </c>
      <c r="C28" s="26" t="n"/>
      <c r="D28" s="26" t="n"/>
      <c r="E28" s="26" t="n"/>
      <c r="F28" s="26" t="n"/>
      <c r="G28" s="26">
        <f>IFERROR(VLOOKUP($A195&amp;"_"&amp;$B195,Results_Deltas!$A$2:$P$15000,5,FALSE),"")</f>
        <v/>
      </c>
      <c r="H28" s="26">
        <f>IFERROR(VLOOKUP($A195,Results_30d_Deltas!$A$2:$H$5000,7,FALSE)-E194,"")</f>
        <v/>
      </c>
      <c r="I28" s="26">
        <f>IFERROR(VLOOKUP($A195,Results_30d_Deltas!$A$2:$H$5000,6,FALSE),"")</f>
        <v/>
      </c>
      <c r="J28" s="26" t="n"/>
      <c r="K28" s="26" t="n"/>
      <c r="L28" s="26" t="inlineStr">
        <is>
          <t>YES</t>
        </is>
      </c>
      <c r="M28" s="74" t="n">
        <v>-0.3159321794979366</v>
      </c>
      <c r="N28" s="74" t="n">
        <v>3</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4" t="n"/>
      <c r="FV28" s="34"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ez_manage.py:5299 top()</t>
        </is>
      </c>
      <c r="IN28" s="26" t="inlineStr">
        <is>
          <t>v12_quick_engine.py:2860 x4</t>
        </is>
      </c>
      <c r="IO28" s="26" t="n"/>
    </row>
    <row r="29" ht="10.5" customHeight="1" s="67">
      <c r="A29" s="26" t="inlineStr">
        <is>
          <t>GUARANTEED_REENTRY_TIGHT_STOP_PCT</t>
        </is>
      </c>
      <c r="B29" s="26" t="inlineStr">
        <is>
          <t>0.625</t>
        </is>
      </c>
      <c r="C29" s="26" t="n"/>
      <c r="D29" s="26" t="n"/>
      <c r="E29" s="26" t="n"/>
      <c r="F29" s="26" t="n"/>
      <c r="G29" s="26">
        <f>IFERROR(VLOOKUP($A74&amp;"_"&amp;$B74,Results_Deltas!$A$2:$P$15000,5,FALSE),"")</f>
        <v/>
      </c>
      <c r="H29" s="26">
        <f>IFERROR(VLOOKUP($A74,Results_30d_Deltas!$A$2:$H$5000,7,FALSE)-E73,"")</f>
        <v/>
      </c>
      <c r="I29" s="26">
        <f>IFERROR(VLOOKUP($A74,Results_30d_Deltas!$A$2:$H$5000,6,FALSE),"")</f>
        <v/>
      </c>
      <c r="J29" s="26" t="n"/>
      <c r="K29" s="26" t="n"/>
      <c r="L29" s="26" t="inlineStr">
        <is>
          <t>NO</t>
        </is>
      </c>
      <c r="M29" s="74" t="n">
        <v>-0.3157107843314875</v>
      </c>
      <c r="N29" s="74" t="n">
        <v>3</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4" t="n"/>
      <c r="DB29" s="34" t="n"/>
      <c r="DC29" s="34" t="n"/>
      <c r="DD29" s="34" t="n"/>
      <c r="DE29" s="34"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4" t="n"/>
      <c r="EF29" s="34" t="n"/>
      <c r="EG29" s="34" t="n"/>
      <c r="EH29" s="34" t="n"/>
      <c r="EI29" s="34"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4" t="n"/>
      <c r="FV29" s="34"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ez_manage.py:4782 top()</t>
        </is>
      </c>
      <c r="IN29" s="26" t="inlineStr">
        <is>
          <t>v12_quick_engine.py:1950 x7</t>
        </is>
      </c>
      <c r="IO29" s="26" t="n"/>
    </row>
    <row r="30" ht="10.5" customHeight="1" s="67">
      <c r="A30" s="26" t="inlineStr">
        <is>
          <t>MANDATORY_REENTRY_REQUIRE_K_NOT_EXTREME</t>
        </is>
      </c>
      <c r="B30" s="26" t="inlineStr">
        <is>
          <t>0.5</t>
        </is>
      </c>
      <c r="C30" s="26" t="n"/>
      <c r="D30" s="26" t="n"/>
      <c r="E30" s="26" t="n"/>
      <c r="F30" s="26" t="n"/>
      <c r="G30" s="26">
        <f>IFERROR(VLOOKUP($A109&amp;"_"&amp;$B109,Results_Deltas!$A$2:$P$15000,5,FALSE),"")</f>
        <v/>
      </c>
      <c r="H30" s="26">
        <f>IFERROR(VLOOKUP($A109,Results_30d_Deltas!$A$2:$H$5000,7,FALSE)-E108,"")</f>
        <v/>
      </c>
      <c r="I30" s="26">
        <f>IFERROR(VLOOKUP($A109,Results_30d_Deltas!$A$2:$H$5000,6,FALSE),"")</f>
        <v/>
      </c>
      <c r="J30" s="26" t="n"/>
      <c r="K30" s="26" t="n"/>
      <c r="L30" s="26" t="inlineStr">
        <is>
          <t>NO</t>
        </is>
      </c>
      <c r="M30" s="74" t="n">
        <v>-0.3148390530572396</v>
      </c>
      <c r="N30" s="74" t="n">
        <v>3</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4" t="n"/>
      <c r="FV30" s="34"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ez_manage.py:4964 top()</t>
        </is>
      </c>
      <c r="IN30" s="26" t="inlineStr">
        <is>
          <t>v12_quick_engine.py:2250 x2</t>
        </is>
      </c>
      <c r="IO30" s="26" t="n"/>
    </row>
    <row r="31" ht="10.5" customHeight="1" s="67">
      <c r="A31" s="26" t="inlineStr">
        <is>
          <t>GUARANTEED_REENTRY_K_FAVORABLE_LOW</t>
        </is>
      </c>
      <c r="B31" s="26" t="inlineStr">
        <is>
          <t>37.5</t>
        </is>
      </c>
      <c r="C31" s="26" t="n"/>
      <c r="D31" s="26" t="n"/>
      <c r="E31" s="26" t="n"/>
      <c r="F31" s="26" t="n"/>
      <c r="G31" s="26">
        <f>IFERROR(VLOOKUP($A11&amp;"_"&amp;$B11,Results_Deltas!$A$2:$P$15000,5,FALSE),"")</f>
        <v/>
      </c>
      <c r="H31" s="26">
        <f>IFERROR(VLOOKUP($A11,Results_30d_Deltas!$A$2:$H$5000,7,FALSE)-E10,"")</f>
        <v/>
      </c>
      <c r="I31" s="26">
        <f>IFERROR(VLOOKUP($A11,Results_30d_Deltas!$A$2:$H$5000,6,FALSE),"")</f>
        <v/>
      </c>
      <c r="J31" s="26" t="n"/>
      <c r="K31" s="26" t="n"/>
      <c r="L31" s="26" t="inlineStr">
        <is>
          <t>NO</t>
        </is>
      </c>
      <c r="M31" s="74" t="n">
        <v>-0.3053421177155789</v>
      </c>
      <c r="N31" s="74" t="n">
        <v>3</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4" t="n"/>
      <c r="FV31" s="34"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ez_manage.py:4775 top()</t>
        </is>
      </c>
      <c r="IN31" s="26" t="inlineStr">
        <is>
          <t>v12_quick_engine.py:1942 x4</t>
        </is>
      </c>
      <c r="IO31" s="26" t="n"/>
    </row>
    <row r="32" ht="10.5" customHeight="1" s="67">
      <c r="A32" s="26" t="inlineStr">
        <is>
          <t>OBLIGATORY_REENTRY_SMA_TF</t>
        </is>
      </c>
      <c r="B32" s="26" t="inlineStr">
        <is>
          <t>4h</t>
        </is>
      </c>
      <c r="C32" s="26" t="n"/>
      <c r="D32" s="26" t="n"/>
      <c r="E32" s="26" t="n"/>
      <c r="F32" s="26" t="n"/>
      <c r="G32" s="26">
        <f>IFERROR(VLOOKUP($A154&amp;"_"&amp;$B154,Results_Deltas!$A$2:$P$15000,5,FALSE),"")</f>
        <v/>
      </c>
      <c r="H32" s="26">
        <f>IFERROR(VLOOKUP($A154,Results_30d_Deltas!$A$2:$H$5000,7,FALSE)-E153,"")</f>
        <v/>
      </c>
      <c r="I32" s="26">
        <f>IFERROR(VLOOKUP($A154,Results_30d_Deltas!$A$2:$H$5000,6,FALSE),"")</f>
        <v/>
      </c>
      <c r="J32" s="26" t="n"/>
      <c r="K32" s="26" t="n"/>
      <c r="L32" s="26" t="inlineStr">
        <is>
          <t>NO</t>
        </is>
      </c>
      <c r="M32" s="74" t="n">
        <v>-0.3046071408241221</v>
      </c>
      <c r="N32" s="74" t="n">
        <v>3</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4" t="n"/>
      <c r="FV32" s="34"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ez_manage.py:5122 top()</t>
        </is>
      </c>
      <c r="IN32" s="26" t="inlineStr">
        <is>
          <t>v12_quick_engine.py:2513 x2</t>
        </is>
      </c>
      <c r="IO32" s="26" t="n"/>
    </row>
    <row r="33" ht="10.5" customHeight="1" s="67">
      <c r="A33" s="26" t="inlineStr">
        <is>
          <t>OBLIGATORY_REENTRY_TIER2_HTF_REQUIRED</t>
        </is>
      </c>
      <c r="B33" s="26" t="inlineStr">
        <is>
          <t>0.5</t>
        </is>
      </c>
      <c r="C33" s="26" t="n"/>
      <c r="D33" s="26" t="n"/>
      <c r="E33" s="26" t="n"/>
      <c r="F33" s="26" t="n"/>
      <c r="G33" s="26">
        <f>IFERROR(VLOOKUP($A162&amp;"_"&amp;$B162,Results_Deltas!$A$2:$P$15000,5,FALSE),"")</f>
        <v/>
      </c>
      <c r="H33" s="26">
        <f>IFERROR(VLOOKUP($A162,Results_30d_Deltas!$A$2:$H$5000,7,FALSE)-E161,"")</f>
        <v/>
      </c>
      <c r="I33" s="26">
        <f>IFERROR(VLOOKUP($A162,Results_30d_Deltas!$A$2:$H$5000,6,FALSE),"")</f>
        <v/>
      </c>
      <c r="J33" s="26" t="n"/>
      <c r="K33" s="26" t="n"/>
      <c r="L33" s="26" t="inlineStr">
        <is>
          <t>NO</t>
        </is>
      </c>
      <c r="M33" s="74" t="n">
        <v>-0.3035714988567154</v>
      </c>
      <c r="N33" s="74" t="n">
        <v>3</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4" t="n"/>
      <c r="EP33" s="34" t="n"/>
      <c r="EQ33" s="34" t="n"/>
      <c r="ER33" s="34" t="n"/>
      <c r="ES33" s="34"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4" t="n"/>
      <c r="FV33" s="34"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ez_manage.py:5124 top()</t>
        </is>
      </c>
      <c r="IN33" s="26" t="inlineStr">
        <is>
          <t>v12_quick_engine.py:2515 x4</t>
        </is>
      </c>
      <c r="IO33" s="26" t="n"/>
    </row>
    <row r="34" ht="10.5" customHeight="1" s="67">
      <c r="A34" s="26" t="inlineStr">
        <is>
          <t>REENTRY_SIZE_EXTENDED_K1H</t>
        </is>
      </c>
      <c r="B34" s="26" t="inlineStr">
        <is>
          <t>1.0</t>
        </is>
      </c>
      <c r="C34" s="26" t="n"/>
      <c r="D34" s="26" t="n"/>
      <c r="E34" s="26" t="n"/>
      <c r="F34" s="26" t="n"/>
      <c r="G34" s="26">
        <f>IFERROR(VLOOKUP($A232&amp;"_"&amp;$B232,Results_Deltas!$A$2:$P$15000,5,FALSE),"")</f>
        <v/>
      </c>
      <c r="H34" s="26">
        <f>IFERROR(VLOOKUP($A232,Results_30d_Deltas!$A$2:$H$5000,7,FALSE)-E231,"")</f>
        <v/>
      </c>
      <c r="I34" s="26">
        <f>IFERROR(VLOOKUP($A232,Results_30d_Deltas!$A$2:$H$5000,6,FALSE),"")</f>
        <v/>
      </c>
      <c r="J34" s="26" t="n"/>
      <c r="K34" s="26" t="n"/>
      <c r="L34" s="26" t="inlineStr">
        <is>
          <t>YES</t>
        </is>
      </c>
      <c r="M34" s="74" t="n">
        <v>-0.2975205591487119</v>
      </c>
      <c r="N34" s="74" t="n">
        <v>3</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4" t="n"/>
      <c r="FV34" s="34"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4" t="n"/>
      <c r="HL34" s="34" t="n"/>
      <c r="HM34" s="34" t="n"/>
      <c r="HN34" s="34" t="n"/>
      <c r="HO34" s="34"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ez_manage.py:3872 top()</t>
        </is>
      </c>
      <c r="IN34" s="26" t="inlineStr">
        <is>
          <t>v12_quick_engine.py:2905 x5</t>
        </is>
      </c>
      <c r="IO34" s="26" t="n"/>
    </row>
    <row r="35" ht="10.5" customHeight="1" s="67">
      <c r="A35" s="26" t="inlineStr">
        <is>
          <t>OBLIGATORY_REENTRY_TIER1_HTF_REQUIRED</t>
        </is>
      </c>
      <c r="B35" s="26" t="inlineStr">
        <is>
          <t>2.0</t>
        </is>
      </c>
      <c r="C35" s="26" t="n"/>
      <c r="D35" s="26" t="n"/>
      <c r="E35" s="26" t="n"/>
      <c r="F35" s="26" t="n"/>
      <c r="G35" s="26">
        <f>IFERROR(VLOOKUP($A160&amp;"_"&amp;$B160,Results_Deltas!$A$2:$P$15000,5,FALSE),"")</f>
        <v/>
      </c>
      <c r="H35" s="26">
        <f>IFERROR(VLOOKUP($A160,Results_30d_Deltas!$A$2:$H$5000,7,FALSE)-E159,"")</f>
        <v/>
      </c>
      <c r="I35" s="26">
        <f>IFERROR(VLOOKUP($A160,Results_30d_Deltas!$A$2:$H$5000,6,FALSE),"")</f>
        <v/>
      </c>
      <c r="J35" s="26" t="n"/>
      <c r="K35" s="26" t="n"/>
      <c r="L35" s="26" t="inlineStr">
        <is>
          <t>NO</t>
        </is>
      </c>
      <c r="M35" s="74" t="n">
        <v>-0.2913644376215977</v>
      </c>
      <c r="N35" s="74" t="n">
        <v>3</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4" t="n"/>
      <c r="EP35" s="34" t="n"/>
      <c r="EQ35" s="34" t="n"/>
      <c r="ER35" s="34" t="n"/>
      <c r="ES35" s="34"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4" t="n"/>
      <c r="FV35" s="34"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ez_manage.py:5123 top()</t>
        </is>
      </c>
      <c r="IN35" s="26" t="inlineStr">
        <is>
          <t>v12_quick_engine.py:2514 x4</t>
        </is>
      </c>
      <c r="IO35" s="26" t="n"/>
    </row>
    <row r="36" ht="10.5" customHeight="1" s="67">
      <c r="A36" s="26" t="inlineStr">
        <is>
          <t>OBLIGATORY_REENTRY_SMA_FIELD</t>
        </is>
      </c>
      <c r="B36" s="26" t="inlineStr">
        <is>
          <t>2.0</t>
        </is>
      </c>
      <c r="C36" s="26" t="n"/>
      <c r="D36" s="26" t="n"/>
      <c r="E36" s="26" t="n"/>
      <c r="F36" s="26" t="n"/>
      <c r="G36" s="26">
        <f>IFERROR(VLOOKUP($A151&amp;"_"&amp;$B151,Results_Deltas!$A$2:$P$15000,5,FALSE),"")</f>
        <v/>
      </c>
      <c r="H36" s="26">
        <f>IFERROR(VLOOKUP($A151,Results_30d_Deltas!$A$2:$H$5000,7,FALSE)-E150,"")</f>
        <v/>
      </c>
      <c r="I36" s="26">
        <f>IFERROR(VLOOKUP($A151,Results_30d_Deltas!$A$2:$H$5000,6,FALSE),"")</f>
        <v/>
      </c>
      <c r="J36" s="26" t="n"/>
      <c r="K36" s="26" t="n"/>
      <c r="L36" s="26" t="inlineStr">
        <is>
          <t>NO</t>
        </is>
      </c>
      <c r="M36" s="74" t="n">
        <v>-0.2864022019779913</v>
      </c>
      <c r="N36" s="74" t="n">
        <v>3</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4" t="n"/>
      <c r="FV36" s="34"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ez_manage.py:5121 top()</t>
        </is>
      </c>
      <c r="IN36" s="26" t="inlineStr">
        <is>
          <t>v12_quick_engine.py:2512 x2</t>
        </is>
      </c>
      <c r="IO36" s="26" t="n"/>
    </row>
    <row r="37" ht="10.5" customHeight="1" s="67">
      <c r="A37" s="26" t="inlineStr">
        <is>
          <t>GUARANTEED_REENTRY_TIGHT_STOP_MIN_AGE_S</t>
        </is>
      </c>
      <c r="B37" s="26" t="inlineStr">
        <is>
          <t>75.0</t>
        </is>
      </c>
      <c r="C37" s="26" t="n"/>
      <c r="D37" s="26" t="n"/>
      <c r="E37" s="26" t="n"/>
      <c r="F37" s="26" t="n"/>
      <c r="G37" s="26">
        <f>IFERROR(VLOOKUP($A69&amp;"_"&amp;$B69,Results_Deltas!$A$2:$P$15000,5,FALSE),"")</f>
        <v/>
      </c>
      <c r="H37" s="26">
        <f>IFERROR(VLOOKUP($A69,Results_30d_Deltas!$A$2:$H$5000,7,FALSE)-E68,"")</f>
        <v/>
      </c>
      <c r="I37" s="26">
        <f>IFERROR(VLOOKUP($A69,Results_30d_Deltas!$A$2:$H$5000,6,FALSE),"")</f>
        <v/>
      </c>
      <c r="J37" s="26" t="n"/>
      <c r="K37" s="26" t="n"/>
      <c r="L37" s="26" t="inlineStr">
        <is>
          <t>NO</t>
        </is>
      </c>
      <c r="M37" s="74" t="n">
        <v>-0.276940561145837</v>
      </c>
      <c r="N37" s="74" t="n">
        <v>3</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4" t="n"/>
      <c r="DB37" s="34" t="n"/>
      <c r="DC37" s="34" t="n"/>
      <c r="DD37" s="34" t="n"/>
      <c r="DE37" s="34"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4" t="n"/>
      <c r="EF37" s="34" t="n"/>
      <c r="EG37" s="34" t="n"/>
      <c r="EH37" s="34" t="n"/>
      <c r="EI37" s="34"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4" t="n"/>
      <c r="FV37" s="34"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ez_manage.py:4781 top()</t>
        </is>
      </c>
      <c r="IN37" s="26" t="inlineStr">
        <is>
          <t>v12_quick_engine.py:1949 x4</t>
        </is>
      </c>
      <c r="IO37" s="26" t="n"/>
    </row>
    <row r="38" ht="10.5" customHeight="1" s="67">
      <c r="A38" s="26" t="inlineStr">
        <is>
          <t>OBLIGATORY_REENTRY_SCORE_TIER1</t>
        </is>
      </c>
      <c r="B38" s="26" t="inlineStr">
        <is>
          <t>2.0</t>
        </is>
      </c>
      <c r="C38" s="26" t="n"/>
      <c r="D38" s="26" t="n"/>
      <c r="E38" s="26" t="n"/>
      <c r="F38" s="26" t="n"/>
      <c r="G38" s="26">
        <f>IFERROR(VLOOKUP($A131&amp;"_"&amp;$B131,Results_Deltas!$A$2:$P$15000,5,FALSE),"")</f>
        <v/>
      </c>
      <c r="H38" s="26">
        <f>IFERROR(VLOOKUP($A131,Results_30d_Deltas!$A$2:$H$5000,7,FALSE)-E130,"")</f>
        <v/>
      </c>
      <c r="I38" s="26">
        <f>IFERROR(VLOOKUP($A131,Results_30d_Deltas!$A$2:$H$5000,6,FALSE),"")</f>
        <v/>
      </c>
      <c r="J38" s="26" t="n"/>
      <c r="K38" s="26" t="n"/>
      <c r="L38" s="26" t="inlineStr">
        <is>
          <t>NO</t>
        </is>
      </c>
      <c r="M38" s="74" t="n">
        <v>-0.2753428945442442</v>
      </c>
      <c r="N38" s="74" t="n">
        <v>3</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4" t="n"/>
      <c r="FV38" s="34"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ez_manage.py:5113 top()</t>
        </is>
      </c>
      <c r="IN38" s="26" t="inlineStr">
        <is>
          <t>v12_quick_engine.py:2504 x4</t>
        </is>
      </c>
      <c r="IO38" s="26" t="n"/>
    </row>
    <row r="39" ht="10.5" customHeight="1" s="67">
      <c r="A39" s="26" t="inlineStr">
        <is>
          <t>REENTRY_SIZE_EXTENDED_MULT</t>
        </is>
      </c>
      <c r="B39" s="26" t="inlineStr">
        <is>
          <t>0.5</t>
        </is>
      </c>
      <c r="C39" s="26" t="n"/>
      <c r="D39" s="26" t="n"/>
      <c r="E39" s="26" t="n"/>
      <c r="F39" s="26" t="n"/>
      <c r="G39" s="26">
        <f>IFERROR(VLOOKUP($A235&amp;"_"&amp;$B235,Results_Deltas!$A$2:$P$15000,5,FALSE),"")</f>
        <v/>
      </c>
      <c r="H39" s="26">
        <f>IFERROR(VLOOKUP($A235,Results_30d_Deltas!$A$2:$H$5000,7,FALSE)-E234,"")</f>
        <v/>
      </c>
      <c r="I39" s="26">
        <f>IFERROR(VLOOKUP($A235,Results_30d_Deltas!$A$2:$H$5000,6,FALSE),"")</f>
        <v/>
      </c>
      <c r="J39" s="26" t="n"/>
      <c r="K39" s="26" t="n"/>
      <c r="L39" s="26" t="inlineStr">
        <is>
          <t>NO</t>
        </is>
      </c>
      <c r="M39" s="74" t="n">
        <v>-0.2686962497393505</v>
      </c>
      <c r="N39" s="74" t="n">
        <v>3</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4" t="n"/>
      <c r="FV39" s="34"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4" t="n"/>
      <c r="HL39" s="34" t="n"/>
      <c r="HM39" s="34" t="n"/>
      <c r="HN39" s="34" t="n"/>
      <c r="HO39" s="34"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ez_manage.py:3873 top()</t>
        </is>
      </c>
      <c r="IN39" s="26" t="inlineStr">
        <is>
          <t>v12_quick_engine.py:2906 x3</t>
        </is>
      </c>
      <c r="IO39" s="26" t="n"/>
    </row>
    <row r="40" ht="10.5" customHeight="1" s="67">
      <c r="A40" s="26" t="inlineStr">
        <is>
          <t>REENTRY_SIZE_EXTENDED_K1H</t>
        </is>
      </c>
      <c r="B40" s="26" t="inlineStr">
        <is>
          <t>0.5</t>
        </is>
      </c>
      <c r="C40" s="26" t="n"/>
      <c r="D40" s="26" t="n"/>
      <c r="E40" s="26" t="n"/>
      <c r="F40" s="26" t="n"/>
      <c r="G40" s="26">
        <f>IFERROR(VLOOKUP($A231&amp;"_"&amp;$B231,Results_Deltas!$A$2:$P$15000,5,FALSE),"")</f>
        <v/>
      </c>
      <c r="H40" s="26">
        <f>IFERROR(VLOOKUP($A231,Results_30d_Deltas!$A$2:$H$5000,7,FALSE)-E230,"")</f>
        <v/>
      </c>
      <c r="I40" s="26">
        <f>IFERROR(VLOOKUP($A231,Results_30d_Deltas!$A$2:$H$5000,6,FALSE),"")</f>
        <v/>
      </c>
      <c r="J40" s="26" t="n"/>
      <c r="K40" s="26" t="n"/>
      <c r="L40" s="26" t="inlineStr">
        <is>
          <t>NO</t>
        </is>
      </c>
      <c r="M40" s="74" t="n">
        <v>-0.268675922782974</v>
      </c>
      <c r="N40" s="74" t="n">
        <v>3</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4" t="n"/>
      <c r="FV40" s="34"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4" t="n"/>
      <c r="HL40" s="34" t="n"/>
      <c r="HM40" s="34" t="n"/>
      <c r="HN40" s="34" t="n"/>
      <c r="HO40" s="34"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ez_manage.py:3872 top()</t>
        </is>
      </c>
      <c r="IN40" s="26" t="inlineStr">
        <is>
          <t>v12_quick_engine.py:2905 x5</t>
        </is>
      </c>
      <c r="IO40" s="26" t="n"/>
    </row>
    <row r="41" ht="10.5" customHeight="1" s="67">
      <c r="A41" s="26" t="inlineStr">
        <is>
          <t>REENTRY_B16_SIZE_MULT_WEAK</t>
        </is>
      </c>
      <c r="B41" s="26" t="inlineStr">
        <is>
          <t>2.0</t>
        </is>
      </c>
      <c r="C41" s="26" t="n"/>
      <c r="D41" s="26" t="n"/>
      <c r="E41" s="26" t="n"/>
      <c r="F41" s="26" t="n"/>
      <c r="G41" s="26">
        <f>IFERROR(VLOOKUP($A191&amp;"_"&amp;$B191,Results_Deltas!$A$2:$P$15000,5,FALSE),"")</f>
        <v/>
      </c>
      <c r="H41" s="26">
        <f>IFERROR(VLOOKUP($A191,Results_30d_Deltas!$A$2:$H$5000,7,FALSE)-E190,"")</f>
        <v/>
      </c>
      <c r="I41" s="26">
        <f>IFERROR(VLOOKUP($A191,Results_30d_Deltas!$A$2:$H$5000,6,FALSE),"")</f>
        <v/>
      </c>
      <c r="J41" s="26" t="n"/>
      <c r="K41" s="26" t="n"/>
      <c r="L41" s="26" t="inlineStr">
        <is>
          <t>YES</t>
        </is>
      </c>
      <c r="M41" s="74" t="n">
        <v>-0.2654176131727677</v>
      </c>
      <c r="N41" s="74" t="n">
        <v>3</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4" t="n"/>
      <c r="FV41" s="34"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4" t="n"/>
      <c r="HL41" s="34" t="n"/>
      <c r="HM41" s="34" t="n"/>
      <c r="HN41" s="34" t="n"/>
      <c r="HO41" s="34"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ez_manage.py:5298 top()</t>
        </is>
      </c>
      <c r="IN41" s="26" t="inlineStr">
        <is>
          <t>v12_quick_engine.py:2859 x4</t>
        </is>
      </c>
      <c r="IO41" s="26" t="n"/>
    </row>
    <row r="42" ht="10.5" customHeight="1" s="67">
      <c r="A42" s="26" t="inlineStr">
        <is>
          <t>REENTRY_POST_CONSOL_ATR_THRESHOLD</t>
        </is>
      </c>
      <c r="B42" s="26" t="inlineStr">
        <is>
          <t>2.0</t>
        </is>
      </c>
      <c r="C42" s="26" t="n"/>
      <c r="D42" s="26" t="n"/>
      <c r="E42" s="26" t="n"/>
      <c r="F42" s="26" t="n"/>
      <c r="G42" s="26">
        <f>IFERROR(VLOOKUP($A211&amp;"_"&amp;$B211,Results_Deltas!$A$2:$P$15000,5,FALSE),"")</f>
        <v/>
      </c>
      <c r="H42" s="26">
        <f>IFERROR(VLOOKUP($A211,Results_30d_Deltas!$A$2:$H$5000,7,FALSE)-E210,"")</f>
        <v/>
      </c>
      <c r="I42" s="26">
        <f>IFERROR(VLOOKUP($A211,Results_30d_Deltas!$A$2:$H$5000,6,FALSE),"")</f>
        <v/>
      </c>
      <c r="J42" s="26" t="n"/>
      <c r="K42" s="26" t="n"/>
      <c r="L42" s="26" t="inlineStr">
        <is>
          <t>NO</t>
        </is>
      </c>
      <c r="M42" s="74" t="n">
        <v>-0.2586327483966457</v>
      </c>
      <c r="N42" s="74" t="n">
        <v>3</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4" t="n"/>
      <c r="FV42" s="34"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ez_manage.py:5318 top()</t>
        </is>
      </c>
      <c r="IN42" s="26" t="inlineStr">
        <is>
          <t>v12_quick_engine.py:2896 x3</t>
        </is>
      </c>
      <c r="IO42" s="26" t="n"/>
    </row>
    <row r="43" ht="10.5" customHeight="1" s="67">
      <c r="A43" s="26" t="inlineStr">
        <is>
          <t>OBLIGATORY_REENTRY_SCORE_TIER3</t>
        </is>
      </c>
      <c r="B43" s="26" t="inlineStr">
        <is>
          <t>2.0</t>
        </is>
      </c>
      <c r="C43" s="26" t="n"/>
      <c r="D43" s="26" t="n"/>
      <c r="E43" s="26" t="n"/>
      <c r="F43" s="26" t="n"/>
      <c r="G43" s="26">
        <f>IFERROR(VLOOKUP($A139&amp;"_"&amp;$B139,Results_Deltas!$A$2:$P$15000,5,FALSE),"")</f>
        <v/>
      </c>
      <c r="H43" s="26">
        <f>IFERROR(VLOOKUP($A139,Results_30d_Deltas!$A$2:$H$5000,7,FALSE)-E138,"")</f>
        <v/>
      </c>
      <c r="I43" s="26">
        <f>IFERROR(VLOOKUP($A139,Results_30d_Deltas!$A$2:$H$5000,6,FALSE),"")</f>
        <v/>
      </c>
      <c r="J43" s="26" t="n"/>
      <c r="K43" s="26" t="n"/>
      <c r="L43" s="26" t="inlineStr">
        <is>
          <t>NO</t>
        </is>
      </c>
      <c r="M43" s="74" t="n">
        <v>-0.2575021000931442</v>
      </c>
      <c r="N43" s="74" t="n">
        <v>3</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4" t="n"/>
      <c r="FV43" s="34"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ez_manage.py:5115 top()</t>
        </is>
      </c>
      <c r="IN43" s="26" t="inlineStr">
        <is>
          <t>v12_quick_engine.py:2506 x4</t>
        </is>
      </c>
      <c r="IO43" s="26" t="n"/>
    </row>
    <row r="44" ht="10.5" customHeight="1" s="67">
      <c r="A44" s="26" t="inlineStr">
        <is>
          <t>GUARANTEED_REENTRY_TIGHT_STOP_PCT</t>
        </is>
      </c>
      <c r="B44" s="26" t="inlineStr">
        <is>
          <t>0.375</t>
        </is>
      </c>
      <c r="C44" s="26" t="n"/>
      <c r="D44" s="26" t="n"/>
      <c r="E44" s="26" t="n"/>
      <c r="F44" s="26" t="n"/>
      <c r="G44" s="26">
        <f>IFERROR(VLOOKUP($A72&amp;"_"&amp;$B72,Results_Deltas!$A$2:$P$15000,5,FALSE),"")</f>
        <v/>
      </c>
      <c r="H44" s="26">
        <f>IFERROR(VLOOKUP($A72,Results_30d_Deltas!$A$2:$H$5000,7,FALSE)-E71,"")</f>
        <v/>
      </c>
      <c r="I44" s="26">
        <f>IFERROR(VLOOKUP($A72,Results_30d_Deltas!$A$2:$H$5000,6,FALSE),"")</f>
        <v/>
      </c>
      <c r="J44" s="26" t="n"/>
      <c r="K44" s="26" t="n"/>
      <c r="L44" s="26" t="inlineStr">
        <is>
          <t>NO</t>
        </is>
      </c>
      <c r="M44" s="74" t="n">
        <v>-0.2548830253419184</v>
      </c>
      <c r="N44" s="74" t="n">
        <v>3</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4" t="n"/>
      <c r="DB44" s="34" t="n"/>
      <c r="DC44" s="34" t="n"/>
      <c r="DD44" s="34" t="n"/>
      <c r="DE44" s="34"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4" t="n"/>
      <c r="EF44" s="34" t="n"/>
      <c r="EG44" s="34" t="n"/>
      <c r="EH44" s="34" t="n"/>
      <c r="EI44" s="34"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4" t="n"/>
      <c r="FV44" s="34"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ez_manage.py:4782 top()</t>
        </is>
      </c>
      <c r="IN44" s="26" t="inlineStr">
        <is>
          <t>v12_quick_engine.py:1950 x7</t>
        </is>
      </c>
      <c r="IO44" s="26" t="n"/>
    </row>
    <row r="45" ht="10.5" customHeight="1" s="67">
      <c r="A45" s="26" t="inlineStr">
        <is>
          <t>OBLIGATORY_REENTRY_K15_HIGH_BLOCK</t>
        </is>
      </c>
      <c r="B45" s="26" t="inlineStr">
        <is>
          <t>2.0</t>
        </is>
      </c>
      <c r="C45" s="26" t="n"/>
      <c r="D45" s="26" t="n"/>
      <c r="E45" s="26" t="n"/>
      <c r="F45" s="26" t="n"/>
      <c r="G45" s="26">
        <f>IFERROR(VLOOKUP($A123&amp;"_"&amp;$B123,Results_Deltas!$A$2:$P$15000,5,FALSE),"")</f>
        <v/>
      </c>
      <c r="H45" s="26">
        <f>IFERROR(VLOOKUP($A123,Results_30d_Deltas!$A$2:$H$5000,7,FALSE)-E122,"")</f>
        <v/>
      </c>
      <c r="I45" s="26">
        <f>IFERROR(VLOOKUP($A123,Results_30d_Deltas!$A$2:$H$5000,6,FALSE),"")</f>
        <v/>
      </c>
      <c r="J45" s="26" t="n"/>
      <c r="K45" s="26" t="n"/>
      <c r="L45" s="26" t="inlineStr">
        <is>
          <t>NO</t>
        </is>
      </c>
      <c r="M45" s="74" t="n">
        <v>-0.2490168682164088</v>
      </c>
      <c r="N45" s="74" t="n">
        <v>3</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4" t="n"/>
      <c r="FV45" s="34"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ez_manage.py:5110 top()</t>
        </is>
      </c>
      <c r="IN45" s="26" t="inlineStr">
        <is>
          <t>v12_quick_engine.py:2501 x4</t>
        </is>
      </c>
      <c r="IO45" s="26" t="n"/>
    </row>
    <row r="46" ht="10.5" customHeight="1" s="67">
      <c r="A46" s="26" t="inlineStr">
        <is>
          <t>REENTRY_SIZE_DIP_MULT</t>
        </is>
      </c>
      <c r="B46" s="26" t="inlineStr">
        <is>
          <t>0.5</t>
        </is>
      </c>
      <c r="C46" s="26" t="n"/>
      <c r="D46" s="26" t="n"/>
      <c r="E46" s="26" t="n"/>
      <c r="F46" s="26" t="n"/>
      <c r="G46" s="26">
        <f>IFERROR(VLOOKUP($A227&amp;"_"&amp;$B227,Results_Deltas!$A$2:$P$15000,5,FALSE),"")</f>
        <v/>
      </c>
      <c r="H46" s="26">
        <f>IFERROR(VLOOKUP($A227,Results_30d_Deltas!$A$2:$H$5000,7,FALSE)-E226,"")</f>
        <v/>
      </c>
      <c r="I46" s="26">
        <f>IFERROR(VLOOKUP($A227,Results_30d_Deltas!$A$2:$H$5000,6,FALSE),"")</f>
        <v/>
      </c>
      <c r="J46" s="26" t="n"/>
      <c r="K46" s="26" t="n"/>
      <c r="L46" s="26" t="inlineStr">
        <is>
          <t>YES</t>
        </is>
      </c>
      <c r="M46" s="74" t="n">
        <v>-0.2473419710496883</v>
      </c>
      <c r="N46" s="74" t="n">
        <v>3</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4" t="n"/>
      <c r="FV46" s="34"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4" t="n"/>
      <c r="HL46" s="34" t="n"/>
      <c r="HM46" s="34" t="n"/>
      <c r="HN46" s="34" t="n"/>
      <c r="HO46" s="34"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33" t="n"/>
      <c r="IL46" s="26" t="n"/>
      <c r="IM46" s="26" t="inlineStr">
        <is>
          <t>ez_manage.py:3871 top()</t>
        </is>
      </c>
      <c r="IN46" s="26" t="inlineStr">
        <is>
          <t>v12_quick_engine.py:2904 x3</t>
        </is>
      </c>
      <c r="IO46" s="26" t="n"/>
    </row>
    <row r="47" ht="10.5" customHeight="1" s="67">
      <c r="A47" s="26" t="inlineStr">
        <is>
          <t>LEGACY_PROC_SINGLE_REENTRY</t>
        </is>
      </c>
      <c r="B47" s="26" t="inlineStr">
        <is>
          <t>2.0</t>
        </is>
      </c>
      <c r="C47" s="26" t="n"/>
      <c r="D47" s="26" t="n"/>
      <c r="E47" s="26" t="n"/>
      <c r="F47" s="26" t="n"/>
      <c r="G47" s="26">
        <f>IFERROR(VLOOKUP($A79&amp;"_"&amp;$B79,Results_Deltas!$A$2:$P$15000,5,FALSE),"")</f>
        <v/>
      </c>
      <c r="H47" s="26">
        <f>IFERROR(VLOOKUP($A79,Results_30d_Deltas!$A$2:$H$5000,7,FALSE)-E78,"")</f>
        <v/>
      </c>
      <c r="I47" s="26">
        <f>IFERROR(VLOOKUP($A79,Results_30d_Deltas!$A$2:$H$5000,6,FALSE),"")</f>
        <v/>
      </c>
      <c r="J47" s="26" t="n"/>
      <c r="K47" s="26" t="n"/>
      <c r="L47" s="26" t="inlineStr">
        <is>
          <t>NO</t>
        </is>
      </c>
      <c r="M47" s="74" t="n">
        <v>-0.2328834202467417</v>
      </c>
      <c r="N47" s="74" t="n">
        <v>3</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4" t="n"/>
      <c r="FV47" s="34"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ez_manage.py:3418 top()</t>
        </is>
      </c>
      <c r="IN47" s="26" t="inlineStr">
        <is>
          <t>v12_quick_engine.py:2119 x5</t>
        </is>
      </c>
      <c r="IO47" s="26" t="n"/>
    </row>
    <row r="48" ht="10.5" customHeight="1" s="67">
      <c r="A48" s="26" t="inlineStr">
        <is>
          <t>REENTRY_POST_CONSOL_MULT</t>
        </is>
      </c>
      <c r="B48" s="26" t="inlineStr">
        <is>
          <t>1.0</t>
        </is>
      </c>
      <c r="C48" s="26" t="n"/>
      <c r="D48" s="26" t="n"/>
      <c r="E48" s="26" t="n"/>
      <c r="F48" s="26" t="n"/>
      <c r="G48" s="26">
        <f>IFERROR(VLOOKUP($A216&amp;"_"&amp;$B216,Results_Deltas!$A$2:$P$15000,5,FALSE),"")</f>
        <v/>
      </c>
      <c r="H48" s="26">
        <f>IFERROR(VLOOKUP($A216,Results_30d_Deltas!$A$2:$H$5000,7,FALSE)-E215,"")</f>
        <v/>
      </c>
      <c r="I48" s="26">
        <f>IFERROR(VLOOKUP($A216,Results_30d_Deltas!$A$2:$H$5000,6,FALSE),"")</f>
        <v/>
      </c>
      <c r="J48" s="26" t="n"/>
      <c r="K48" s="26" t="n"/>
      <c r="L48" s="26" t="inlineStr">
        <is>
          <t>NO</t>
        </is>
      </c>
      <c r="M48" s="74" t="n">
        <v>-0.229148195284305</v>
      </c>
      <c r="N48" s="74" t="n">
        <v>3</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4" t="n"/>
      <c r="FV48" s="34"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ez_manage.py:5319 top()</t>
        </is>
      </c>
      <c r="IN48" s="26" t="inlineStr">
        <is>
          <t>v12_quick_engine.py:2898 x3</t>
        </is>
      </c>
      <c r="IO48" s="26" t="n"/>
    </row>
    <row r="49" ht="10.5" customHeight="1" s="67">
      <c r="A49" s="26" t="inlineStr">
        <is>
          <t>GUARANTEED_REENTRY_K_FAVORABLE_LOW</t>
        </is>
      </c>
      <c r="B49" s="26" t="inlineStr">
        <is>
          <t>45.0</t>
        </is>
      </c>
      <c r="C49" s="26" t="n"/>
      <c r="D49" s="26" t="n"/>
      <c r="E49" s="26" t="n"/>
      <c r="F49" s="26" t="n"/>
      <c r="G49" s="26">
        <f>IFERROR(VLOOKUP($A12&amp;"_"&amp;$B12,Results_Deltas!$A$2:$P$15000,5,FALSE),"")</f>
        <v/>
      </c>
      <c r="H49" s="26">
        <f>IFERROR(VLOOKUP($A12,Results_30d_Deltas!$A$2:$H$5000,7,FALSE)-E11,"")</f>
        <v/>
      </c>
      <c r="I49" s="26">
        <f>IFERROR(VLOOKUP($A12,Results_30d_Deltas!$A$2:$H$5000,6,FALSE),"")</f>
        <v/>
      </c>
      <c r="J49" s="26" t="n"/>
      <c r="K49" s="26" t="n"/>
      <c r="L49" s="26" t="inlineStr">
        <is>
          <t>NO</t>
        </is>
      </c>
      <c r="M49" s="74" t="n">
        <v>-0.2283501535996952</v>
      </c>
      <c r="N49" s="74" t="n">
        <v>3</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4" t="n"/>
      <c r="FV49" s="34"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ez_manage.py:4775 top()</t>
        </is>
      </c>
      <c r="IN49" s="26" t="inlineStr">
        <is>
          <t>v12_quick_engine.py:1942 x4</t>
        </is>
      </c>
      <c r="IO49" s="26" t="n"/>
    </row>
    <row r="50" ht="10.5" customHeight="1" s="67">
      <c r="A50" s="26" t="inlineStr">
        <is>
          <t>OBLIGATORY_REENTRY_SCORE_TIER2</t>
        </is>
      </c>
      <c r="B50" s="26" t="inlineStr">
        <is>
          <t>0.5</t>
        </is>
      </c>
      <c r="C50" s="26" t="n"/>
      <c r="D50" s="26" t="n"/>
      <c r="E50" s="26" t="n"/>
      <c r="F50" s="26" t="n"/>
      <c r="G50" s="26">
        <f>IFERROR(VLOOKUP($A133&amp;"_"&amp;$B133,Results_Deltas!$A$2:$P$15000,5,FALSE),"")</f>
        <v/>
      </c>
      <c r="H50" s="26">
        <f>IFERROR(VLOOKUP($A133,Results_30d_Deltas!$A$2:$H$5000,7,FALSE)-E132,"")</f>
        <v/>
      </c>
      <c r="I50" s="26">
        <f>IFERROR(VLOOKUP($A133,Results_30d_Deltas!$A$2:$H$5000,6,FALSE),"")</f>
        <v/>
      </c>
      <c r="J50" s="26" t="n"/>
      <c r="K50" s="26" t="n"/>
      <c r="L50" s="26" t="inlineStr">
        <is>
          <t>NO</t>
        </is>
      </c>
      <c r="M50" s="74" t="n">
        <v>-0.2219469498153686</v>
      </c>
      <c r="N50" s="74" t="n">
        <v>3</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4" t="n"/>
      <c r="FV50" s="34"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ez_manage.py:5114 top()</t>
        </is>
      </c>
      <c r="IN50" s="26" t="inlineStr">
        <is>
          <t>v12_quick_engine.py:2505 x4</t>
        </is>
      </c>
      <c r="IO50" s="26" t="n"/>
    </row>
    <row r="51" ht="10.5" customHeight="1" s="67">
      <c r="A51" s="26" t="inlineStr">
        <is>
          <t>MANDATORY_REENTRY_K_LOW_BLOCK</t>
        </is>
      </c>
      <c r="B51" s="26" t="inlineStr">
        <is>
          <t>1.0</t>
        </is>
      </c>
      <c r="C51" s="26" t="n"/>
      <c r="D51" s="26" t="n"/>
      <c r="E51" s="26" t="n"/>
      <c r="F51" s="26" t="n"/>
      <c r="G51" s="26">
        <f>IFERROR(VLOOKUP($A106&amp;"_"&amp;$B106,Results_Deltas!$A$2:$P$15000,5,FALSE),"")</f>
        <v/>
      </c>
      <c r="H51" s="26">
        <f>IFERROR(VLOOKUP($A106,Results_30d_Deltas!$A$2:$H$5000,7,FALSE)-E105,"")</f>
        <v/>
      </c>
      <c r="I51" s="26">
        <f>IFERROR(VLOOKUP($A106,Results_30d_Deltas!$A$2:$H$5000,6,FALSE),"")</f>
        <v/>
      </c>
      <c r="J51" s="26" t="n"/>
      <c r="K51" s="26" t="n"/>
      <c r="L51" s="26" t="inlineStr">
        <is>
          <t>NO</t>
        </is>
      </c>
      <c r="M51" s="74" t="n">
        <v>-0.2209842050592263</v>
      </c>
      <c r="N51" s="74" t="n">
        <v>3</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4" t="n"/>
      <c r="FV51" s="34"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ez_manage.py:4962 top()</t>
        </is>
      </c>
      <c r="IN51" s="26" t="inlineStr">
        <is>
          <t>v12_quick_engine.py:2248 x2</t>
        </is>
      </c>
      <c r="IO51" s="26" t="n"/>
    </row>
    <row r="52" ht="10.5" customHeight="1" s="67">
      <c r="A52" s="26" t="inlineStr">
        <is>
          <t>DELTA_REENTRY_Z_THRESHOLD</t>
        </is>
      </c>
      <c r="B52" s="26" t="inlineStr">
        <is>
          <t>0.75</t>
        </is>
      </c>
      <c r="C52" s="26" t="n"/>
      <c r="D52" s="26" t="n"/>
      <c r="E52" s="26" t="n"/>
      <c r="F52" s="26" t="n"/>
      <c r="G52" s="26">
        <f>IFERROR(VLOOKUP($A37&amp;"_"&amp;$B37,Results_Deltas!$A$2:$P$15000,5,FALSE),"")</f>
        <v/>
      </c>
      <c r="H52" s="26">
        <f>IFERROR(VLOOKUP($A37,Results_30d_Deltas!$A$2:$H$5000,7,FALSE)-E36,"")</f>
        <v/>
      </c>
      <c r="I52" s="26">
        <f>IFERROR(VLOOKUP($A37,Results_30d_Deltas!$A$2:$H$5000,6,FALSE),"")</f>
        <v/>
      </c>
      <c r="J52" s="26" t="n"/>
      <c r="K52" s="26" t="n"/>
      <c r="L52" s="26" t="inlineStr">
        <is>
          <t>NO</t>
        </is>
      </c>
      <c r="M52" s="74" t="n">
        <v>-0.2204374441130937</v>
      </c>
      <c r="N52" s="74" t="n">
        <v>3</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4" t="n"/>
      <c r="CC52" s="34" t="n"/>
      <c r="CD52" s="34" t="n"/>
      <c r="CE52" s="34" t="n"/>
      <c r="CF52" s="34"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4" t="n"/>
      <c r="FV52" s="34"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33" t="n"/>
      <c r="IL52" s="26" t="n"/>
      <c r="IM52" s="26" t="inlineStr">
        <is>
          <t>ez_manage.py:196 check_reentry_delta_tolerant()</t>
        </is>
      </c>
      <c r="IN52" s="26" t="inlineStr">
        <is>
          <t>v12_quick_engine.py:1647 x7</t>
        </is>
      </c>
      <c r="IO52" s="26" t="n"/>
    </row>
    <row r="53" ht="10.5" customHeight="1" s="67">
      <c r="A53" s="26" t="inlineStr">
        <is>
          <t>MU_CORRECTION_REENTRY_ENABLED</t>
        </is>
      </c>
      <c r="B53" s="26" t="inlineStr">
        <is>
          <t>True</t>
        </is>
      </c>
      <c r="C53" s="26" t="n"/>
      <c r="D53" s="26" t="n"/>
      <c r="E53" s="26" t="n"/>
      <c r="F53" s="26" t="n"/>
      <c r="G53" s="26">
        <f>IFERROR(VLOOKUP($A113&amp;"_"&amp;$B113,Results_Deltas!$A$2:$P$15000,5,FALSE),"")</f>
        <v/>
      </c>
      <c r="H53" s="26">
        <f>IFERROR(VLOOKUP($A113,Results_30d_Deltas!$A$2:$H$5000,7,FALSE)-E112,"")</f>
        <v/>
      </c>
      <c r="I53" s="26">
        <f>IFERROR(VLOOKUP($A113,Results_30d_Deltas!$A$2:$H$5000,6,FALSE),"")</f>
        <v/>
      </c>
      <c r="J53" s="26" t="n"/>
      <c r="K53" s="26" t="n"/>
      <c r="L53" s="26" t="inlineStr">
        <is>
          <t>YES</t>
        </is>
      </c>
      <c r="M53" s="74" t="n">
        <v>-0.219168805356574</v>
      </c>
      <c r="N53" s="74" t="n">
        <v>3</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4" t="n"/>
      <c r="FV53" s="34"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33" t="n"/>
      <c r="IL53" s="26" t="n"/>
      <c r="IM53" s="26" t="inlineStr">
        <is>
          <t>ez_manage.py:5077 top()</t>
        </is>
      </c>
      <c r="IN53" s="26" t="inlineStr">
        <is>
          <t>v12_quick_engine.py:2463 x3</t>
        </is>
      </c>
      <c r="IO53" s="26" t="n"/>
    </row>
    <row r="54" ht="10.5" customHeight="1" s="67">
      <c r="A54" s="26" t="inlineStr">
        <is>
          <t>GUARANTEED_REENTRY_K_LOW_BLOCK</t>
        </is>
      </c>
      <c r="B54" s="26" t="inlineStr">
        <is>
          <t>15.0</t>
        </is>
      </c>
      <c r="C54" s="26" t="n"/>
      <c r="D54" s="26" t="n"/>
      <c r="E54" s="26" t="n"/>
      <c r="F54" s="26" t="n"/>
      <c r="G54" s="26">
        <f>IFERROR(VLOOKUP($A53&amp;"_"&amp;$B53,Results_Deltas!$A$2:$P$15000,5,FALSE),"")</f>
        <v/>
      </c>
      <c r="H54" s="26">
        <f>IFERROR(VLOOKUP($A53,Results_30d_Deltas!$A$2:$H$5000,7,FALSE)-E52,"")</f>
        <v/>
      </c>
      <c r="I54" s="26">
        <f>IFERROR(VLOOKUP($A53,Results_30d_Deltas!$A$2:$H$5000,6,FALSE),"")</f>
        <v/>
      </c>
      <c r="J54" s="26" t="n"/>
      <c r="K54" s="26" t="n"/>
      <c r="L54" s="26" t="inlineStr">
        <is>
          <t>NO</t>
        </is>
      </c>
      <c r="M54" s="74" t="n">
        <v>-0.2178694324787256</v>
      </c>
      <c r="N54" s="74" t="n">
        <v>3</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4" t="n"/>
      <c r="FV54" s="34"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ez_manage.py:4777 top()</t>
        </is>
      </c>
      <c r="IN54" s="26" t="inlineStr">
        <is>
          <t>v12_quick_engine.py:1944 x4</t>
        </is>
      </c>
      <c r="IO54" s="26" t="n"/>
    </row>
    <row r="55" ht="10.5" customHeight="1" s="67">
      <c r="A55" s="27" t="inlineStr">
        <is>
          <t>REENTRY_SIZE_EXTENDED_MULT</t>
        </is>
      </c>
      <c r="B55" s="27" t="inlineStr">
        <is>
          <t>1.0</t>
        </is>
      </c>
      <c r="C55" s="26" t="n"/>
      <c r="D55" s="26" t="n"/>
      <c r="E55" s="26" t="n"/>
      <c r="F55" s="26" t="n"/>
      <c r="G55" s="26">
        <f>IFERROR(VLOOKUP($A236&amp;"_"&amp;$B236,Results_Deltas!$A$2:$P$15000,5,FALSE),"")</f>
        <v/>
      </c>
      <c r="H55" s="26">
        <f>IFERROR(VLOOKUP($A236,Results_30d_Deltas!$A$2:$H$5000,7,FALSE)-E235,"")</f>
        <v/>
      </c>
      <c r="I55" s="26">
        <f>IFERROR(VLOOKUP($A236,Results_30d_Deltas!$A$2:$H$5000,6,FALSE),"")</f>
        <v/>
      </c>
      <c r="J55" s="26" t="n"/>
      <c r="K55" s="26" t="n"/>
      <c r="L55" s="26" t="inlineStr">
        <is>
          <t>NO</t>
        </is>
      </c>
      <c r="M55" s="74" t="n">
        <v>-0.21783385694925</v>
      </c>
      <c r="N55" s="74" t="n">
        <v>3</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4" t="n"/>
      <c r="FV55" s="34"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4" t="n"/>
      <c r="HL55" s="34" t="n"/>
      <c r="HM55" s="34" t="n"/>
      <c r="HN55" s="34" t="n"/>
      <c r="HO55" s="34"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ez_manage.py:3873 top()</t>
        </is>
      </c>
      <c r="IN55" s="26" t="inlineStr">
        <is>
          <t>v12_quick_engine.py:2906 x3</t>
        </is>
      </c>
      <c r="IO55" s="26" t="n"/>
    </row>
    <row r="56" ht="10.5" customHeight="1" s="67">
      <c r="A56" s="26" t="inlineStr">
        <is>
          <t>MANDATORY_REENTRY_K_LOW_BLOCK</t>
        </is>
      </c>
      <c r="B56" s="26" t="inlineStr">
        <is>
          <t>0.5</t>
        </is>
      </c>
      <c r="C56" s="26" t="n"/>
      <c r="D56" s="26" t="n"/>
      <c r="E56" s="26" t="n"/>
      <c r="F56" s="26" t="n"/>
      <c r="G56" s="26">
        <f>IFERROR(VLOOKUP($A105&amp;"_"&amp;$B105,Results_Deltas!$A$2:$P$15000,5,FALSE),"")</f>
        <v/>
      </c>
      <c r="H56" s="26">
        <f>IFERROR(VLOOKUP($A105,Results_30d_Deltas!$A$2:$H$5000,7,FALSE)-E104,"")</f>
        <v/>
      </c>
      <c r="I56" s="26">
        <f>IFERROR(VLOOKUP($A105,Results_30d_Deltas!$A$2:$H$5000,6,FALSE),"")</f>
        <v/>
      </c>
      <c r="J56" s="26" t="n"/>
      <c r="K56" s="26" t="n"/>
      <c r="L56" s="26" t="inlineStr">
        <is>
          <t>NO</t>
        </is>
      </c>
      <c r="M56" s="74" t="n">
        <v>-0.2128551931434607</v>
      </c>
      <c r="N56" s="74" t="n">
        <v>3</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4" t="n"/>
      <c r="FV56" s="34"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ez_manage.py:4962 top()</t>
        </is>
      </c>
      <c r="IN56" s="26" t="inlineStr">
        <is>
          <t>v12_quick_engine.py:2248 x2</t>
        </is>
      </c>
      <c r="IO56" s="26" t="n"/>
    </row>
    <row r="57" ht="10.5" customHeight="1" s="67">
      <c r="A57" s="26" t="inlineStr">
        <is>
          <t>LEGACY_REENTRY_PSR_K_DC_CROSSOVER</t>
        </is>
      </c>
      <c r="B57" s="26" t="inlineStr">
        <is>
          <t>0.5</t>
        </is>
      </c>
      <c r="C57" s="26" t="n"/>
      <c r="D57" s="26" t="n"/>
      <c r="E57" s="26" t="n"/>
      <c r="F57" s="26" t="n"/>
      <c r="G57" s="26">
        <f>IFERROR(VLOOKUP($A89&amp;"_"&amp;$B89,Results_Deltas!$A$2:$P$15000,5,FALSE),"")</f>
        <v/>
      </c>
      <c r="H57" s="26">
        <f>IFERROR(VLOOKUP($A89,Results_30d_Deltas!$A$2:$H$5000,7,FALSE)-E88,"")</f>
        <v/>
      </c>
      <c r="I57" s="26">
        <f>IFERROR(VLOOKUP($A89,Results_30d_Deltas!$A$2:$H$5000,6,FALSE),"")</f>
        <v/>
      </c>
      <c r="J57" s="26" t="n"/>
      <c r="K57" s="26" t="n"/>
      <c r="L57" s="26" t="inlineStr">
        <is>
          <t>NO</t>
        </is>
      </c>
      <c r="M57" s="74" t="n">
        <v>-0.2124703808601197</v>
      </c>
      <c r="N57" s="74" t="n">
        <v>3</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4" t="n"/>
      <c r="FV57" s="34"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33" t="n"/>
      <c r="IL57" s="26" t="n"/>
      <c r="IM57" s="26" t="inlineStr">
        <is>
          <t>ez_manage.py:3424 top()</t>
        </is>
      </c>
      <c r="IN57" s="26" t="inlineStr">
        <is>
          <t>v12_quick_engine.py:2125 x5</t>
        </is>
      </c>
      <c r="IO57" s="26" t="n"/>
    </row>
    <row r="58" ht="10.5" customHeight="1" s="67">
      <c r="A58" s="26" t="inlineStr">
        <is>
          <t>GUARANTEED_REENTRY_K_HIGH_BLOCK</t>
        </is>
      </c>
      <c r="B58" s="26" t="inlineStr">
        <is>
          <t>40.0</t>
        </is>
      </c>
      <c r="C58" s="26" t="n"/>
      <c r="D58" s="26" t="n"/>
      <c r="E58" s="26" t="n"/>
      <c r="F58" s="26" t="n"/>
      <c r="G58" s="26">
        <f>IFERROR(VLOOKUP($A47&amp;"_"&amp;$B47,Results_Deltas!$A$2:$P$15000,5,FALSE),"")</f>
        <v/>
      </c>
      <c r="H58" s="26">
        <f>IFERROR(VLOOKUP($A47,Results_30d_Deltas!$A$2:$H$5000,7,FALSE)-E46,"")</f>
        <v/>
      </c>
      <c r="I58" s="26">
        <f>IFERROR(VLOOKUP($A47,Results_30d_Deltas!$A$2:$H$5000,6,FALSE),"")</f>
        <v/>
      </c>
      <c r="J58" s="26" t="n"/>
      <c r="K58" s="26" t="n"/>
      <c r="L58" s="26" t="inlineStr">
        <is>
          <t>NO</t>
        </is>
      </c>
      <c r="M58" s="74" t="n">
        <v>-0.2117863325505815</v>
      </c>
      <c r="N58" s="74" t="n">
        <v>3</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4" t="n"/>
      <c r="FV58" s="34"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ez_manage.py:4776 top()</t>
        </is>
      </c>
      <c r="IN58" s="26" t="inlineStr">
        <is>
          <t>v12_quick_engine.py:1943 x4</t>
        </is>
      </c>
      <c r="IO58" s="26" t="n"/>
    </row>
    <row r="59" ht="10.5" customHeight="1" s="67">
      <c r="A59" s="26" t="inlineStr">
        <is>
          <t>BTC_GUARANTEED_REENTRY_MIN_GAP_BARS</t>
        </is>
      </c>
      <c r="B59" s="26" t="inlineStr">
        <is>
          <t>4</t>
        </is>
      </c>
      <c r="C59" s="26" t="n"/>
      <c r="D59" s="26" t="n"/>
      <c r="E59" s="26" t="n"/>
      <c r="F59" s="26" t="n"/>
      <c r="G59" s="26">
        <f>IFERROR(VLOOKUP($A32&amp;"_"&amp;$B32,Results_Deltas!$A$2:$P$15000,5,FALSE),"")</f>
        <v/>
      </c>
      <c r="H59" s="26">
        <f>IFERROR(VLOOKUP($A32,Results_30d_Deltas!$A$2:$H$5000,7,FALSE)-E31,"")</f>
        <v/>
      </c>
      <c r="I59" s="26">
        <f>IFERROR(VLOOKUP($A32,Results_30d_Deltas!$A$2:$H$5000,6,FALSE),"")</f>
        <v/>
      </c>
      <c r="J59" s="26" t="n"/>
      <c r="K59" s="26" t="n"/>
      <c r="L59" s="26" t="inlineStr">
        <is>
          <t>NO</t>
        </is>
      </c>
      <c r="M59" s="74" t="n">
        <v>-0.2109004886991563</v>
      </c>
      <c r="N59" s="74" t="n">
        <v>3</v>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4" t="n"/>
      <c r="FV59" s="34"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3" t="n"/>
      <c r="IK59" s="33" t="n"/>
      <c r="IL59" s="26" t="n"/>
      <c r="IM59" s="26" t="inlineStr">
        <is>
          <t>ez_manage.py:4472 top()</t>
        </is>
      </c>
      <c r="IN59" s="26" t="inlineStr">
        <is>
          <t>v12_quick_engine.py:429 x8</t>
        </is>
      </c>
      <c r="IO59" s="26" t="n"/>
    </row>
    <row r="60" ht="10.5" customHeight="1" s="67">
      <c r="A60" s="26" t="inlineStr">
        <is>
          <t>REENTRY_PRICE_IMPROVE_PCT</t>
        </is>
      </c>
      <c r="B60" s="26" t="inlineStr">
        <is>
          <t>0.5</t>
        </is>
      </c>
      <c r="C60" s="26" t="n"/>
      <c r="D60" s="26" t="n"/>
      <c r="E60" s="26" t="n"/>
      <c r="F60" s="26" t="n"/>
      <c r="G60" s="26">
        <f>IFERROR(VLOOKUP($A223&amp;"_"&amp;$B223,Results_Deltas!$A$2:$P$15000,5,FALSE),"")</f>
        <v/>
      </c>
      <c r="H60" s="26">
        <f>IFERROR(VLOOKUP($A223,Results_30d_Deltas!$A$2:$H$5000,7,FALSE)-E222,"")</f>
        <v/>
      </c>
      <c r="I60" s="26">
        <f>IFERROR(VLOOKUP($A223,Results_30d_Deltas!$A$2:$H$5000,6,FALSE),"")</f>
        <v/>
      </c>
      <c r="J60" s="26" t="n"/>
      <c r="K60" s="26" t="n"/>
      <c r="L60" s="26" t="inlineStr">
        <is>
          <t>NO</t>
        </is>
      </c>
      <c r="M60" s="74" t="n">
        <v>-0.2098939322847351</v>
      </c>
      <c r="N60" s="74" t="n">
        <v>3</v>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4" t="n"/>
      <c r="FV60" s="34"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33" t="n"/>
      <c r="IL60" s="26" t="n"/>
      <c r="IM60" s="26" t="inlineStr">
        <is>
          <t>ez_manage.py:5321 top()</t>
        </is>
      </c>
      <c r="IN60" s="26" t="inlineStr">
        <is>
          <t>v12_quick_engine.py:2900 x3</t>
        </is>
      </c>
      <c r="IO60" s="26" t="n"/>
    </row>
    <row r="61" ht="10.5" customHeight="1" s="67">
      <c r="A61" s="26" t="inlineStr">
        <is>
          <t>FOLLOW_THROUGH_REENTRY_ENABLED</t>
        </is>
      </c>
      <c r="B61" s="26" t="inlineStr">
        <is>
          <t>True</t>
        </is>
      </c>
      <c r="C61" s="26" t="n"/>
      <c r="D61" s="26" t="n"/>
      <c r="E61" s="26" t="n"/>
      <c r="F61" s="26" t="n"/>
      <c r="G61" s="26">
        <f>IFERROR(VLOOKUP($A44&amp;"_"&amp;$B44,Results_Deltas!$A$2:$P$15000,5,FALSE),"")</f>
        <v/>
      </c>
      <c r="H61" s="26">
        <f>IFERROR(VLOOKUP($A44,Results_30d_Deltas!$A$2:$H$5000,7,FALSE)-E43,"")</f>
        <v/>
      </c>
      <c r="I61" s="26">
        <f>IFERROR(VLOOKUP($A44,Results_30d_Deltas!$A$2:$H$5000,6,FALSE),"")</f>
        <v/>
      </c>
      <c r="J61" s="26" t="n"/>
      <c r="K61" s="26" t="n"/>
      <c r="L61" s="26" t="inlineStr">
        <is>
          <t>NO</t>
        </is>
      </c>
      <c r="M61" s="74" t="n">
        <v>-0.208902262828834</v>
      </c>
      <c r="N61" s="74" t="n">
        <v>3</v>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4" t="n"/>
      <c r="FV61" s="34"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3" t="n"/>
      <c r="IK61" s="33" t="n"/>
      <c r="IL61" s="26" t="n"/>
      <c r="IM61" s="26" t="inlineStr">
        <is>
          <t>ez_manage.py:1189 top()</t>
        </is>
      </c>
      <c r="IN61" s="26" t="inlineStr">
        <is>
          <t>v12_quick_engine.py:1394 x5</t>
        </is>
      </c>
      <c r="IO61" s="26" t="n"/>
    </row>
    <row r="62" ht="10.5" customHeight="1" s="67">
      <c r="A62" s="26" t="inlineStr">
        <is>
          <t>REENTRY_TIER2_MAX_MINUTES</t>
        </is>
      </c>
      <c r="B62" s="26" t="inlineStr">
        <is>
          <t>2.0</t>
        </is>
      </c>
      <c r="C62" s="26" t="n"/>
      <c r="D62" s="26" t="n"/>
      <c r="E62" s="26" t="n"/>
      <c r="F62" s="26" t="n"/>
      <c r="G62" s="26">
        <f>IFERROR(VLOOKUP($A245&amp;"_"&amp;$B245,Results_Deltas!$A$2:$P$15000,5,FALSE),"")</f>
        <v/>
      </c>
      <c r="H62" s="26">
        <f>IFERROR(VLOOKUP($A245,Results_30d_Deltas!$A$2:$H$5000,7,FALSE)-E244,"")</f>
        <v/>
      </c>
      <c r="I62" s="26">
        <f>IFERROR(VLOOKUP($A245,Results_30d_Deltas!$A$2:$H$5000,6,FALSE),"")</f>
        <v/>
      </c>
      <c r="J62" s="26" t="n"/>
      <c r="K62" s="26" t="n"/>
      <c r="L62" s="26" t="inlineStr">
        <is>
          <t>NO</t>
        </is>
      </c>
      <c r="M62" s="74" t="n">
        <v>-0.2066682777231454</v>
      </c>
      <c r="N62" s="74" t="n">
        <v>3</v>
      </c>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4" t="n"/>
      <c r="FV62" s="34"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3" t="n"/>
      <c r="IK62" s="33" t="n"/>
      <c r="IL62" s="26" t="n"/>
      <c r="IM62" s="26" t="inlineStr">
        <is>
          <t>ez_manage.py:3879 top()</t>
        </is>
      </c>
      <c r="IN62" s="26" t="inlineStr">
        <is>
          <t>v12_quick_engine.py:2914 x10</t>
        </is>
      </c>
      <c r="IO62" s="26" t="n"/>
    </row>
    <row r="63" ht="10.5" customHeight="1" s="67">
      <c r="A63" s="26" t="inlineStr">
        <is>
          <t>MANDATORY_REENTRY_ALLOW_WT0_STRONG_CROSS</t>
        </is>
      </c>
      <c r="B63" s="26" t="inlineStr">
        <is>
          <t>0.5</t>
        </is>
      </c>
      <c r="C63" s="26" t="n"/>
      <c r="D63" s="26" t="n"/>
      <c r="E63" s="26" t="n"/>
      <c r="F63" s="26" t="n"/>
      <c r="G63" s="26">
        <f>IFERROR(VLOOKUP($A97&amp;"_"&amp;$B97,Results_Deltas!$A$2:$P$15000,5,FALSE),"")</f>
        <v/>
      </c>
      <c r="H63" s="26">
        <f>IFERROR(VLOOKUP($A97,Results_30d_Deltas!$A$2:$H$5000,7,FALSE)-E96,"")</f>
        <v/>
      </c>
      <c r="I63" s="26">
        <f>IFERROR(VLOOKUP($A97,Results_30d_Deltas!$A$2:$H$5000,6,FALSE),"")</f>
        <v/>
      </c>
      <c r="J63" s="26" t="n"/>
      <c r="K63" s="26" t="n"/>
      <c r="L63" s="26" t="inlineStr">
        <is>
          <t>NO</t>
        </is>
      </c>
      <c r="M63" s="74" t="n">
        <v>-0.2054031961845892</v>
      </c>
      <c r="N63" s="74" t="n">
        <v>3</v>
      </c>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4" t="n"/>
      <c r="AY63" s="34" t="n"/>
      <c r="AZ63" s="34" t="n"/>
      <c r="BA63" s="34" t="n"/>
      <c r="BB63" s="34"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4" t="n"/>
      <c r="FV63" s="34"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3" t="n"/>
      <c r="IK63" s="33" t="n"/>
      <c r="IL63" s="26" t="n"/>
      <c r="IM63" s="26" t="inlineStr">
        <is>
          <t>ez_manage.py:4960 top()</t>
        </is>
      </c>
      <c r="IN63" s="26" t="inlineStr">
        <is>
          <t>v12_quick_engine.py:2245 x4</t>
        </is>
      </c>
      <c r="IO63" s="26" t="n"/>
    </row>
    <row r="64" ht="10.5" customHeight="1" s="67">
      <c r="A64" s="26" t="inlineStr">
        <is>
          <t>BTC_GUARANTEED_REENTRY_MIN_GAP_BARS</t>
        </is>
      </c>
      <c r="B64" s="26" t="inlineStr">
        <is>
          <t>2</t>
        </is>
      </c>
      <c r="C64" s="26" t="n"/>
      <c r="D64" s="26" t="n"/>
      <c r="E64" s="26" t="n"/>
      <c r="F64" s="26" t="n"/>
      <c r="G64" s="26">
        <f>IFERROR(VLOOKUP($A31&amp;"_"&amp;$B31,Results_Deltas!$A$2:$P$15000,5,FALSE),"")</f>
        <v/>
      </c>
      <c r="H64" s="26">
        <f>IFERROR(VLOOKUP($A31,Results_30d_Deltas!$A$2:$H$5000,7,FALSE)-E30,"")</f>
        <v/>
      </c>
      <c r="I64" s="26">
        <f>IFERROR(VLOOKUP($A31,Results_30d_Deltas!$A$2:$H$5000,6,FALSE),"")</f>
        <v/>
      </c>
      <c r="J64" s="26" t="n"/>
      <c r="K64" s="26" t="n"/>
      <c r="L64" s="26" t="inlineStr">
        <is>
          <t>NO</t>
        </is>
      </c>
      <c r="M64" s="74" t="n">
        <v>-0.2053061883621253</v>
      </c>
      <c r="N64" s="74" t="n">
        <v>3</v>
      </c>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4" t="n"/>
      <c r="FV64" s="34"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3" t="n"/>
      <c r="IK64" s="33" t="n"/>
      <c r="IL64" s="26" t="n"/>
      <c r="IM64" s="26" t="inlineStr">
        <is>
          <t>ez_manage.py:4472 top()</t>
        </is>
      </c>
      <c r="IN64" s="26" t="inlineStr">
        <is>
          <t>v12_quick_engine.py:429 x8</t>
        </is>
      </c>
      <c r="IO64" s="26" t="n"/>
    </row>
    <row r="65" ht="10.5" customHeight="1" s="67">
      <c r="A65" s="26" t="inlineStr">
        <is>
          <t>DELTA_REENTRY_Z_THRESHOLD</t>
        </is>
      </c>
      <c r="B65" s="26" t="inlineStr">
        <is>
          <t>1.25</t>
        </is>
      </c>
      <c r="C65" s="26" t="n"/>
      <c r="D65" s="26" t="n"/>
      <c r="E65" s="26" t="n"/>
      <c r="F65" s="26" t="n"/>
      <c r="G65" s="26">
        <f>IFERROR(VLOOKUP($A39&amp;"_"&amp;$B39,Results_Deltas!$A$2:$P$15000,5,FALSE),"")</f>
        <v/>
      </c>
      <c r="H65" s="26">
        <f>IFERROR(VLOOKUP($A39,Results_30d_Deltas!$A$2:$H$5000,7,FALSE)-E38,"")</f>
        <v/>
      </c>
      <c r="I65" s="26">
        <f>IFERROR(VLOOKUP($A39,Results_30d_Deltas!$A$2:$H$5000,6,FALSE),"")</f>
        <v/>
      </c>
      <c r="J65" s="26" t="n"/>
      <c r="K65" s="26" t="n"/>
      <c r="L65" s="26" t="inlineStr">
        <is>
          <t>NO</t>
        </is>
      </c>
      <c r="M65" s="74" t="n">
        <v>-0.2047057847183552</v>
      </c>
      <c r="N65" s="74" t="n">
        <v>3</v>
      </c>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4" t="n"/>
      <c r="CC65" s="34" t="n"/>
      <c r="CD65" s="34" t="n"/>
      <c r="CE65" s="34" t="n"/>
      <c r="CF65" s="34"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4" t="n"/>
      <c r="FV65" s="34"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3" t="n"/>
      <c r="IK65" s="33" t="n"/>
      <c r="IL65" s="26" t="n"/>
      <c r="IM65" s="26" t="inlineStr">
        <is>
          <t>ez_manage.py:196 check_reentry_delta_tolerant()</t>
        </is>
      </c>
      <c r="IN65" s="26" t="inlineStr">
        <is>
          <t>v12_quick_engine.py:1647 x7</t>
        </is>
      </c>
      <c r="IO65" s="26" t="n"/>
    </row>
    <row r="66" ht="10.5" customHeight="1" s="67">
      <c r="A66" s="26" t="inlineStr">
        <is>
          <t>BTC_GUARANTEED_REENTRY_MAX_AGE_BARS</t>
        </is>
      </c>
      <c r="B66" s="26" t="inlineStr">
        <is>
          <t>0.5</t>
        </is>
      </c>
      <c r="C66" s="26" t="n"/>
      <c r="D66" s="26" t="n"/>
      <c r="E66" s="26" t="n"/>
      <c r="F66" s="26" t="n"/>
      <c r="G66" s="26">
        <f>IFERROR(VLOOKUP($A28&amp;"_"&amp;$B28,Results_Deltas!$A$2:$P$15000,5,FALSE),"")</f>
        <v/>
      </c>
      <c r="H66" s="26">
        <f>IFERROR(VLOOKUP($A28,Results_30d_Deltas!$A$2:$H$5000,7,FALSE)-E27,"")</f>
        <v/>
      </c>
      <c r="I66" s="26">
        <f>IFERROR(VLOOKUP($A28,Results_30d_Deltas!$A$2:$H$5000,6,FALSE),"")</f>
        <v/>
      </c>
      <c r="J66" s="26" t="n"/>
      <c r="K66" s="26" t="n"/>
      <c r="L66" s="26" t="inlineStr">
        <is>
          <t>NO</t>
        </is>
      </c>
      <c r="M66" s="74" t="n">
        <v>-0.2045900722368259</v>
      </c>
      <c r="N66" s="74" t="n">
        <v>3</v>
      </c>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4" t="n"/>
      <c r="FV66" s="34"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3" t="n"/>
      <c r="IK66" s="33" t="n"/>
      <c r="IL66" s="26" t="n"/>
      <c r="IM66" s="26" t="inlineStr">
        <is>
          <t>ez_manage.py:4471 top()</t>
        </is>
      </c>
      <c r="IN66" s="26" t="inlineStr">
        <is>
          <t>v12_quick_engine.py:422 x8</t>
        </is>
      </c>
      <c r="IO66" s="26" t="n"/>
    </row>
    <row r="67" ht="10.5" customHeight="1" s="67">
      <c r="A67" s="26" t="inlineStr">
        <is>
          <t>REENTRY_B16_SIZE_MULT_STRONG</t>
        </is>
      </c>
      <c r="B67" s="26" t="inlineStr">
        <is>
          <t>0.5</t>
        </is>
      </c>
      <c r="C67" s="26" t="n"/>
      <c r="D67" s="26" t="n"/>
      <c r="E67" s="26" t="n"/>
      <c r="F67" s="26" t="n"/>
      <c r="G67" s="26">
        <f>IFERROR(VLOOKUP($A185&amp;"_"&amp;$B185,Results_Deltas!$A$2:$P$15000,5,FALSE),"")</f>
        <v/>
      </c>
      <c r="H67" s="26">
        <f>IFERROR(VLOOKUP($A185,Results_30d_Deltas!$A$2:$H$5000,7,FALSE)-E184,"")</f>
        <v/>
      </c>
      <c r="I67" s="26">
        <f>IFERROR(VLOOKUP($A185,Results_30d_Deltas!$A$2:$H$5000,6,FALSE),"")</f>
        <v/>
      </c>
      <c r="J67" s="26" t="n"/>
      <c r="K67" s="26" t="n"/>
      <c r="L67" s="26" t="inlineStr">
        <is>
          <t>NO</t>
        </is>
      </c>
      <c r="M67" s="74" t="n">
        <v>-0.2024780117350005</v>
      </c>
      <c r="N67" s="74" t="n">
        <v>3</v>
      </c>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4" t="n"/>
      <c r="FV67" s="34"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4" t="n"/>
      <c r="HL67" s="34" t="n"/>
      <c r="HM67" s="34" t="n"/>
      <c r="HN67" s="34" t="n"/>
      <c r="HO67" s="34"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3" t="n"/>
      <c r="IK67" s="33" t="n"/>
      <c r="IL67" s="26" t="n"/>
      <c r="IM67" s="26" t="inlineStr">
        <is>
          <t>ez_manage.py:5297 top()</t>
        </is>
      </c>
      <c r="IN67" s="26" t="inlineStr">
        <is>
          <t>v12_quick_engine.py:2858 x4</t>
        </is>
      </c>
      <c r="IO67" s="26" t="n"/>
    </row>
    <row r="68" ht="10.5" customHeight="1" s="67">
      <c r="A68" s="26" t="inlineStr">
        <is>
          <t>REENTRY_WT15M_SIZE_MULT</t>
        </is>
      </c>
      <c r="B68" s="26" t="inlineStr">
        <is>
          <t>2.0</t>
        </is>
      </c>
      <c r="C68" s="26" t="n"/>
      <c r="D68" s="26" t="n"/>
      <c r="E68" s="26" t="n"/>
      <c r="F68" s="26" t="n"/>
      <c r="G68" s="26">
        <f>IFERROR(VLOOKUP($A249&amp;"_"&amp;$B249,Results_Deltas!$A$2:$P$15000,5,FALSE),"")</f>
        <v/>
      </c>
      <c r="H68" s="26">
        <f>IFERROR(VLOOKUP($A249,Results_30d_Deltas!$A$2:$H$5000,7,FALSE)-E248,"")</f>
        <v/>
      </c>
      <c r="I68" s="26">
        <f>IFERROR(VLOOKUP($A249,Results_30d_Deltas!$A$2:$H$5000,6,FALSE),"")</f>
        <v/>
      </c>
      <c r="J68" s="26" t="n"/>
      <c r="K68" s="26" t="n"/>
      <c r="L68" s="26" t="inlineStr">
        <is>
          <t>NO</t>
        </is>
      </c>
      <c r="M68" s="74" t="n">
        <v>-0.2014691218565861</v>
      </c>
      <c r="N68" s="74" t="n">
        <v>3</v>
      </c>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4" t="n"/>
      <c r="FV68" s="34"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4" t="n"/>
      <c r="HL68" s="34" t="n"/>
      <c r="HM68" s="34" t="n"/>
      <c r="HN68" s="34" t="n"/>
      <c r="HO68" s="34"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3" t="n"/>
      <c r="IK68" s="33" t="n"/>
      <c r="IL68" s="26" t="n"/>
      <c r="IM68" s="26" t="inlineStr">
        <is>
          <t>ez_manage.py:3884 top()</t>
        </is>
      </c>
      <c r="IN68" s="26" t="inlineStr">
        <is>
          <t>v12_quick_engine.py:2926 x5</t>
        </is>
      </c>
      <c r="IO68" s="26" t="n"/>
    </row>
    <row r="69" ht="10.5" customHeight="1" s="67">
      <c r="A69" s="26" t="inlineStr">
        <is>
          <t>MANDATORY_REENTRY_REQUIRE_K_NOT_EXTREME</t>
        </is>
      </c>
      <c r="B69" s="26" t="inlineStr">
        <is>
          <t>1.0</t>
        </is>
      </c>
      <c r="C69" s="26" t="n"/>
      <c r="D69" s="26" t="n"/>
      <c r="E69" s="26" t="n"/>
      <c r="F69" s="26" t="n"/>
      <c r="G69" s="26">
        <f>IFERROR(VLOOKUP($A110&amp;"_"&amp;$B110,Results_Deltas!$A$2:$P$15000,5,FALSE),"")</f>
        <v/>
      </c>
      <c r="H69" s="26">
        <f>IFERROR(VLOOKUP($A110,Results_30d_Deltas!$A$2:$H$5000,7,FALSE)-E109,"")</f>
        <v/>
      </c>
      <c r="I69" s="26">
        <f>IFERROR(VLOOKUP($A110,Results_30d_Deltas!$A$2:$H$5000,6,FALSE),"")</f>
        <v/>
      </c>
      <c r="J69" s="26" t="n"/>
      <c r="K69" s="26" t="n"/>
      <c r="L69" s="26" t="inlineStr">
        <is>
          <t>NO</t>
        </is>
      </c>
      <c r="M69" s="74" t="n">
        <v>-0.1986880992883892</v>
      </c>
      <c r="N69" s="74" t="n">
        <v>3</v>
      </c>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4" t="n"/>
      <c r="FV69" s="34"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3" t="n"/>
      <c r="IK69" s="33" t="n"/>
      <c r="IL69" s="26" t="n"/>
      <c r="IM69" s="26" t="inlineStr">
        <is>
          <t>ez_manage.py:4964 top()</t>
        </is>
      </c>
      <c r="IN69" s="26" t="inlineStr">
        <is>
          <t>v12_quick_engine.py:2250 x2</t>
        </is>
      </c>
      <c r="IO69" s="26" t="n"/>
    </row>
    <row r="70" ht="10.5" customHeight="1" s="67">
      <c r="A70" s="26" t="inlineStr">
        <is>
          <t>REENTRY_SIZE_DIP_MULT</t>
        </is>
      </c>
      <c r="B70" s="26" t="inlineStr">
        <is>
          <t>1.0</t>
        </is>
      </c>
      <c r="C70" s="26" t="n"/>
      <c r="D70" s="26" t="n"/>
      <c r="E70" s="26" t="n"/>
      <c r="F70" s="26" t="n"/>
      <c r="G70" s="26">
        <f>IFERROR(VLOOKUP($A228&amp;"_"&amp;$B228,Results_Deltas!$A$2:$P$15000,5,FALSE),"")</f>
        <v/>
      </c>
      <c r="H70" s="26">
        <f>IFERROR(VLOOKUP($A228,Results_30d_Deltas!$A$2:$H$5000,7,FALSE)-E227,"")</f>
        <v/>
      </c>
      <c r="I70" s="26">
        <f>IFERROR(VLOOKUP($A228,Results_30d_Deltas!$A$2:$H$5000,6,FALSE),"")</f>
        <v/>
      </c>
      <c r="J70" s="26" t="n"/>
      <c r="K70" s="26" t="n"/>
      <c r="L70" s="26" t="inlineStr">
        <is>
          <t>NO</t>
        </is>
      </c>
      <c r="M70" s="74" t="n">
        <v>-0.1980433561826506</v>
      </c>
      <c r="N70" s="74" t="n">
        <v>3</v>
      </c>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4" t="n"/>
      <c r="FV70" s="34"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4" t="n"/>
      <c r="HL70" s="34" t="n"/>
      <c r="HM70" s="34" t="n"/>
      <c r="HN70" s="34" t="n"/>
      <c r="HO70" s="34"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3" t="n"/>
      <c r="IK70" s="33" t="n"/>
      <c r="IL70" s="26" t="n"/>
      <c r="IM70" s="26" t="inlineStr">
        <is>
          <t>ez_manage.py:3871 top()</t>
        </is>
      </c>
      <c r="IN70" s="26" t="inlineStr">
        <is>
          <t>v12_quick_engine.py:2904 x3</t>
        </is>
      </c>
      <c r="IO70" s="26" t="n"/>
    </row>
    <row r="71" ht="10.5" customHeight="1" s="67">
      <c r="A71" s="26" t="inlineStr">
        <is>
          <t>LEGACY_REENTRY_PSR_K_DC_CROSSOVER</t>
        </is>
      </c>
      <c r="B71" s="26" t="inlineStr">
        <is>
          <t>1.0</t>
        </is>
      </c>
      <c r="C71" s="26" t="n"/>
      <c r="D71" s="26" t="n"/>
      <c r="E71" s="26" t="n"/>
      <c r="F71" s="26" t="n"/>
      <c r="G71" s="26">
        <f>IFERROR(VLOOKUP($A90&amp;"_"&amp;$B90,Results_Deltas!$A$2:$P$15000,5,FALSE),"")</f>
        <v/>
      </c>
      <c r="H71" s="26">
        <f>IFERROR(VLOOKUP($A90,Results_30d_Deltas!$A$2:$H$5000,7,FALSE)-E89,"")</f>
        <v/>
      </c>
      <c r="I71" s="26">
        <f>IFERROR(VLOOKUP($A90,Results_30d_Deltas!$A$2:$H$5000,6,FALSE),"")</f>
        <v/>
      </c>
      <c r="J71" s="26" t="n"/>
      <c r="K71" s="26" t="n"/>
      <c r="L71" s="26" t="inlineStr">
        <is>
          <t>NO</t>
        </is>
      </c>
      <c r="M71" s="74" t="n">
        <v>-0.1968578648684755</v>
      </c>
      <c r="N71" s="74" t="n">
        <v>3</v>
      </c>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4" t="n"/>
      <c r="FV71" s="34"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3" t="n"/>
      <c r="IK71" s="33" t="n"/>
      <c r="IL71" s="26" t="n"/>
      <c r="IM71" s="26" t="inlineStr">
        <is>
          <t>ez_manage.py:3424 top()</t>
        </is>
      </c>
      <c r="IN71" s="26" t="inlineStr">
        <is>
          <t>v12_quick_engine.py:2125 x5</t>
        </is>
      </c>
      <c r="IO71" s="26" t="n"/>
    </row>
    <row r="72" ht="10.5" customHeight="1" s="67">
      <c r="A72" s="26" t="inlineStr">
        <is>
          <t>OBLIGATORY_REENTRY_SCORE_TIER2</t>
        </is>
      </c>
      <c r="B72" s="26" t="inlineStr">
        <is>
          <t>1.0</t>
        </is>
      </c>
      <c r="C72" s="26" t="n"/>
      <c r="D72" s="26" t="n"/>
      <c r="E72" s="26" t="n"/>
      <c r="F72" s="26" t="n"/>
      <c r="G72" s="26">
        <f>IFERROR(VLOOKUP($A134&amp;"_"&amp;$B134,Results_Deltas!$A$2:$P$15000,5,FALSE),"")</f>
        <v/>
      </c>
      <c r="H72" s="26">
        <f>IFERROR(VLOOKUP($A134,Results_30d_Deltas!$A$2:$H$5000,7,FALSE)-E133,"")</f>
        <v/>
      </c>
      <c r="I72" s="26">
        <f>IFERROR(VLOOKUP($A134,Results_30d_Deltas!$A$2:$H$5000,6,FALSE),"")</f>
        <v/>
      </c>
      <c r="J72" s="26" t="n"/>
      <c r="K72" s="26" t="n"/>
      <c r="L72" s="26" t="inlineStr">
        <is>
          <t>NO</t>
        </is>
      </c>
      <c r="M72" s="74" t="n">
        <v>-0.1968562924925814</v>
      </c>
      <c r="N72" s="74" t="n">
        <v>3</v>
      </c>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4" t="n"/>
      <c r="FV72" s="34"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3" t="n"/>
      <c r="IK72" s="33" t="n"/>
      <c r="IL72" s="26" t="n"/>
      <c r="IM72" s="26" t="inlineStr">
        <is>
          <t>ez_manage.py:5114 top()</t>
        </is>
      </c>
      <c r="IN72" s="26" t="inlineStr">
        <is>
          <t>v12_quick_engine.py:2505 x4</t>
        </is>
      </c>
      <c r="IO72" s="26" t="n"/>
    </row>
    <row r="73" ht="10.5" customHeight="1" s="67">
      <c r="A73" s="26" t="inlineStr">
        <is>
          <t>GUARANTEED_REENTRY_TIGHT_STOP_PCT</t>
        </is>
      </c>
      <c r="B73" s="26" t="inlineStr">
        <is>
          <t>0.25</t>
        </is>
      </c>
      <c r="C73" s="26" t="n"/>
      <c r="D73" s="26" t="n"/>
      <c r="E73" s="26" t="n"/>
      <c r="F73" s="26" t="n"/>
      <c r="G73" s="26">
        <f>IFERROR(VLOOKUP($A71&amp;"_"&amp;$B71,Results_Deltas!$A$2:$P$15000,5,FALSE),"")</f>
        <v/>
      </c>
      <c r="H73" s="26">
        <f>IFERROR(VLOOKUP($A71,Results_30d_Deltas!$A$2:$H$5000,7,FALSE)-E70,"")</f>
        <v/>
      </c>
      <c r="I73" s="26">
        <f>IFERROR(VLOOKUP($A71,Results_30d_Deltas!$A$2:$H$5000,6,FALSE),"")</f>
        <v/>
      </c>
      <c r="J73" s="26" t="n"/>
      <c r="K73" s="26" t="n"/>
      <c r="L73" s="26" t="inlineStr">
        <is>
          <t>NO</t>
        </is>
      </c>
      <c r="M73" s="74" t="n">
        <v>-0.1963560297053435</v>
      </c>
      <c r="N73" s="74" t="n">
        <v>3</v>
      </c>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4" t="n"/>
      <c r="DB73" s="34" t="n"/>
      <c r="DC73" s="34" t="n"/>
      <c r="DD73" s="34" t="n"/>
      <c r="DE73" s="34"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4" t="n"/>
      <c r="EF73" s="34" t="n"/>
      <c r="EG73" s="34" t="n"/>
      <c r="EH73" s="34" t="n"/>
      <c r="EI73" s="34"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4" t="n"/>
      <c r="FV73" s="34"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3" t="n"/>
      <c r="IK73" s="33" t="n"/>
      <c r="IL73" s="26" t="n"/>
      <c r="IM73" s="26" t="inlineStr">
        <is>
          <t>ez_manage.py:4782 top()</t>
        </is>
      </c>
      <c r="IN73" s="26" t="inlineStr">
        <is>
          <t>v12_quick_engine.py:1950 x7</t>
        </is>
      </c>
      <c r="IO73" s="26" t="n"/>
    </row>
    <row r="74" ht="10.5" customHeight="1" s="67">
      <c r="A74" s="26" t="inlineStr">
        <is>
          <t>OBLIGATORY_REENTRY_SHORT_K15_LOW_BLOCK</t>
        </is>
      </c>
      <c r="B74" s="26" t="inlineStr">
        <is>
          <t>1.0</t>
        </is>
      </c>
      <c r="C74" s="26" t="n"/>
      <c r="D74" s="26" t="n"/>
      <c r="E74" s="26" t="n"/>
      <c r="F74" s="26" t="n"/>
      <c r="G74" s="26">
        <f>IFERROR(VLOOKUP($A142&amp;"_"&amp;$B142,Results_Deltas!$A$2:$P$15000,5,FALSE),"")</f>
        <v/>
      </c>
      <c r="H74" s="26">
        <f>IFERROR(VLOOKUP($A142,Results_30d_Deltas!$A$2:$H$5000,7,FALSE)-E141,"")</f>
        <v/>
      </c>
      <c r="I74" s="26">
        <f>IFERROR(VLOOKUP($A142,Results_30d_Deltas!$A$2:$H$5000,6,FALSE),"")</f>
        <v/>
      </c>
      <c r="J74" s="26" t="n"/>
      <c r="K74" s="26" t="n"/>
      <c r="L74" s="26" t="inlineStr">
        <is>
          <t>NO</t>
        </is>
      </c>
      <c r="M74" s="74" t="n">
        <v>-0.1954021478636622</v>
      </c>
      <c r="N74" s="74" t="n">
        <v>3</v>
      </c>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4" t="n"/>
      <c r="FV74" s="34"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3" t="n"/>
      <c r="IK74" s="33" t="n"/>
      <c r="IL74" s="26" t="n"/>
      <c r="IM74" s="26" t="inlineStr">
        <is>
          <t>ez_manage.py:5117 top()</t>
        </is>
      </c>
      <c r="IN74" s="26" t="inlineStr">
        <is>
          <t>v12_quick_engine.py:2508 x4</t>
        </is>
      </c>
      <c r="IO74" s="26" t="n"/>
    </row>
    <row r="75" ht="10.5" customHeight="1" s="67">
      <c r="A75" s="26" t="inlineStr">
        <is>
          <t>LEGACY_REENTRY_PSR_FULL_DC</t>
        </is>
      </c>
      <c r="B75" s="26" t="inlineStr">
        <is>
          <t>2.0</t>
        </is>
      </c>
      <c r="C75" s="26" t="n"/>
      <c r="D75" s="26" t="n"/>
      <c r="E75" s="26" t="n"/>
      <c r="F75" s="26" t="n"/>
      <c r="G75" s="26">
        <f>IFERROR(VLOOKUP($A87&amp;"_"&amp;$B87,Results_Deltas!$A$2:$P$15000,5,FALSE),"")</f>
        <v/>
      </c>
      <c r="H75" s="26">
        <f>IFERROR(VLOOKUP($A87,Results_30d_Deltas!$A$2:$H$5000,7,FALSE)-E86,"")</f>
        <v/>
      </c>
      <c r="I75" s="26">
        <f>IFERROR(VLOOKUP($A87,Results_30d_Deltas!$A$2:$H$5000,6,FALSE),"")</f>
        <v/>
      </c>
      <c r="J75" s="26" t="n"/>
      <c r="K75" s="26" t="n"/>
      <c r="L75" s="26" t="inlineStr">
        <is>
          <t>NO</t>
        </is>
      </c>
      <c r="M75" s="74" t="n">
        <v>-0.1951573265288699</v>
      </c>
      <c r="N75" s="74" t="n">
        <v>3</v>
      </c>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4" t="n"/>
      <c r="FV75" s="34"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3" t="n"/>
      <c r="IK75" s="33" t="n"/>
      <c r="IL75" s="26" t="n"/>
      <c r="IM75" s="26" t="inlineStr">
        <is>
          <t>ez_manage.py:3423 top()</t>
        </is>
      </c>
      <c r="IN75" s="26" t="inlineStr">
        <is>
          <t>v12_quick_engine.py:2124 x5</t>
        </is>
      </c>
      <c r="IO75" s="26" t="n"/>
    </row>
    <row r="76" ht="10.5" customHeight="1" s="67">
      <c r="A76" s="26" t="inlineStr">
        <is>
          <t>REENTRY_POST_CONSOL_MULT</t>
        </is>
      </c>
      <c r="B76" s="26" t="inlineStr">
        <is>
          <t>0.5</t>
        </is>
      </c>
      <c r="C76" s="26" t="n"/>
      <c r="D76" s="26" t="n"/>
      <c r="E76" s="26" t="n"/>
      <c r="F76" s="26" t="n"/>
      <c r="G76" s="26">
        <f>IFERROR(VLOOKUP($A215&amp;"_"&amp;$B215,Results_Deltas!$A$2:$P$15000,5,FALSE),"")</f>
        <v/>
      </c>
      <c r="H76" s="26">
        <f>IFERROR(VLOOKUP($A215,Results_30d_Deltas!$A$2:$H$5000,7,FALSE)-E214,"")</f>
        <v/>
      </c>
      <c r="I76" s="26">
        <f>IFERROR(VLOOKUP($A215,Results_30d_Deltas!$A$2:$H$5000,6,FALSE),"")</f>
        <v/>
      </c>
      <c r="J76" s="26" t="n"/>
      <c r="K76" s="26" t="n"/>
      <c r="L76" s="26" t="inlineStr">
        <is>
          <t>NO</t>
        </is>
      </c>
      <c r="M76" s="74" t="n">
        <v>-0.1942689165054221</v>
      </c>
      <c r="N76" s="74" t="n">
        <v>3</v>
      </c>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4" t="n"/>
      <c r="FV76" s="34"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3" t="n"/>
      <c r="IK76" s="33" t="n"/>
      <c r="IL76" s="26" t="n"/>
      <c r="IM76" s="26" t="inlineStr">
        <is>
          <t>ez_manage.py:5319 top()</t>
        </is>
      </c>
      <c r="IN76" s="26" t="inlineStr">
        <is>
          <t>v12_quick_engine.py:2898 x3</t>
        </is>
      </c>
      <c r="IO76" s="26" t="n"/>
    </row>
    <row r="77" ht="10.5" customHeight="1" s="67">
      <c r="A77" s="26" t="inlineStr">
        <is>
          <t>OBLIGATORY_REENTRY_DEFAULT_SIZE_MULT</t>
        </is>
      </c>
      <c r="B77" s="26" t="inlineStr">
        <is>
          <t>2.0</t>
        </is>
      </c>
      <c r="C77" s="26" t="n"/>
      <c r="D77" s="26" t="n"/>
      <c r="E77" s="26" t="n"/>
      <c r="F77" s="26" t="n"/>
      <c r="G77" s="26">
        <f>IFERROR(VLOOKUP($A117&amp;"_"&amp;$B117,Results_Deltas!$A$2:$P$15000,5,FALSE),"")</f>
        <v/>
      </c>
      <c r="H77" s="26">
        <f>IFERROR(VLOOKUP($A117,Results_30d_Deltas!$A$2:$H$5000,7,FALSE)-E116,"")</f>
        <v/>
      </c>
      <c r="I77" s="26">
        <f>IFERROR(VLOOKUP($A117,Results_30d_Deltas!$A$2:$H$5000,6,FALSE),"")</f>
        <v/>
      </c>
      <c r="J77" s="26" t="n"/>
      <c r="K77" s="26" t="n"/>
      <c r="L77" s="26" t="inlineStr">
        <is>
          <t>YES</t>
        </is>
      </c>
      <c r="M77" s="74" t="n">
        <v>-0.1929510178122589</v>
      </c>
      <c r="N77" s="74" t="n">
        <v>3</v>
      </c>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4" t="n"/>
      <c r="FV77" s="34"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4" t="n"/>
      <c r="HL77" s="34" t="n"/>
      <c r="HM77" s="34" t="n"/>
      <c r="HN77" s="34" t="n"/>
      <c r="HO77" s="34"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3" t="n"/>
      <c r="IK77" s="33" t="n"/>
      <c r="IL77" s="26" t="n"/>
      <c r="IM77" s="26" t="inlineStr">
        <is>
          <t>ez_manage.py:5108 top()</t>
        </is>
      </c>
      <c r="IN77" s="26" t="inlineStr">
        <is>
          <t>v12_quick_engine.py:2499 x2</t>
        </is>
      </c>
      <c r="IO77" s="26" t="n"/>
    </row>
    <row r="78" ht="10.5" customHeight="1" s="67">
      <c r="A78" s="26" t="inlineStr">
        <is>
          <t>OBLIGATORY_REENTRY_K15_HIGH_SIZE_FRAC</t>
        </is>
      </c>
      <c r="B78" s="26" t="inlineStr">
        <is>
          <t>1.0</t>
        </is>
      </c>
      <c r="C78" s="26" t="n"/>
      <c r="D78" s="26" t="n"/>
      <c r="E78" s="26" t="n"/>
      <c r="F78" s="26" t="n"/>
      <c r="G78" s="26">
        <f>IFERROR(VLOOKUP($A126&amp;"_"&amp;$B126,Results_Deltas!$A$2:$P$15000,5,FALSE),"")</f>
        <v/>
      </c>
      <c r="H78" s="26">
        <f>IFERROR(VLOOKUP($A126,Results_30d_Deltas!$A$2:$H$5000,7,FALSE)-E125,"")</f>
        <v/>
      </c>
      <c r="I78" s="26">
        <f>IFERROR(VLOOKUP($A126,Results_30d_Deltas!$A$2:$H$5000,6,FALSE),"")</f>
        <v/>
      </c>
      <c r="J78" s="26" t="n"/>
      <c r="K78" s="26" t="n"/>
      <c r="L78" s="26" t="inlineStr">
        <is>
          <t>NO</t>
        </is>
      </c>
      <c r="M78" s="74" t="n">
        <v>-0.1927526988113838</v>
      </c>
      <c r="N78" s="74" t="n">
        <v>3</v>
      </c>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4" t="n"/>
      <c r="FV78" s="34"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4" t="n"/>
      <c r="HL78" s="34" t="n"/>
      <c r="HM78" s="34" t="n"/>
      <c r="HN78" s="34" t="n"/>
      <c r="HO78" s="34"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3" t="n"/>
      <c r="IK78" s="33" t="n"/>
      <c r="IL78" s="26" t="n"/>
      <c r="IM78" s="26" t="inlineStr">
        <is>
          <t>ez_manage.py:5111 top()</t>
        </is>
      </c>
      <c r="IN78" s="26" t="inlineStr">
        <is>
          <t>v12_quick_engine.py:2502 x4</t>
        </is>
      </c>
      <c r="IO78" s="26" t="n"/>
    </row>
    <row r="79" ht="10.5" customHeight="1" s="67">
      <c r="A79" s="26" t="inlineStr">
        <is>
          <t>DELTA_REENTRY_Z_THRESHOLD</t>
        </is>
      </c>
      <c r="B79" s="26" t="inlineStr">
        <is>
          <t>1.5</t>
        </is>
      </c>
      <c r="C79" s="26" t="n"/>
      <c r="D79" s="26" t="n"/>
      <c r="E79" s="26" t="n"/>
      <c r="F79" s="26" t="n"/>
      <c r="G79" s="26">
        <f>IFERROR(VLOOKUP($A40&amp;"_"&amp;$B40,Results_Deltas!$A$2:$P$15000,5,FALSE),"")</f>
        <v/>
      </c>
      <c r="H79" s="26">
        <f>IFERROR(VLOOKUP($A40,Results_30d_Deltas!$A$2:$H$5000,7,FALSE)-E39,"")</f>
        <v/>
      </c>
      <c r="I79" s="26">
        <f>IFERROR(VLOOKUP($A40,Results_30d_Deltas!$A$2:$H$5000,6,FALSE),"")</f>
        <v/>
      </c>
      <c r="J79" s="26" t="n"/>
      <c r="K79" s="26" t="n"/>
      <c r="L79" s="26" t="inlineStr">
        <is>
          <t>NO</t>
        </is>
      </c>
      <c r="M79" s="74" t="n">
        <v>-0.1926096047863012</v>
      </c>
      <c r="N79" s="74" t="n">
        <v>3</v>
      </c>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4" t="n"/>
      <c r="CC79" s="34" t="n"/>
      <c r="CD79" s="34" t="n"/>
      <c r="CE79" s="34" t="n"/>
      <c r="CF79" s="34"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4" t="n"/>
      <c r="FV79" s="34"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3" t="n"/>
      <c r="IK79" s="33" t="n"/>
      <c r="IL79" s="26" t="n"/>
      <c r="IM79" s="26" t="inlineStr">
        <is>
          <t>ez_manage.py:196 check_reentry_delta_tolerant()</t>
        </is>
      </c>
      <c r="IN79" s="26" t="inlineStr">
        <is>
          <t>v12_quick_engine.py:1647 x7</t>
        </is>
      </c>
      <c r="IO79" s="26" t="n"/>
    </row>
    <row r="80" ht="10.5" customHeight="1" s="67">
      <c r="A80" s="26" t="inlineStr">
        <is>
          <t>REENTRY_PRICE_IMPROVE_PCT</t>
        </is>
      </c>
      <c r="B80" s="26" t="inlineStr">
        <is>
          <t>1.0</t>
        </is>
      </c>
      <c r="C80" s="26" t="n"/>
      <c r="D80" s="26" t="n"/>
      <c r="E80" s="26" t="n"/>
      <c r="F80" s="26" t="n"/>
      <c r="G80" s="26">
        <f>IFERROR(VLOOKUP($A224&amp;"_"&amp;$B224,Results_Deltas!$A$2:$P$15000,5,FALSE),"")</f>
        <v/>
      </c>
      <c r="H80" s="26">
        <f>IFERROR(VLOOKUP($A224,Results_30d_Deltas!$A$2:$H$5000,7,FALSE)-E223,"")</f>
        <v/>
      </c>
      <c r="I80" s="26">
        <f>IFERROR(VLOOKUP($A224,Results_30d_Deltas!$A$2:$H$5000,6,FALSE),"")</f>
        <v/>
      </c>
      <c r="J80" s="26" t="n"/>
      <c r="K80" s="26" t="n"/>
      <c r="L80" s="26" t="inlineStr">
        <is>
          <t>NO</t>
        </is>
      </c>
      <c r="M80" s="74" t="n">
        <v>-0.1916992898777741</v>
      </c>
      <c r="N80" s="74" t="n">
        <v>3</v>
      </c>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4" t="n"/>
      <c r="FV80" s="34"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3" t="n"/>
      <c r="IK80" s="33" t="n"/>
      <c r="IL80" s="26" t="n"/>
      <c r="IM80" s="26" t="inlineStr">
        <is>
          <t>ez_manage.py:5321 top()</t>
        </is>
      </c>
      <c r="IN80" s="26" t="inlineStr">
        <is>
          <t>v12_quick_engine.py:2900 x3</t>
        </is>
      </c>
      <c r="IO80" s="26" t="n"/>
    </row>
    <row r="81" ht="10.5" customHeight="1" s="67">
      <c r="A81" s="26" t="inlineStr">
        <is>
          <t>BOUNCE_REENTRY_K_RESET_LONG</t>
        </is>
      </c>
      <c r="B81" s="26" t="inlineStr">
        <is>
          <t>2.0</t>
        </is>
      </c>
      <c r="C81" s="26" t="n"/>
      <c r="D81" s="26" t="n"/>
      <c r="E81" s="26" t="n"/>
      <c r="F81" s="26" t="n"/>
      <c r="G81" s="26">
        <f>IFERROR(VLOOKUP($A20&amp;"_"&amp;$B20,Results_Deltas!$A$2:$P$15000,5,FALSE),"")</f>
        <v/>
      </c>
      <c r="H81" s="26">
        <f>IFERROR(VLOOKUP($A20,Results_30d_Deltas!$A$2:$H$5000,7,FALSE)-E19,"")</f>
        <v/>
      </c>
      <c r="I81" s="26">
        <f>IFERROR(VLOOKUP($A20,Results_30d_Deltas!$A$2:$H$5000,6,FALSE),"")</f>
        <v/>
      </c>
      <c r="J81" s="26" t="n"/>
      <c r="K81" s="26" t="n"/>
      <c r="L81" s="26" t="inlineStr">
        <is>
          <t>NO</t>
        </is>
      </c>
      <c r="M81" s="74" t="n">
        <v>-0.1905658836445785</v>
      </c>
      <c r="N81" s="74" t="n">
        <v>3</v>
      </c>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4" t="n"/>
      <c r="FV81" s="34"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3" t="n"/>
      <c r="IK81" s="33" t="n"/>
      <c r="IL81" s="26" t="n"/>
      <c r="IM81" s="26" t="inlineStr">
        <is>
          <t>ez_manage.py:2986 top()</t>
        </is>
      </c>
      <c r="IN81" s="26" t="inlineStr">
        <is>
          <t>v12_quick_engine.py:321 x13</t>
        </is>
      </c>
      <c r="IO81" s="26" t="n"/>
    </row>
    <row r="82" ht="10.5" customHeight="1" s="67">
      <c r="A82" s="26" t="inlineStr">
        <is>
          <t>DELTA_EXIT_MANDATORY_REENTRY_ENABLED</t>
        </is>
      </c>
      <c r="B82" s="26" t="inlineStr">
        <is>
          <t>True</t>
        </is>
      </c>
      <c r="C82" s="26" t="n"/>
      <c r="D82" s="26" t="n"/>
      <c r="E82" s="26" t="n"/>
      <c r="F82" s="26" t="n"/>
      <c r="G82" s="26">
        <f>IFERROR(VLOOKUP($A16&amp;"_"&amp;$B16,Results_Deltas!$A$2:$P$15000,5,FALSE),"")</f>
        <v/>
      </c>
      <c r="H82" s="26">
        <f>IFERROR(VLOOKUP($A16,Results_30d_Deltas!$A$2:$H$5000,7,FALSE)-E15,"")</f>
        <v/>
      </c>
      <c r="I82" s="26">
        <f>IFERROR(VLOOKUP($A16,Results_30d_Deltas!$A$2:$H$5000,6,FALSE),"")</f>
        <v/>
      </c>
      <c r="J82" s="26" t="n"/>
      <c r="K82" s="26" t="n"/>
      <c r="L82" s="26" t="inlineStr">
        <is>
          <t>NO</t>
        </is>
      </c>
      <c r="M82" s="74" t="n">
        <v>-0.1893264824799858</v>
      </c>
      <c r="N82" s="74" t="n">
        <v>3</v>
      </c>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4" t="n"/>
      <c r="CC82" s="34" t="n"/>
      <c r="CD82" s="34" t="n"/>
      <c r="CE82" s="34" t="n"/>
      <c r="CF82" s="34" t="n"/>
      <c r="CG82" s="33" t="n"/>
      <c r="CH82" s="33" t="n"/>
      <c r="CI82" s="33" t="n"/>
      <c r="CJ82" s="33" t="n"/>
      <c r="CK82" s="33" t="n"/>
      <c r="CL82" s="33" t="n"/>
      <c r="CM82" s="33" t="n"/>
      <c r="CN82" s="33" t="n"/>
      <c r="CO82" s="33" t="n"/>
      <c r="CP82" s="33" t="n"/>
      <c r="CQ82" s="33" t="n"/>
      <c r="CR82" s="33" t="n"/>
      <c r="CS82" s="33" t="n"/>
      <c r="CT82" s="33" t="n"/>
      <c r="CU82" s="33"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4" t="n"/>
      <c r="DO82" s="34"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4" t="n"/>
      <c r="FV82" s="34"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3" t="n"/>
      <c r="IK82" s="33" t="n"/>
      <c r="IL82" s="26" t="n"/>
      <c r="IM82" s="26" t="inlineStr">
        <is>
          <t>ez_manage.py:5975 top()</t>
        </is>
      </c>
      <c r="IN82" s="26" t="inlineStr">
        <is>
          <t>v12_quick_engine.py:4235 x4</t>
        </is>
      </c>
      <c r="IO82" s="26" t="n"/>
    </row>
    <row r="83" ht="10.5" customHeight="1" s="67">
      <c r="A83" s="26" t="inlineStr">
        <is>
          <t>MANDATORY_REENTRY_ALLOW_WT0_STRONG_CROSS</t>
        </is>
      </c>
      <c r="B83" s="26" t="inlineStr">
        <is>
          <t>1.0</t>
        </is>
      </c>
      <c r="C83" s="26" t="n"/>
      <c r="D83" s="26" t="n"/>
      <c r="E83" s="26" t="n"/>
      <c r="F83" s="26" t="n"/>
      <c r="G83" s="26">
        <f>IFERROR(VLOOKUP($A98&amp;"_"&amp;$B98,Results_Deltas!$A$2:$P$15000,5,FALSE),"")</f>
        <v/>
      </c>
      <c r="H83" s="26">
        <f>IFERROR(VLOOKUP($A98,Results_30d_Deltas!$A$2:$H$5000,7,FALSE)-E97,"")</f>
        <v/>
      </c>
      <c r="I83" s="26">
        <f>IFERROR(VLOOKUP($A98,Results_30d_Deltas!$A$2:$H$5000,6,FALSE),"")</f>
        <v/>
      </c>
      <c r="J83" s="26" t="n"/>
      <c r="K83" s="26" t="n"/>
      <c r="L83" s="26" t="inlineStr">
        <is>
          <t>NO</t>
        </is>
      </c>
      <c r="M83" s="74" t="n">
        <v>-0.1887995629610157</v>
      </c>
      <c r="N83" s="74" t="n">
        <v>3</v>
      </c>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4" t="n"/>
      <c r="AY83" s="34" t="n"/>
      <c r="AZ83" s="34" t="n"/>
      <c r="BA83" s="34" t="n"/>
      <c r="BB83" s="34"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4" t="n"/>
      <c r="FV83" s="34"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3" t="n"/>
      <c r="IK83" s="33" t="n"/>
      <c r="IL83" s="26" t="n"/>
      <c r="IM83" s="26" t="inlineStr">
        <is>
          <t>ez_manage.py:4960 top()</t>
        </is>
      </c>
      <c r="IN83" s="26" t="inlineStr">
        <is>
          <t>v12_quick_engine.py:2245 x4</t>
        </is>
      </c>
      <c r="IO83" s="26" t="n"/>
    </row>
    <row r="84" ht="10.5" customHeight="1" s="67">
      <c r="A84" s="26" t="inlineStr">
        <is>
          <t>REENTRY_EXIT_RECLAIM_BUFFER_PCT</t>
        </is>
      </c>
      <c r="B84" s="26" t="inlineStr">
        <is>
          <t>2.0</t>
        </is>
      </c>
      <c r="C84" s="26" t="n"/>
      <c r="D84" s="26" t="n"/>
      <c r="E84" s="26" t="n"/>
      <c r="F84" s="26" t="n"/>
      <c r="G84" s="26">
        <f>IFERROR(VLOOKUP($A205&amp;"_"&amp;$B205,Results_Deltas!$A$2:$P$15000,5,FALSE),"")</f>
        <v/>
      </c>
      <c r="H84" s="26">
        <f>IFERROR(VLOOKUP($A205,Results_30d_Deltas!$A$2:$H$5000,7,FALSE)-E204,"")</f>
        <v/>
      </c>
      <c r="I84" s="26">
        <f>IFERROR(VLOOKUP($A205,Results_30d_Deltas!$A$2:$H$5000,6,FALSE),"")</f>
        <v/>
      </c>
      <c r="J84" s="26" t="n"/>
      <c r="K84" s="26" t="n"/>
      <c r="L84" s="26" t="inlineStr">
        <is>
          <t>YES</t>
        </is>
      </c>
      <c r="M84" s="74" t="n">
        <v>-0.1886508389783408</v>
      </c>
      <c r="N84" s="74" t="n">
        <v>3</v>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4" t="n"/>
      <c r="DO84" s="34"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4" t="n"/>
      <c r="FV84" s="34"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3" t="n"/>
      <c r="IK84" s="33" t="n"/>
      <c r="IL84" s="26" t="n"/>
      <c r="IM84" s="26" t="inlineStr">
        <is>
          <t>ez_manage.py:5309 top()</t>
        </is>
      </c>
      <c r="IN84" s="26" t="inlineStr">
        <is>
          <t>v12_quick_engine.py:2876 x3</t>
        </is>
      </c>
      <c r="IO84" s="26" t="n"/>
    </row>
    <row r="85" ht="10.5" customHeight="1" s="67">
      <c r="A85" s="26" t="inlineStr">
        <is>
          <t>GUARANTEED_REENTRY_STRICT_CONFIRMATION</t>
        </is>
      </c>
      <c r="B85" s="26" t="inlineStr">
        <is>
          <t>False</t>
        </is>
      </c>
      <c r="C85" s="26" t="n"/>
      <c r="D85" s="26" t="n"/>
      <c r="E85" s="26" t="n"/>
      <c r="F85" s="26" t="n"/>
      <c r="G85" s="26">
        <f>IFERROR(VLOOKUP($A57&amp;"_"&amp;$B57,Results_Deltas!$A$2:$P$15000,5,FALSE),"")</f>
        <v/>
      </c>
      <c r="H85" s="26">
        <f>IFERROR(VLOOKUP($A57,Results_30d_Deltas!$A$2:$H$5000,7,FALSE)-E56,"")</f>
        <v/>
      </c>
      <c r="I85" s="26">
        <f>IFERROR(VLOOKUP($A57,Results_30d_Deltas!$A$2:$H$5000,6,FALSE),"")</f>
        <v/>
      </c>
      <c r="J85" s="26" t="n"/>
      <c r="K85" s="26" t="n"/>
      <c r="L85" s="26" t="inlineStr">
        <is>
          <t>NO</t>
        </is>
      </c>
      <c r="M85" s="74" t="n">
        <v>-0.1881006973136515</v>
      </c>
      <c r="N85" s="74" t="n">
        <v>3</v>
      </c>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4" t="n"/>
      <c r="FV85" s="34"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3" t="n"/>
      <c r="IK85" s="33" t="n"/>
      <c r="IL85" s="26" t="n"/>
      <c r="IM85" s="26" t="inlineStr">
        <is>
          <t>ez_manage.py:4778 top()</t>
        </is>
      </c>
      <c r="IN85" s="26" t="inlineStr">
        <is>
          <t>v12_quick_engine.py:1946 x6</t>
        </is>
      </c>
      <c r="IO85" s="26" t="n"/>
    </row>
    <row r="86" ht="10.5" customHeight="1" s="67">
      <c r="A86" s="26" t="inlineStr">
        <is>
          <t>OBLIGATORY_REENTRY_SHORT_K15_LOW_BLOCK</t>
        </is>
      </c>
      <c r="B86" s="26" t="inlineStr">
        <is>
          <t>0.5</t>
        </is>
      </c>
      <c r="C86" s="26" t="n"/>
      <c r="D86" s="26" t="n"/>
      <c r="E86" s="26" t="n"/>
      <c r="F86" s="26" t="n"/>
      <c r="G86" s="26">
        <f>IFERROR(VLOOKUP($A141&amp;"_"&amp;$B141,Results_Deltas!$A$2:$P$15000,5,FALSE),"")</f>
        <v/>
      </c>
      <c r="H86" s="26">
        <f>IFERROR(VLOOKUP($A141,Results_30d_Deltas!$A$2:$H$5000,7,FALSE)-E140,"")</f>
        <v/>
      </c>
      <c r="I86" s="26">
        <f>IFERROR(VLOOKUP($A141,Results_30d_Deltas!$A$2:$H$5000,6,FALSE),"")</f>
        <v/>
      </c>
      <c r="J86" s="26" t="n"/>
      <c r="K86" s="26" t="n"/>
      <c r="L86" s="26" t="inlineStr">
        <is>
          <t>NO</t>
        </is>
      </c>
      <c r="M86" s="74" t="n">
        <v>-0.1871475589468282</v>
      </c>
      <c r="N86" s="74" t="n">
        <v>3</v>
      </c>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4" t="n"/>
      <c r="FV86" s="34"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3" t="n"/>
      <c r="IK86" s="33" t="n"/>
      <c r="IL86" s="26" t="n"/>
      <c r="IM86" s="26" t="inlineStr">
        <is>
          <t>ez_manage.py:5117 top()</t>
        </is>
      </c>
      <c r="IN86" s="26" t="inlineStr">
        <is>
          <t>v12_quick_engine.py:2508 x4</t>
        </is>
      </c>
      <c r="IO86" s="26" t="n"/>
    </row>
    <row r="87" ht="10.5" customHeight="1" s="67">
      <c r="A87" s="26" t="inlineStr">
        <is>
          <t>BTC_GUARANTEED_REENTRY_MAX_AGE_BARS</t>
        </is>
      </c>
      <c r="B87" s="26" t="inlineStr">
        <is>
          <t>1.0</t>
        </is>
      </c>
      <c r="C87" s="26" t="n"/>
      <c r="D87" s="26" t="n"/>
      <c r="E87" s="26" t="n"/>
      <c r="F87" s="26" t="n"/>
      <c r="G87" s="26">
        <f>IFERROR(VLOOKUP($A29&amp;"_"&amp;$B29,Results_Deltas!$A$2:$P$15000,5,FALSE),"")</f>
        <v/>
      </c>
      <c r="H87" s="26">
        <f>IFERROR(VLOOKUP($A29,Results_30d_Deltas!$A$2:$H$5000,7,FALSE)-E28,"")</f>
        <v/>
      </c>
      <c r="I87" s="26">
        <f>IFERROR(VLOOKUP($A29,Results_30d_Deltas!$A$2:$H$5000,6,FALSE),"")</f>
        <v/>
      </c>
      <c r="J87" s="26" t="n"/>
      <c r="K87" s="26" t="n"/>
      <c r="L87" s="26" t="inlineStr">
        <is>
          <t>NO</t>
        </is>
      </c>
      <c r="M87" s="74" t="n">
        <v>-0.1867565607918469</v>
      </c>
      <c r="N87" s="74" t="n">
        <v>3</v>
      </c>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4" t="n"/>
      <c r="FV87" s="34"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3" t="n"/>
      <c r="IK87" s="33" t="n"/>
      <c r="IL87" s="26" t="n"/>
      <c r="IM87" s="26" t="inlineStr">
        <is>
          <t>ez_manage.py:4471 top()</t>
        </is>
      </c>
      <c r="IN87" s="26" t="inlineStr">
        <is>
          <t>v12_quick_engine.py:422 x8</t>
        </is>
      </c>
      <c r="IO87" s="26" t="n"/>
    </row>
    <row r="88" ht="10.5" customHeight="1" s="67">
      <c r="A88" s="26" t="inlineStr">
        <is>
          <t>BTC_GUARANTEED_REENTRY_MIN_GAP_BARS</t>
        </is>
      </c>
      <c r="B88" s="26" t="inlineStr">
        <is>
          <t>6</t>
        </is>
      </c>
      <c r="C88" s="26" t="n"/>
      <c r="D88" s="26" t="n"/>
      <c r="E88" s="26" t="n"/>
      <c r="F88" s="26" t="n"/>
      <c r="G88" s="26">
        <f>IFERROR(VLOOKUP($A34&amp;"_"&amp;$B34,Results_Deltas!$A$2:$P$15000,5,FALSE),"")</f>
        <v/>
      </c>
      <c r="H88" s="26">
        <f>IFERROR(VLOOKUP($A34,Results_30d_Deltas!$A$2:$H$5000,7,FALSE)-E33,"")</f>
        <v/>
      </c>
      <c r="I88" s="26">
        <f>IFERROR(VLOOKUP($A34,Results_30d_Deltas!$A$2:$H$5000,6,FALSE),"")</f>
        <v/>
      </c>
      <c r="J88" s="26" t="n"/>
      <c r="K88" s="26" t="n"/>
      <c r="L88" s="26" t="inlineStr">
        <is>
          <t>NO</t>
        </is>
      </c>
      <c r="M88" s="74" t="n">
        <v>-0.1858561471803336</v>
      </c>
      <c r="N88" s="74" t="n">
        <v>3</v>
      </c>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4" t="n"/>
      <c r="FV88" s="34"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3" t="n"/>
      <c r="IK88" s="33" t="n"/>
      <c r="IL88" s="26" t="n"/>
      <c r="IM88" s="26" t="inlineStr">
        <is>
          <t>ez_manage.py:4472 top()</t>
        </is>
      </c>
      <c r="IN88" s="26" t="inlineStr">
        <is>
          <t>v12_quick_engine.py:429 x8</t>
        </is>
      </c>
      <c r="IO88" s="26" t="n"/>
    </row>
    <row r="89" ht="10.5" customHeight="1" s="67">
      <c r="A89" s="26" t="inlineStr">
        <is>
          <t>GUARANTEED_REENTRY_K_HIGH_BLOCK</t>
        </is>
      </c>
      <c r="B89" s="26" t="inlineStr">
        <is>
          <t>60.0</t>
        </is>
      </c>
      <c r="C89" s="26" t="n"/>
      <c r="D89" s="26" t="n"/>
      <c r="E89" s="26" t="n"/>
      <c r="F89" s="26" t="n"/>
      <c r="G89" s="26">
        <f>IFERROR(VLOOKUP($A48&amp;"_"&amp;$B48,Results_Deltas!$A$2:$P$15000,5,FALSE),"")</f>
        <v/>
      </c>
      <c r="H89" s="26">
        <f>IFERROR(VLOOKUP($A48,Results_30d_Deltas!$A$2:$H$5000,7,FALSE)-E47,"")</f>
        <v/>
      </c>
      <c r="I89" s="26">
        <f>IFERROR(VLOOKUP($A48,Results_30d_Deltas!$A$2:$H$5000,6,FALSE),"")</f>
        <v/>
      </c>
      <c r="J89" s="26" t="n"/>
      <c r="K89" s="26" t="n"/>
      <c r="L89" s="26" t="inlineStr">
        <is>
          <t>NO</t>
        </is>
      </c>
      <c r="M89" s="74" t="n">
        <v>-0.1854825643281806</v>
      </c>
      <c r="N89" s="74" t="n">
        <v>3</v>
      </c>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4" t="n"/>
      <c r="FV89" s="34"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3" t="n"/>
      <c r="IK89" s="33" t="n"/>
      <c r="IL89" s="26" t="n"/>
      <c r="IM89" s="26" t="inlineStr">
        <is>
          <t>ez_manage.py:4776 top()</t>
        </is>
      </c>
      <c r="IN89" s="26" t="inlineStr">
        <is>
          <t>v12_quick_engine.py:1943 x4</t>
        </is>
      </c>
      <c r="IO89" s="26" t="n"/>
    </row>
    <row r="90" ht="10.5" customHeight="1" s="67">
      <c r="A90" s="26" t="inlineStr">
        <is>
          <t>MANDATORY_REENTRY_K_HIGH_BLOCK</t>
        </is>
      </c>
      <c r="B90" s="26" t="inlineStr">
        <is>
          <t>0.5</t>
        </is>
      </c>
      <c r="C90" s="26" t="n"/>
      <c r="D90" s="26" t="n"/>
      <c r="E90" s="26" t="n"/>
      <c r="F90" s="26" t="n"/>
      <c r="G90" s="26">
        <f>IFERROR(VLOOKUP($A101&amp;"_"&amp;$B101,Results_Deltas!$A$2:$P$15000,5,FALSE),"")</f>
        <v/>
      </c>
      <c r="H90" s="26">
        <f>IFERROR(VLOOKUP($A101,Results_30d_Deltas!$A$2:$H$5000,7,FALSE)-E100,"")</f>
        <v/>
      </c>
      <c r="I90" s="26">
        <f>IFERROR(VLOOKUP($A101,Results_30d_Deltas!$A$2:$H$5000,6,FALSE),"")</f>
        <v/>
      </c>
      <c r="J90" s="26" t="n"/>
      <c r="K90" s="26" t="n"/>
      <c r="L90" s="26" t="inlineStr">
        <is>
          <t>NO</t>
        </is>
      </c>
      <c r="M90" s="74" t="n">
        <v>-0.1848805225275947</v>
      </c>
      <c r="N90" s="74" t="n">
        <v>3</v>
      </c>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4" t="n"/>
      <c r="FV90" s="34"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3" t="n"/>
      <c r="IK90" s="33" t="n"/>
      <c r="IL90" s="26" t="n"/>
      <c r="IM90" s="26" t="inlineStr">
        <is>
          <t>ez_manage.py:4961 top()</t>
        </is>
      </c>
      <c r="IN90" s="26" t="inlineStr">
        <is>
          <t>v12_quick_engine.py:2247 x2</t>
        </is>
      </c>
      <c r="IO90" s="26" t="n"/>
    </row>
    <row r="91" ht="10.5" customHeight="1" s="67">
      <c r="A91" s="26" t="inlineStr">
        <is>
          <t>GUARANTEED_REENTRY_K_FAVORABLE_LOW</t>
        </is>
      </c>
      <c r="B91" s="26" t="inlineStr">
        <is>
          <t>22.5</t>
        </is>
      </c>
      <c r="C91" s="26" t="n"/>
      <c r="D91" s="26" t="n"/>
      <c r="E91" s="26" t="n"/>
      <c r="F91" s="26" t="n"/>
      <c r="G91" s="26">
        <f>IFERROR(VLOOKUP($A9&amp;"_"&amp;$B9,Results_Deltas!$A$2:$P$15000,5,FALSE),"")</f>
        <v/>
      </c>
      <c r="H91" s="26">
        <f>IFERROR(VLOOKUP($A9,Results_30d_Deltas!$A$2:$H$5000,7,FALSE)-E8,"")</f>
        <v/>
      </c>
      <c r="I91" s="26">
        <f>IFERROR(VLOOKUP($A9,Results_30d_Deltas!$A$2:$H$5000,6,FALSE),"")</f>
        <v/>
      </c>
      <c r="J91" s="26" t="n"/>
      <c r="K91" s="26" t="n"/>
      <c r="L91" s="26" t="inlineStr">
        <is>
          <t>NO</t>
        </is>
      </c>
      <c r="M91" s="74" t="n">
        <v>-0.1842725284575311</v>
      </c>
      <c r="N91" s="74" t="n">
        <v>3</v>
      </c>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4" t="n"/>
      <c r="FV91" s="34"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3" t="n"/>
      <c r="IK91" s="33" t="n"/>
      <c r="IL91" s="26" t="n"/>
      <c r="IM91" s="26" t="inlineStr">
        <is>
          <t>ez_manage.py:4775 top()</t>
        </is>
      </c>
      <c r="IN91" s="26" t="inlineStr">
        <is>
          <t>v12_quick_engine.py:1942 x4</t>
        </is>
      </c>
      <c r="IO91" s="26" t="n"/>
    </row>
    <row r="92" ht="10.5" customHeight="1" s="67">
      <c r="A92" s="26" t="inlineStr">
        <is>
          <t>LEGACY_REENTRY_PSR_QUICK_RECOVERY</t>
        </is>
      </c>
      <c r="B92" s="26" t="inlineStr">
        <is>
          <t>2.0</t>
        </is>
      </c>
      <c r="C92" s="26" t="n"/>
      <c r="D92" s="26" t="n"/>
      <c r="E92" s="26" t="n"/>
      <c r="F92" s="26" t="n"/>
      <c r="G92" s="26">
        <f>IFERROR(VLOOKUP($A95&amp;"_"&amp;$B95,Results_Deltas!$A$2:$P$15000,5,FALSE),"")</f>
        <v/>
      </c>
      <c r="H92" s="26">
        <f>IFERROR(VLOOKUP($A95,Results_30d_Deltas!$A$2:$H$5000,7,FALSE)-E94,"")</f>
        <v/>
      </c>
      <c r="I92" s="26">
        <f>IFERROR(VLOOKUP($A95,Results_30d_Deltas!$A$2:$H$5000,6,FALSE),"")</f>
        <v/>
      </c>
      <c r="J92" s="26" t="n"/>
      <c r="K92" s="26" t="n"/>
      <c r="L92" s="26" t="inlineStr">
        <is>
          <t>NO</t>
        </is>
      </c>
      <c r="M92" s="74" t="n">
        <v>-0.1842289350162062</v>
      </c>
      <c r="N92" s="74" t="n">
        <v>3</v>
      </c>
      <c r="O92" s="33" t="n"/>
      <c r="P92" s="33" t="n"/>
      <c r="Q92" s="33" t="n"/>
      <c r="R92" s="33" t="n"/>
      <c r="S92" s="33" t="n"/>
      <c r="T92" s="33" t="n"/>
      <c r="U92" s="33" t="n"/>
      <c r="V92" s="33" t="n"/>
      <c r="W92" s="33" t="n"/>
      <c r="X92" s="33" t="n"/>
      <c r="Y92" s="33" t="n"/>
      <c r="Z92" s="33" t="n"/>
      <c r="AA92" s="33" t="n"/>
      <c r="AB92" s="33" t="n"/>
      <c r="AC92" s="33" t="n"/>
      <c r="AD92" s="34" t="n"/>
      <c r="AE92" s="34" t="n"/>
      <c r="AF92" s="34" t="n"/>
      <c r="AG92" s="34" t="n"/>
      <c r="AH92" s="34" t="n"/>
      <c r="AI92" s="34" t="n"/>
      <c r="AJ92" s="34" t="n"/>
      <c r="AK92" s="34" t="n"/>
      <c r="AL92" s="34" t="n"/>
      <c r="AM92" s="34"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4" t="n"/>
      <c r="FV92" s="34"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3" t="n"/>
      <c r="IK92" s="33" t="n"/>
      <c r="IL92" s="26" t="n"/>
      <c r="IM92" s="26" t="inlineStr">
        <is>
          <t>ez_manage.py:3425 top()</t>
        </is>
      </c>
      <c r="IN92" s="26" t="inlineStr">
        <is>
          <t>v12_quick_engine.py:2126 x4</t>
        </is>
      </c>
      <c r="IO92" s="26" t="n"/>
    </row>
    <row r="93" ht="10.5" customHeight="1" s="67">
      <c r="A93" s="26" t="inlineStr">
        <is>
          <t>LEGACY_REENTRY_PSR_DC_BOUNCE</t>
        </is>
      </c>
      <c r="B93" s="26" t="inlineStr">
        <is>
          <t>0.5</t>
        </is>
      </c>
      <c r="C93" s="26" t="n"/>
      <c r="D93" s="26" t="n"/>
      <c r="E93" s="26" t="n"/>
      <c r="F93" s="26" t="n"/>
      <c r="G93" s="26">
        <f>IFERROR(VLOOKUP($A81&amp;"_"&amp;$B81,Results_Deltas!$A$2:$P$15000,5,FALSE),"")</f>
        <v/>
      </c>
      <c r="H93" s="26">
        <f>IFERROR(VLOOKUP($A81,Results_30d_Deltas!$A$2:$H$5000,7,FALSE)-E80,"")</f>
        <v/>
      </c>
      <c r="I93" s="26">
        <f>IFERROR(VLOOKUP($A81,Results_30d_Deltas!$A$2:$H$5000,6,FALSE),"")</f>
        <v/>
      </c>
      <c r="J93" s="26" t="n"/>
      <c r="K93" s="26" t="n"/>
      <c r="L93" s="26" t="inlineStr">
        <is>
          <t>NO</t>
        </is>
      </c>
      <c r="M93" s="74" t="n">
        <v>-0.1828860008418864</v>
      </c>
      <c r="N93" s="74" t="n">
        <v>3</v>
      </c>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4" t="n"/>
      <c r="FV93" s="34"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3" t="n"/>
      <c r="IK93" s="33" t="n"/>
      <c r="IL93" s="26" t="n"/>
      <c r="IM93" s="26" t="inlineStr">
        <is>
          <t>ez_manage.py:3422 top()</t>
        </is>
      </c>
      <c r="IN93" s="26" t="inlineStr">
        <is>
          <t>v12_quick_engine.py:2123 x5</t>
        </is>
      </c>
      <c r="IO93" s="26" t="n"/>
    </row>
    <row r="94" ht="10.5" customHeight="1" s="67">
      <c r="A94" s="26" t="inlineStr">
        <is>
          <t>GUARANTEED_REENTRY_DELTA_GATE_ENABLED</t>
        </is>
      </c>
      <c r="B94" s="26" t="inlineStr">
        <is>
          <t>True</t>
        </is>
      </c>
      <c r="C94" s="26" t="n"/>
      <c r="D94" s="26" t="n"/>
      <c r="E94" s="26" t="n"/>
      <c r="F94" s="26" t="n"/>
      <c r="G94" s="26">
        <f>IFERROR(VLOOKUP($A46&amp;"_"&amp;$B46,Results_Deltas!$A$2:$P$15000,5,FALSE),"")</f>
        <v/>
      </c>
      <c r="H94" s="26">
        <f>IFERROR(VLOOKUP($A46,Results_30d_Deltas!$A$2:$H$5000,7,FALSE)-E45,"")</f>
        <v/>
      </c>
      <c r="I94" s="26">
        <f>IFERROR(VLOOKUP($A46,Results_30d_Deltas!$A$2:$H$5000,6,FALSE),"")</f>
        <v/>
      </c>
      <c r="J94" s="26" t="n"/>
      <c r="K94" s="26" t="n"/>
      <c r="L94" s="26" t="inlineStr">
        <is>
          <t>NO</t>
        </is>
      </c>
      <c r="M94" s="74" t="n">
        <v>-0.1824540837334091</v>
      </c>
      <c r="N94" s="74" t="n">
        <v>3</v>
      </c>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4" t="n"/>
      <c r="CC94" s="34" t="n"/>
      <c r="CD94" s="34" t="n"/>
      <c r="CE94" s="34" t="n"/>
      <c r="CF94" s="34"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4" t="n"/>
      <c r="FV94" s="34"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3" t="n"/>
      <c r="IK94" s="33" t="n"/>
      <c r="IL94" s="26" t="n"/>
      <c r="IM94" s="26" t="inlineStr">
        <is>
          <t>ez_manage.py:4773 top()</t>
        </is>
      </c>
      <c r="IN94" s="26" t="inlineStr">
        <is>
          <t>v12_quick_engine.py:1939 x4</t>
        </is>
      </c>
      <c r="IO94" s="26" t="n"/>
    </row>
    <row r="95" ht="10.5" customHeight="1" s="67">
      <c r="A95" s="26" t="inlineStr">
        <is>
          <t>BOUNCE_REENTRY_K_RESET_SHORT</t>
        </is>
      </c>
      <c r="B95" s="26" t="inlineStr">
        <is>
          <t>2.0</t>
        </is>
      </c>
      <c r="C95" s="26" t="n"/>
      <c r="D95" s="26" t="n"/>
      <c r="E95" s="26" t="n"/>
      <c r="F95" s="26" t="n"/>
      <c r="G95" s="26">
        <f>IFERROR(VLOOKUP($A24&amp;"_"&amp;$B24,Results_Deltas!$A$2:$P$15000,5,FALSE),"")</f>
        <v/>
      </c>
      <c r="H95" s="26">
        <f>IFERROR(VLOOKUP($A24,Results_30d_Deltas!$A$2:$H$5000,7,FALSE)-E23,"")</f>
        <v/>
      </c>
      <c r="I95" s="26">
        <f>IFERROR(VLOOKUP($A24,Results_30d_Deltas!$A$2:$H$5000,6,FALSE),"")</f>
        <v/>
      </c>
      <c r="J95" s="26" t="n"/>
      <c r="K95" s="26" t="n"/>
      <c r="L95" s="26" t="inlineStr">
        <is>
          <t>NO</t>
        </is>
      </c>
      <c r="M95" s="74" t="n">
        <v>-0.1785650930027692</v>
      </c>
      <c r="N95" s="74" t="n">
        <v>3</v>
      </c>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4" t="n"/>
      <c r="FV95" s="34"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3" t="n"/>
      <c r="IK95" s="33" t="n"/>
      <c r="IL95" s="26" t="n"/>
      <c r="IM95" s="26" t="inlineStr">
        <is>
          <t>ez_manage.py:2987 top()</t>
        </is>
      </c>
      <c r="IN95" s="26" t="inlineStr">
        <is>
          <t>v12_quick_engine.py:327 x13</t>
        </is>
      </c>
      <c r="IO95" s="26" t="n"/>
    </row>
    <row r="96" ht="10.5" customHeight="1" s="67">
      <c r="A96" s="26" t="inlineStr">
        <is>
          <t>OBLIGATORY_REENTRY_SHORT_K15_LOW_SIZE_FRAC</t>
        </is>
      </c>
      <c r="B96" s="26" t="inlineStr">
        <is>
          <t>1.0</t>
        </is>
      </c>
      <c r="C96" s="26" t="n"/>
      <c r="D96" s="26" t="n"/>
      <c r="E96" s="26" t="n"/>
      <c r="F96" s="26" t="n"/>
      <c r="G96" s="26">
        <f>IFERROR(VLOOKUP($A146&amp;"_"&amp;$B146,Results_Deltas!$A$2:$P$15000,5,FALSE),"")</f>
        <v/>
      </c>
      <c r="H96" s="26">
        <f>IFERROR(VLOOKUP($A146,Results_30d_Deltas!$A$2:$H$5000,7,FALSE)-E145,"")</f>
        <v/>
      </c>
      <c r="I96" s="26">
        <f>IFERROR(VLOOKUP($A146,Results_30d_Deltas!$A$2:$H$5000,6,FALSE),"")</f>
        <v/>
      </c>
      <c r="J96" s="26" t="n"/>
      <c r="K96" s="26" t="n"/>
      <c r="L96" s="26" t="inlineStr">
        <is>
          <t>NO</t>
        </is>
      </c>
      <c r="M96" s="74" t="n">
        <v>-0.0895266175141044</v>
      </c>
      <c r="N96" s="74" t="n">
        <v>3</v>
      </c>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4" t="n"/>
      <c r="FV96" s="34"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4" t="n"/>
      <c r="HL96" s="34" t="n"/>
      <c r="HM96" s="34" t="n"/>
      <c r="HN96" s="34" t="n"/>
      <c r="HO96" s="34"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3" t="n"/>
      <c r="IK96" s="33" t="n"/>
      <c r="IL96" s="26" t="n"/>
      <c r="IM96" s="26" t="inlineStr">
        <is>
          <t>ez_manage.py:5118 top()</t>
        </is>
      </c>
      <c r="IN96" s="26" t="inlineStr">
        <is>
          <t>v12_quick_engine.py:2509 x4</t>
        </is>
      </c>
      <c r="IO96" s="26" t="n"/>
    </row>
    <row r="97" ht="10.5" customHeight="1" s="67">
      <c r="A97" s="26" t="inlineStr">
        <is>
          <t>REENTRY_TIER1_SIZE_MULT</t>
        </is>
      </c>
      <c r="B97" s="26" t="inlineStr">
        <is>
          <t>2.0</t>
        </is>
      </c>
      <c r="C97" s="26" t="n"/>
      <c r="D97" s="26" t="n"/>
      <c r="E97" s="26" t="n"/>
      <c r="F97" s="26" t="n"/>
      <c r="G97" s="26">
        <f>IFERROR(VLOOKUP($A241&amp;"_"&amp;$B241,Results_Deltas!$A$2:$P$15000,5,FALSE),"")</f>
        <v/>
      </c>
      <c r="H97" s="26">
        <f>IFERROR(VLOOKUP($A241,Results_30d_Deltas!$A$2:$H$5000,7,FALSE)-E240,"")</f>
        <v/>
      </c>
      <c r="I97" s="26">
        <f>IFERROR(VLOOKUP($A241,Results_30d_Deltas!$A$2:$H$5000,6,FALSE),"")</f>
        <v/>
      </c>
      <c r="J97" s="26" t="n"/>
      <c r="K97" s="26" t="n"/>
      <c r="L97" s="26" t="inlineStr">
        <is>
          <t>NO</t>
        </is>
      </c>
      <c r="M97" s="74" t="n">
        <v>-0.08184852018288832</v>
      </c>
      <c r="N97" s="74" t="n">
        <v>4</v>
      </c>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4" t="n"/>
      <c r="FV97" s="34"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4" t="n"/>
      <c r="HL97" s="34" t="n"/>
      <c r="HM97" s="34" t="n"/>
      <c r="HN97" s="34" t="n"/>
      <c r="HO97" s="34"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3" t="n"/>
      <c r="IK97" s="33" t="n"/>
      <c r="IL97" s="26" t="n"/>
      <c r="IM97" s="26" t="inlineStr">
        <is>
          <t>ez_manage.py:3878 top()</t>
        </is>
      </c>
      <c r="IN97" s="26" t="inlineStr">
        <is>
          <t>v12_quick_engine.py:2912 x11</t>
        </is>
      </c>
      <c r="IO97" s="26" t="n"/>
    </row>
    <row r="98" ht="10.5" customHeight="1" s="67">
      <c r="A98" s="26" t="inlineStr">
        <is>
          <t>REENTRY_EXIT_RECLAIM_ENABLED</t>
        </is>
      </c>
      <c r="B98" s="26" t="inlineStr">
        <is>
          <t>False</t>
        </is>
      </c>
      <c r="C98" s="26" t="n"/>
      <c r="D98" s="26" t="n"/>
      <c r="E98" s="26" t="n"/>
      <c r="F98" s="26" t="n"/>
      <c r="G98" s="26">
        <f>IFERROR(VLOOKUP($A206&amp;"_"&amp;$B206,Results_Deltas!$A$2:$P$15000,5,FALSE),"")</f>
        <v/>
      </c>
      <c r="H98" s="26">
        <f>IFERROR(VLOOKUP($A206,Results_30d_Deltas!$A$2:$H$5000,7,FALSE)-E205,"")</f>
        <v/>
      </c>
      <c r="I98" s="26">
        <f>IFERROR(VLOOKUP($A206,Results_30d_Deltas!$A$2:$H$5000,6,FALSE),"")</f>
        <v/>
      </c>
      <c r="J98" s="26" t="n"/>
      <c r="K98" s="26" t="n"/>
      <c r="L98" s="26" t="inlineStr">
        <is>
          <t>NO</t>
        </is>
      </c>
      <c r="M98" s="74" t="n">
        <v>-0.0787546723220035</v>
      </c>
      <c r="N98" s="74" t="n">
        <v>2</v>
      </c>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4" t="n"/>
      <c r="DO98" s="34"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4" t="n"/>
      <c r="FV98" s="34"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3" t="n"/>
      <c r="IK98" s="33" t="n"/>
      <c r="IL98" s="26" t="n"/>
      <c r="IM98" s="26" t="inlineStr">
        <is>
          <t>ez_manage.py:5310 top()</t>
        </is>
      </c>
      <c r="IN98" s="26" t="inlineStr">
        <is>
          <t>v12_quick_engine.py:2877 x3</t>
        </is>
      </c>
      <c r="IO98" s="26" t="n"/>
    </row>
    <row r="99" ht="10.5" customHeight="1" s="67">
      <c r="A99" s="27" t="inlineStr">
        <is>
          <t>REENTRY_EXIT_RECLAIM_ENABLED</t>
        </is>
      </c>
      <c r="B99" s="69" t="b">
        <v>0</v>
      </c>
      <c r="C99" s="26" t="n"/>
      <c r="D99" s="26" t="n"/>
      <c r="E99" s="26" t="n"/>
      <c r="F99" s="26" t="n"/>
      <c r="G99" s="26">
        <f>IFERROR(VLOOKUP($A207&amp;"_"&amp;$B207,Results_Deltas!$A$2:$P$15000,5,FALSE),"")</f>
        <v/>
      </c>
      <c r="H99" s="26">
        <f>IFERROR(VLOOKUP($A207,Results_30d_Deltas!$A$2:$H$5000,7,FALSE)-E206,"")</f>
        <v/>
      </c>
      <c r="I99" s="26">
        <f>IFERROR(VLOOKUP($A207,Results_30d_Deltas!$A$2:$H$5000,6,FALSE),"")</f>
        <v/>
      </c>
      <c r="J99" s="26" t="n"/>
      <c r="K99" s="26" t="n"/>
      <c r="L99" s="26" t="inlineStr">
        <is>
          <t>NO</t>
        </is>
      </c>
      <c r="M99" s="74" t="n">
        <v>-0.0787546723220035</v>
      </c>
      <c r="N99" s="74" t="n">
        <v>2</v>
      </c>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4" t="n"/>
      <c r="DO99" s="34"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4" t="n"/>
      <c r="FV99" s="34"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3" t="n"/>
      <c r="IK99" s="33" t="n"/>
      <c r="IL99" s="26" t="n"/>
      <c r="IM99" s="26" t="inlineStr">
        <is>
          <t>ez_manage.py:5310 top()</t>
        </is>
      </c>
      <c r="IN99" s="26" t="inlineStr">
        <is>
          <t>v12_quick_engine.py:2877 x3</t>
        </is>
      </c>
      <c r="IO99" s="26" t="n"/>
    </row>
    <row r="100" ht="10.5" customHeight="1" s="67">
      <c r="A100" s="26" t="inlineStr">
        <is>
          <t>BOUNCE_REENTRY_K_RESET_SHORT</t>
        </is>
      </c>
      <c r="B100" s="26" t="inlineStr">
        <is>
          <t>1.0</t>
        </is>
      </c>
      <c r="C100" s="26" t="n"/>
      <c r="D100" s="26" t="n"/>
      <c r="E100" s="26" t="n"/>
      <c r="F100" s="26" t="n"/>
      <c r="G100" s="26">
        <f>IFERROR(VLOOKUP($A23&amp;"_"&amp;$B23,Results_Deltas!$A$2:$P$15000,5,FALSE),"")</f>
        <v/>
      </c>
      <c r="H100" s="26">
        <f>IFERROR(VLOOKUP($A23,Results_30d_Deltas!$A$2:$H$5000,7,FALSE)-E22,"")</f>
        <v/>
      </c>
      <c r="I100" s="26">
        <f>IFERROR(VLOOKUP($A23,Results_30d_Deltas!$A$2:$H$5000,6,FALSE),"")</f>
        <v/>
      </c>
      <c r="J100" s="26" t="n"/>
      <c r="K100" s="26" t="n"/>
      <c r="L100" s="26" t="inlineStr">
        <is>
          <t>NO</t>
        </is>
      </c>
      <c r="M100" s="74" t="n">
        <v>0.06015504129973995</v>
      </c>
      <c r="N100" s="74" t="n">
        <v>3</v>
      </c>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4" t="n"/>
      <c r="FV100" s="34"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3" t="n"/>
      <c r="IK100" s="33" t="n"/>
      <c r="IL100" s="26" t="n"/>
      <c r="IM100" s="26" t="inlineStr">
        <is>
          <t>ez_manage.py:2987 top()</t>
        </is>
      </c>
      <c r="IN100" s="26" t="inlineStr">
        <is>
          <t>v12_quick_engine.py:327 x13</t>
        </is>
      </c>
      <c r="IO100" s="26" t="n"/>
    </row>
    <row r="101" ht="10.5" customHeight="1" s="67">
      <c r="A101" s="26" t="inlineStr">
        <is>
          <t>MANDATORY_REENTRY_K_HIGH_BLOCK</t>
        </is>
      </c>
      <c r="B101" s="26" t="inlineStr">
        <is>
          <t>2.0</t>
        </is>
      </c>
      <c r="C101" s="26" t="n"/>
      <c r="D101" s="26" t="n"/>
      <c r="E101" s="26" t="n"/>
      <c r="F101" s="26" t="n"/>
      <c r="G101" s="26">
        <f>IFERROR(VLOOKUP($A103&amp;"_"&amp;$B103,Results_Deltas!$A$2:$P$15000,5,FALSE),"")</f>
        <v/>
      </c>
      <c r="H101" s="26">
        <f>IFERROR(VLOOKUP($A103,Results_30d_Deltas!$A$2:$H$5000,7,FALSE)-E102,"")</f>
        <v/>
      </c>
      <c r="I101" s="26">
        <f>IFERROR(VLOOKUP($A103,Results_30d_Deltas!$A$2:$H$5000,6,FALSE),"")</f>
        <v/>
      </c>
      <c r="J101" s="26" t="n"/>
      <c r="K101" s="26" t="n"/>
      <c r="L101" s="26" t="inlineStr">
        <is>
          <t>NO</t>
        </is>
      </c>
      <c r="M101" s="74" t="n">
        <v>0.07354668111159011</v>
      </c>
      <c r="N101" s="74" t="n">
        <v>3</v>
      </c>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4" t="n"/>
      <c r="FV101" s="34"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3" t="n"/>
      <c r="IK101" s="33" t="n"/>
      <c r="IL101" s="26" t="n"/>
      <c r="IM101" s="26" t="inlineStr">
        <is>
          <t>ez_manage.py:4961 top()</t>
        </is>
      </c>
      <c r="IN101" s="26" t="inlineStr">
        <is>
          <t>v12_quick_engine.py:2247 x2</t>
        </is>
      </c>
      <c r="IO101" s="26" t="n"/>
    </row>
    <row r="102" ht="10.5" customHeight="1" s="67">
      <c r="A102" s="26" t="inlineStr">
        <is>
          <t>OBLIGATORY_REENTRY_SHORT_K15_LOW_SIZE_FRAC</t>
        </is>
      </c>
      <c r="B102" s="26" t="inlineStr">
        <is>
          <t>0</t>
        </is>
      </c>
      <c r="C102" s="26" t="n"/>
      <c r="D102" s="26" t="n"/>
      <c r="E102" s="26" t="n"/>
      <c r="F102" s="26" t="n"/>
      <c r="G102" s="26">
        <f>IFERROR(VLOOKUP($A144&amp;"_"&amp;$B144,Results_Deltas!$A$2:$P$15000,5,FALSE),"")</f>
        <v/>
      </c>
      <c r="H102" s="26">
        <f>IFERROR(VLOOKUP($A144,Results_30d_Deltas!$A$2:$H$5000,7,FALSE)-E143,"")</f>
        <v/>
      </c>
      <c r="I102" s="26">
        <f>IFERROR(VLOOKUP($A144,Results_30d_Deltas!$A$2:$H$5000,6,FALSE),"")</f>
        <v/>
      </c>
      <c r="J102" s="26" t="n"/>
      <c r="K102" s="26" t="n"/>
      <c r="L102" s="26" t="inlineStr">
        <is>
          <t>NO</t>
        </is>
      </c>
      <c r="M102" s="74" t="n">
        <v>0.07402839410432628</v>
      </c>
      <c r="N102" s="74" t="n">
        <v>4</v>
      </c>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4" t="n"/>
      <c r="FV102" s="34"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4" t="n"/>
      <c r="HL102" s="34" t="n"/>
      <c r="HM102" s="34" t="n"/>
      <c r="HN102" s="34" t="n"/>
      <c r="HO102" s="34"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3" t="n"/>
      <c r="IK102" s="33" t="n"/>
      <c r="IL102" s="26" t="n"/>
      <c r="IM102" s="26" t="inlineStr">
        <is>
          <t>ez_manage.py:5118 top()</t>
        </is>
      </c>
      <c r="IN102" s="26" t="inlineStr">
        <is>
          <t>v12_quick_engine.py:2509 x4</t>
        </is>
      </c>
      <c r="IO102" s="26" t="n"/>
    </row>
    <row r="103" ht="10.5" customHeight="1" s="67">
      <c r="A103" s="27" t="inlineStr">
        <is>
          <t>OBLIGATORY_REENTRY_SHORT_K15_LOW_SIZE_FRAC</t>
        </is>
      </c>
      <c r="B103" s="69" t="n">
        <v>0</v>
      </c>
      <c r="C103" s="26" t="n"/>
      <c r="D103" s="26" t="n"/>
      <c r="E103" s="26" t="n"/>
      <c r="F103" s="26" t="n"/>
      <c r="G103" s="26">
        <f>IFERROR(VLOOKUP($A145&amp;"_"&amp;$B145,Results_Deltas!$A$2:$P$15000,5,FALSE),"")</f>
        <v/>
      </c>
      <c r="H103" s="26">
        <f>IFERROR(VLOOKUP($A145,Results_30d_Deltas!$A$2:$H$5000,7,FALSE)-E144,"")</f>
        <v/>
      </c>
      <c r="I103" s="26">
        <f>IFERROR(VLOOKUP($A145,Results_30d_Deltas!$A$2:$H$5000,6,FALSE),"")</f>
        <v/>
      </c>
      <c r="J103" s="26" t="n"/>
      <c r="K103" s="26" t="n"/>
      <c r="L103" s="26" t="inlineStr">
        <is>
          <t>YES</t>
        </is>
      </c>
      <c r="M103" s="74" t="n">
        <v>0.07402839410432628</v>
      </c>
      <c r="N103" s="74" t="n">
        <v>4</v>
      </c>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4" t="n"/>
      <c r="FV103" s="34"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4" t="n"/>
      <c r="HL103" s="34" t="n"/>
      <c r="HM103" s="34" t="n"/>
      <c r="HN103" s="34" t="n"/>
      <c r="HO103" s="34"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3" t="n"/>
      <c r="IK103" s="33" t="n"/>
      <c r="IL103" s="26" t="n"/>
      <c r="IM103" s="26" t="inlineStr">
        <is>
          <t>ez_manage.py:5118 top()</t>
        </is>
      </c>
      <c r="IN103" s="26" t="inlineStr">
        <is>
          <t>v12_quick_engine.py:2509 x4</t>
        </is>
      </c>
      <c r="IO103" s="26" t="n"/>
    </row>
    <row r="104" ht="10.5" customHeight="1" s="67">
      <c r="A104" s="26" t="inlineStr">
        <is>
          <t>BOUNCE_REENTRY_ENABLED</t>
        </is>
      </c>
      <c r="B104" s="26" t="inlineStr">
        <is>
          <t>False</t>
        </is>
      </c>
      <c r="C104" s="26" t="n"/>
      <c r="D104" s="26" t="n"/>
      <c r="E104" s="26" t="n"/>
      <c r="F104" s="26" t="n"/>
      <c r="G104" s="26">
        <f>IFERROR(VLOOKUP($A13&amp;"_"&amp;$B13,Results_Deltas!$A$2:$P$15000,5,FALSE),"")</f>
        <v/>
      </c>
      <c r="H104" s="26">
        <f>IFERROR(VLOOKUP($A13,Results_30d_Deltas!$A$2:$H$5000,7,FALSE)-E12,"")</f>
        <v/>
      </c>
      <c r="I104" s="26">
        <f>IFERROR(VLOOKUP($A13,Results_30d_Deltas!$A$2:$H$5000,6,FALSE),"")</f>
        <v/>
      </c>
      <c r="J104" s="26" t="n"/>
      <c r="K104" s="26" t="n"/>
      <c r="L104" s="26" t="inlineStr">
        <is>
          <t>NO</t>
        </is>
      </c>
      <c r="M104" s="74" t="n">
        <v>0.07961145090118456</v>
      </c>
      <c r="N104" s="74" t="n">
        <v>2</v>
      </c>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4" t="n"/>
      <c r="FV104" s="34"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3" t="n"/>
      <c r="IK104" s="33" t="n"/>
      <c r="IL104" s="26" t="n"/>
      <c r="IM104" s="26" t="inlineStr">
        <is>
          <t>ez_manage.py:2985 top()</t>
        </is>
      </c>
      <c r="IN104" s="26" t="inlineStr">
        <is>
          <t>v12_quick_engine.py:315 x14</t>
        </is>
      </c>
      <c r="IO104" s="26" t="n"/>
    </row>
    <row r="105" ht="10.5" customHeight="1" s="67">
      <c r="A105" s="27" t="inlineStr">
        <is>
          <t>BOUNCE_REENTRY_ENABLED</t>
        </is>
      </c>
      <c r="B105" s="69" t="b">
        <v>0</v>
      </c>
      <c r="C105" s="26" t="n"/>
      <c r="D105" s="26" t="n"/>
      <c r="E105" s="26" t="n"/>
      <c r="F105" s="26" t="n"/>
      <c r="G105" s="26">
        <f>IFERROR(VLOOKUP($A14&amp;"_"&amp;$B14,Results_Deltas!$A$2:$P$15000,5,FALSE),"")</f>
        <v/>
      </c>
      <c r="H105" s="26">
        <f>IFERROR(VLOOKUP($A14,Results_30d_Deltas!$A$2:$H$5000,7,FALSE)-E13,"")</f>
        <v/>
      </c>
      <c r="I105" s="26">
        <f>IFERROR(VLOOKUP($A14,Results_30d_Deltas!$A$2:$H$5000,6,FALSE),"")</f>
        <v/>
      </c>
      <c r="J105" s="26" t="n"/>
      <c r="K105" s="26" t="n"/>
      <c r="L105" s="26" t="inlineStr">
        <is>
          <t>YES</t>
        </is>
      </c>
      <c r="M105" s="74" t="n">
        <v>0.07961145090118456</v>
      </c>
      <c r="N105" s="74" t="n">
        <v>2</v>
      </c>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4" t="n"/>
      <c r="FV105" s="34"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3" t="n"/>
      <c r="IK105" s="33" t="n"/>
      <c r="IL105" s="26" t="n"/>
      <c r="IM105" s="26" t="inlineStr">
        <is>
          <t>ez_manage.py:2985 top()</t>
        </is>
      </c>
      <c r="IN105" s="26" t="inlineStr">
        <is>
          <t>v12_quick_engine.py:315 x14</t>
        </is>
      </c>
      <c r="IO105" s="26" t="n"/>
    </row>
    <row r="106" ht="10.5" customHeight="1" s="67">
      <c r="A106" s="26" t="inlineStr">
        <is>
          <t>BTC_GUARANTEED_REENTRY_ENABLED</t>
        </is>
      </c>
      <c r="B106" s="26" t="inlineStr">
        <is>
          <t>False</t>
        </is>
      </c>
      <c r="C106" s="26" t="n"/>
      <c r="D106" s="26" t="n"/>
      <c r="E106" s="26" t="n"/>
      <c r="F106" s="26" t="n"/>
      <c r="G106" s="26">
        <f>IFERROR(VLOOKUP($A25&amp;"_"&amp;$B25,Results_Deltas!$A$2:$P$15000,5,FALSE),"")</f>
        <v/>
      </c>
      <c r="H106" s="26">
        <f>IFERROR(VLOOKUP($A25,Results_30d_Deltas!$A$2:$H$5000,7,FALSE)-E24,"")</f>
        <v/>
      </c>
      <c r="I106" s="26">
        <f>IFERROR(VLOOKUP($A25,Results_30d_Deltas!$A$2:$H$5000,6,FALSE),"")</f>
        <v/>
      </c>
      <c r="J106" s="26" t="n"/>
      <c r="K106" s="26" t="n"/>
      <c r="L106" s="26" t="inlineStr">
        <is>
          <t>NO</t>
        </is>
      </c>
      <c r="M106" s="74" t="n">
        <v>0.07961145090118456</v>
      </c>
      <c r="N106" s="74" t="n">
        <v>2</v>
      </c>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4" t="n"/>
      <c r="FV106" s="34"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3" t="n"/>
      <c r="IK106" s="33" t="n"/>
      <c r="IL106" s="26" t="n"/>
      <c r="IM106" s="26" t="inlineStr">
        <is>
          <t>ez_manage.py:4470 top()</t>
        </is>
      </c>
      <c r="IN106" s="26" t="inlineStr">
        <is>
          <t>v12_quick_engine.py:415 x8</t>
        </is>
      </c>
      <c r="IO106" s="26" t="n"/>
    </row>
    <row r="107" ht="10.5" customHeight="1" s="67">
      <c r="A107" s="27" t="inlineStr">
        <is>
          <t>BTC_GUARANTEED_REENTRY_ENABLED</t>
        </is>
      </c>
      <c r="B107" s="69" t="b">
        <v>0</v>
      </c>
      <c r="C107" s="26" t="n"/>
      <c r="D107" s="26" t="n"/>
      <c r="E107" s="26" t="n"/>
      <c r="F107" s="26" t="n"/>
      <c r="G107" s="26">
        <f>IFERROR(VLOOKUP($A26&amp;"_"&amp;$B26,Results_Deltas!$A$2:$P$15000,5,FALSE),"")</f>
        <v/>
      </c>
      <c r="H107" s="26">
        <f>IFERROR(VLOOKUP($A26,Results_30d_Deltas!$A$2:$H$5000,7,FALSE)-E25,"")</f>
        <v/>
      </c>
      <c r="I107" s="26">
        <f>IFERROR(VLOOKUP($A26,Results_30d_Deltas!$A$2:$H$5000,6,FALSE),"")</f>
        <v/>
      </c>
      <c r="J107" s="26" t="n"/>
      <c r="K107" s="26" t="n"/>
      <c r="L107" s="26" t="inlineStr">
        <is>
          <t>YES</t>
        </is>
      </c>
      <c r="M107" s="74" t="n">
        <v>0.07961145090118456</v>
      </c>
      <c r="N107" s="74" t="n">
        <v>2</v>
      </c>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4" t="n"/>
      <c r="FV107" s="34"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3" t="n"/>
      <c r="IK107" s="33" t="n"/>
      <c r="IL107" s="26" t="n"/>
      <c r="IM107" s="26" t="inlineStr">
        <is>
          <t>ez_manage.py:4470 top()</t>
        </is>
      </c>
      <c r="IN107" s="26" t="inlineStr">
        <is>
          <t>v12_quick_engine.py:415 x8</t>
        </is>
      </c>
      <c r="IO107" s="26" t="n"/>
    </row>
    <row r="108" ht="10.5" customHeight="1" s="67">
      <c r="A108" s="26" t="inlineStr">
        <is>
          <t>OBLIGATORY_REENTRY_ENABLED</t>
        </is>
      </c>
      <c r="B108" s="26" t="inlineStr">
        <is>
          <t>False</t>
        </is>
      </c>
      <c r="C108" s="26" t="n"/>
      <c r="D108" s="26" t="n"/>
      <c r="E108" s="26" t="n"/>
      <c r="F108" s="26" t="n"/>
      <c r="G108" s="26">
        <f>IFERROR(VLOOKUP($A118&amp;"_"&amp;$B118,Results_Deltas!$A$2:$P$15000,5,FALSE),"")</f>
        <v/>
      </c>
      <c r="H108" s="26">
        <f>IFERROR(VLOOKUP($A118,Results_30d_Deltas!$A$2:$H$5000,7,FALSE)-E117,"")</f>
        <v/>
      </c>
      <c r="I108" s="26">
        <f>IFERROR(VLOOKUP($A118,Results_30d_Deltas!$A$2:$H$5000,6,FALSE),"")</f>
        <v/>
      </c>
      <c r="J108" s="26" t="n"/>
      <c r="K108" s="26" t="n"/>
      <c r="L108" s="26" t="inlineStr">
        <is>
          <t>NO</t>
        </is>
      </c>
      <c r="M108" s="74" t="n">
        <v>0.07961145090118456</v>
      </c>
      <c r="N108" s="74" t="n">
        <v>2</v>
      </c>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4" t="n"/>
      <c r="FV108" s="34"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3" t="n"/>
      <c r="IK108" s="33" t="n"/>
      <c r="IL108" s="26" t="n"/>
      <c r="IM108" s="26" t="inlineStr">
        <is>
          <t>ez_manage.py:5109 top()</t>
        </is>
      </c>
      <c r="IN108" s="26" t="inlineStr">
        <is>
          <t>v12_quick_engine.py:2500 x2</t>
        </is>
      </c>
      <c r="IO108" s="26" t="n"/>
    </row>
    <row r="109" ht="10.5" customHeight="1" s="67">
      <c r="A109" s="27" t="inlineStr">
        <is>
          <t>OBLIGATORY_REENTRY_ENABLED</t>
        </is>
      </c>
      <c r="B109" s="69" t="b">
        <v>0</v>
      </c>
      <c r="C109" s="26" t="n"/>
      <c r="D109" s="26" t="n"/>
      <c r="E109" s="26" t="n"/>
      <c r="F109" s="26" t="n"/>
      <c r="G109" s="26">
        <f>IFERROR(VLOOKUP($A119&amp;"_"&amp;$B119,Results_Deltas!$A$2:$P$15000,5,FALSE),"")</f>
        <v/>
      </c>
      <c r="H109" s="26">
        <f>IFERROR(VLOOKUP($A119,Results_30d_Deltas!$A$2:$H$5000,7,FALSE)-E118,"")</f>
        <v/>
      </c>
      <c r="I109" s="26">
        <f>IFERROR(VLOOKUP($A119,Results_30d_Deltas!$A$2:$H$5000,6,FALSE),"")</f>
        <v/>
      </c>
      <c r="J109" s="26" t="n"/>
      <c r="K109" s="26" t="n"/>
      <c r="L109" s="26" t="inlineStr">
        <is>
          <t>NO</t>
        </is>
      </c>
      <c r="M109" s="74" t="n">
        <v>0.07961145090118456</v>
      </c>
      <c r="N109" s="74" t="n">
        <v>2</v>
      </c>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4" t="n"/>
      <c r="FV109" s="34"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3" t="n"/>
      <c r="IK109" s="33" t="n"/>
      <c r="IL109" s="26" t="n"/>
      <c r="IM109" s="26" t="inlineStr">
        <is>
          <t>ez_manage.py:5109 top()</t>
        </is>
      </c>
      <c r="IN109" s="26" t="inlineStr">
        <is>
          <t>v12_quick_engine.py:2500 x2</t>
        </is>
      </c>
      <c r="IO109" s="26" t="n"/>
    </row>
    <row r="110" ht="10.5" customHeight="1" s="67">
      <c r="A110" s="26" t="inlineStr">
        <is>
          <t>REENTRY2_DIR_FAV_ENABLED</t>
        </is>
      </c>
      <c r="B110" s="26" t="inlineStr">
        <is>
          <t>False</t>
        </is>
      </c>
      <c r="C110" s="26" t="n"/>
      <c r="D110" s="26" t="n"/>
      <c r="E110" s="26" t="n"/>
      <c r="F110" s="26" t="n"/>
      <c r="G110" s="26">
        <f>IFERROR(VLOOKUP($A182&amp;"_"&amp;$B182,Results_Deltas!$A$2:$P$15000,5,FALSE),"")</f>
        <v/>
      </c>
      <c r="H110" s="26">
        <f>IFERROR(VLOOKUP($A182,Results_30d_Deltas!$A$2:$H$5000,7,FALSE)-E181,"")</f>
        <v/>
      </c>
      <c r="I110" s="26">
        <f>IFERROR(VLOOKUP($A182,Results_30d_Deltas!$A$2:$H$5000,6,FALSE),"")</f>
        <v/>
      </c>
      <c r="J110" s="26" t="n"/>
      <c r="K110" s="26" t="n"/>
      <c r="L110" s="26" t="inlineStr">
        <is>
          <t>NO</t>
        </is>
      </c>
      <c r="M110" s="74" t="n">
        <v>0.07961145090118456</v>
      </c>
      <c r="N110" s="74" t="n">
        <v>2</v>
      </c>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3" t="n"/>
      <c r="IK110" s="33" t="n"/>
      <c r="IL110" s="26" t="n"/>
      <c r="IM110" s="26" t="inlineStr">
        <is>
          <t>ez_manage.py:5283 top()</t>
        </is>
      </c>
      <c r="IN110" s="26" t="inlineStr">
        <is>
          <t>v12_quick_engine.py:2840 x5</t>
        </is>
      </c>
      <c r="IO110" s="26" t="n"/>
    </row>
    <row r="111" ht="10.5" customHeight="1" s="67">
      <c r="A111" s="27" t="inlineStr">
        <is>
          <t>REENTRY2_DIR_FAV_ENABLED</t>
        </is>
      </c>
      <c r="B111" s="69" t="b">
        <v>0</v>
      </c>
      <c r="C111" s="26" t="n"/>
      <c r="D111" s="26" t="n"/>
      <c r="E111" s="26" t="n"/>
      <c r="F111" s="26" t="n"/>
      <c r="G111" s="26">
        <f>IFERROR(VLOOKUP($A183&amp;"_"&amp;$B183,Results_Deltas!$A$2:$P$15000,5,FALSE),"")</f>
        <v/>
      </c>
      <c r="H111" s="26">
        <f>IFERROR(VLOOKUP($A183,Results_30d_Deltas!$A$2:$H$5000,7,FALSE)-E182,"")</f>
        <v/>
      </c>
      <c r="I111" s="26">
        <f>IFERROR(VLOOKUP($A183,Results_30d_Deltas!$A$2:$H$5000,6,FALSE),"")</f>
        <v/>
      </c>
      <c r="J111" s="26" t="n"/>
      <c r="K111" s="26" t="n"/>
      <c r="L111" s="26" t="inlineStr">
        <is>
          <t>NO</t>
        </is>
      </c>
      <c r="M111" s="74" t="n">
        <v>0.07961145090118456</v>
      </c>
      <c r="N111" s="74" t="n">
        <v>2</v>
      </c>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3" t="n"/>
      <c r="IK111" s="33" t="n"/>
      <c r="IL111" s="26" t="n"/>
      <c r="IM111" s="26" t="inlineStr">
        <is>
          <t>ez_manage.py:5283 top()</t>
        </is>
      </c>
      <c r="IN111" s="26" t="inlineStr">
        <is>
          <t>v12_quick_engine.py:2840 x5</t>
        </is>
      </c>
      <c r="IO111" s="26" t="n"/>
    </row>
    <row r="112" ht="10.5" customHeight="1" s="67">
      <c r="A112" s="26" t="inlineStr">
        <is>
          <t>REENTRY_B16_SMA200_PULLBACK_ENABLED</t>
        </is>
      </c>
      <c r="B112" s="26" t="inlineStr">
        <is>
          <t>False</t>
        </is>
      </c>
      <c r="C112" s="26" t="n"/>
      <c r="D112" s="26" t="n"/>
      <c r="E112" s="26" t="n"/>
      <c r="F112" s="26" t="n"/>
      <c r="G112" s="26">
        <f>IFERROR(VLOOKUP($A196&amp;"_"&amp;$B196,Results_Deltas!$A$2:$P$15000,5,FALSE),"")</f>
        <v/>
      </c>
      <c r="H112" s="26">
        <f>IFERROR(VLOOKUP($A196,Results_30d_Deltas!$A$2:$H$5000,7,FALSE)-E195,"")</f>
        <v/>
      </c>
      <c r="I112" s="26">
        <f>IFERROR(VLOOKUP($A196,Results_30d_Deltas!$A$2:$H$5000,6,FALSE),"")</f>
        <v/>
      </c>
      <c r="J112" s="26" t="n"/>
      <c r="K112" s="26" t="n"/>
      <c r="L112" s="26" t="inlineStr">
        <is>
          <t>NO</t>
        </is>
      </c>
      <c r="M112" s="74" t="n">
        <v>0.07961145090118456</v>
      </c>
      <c r="N112" s="74" t="n">
        <v>2</v>
      </c>
      <c r="O112" s="33" t="n"/>
      <c r="P112" s="33" t="n"/>
      <c r="Q112" s="33" t="n"/>
      <c r="R112" s="33" t="n"/>
      <c r="S112" s="33" t="n"/>
      <c r="T112" s="33" t="n"/>
      <c r="U112" s="33" t="n"/>
      <c r="V112" s="33" t="n"/>
      <c r="W112" s="33" t="n"/>
      <c r="X112" s="33" t="n"/>
      <c r="Y112" s="34" t="n"/>
      <c r="Z112" s="34" t="n"/>
      <c r="AA112" s="34" t="n"/>
      <c r="AB112" s="34" t="n"/>
      <c r="AC112" s="34"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4" t="n"/>
      <c r="FV112" s="34"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3" t="n"/>
      <c r="IK112" s="33" t="n"/>
      <c r="IL112" s="26" t="n"/>
      <c r="IM112" s="26" t="inlineStr">
        <is>
          <t>ez_manage.py:5300 top()</t>
        </is>
      </c>
      <c r="IN112" s="26" t="inlineStr">
        <is>
          <t>v12_quick_engine.py:2861 x4</t>
        </is>
      </c>
      <c r="IO112" s="26" t="n"/>
    </row>
    <row r="113" ht="10.5" customHeight="1" s="67">
      <c r="A113" s="27" t="inlineStr">
        <is>
          <t>REENTRY_B16_SMA200_PULLBACK_ENABLED</t>
        </is>
      </c>
      <c r="B113" s="69" t="b">
        <v>0</v>
      </c>
      <c r="C113" s="26" t="n"/>
      <c r="D113" s="26" t="n"/>
      <c r="E113" s="26" t="n"/>
      <c r="F113" s="26" t="n"/>
      <c r="G113" s="26">
        <f>IFERROR(VLOOKUP($A197&amp;"_"&amp;$B197,Results_Deltas!$A$2:$P$15000,5,FALSE),"")</f>
        <v/>
      </c>
      <c r="H113" s="26">
        <f>IFERROR(VLOOKUP($A197,Results_30d_Deltas!$A$2:$H$5000,7,FALSE)-E196,"")</f>
        <v/>
      </c>
      <c r="I113" s="26">
        <f>IFERROR(VLOOKUP($A197,Results_30d_Deltas!$A$2:$H$5000,6,FALSE),"")</f>
        <v/>
      </c>
      <c r="J113" s="26" t="n"/>
      <c r="K113" s="26" t="n"/>
      <c r="L113" s="26" t="inlineStr">
        <is>
          <t>NO</t>
        </is>
      </c>
      <c r="M113" s="74" t="n">
        <v>0.07961145090118456</v>
      </c>
      <c r="N113" s="74" t="n">
        <v>2</v>
      </c>
      <c r="O113" s="33" t="n"/>
      <c r="P113" s="33" t="n"/>
      <c r="Q113" s="33" t="n"/>
      <c r="R113" s="33" t="n"/>
      <c r="S113" s="33" t="n"/>
      <c r="T113" s="33" t="n"/>
      <c r="U113" s="33" t="n"/>
      <c r="V113" s="33" t="n"/>
      <c r="W113" s="33" t="n"/>
      <c r="X113" s="33" t="n"/>
      <c r="Y113" s="34" t="n"/>
      <c r="Z113" s="34" t="n"/>
      <c r="AA113" s="34" t="n"/>
      <c r="AB113" s="34" t="n"/>
      <c r="AC113" s="34"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4" t="n"/>
      <c r="FV113" s="34"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3" t="n"/>
      <c r="IK113" s="33" t="n"/>
      <c r="IL113" s="26" t="n"/>
      <c r="IM113" s="26" t="inlineStr">
        <is>
          <t>ez_manage.py:5300 top()</t>
        </is>
      </c>
      <c r="IN113" s="26" t="inlineStr">
        <is>
          <t>v12_quick_engine.py:2861 x4</t>
        </is>
      </c>
      <c r="IO113" s="26" t="n"/>
    </row>
    <row r="114" ht="10.5" customHeight="1" s="67">
      <c r="A114" s="26" t="inlineStr">
        <is>
          <t>REENTRY_EXHAUSTED_PARTIAL_ENABLED</t>
        </is>
      </c>
      <c r="B114" s="26" t="inlineStr">
        <is>
          <t>False</t>
        </is>
      </c>
      <c r="C114" s="26" t="n"/>
      <c r="D114" s="26" t="n"/>
      <c r="E114" s="26" t="n"/>
      <c r="F114" s="26" t="n"/>
      <c r="G114" s="26">
        <f>IFERROR(VLOOKUP($A200&amp;"_"&amp;$B200,Results_Deltas!$A$2:$P$15000,5,FALSE),"")</f>
        <v/>
      </c>
      <c r="H114" s="26">
        <f>IFERROR(VLOOKUP($A200,Results_30d_Deltas!$A$2:$H$5000,7,FALSE)-E199,"")</f>
        <v/>
      </c>
      <c r="I114" s="26">
        <f>IFERROR(VLOOKUP($A200,Results_30d_Deltas!$A$2:$H$5000,6,FALSE),"")</f>
        <v/>
      </c>
      <c r="J114" s="26" t="n"/>
      <c r="K114" s="26" t="n"/>
      <c r="L114" s="26" t="inlineStr">
        <is>
          <t>YES</t>
        </is>
      </c>
      <c r="M114" s="74" t="n">
        <v>0.07961145090118456</v>
      </c>
      <c r="N114" s="74" t="n">
        <v>2</v>
      </c>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4" t="n"/>
      <c r="FV114" s="34"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4" t="n"/>
      <c r="HQ114" s="34" t="n"/>
      <c r="HR114" s="34" t="n"/>
      <c r="HS114" s="34" t="n"/>
      <c r="HT114" s="34" t="n"/>
      <c r="HU114" s="33" t="n"/>
      <c r="HV114" s="33" t="n"/>
      <c r="HW114" s="33" t="n"/>
      <c r="HX114" s="33" t="n"/>
      <c r="HY114" s="33" t="n"/>
      <c r="HZ114" s="33" t="n"/>
      <c r="IA114" s="33" t="n"/>
      <c r="IB114" s="33" t="n"/>
      <c r="IC114" s="33" t="n"/>
      <c r="ID114" s="33" t="n"/>
      <c r="IE114" s="33" t="n"/>
      <c r="IF114" s="33" t="n"/>
      <c r="IG114" s="33" t="n"/>
      <c r="IH114" s="33" t="n"/>
      <c r="II114" s="33" t="n"/>
      <c r="IJ114" s="33" t="n"/>
      <c r="IK114" s="33" t="n"/>
      <c r="IL114" s="26" t="n"/>
      <c r="IM114" s="26" t="inlineStr">
        <is>
          <t>ez_manage.py:5308 top()</t>
        </is>
      </c>
      <c r="IN114" s="26" t="inlineStr">
        <is>
          <t>v12_quick_engine.py:2875 x2</t>
        </is>
      </c>
      <c r="IO114" s="26" t="n"/>
    </row>
    <row r="115" ht="10.5" customHeight="1" s="67">
      <c r="A115" s="27" t="inlineStr">
        <is>
          <t>REENTRY_EXHAUSTED_PARTIAL_ENABLED</t>
        </is>
      </c>
      <c r="B115" s="69" t="b">
        <v>0</v>
      </c>
      <c r="C115" s="26" t="n"/>
      <c r="D115" s="26" t="n"/>
      <c r="E115" s="26" t="n"/>
      <c r="F115" s="26" t="n"/>
      <c r="G115" s="26">
        <f>IFERROR(VLOOKUP($A201&amp;"_"&amp;$B201,Results_Deltas!$A$2:$P$15000,5,FALSE),"")</f>
        <v/>
      </c>
      <c r="H115" s="26">
        <f>IFERROR(VLOOKUP($A201,Results_30d_Deltas!$A$2:$H$5000,7,FALSE)-E200,"")</f>
        <v/>
      </c>
      <c r="I115" s="26">
        <f>IFERROR(VLOOKUP($A201,Results_30d_Deltas!$A$2:$H$5000,6,FALSE),"")</f>
        <v/>
      </c>
      <c r="J115" s="26" t="n"/>
      <c r="K115" s="26" t="n"/>
      <c r="L115" s="26" t="inlineStr">
        <is>
          <t>NO</t>
        </is>
      </c>
      <c r="M115" s="74" t="n">
        <v>0.07961145090118456</v>
      </c>
      <c r="N115" s="74" t="n">
        <v>2</v>
      </c>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4" t="n"/>
      <c r="FV115" s="34"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4" t="n"/>
      <c r="HQ115" s="34" t="n"/>
      <c r="HR115" s="34" t="n"/>
      <c r="HS115" s="34" t="n"/>
      <c r="HT115" s="34" t="n"/>
      <c r="HU115" s="33" t="n"/>
      <c r="HV115" s="33" t="n"/>
      <c r="HW115" s="33" t="n"/>
      <c r="HX115" s="33" t="n"/>
      <c r="HY115" s="33" t="n"/>
      <c r="HZ115" s="33" t="n"/>
      <c r="IA115" s="33" t="n"/>
      <c r="IB115" s="33" t="n"/>
      <c r="IC115" s="33" t="n"/>
      <c r="ID115" s="33" t="n"/>
      <c r="IE115" s="33" t="n"/>
      <c r="IF115" s="33" t="n"/>
      <c r="IG115" s="33" t="n"/>
      <c r="IH115" s="33" t="n"/>
      <c r="II115" s="33" t="n"/>
      <c r="IJ115" s="33" t="n"/>
      <c r="IK115" s="33" t="n"/>
      <c r="IL115" s="26" t="n"/>
      <c r="IM115" s="26" t="inlineStr">
        <is>
          <t>ez_manage.py:5308 top()</t>
        </is>
      </c>
      <c r="IN115" s="26" t="inlineStr">
        <is>
          <t>v12_quick_engine.py:2875 x2</t>
        </is>
      </c>
      <c r="IO115" s="26" t="n"/>
    </row>
    <row r="116" ht="10.5" customHeight="1" s="67">
      <c r="A116" s="26" t="inlineStr">
        <is>
          <t>REENTRY_POST_CONSOL_ENABLED</t>
        </is>
      </c>
      <c r="B116" s="26" t="inlineStr">
        <is>
          <t>False</t>
        </is>
      </c>
      <c r="C116" s="26" t="n"/>
      <c r="D116" s="26" t="n"/>
      <c r="E116" s="26" t="n"/>
      <c r="F116" s="26" t="n"/>
      <c r="G116" s="26">
        <f>IFERROR(VLOOKUP($A212&amp;"_"&amp;$B212,Results_Deltas!$A$2:$P$15000,5,FALSE),"")</f>
        <v/>
      </c>
      <c r="H116" s="26">
        <f>IFERROR(VLOOKUP($A212,Results_30d_Deltas!$A$2:$H$5000,7,FALSE)-E211,"")</f>
        <v/>
      </c>
      <c r="I116" s="26">
        <f>IFERROR(VLOOKUP($A212,Results_30d_Deltas!$A$2:$H$5000,6,FALSE),"")</f>
        <v/>
      </c>
      <c r="J116" s="26" t="n"/>
      <c r="K116" s="26" t="n"/>
      <c r="L116" s="26" t="inlineStr">
        <is>
          <t>NO</t>
        </is>
      </c>
      <c r="M116" s="74" t="n">
        <v>0.07961145090118456</v>
      </c>
      <c r="N116" s="74" t="n">
        <v>2</v>
      </c>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4" t="n"/>
      <c r="FV116" s="34"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3" t="n"/>
      <c r="IK116" s="33" t="n"/>
      <c r="IL116" s="26" t="n"/>
      <c r="IM116" s="26" t="inlineStr">
        <is>
          <t>ez_manage.py:3867 top()</t>
        </is>
      </c>
      <c r="IN116" s="26" t="inlineStr">
        <is>
          <t>v12_quick_engine.py:2897 x3</t>
        </is>
      </c>
      <c r="IO116" s="26" t="n"/>
    </row>
    <row r="117" ht="10.5" customHeight="1" s="67">
      <c r="A117" s="27" t="inlineStr">
        <is>
          <t>REENTRY_POST_CONSOL_ENABLED</t>
        </is>
      </c>
      <c r="B117" s="69" t="b">
        <v>0</v>
      </c>
      <c r="C117" s="26" t="n"/>
      <c r="D117" s="26" t="n"/>
      <c r="E117" s="26" t="n"/>
      <c r="F117" s="26" t="n"/>
      <c r="G117" s="26">
        <f>IFERROR(VLOOKUP($A213&amp;"_"&amp;$B213,Results_Deltas!$A$2:$P$15000,5,FALSE),"")</f>
        <v/>
      </c>
      <c r="H117" s="26">
        <f>IFERROR(VLOOKUP($A213,Results_30d_Deltas!$A$2:$H$5000,7,FALSE)-E212,"")</f>
        <v/>
      </c>
      <c r="I117" s="26">
        <f>IFERROR(VLOOKUP($A213,Results_30d_Deltas!$A$2:$H$5000,6,FALSE),"")</f>
        <v/>
      </c>
      <c r="J117" s="26" t="n"/>
      <c r="K117" s="26" t="n"/>
      <c r="L117" s="26" t="inlineStr">
        <is>
          <t>NO</t>
        </is>
      </c>
      <c r="M117" s="74" t="n">
        <v>0.07961145090118456</v>
      </c>
      <c r="N117" s="74" t="n">
        <v>2</v>
      </c>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4" t="n"/>
      <c r="FV117" s="34"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3" t="n"/>
      <c r="IK117" s="33" t="n"/>
      <c r="IL117" s="26" t="n"/>
      <c r="IM117" s="26" t="inlineStr">
        <is>
          <t>ez_manage.py:3867 top()</t>
        </is>
      </c>
      <c r="IN117" s="26" t="inlineStr">
        <is>
          <t>v12_quick_engine.py:2897 x3</t>
        </is>
      </c>
      <c r="IO117" s="26" t="n"/>
    </row>
    <row r="118" ht="10.5" customHeight="1" s="67">
      <c r="A118" s="26" t="inlineStr">
        <is>
          <t>VEC_REENTRY_DC4_EXITPRICE_ENABLED</t>
        </is>
      </c>
      <c r="B118" s="26" t="inlineStr">
        <is>
          <t>False</t>
        </is>
      </c>
      <c r="C118" s="26" t="n"/>
      <c r="D118" s="26" t="n"/>
      <c r="E118" s="26" t="n"/>
      <c r="F118" s="26" t="n"/>
      <c r="G118" s="26">
        <f>IFERROR(VLOOKUP($A250&amp;"_"&amp;$B250,Results_Deltas!$A$2:$P$15000,5,FALSE),"")</f>
        <v/>
      </c>
      <c r="H118" s="26">
        <f>IFERROR(VLOOKUP($A250,Results_30d_Deltas!$A$2:$H$5000,7,FALSE)-E249,"")</f>
        <v/>
      </c>
      <c r="I118" s="26">
        <f>IFERROR(VLOOKUP($A250,Results_30d_Deltas!$A$2:$H$5000,6,FALSE),"")</f>
        <v/>
      </c>
      <c r="J118" s="26" t="n"/>
      <c r="K118" s="26" t="n"/>
      <c r="L118" s="26" t="inlineStr">
        <is>
          <t>NO</t>
        </is>
      </c>
      <c r="M118" s="74" t="n">
        <v>0.07961145090118456</v>
      </c>
      <c r="N118" s="74" t="n">
        <v>2</v>
      </c>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4" t="n"/>
      <c r="EU118" s="34" t="n"/>
      <c r="EV118" s="34" t="n"/>
      <c r="EW118" s="34" t="n"/>
      <c r="EX118" s="34"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4" t="n"/>
      <c r="FV118" s="34"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3" t="n"/>
      <c r="IK118" s="33" t="n"/>
      <c r="IL118" s="26" t="n"/>
      <c r="IM118" s="26" t="inlineStr">
        <is>
          <t>ez_manage.py:6075 top()</t>
        </is>
      </c>
      <c r="IN118" s="26" t="inlineStr">
        <is>
          <t>v12_quick_engine.py:4287 x4</t>
        </is>
      </c>
      <c r="IO118" s="26" t="n"/>
    </row>
    <row r="119" ht="10.5" customHeight="1" s="67">
      <c r="A119" s="27" t="inlineStr">
        <is>
          <t>VEC_REENTRY_DC4_EXITPRICE_ENABLED</t>
        </is>
      </c>
      <c r="B119" s="69" t="b">
        <v>0</v>
      </c>
      <c r="C119" s="26" t="n"/>
      <c r="D119" s="26" t="n"/>
      <c r="E119" s="26" t="n"/>
      <c r="F119" s="26" t="n"/>
      <c r="G119" s="26">
        <f>IFERROR(VLOOKUP($A251&amp;"_"&amp;$B251,Results_Deltas!$A$2:$P$15000,5,FALSE),"")</f>
        <v/>
      </c>
      <c r="H119" s="26">
        <f>IFERROR(VLOOKUP($A251,Results_30d_Deltas!$A$2:$H$5000,7,FALSE)-E250,"")</f>
        <v/>
      </c>
      <c r="I119" s="26">
        <f>IFERROR(VLOOKUP($A251,Results_30d_Deltas!$A$2:$H$5000,6,FALSE),"")</f>
        <v/>
      </c>
      <c r="J119" s="26" t="n"/>
      <c r="K119" s="26" t="n"/>
      <c r="L119" s="26" t="inlineStr">
        <is>
          <t>NO</t>
        </is>
      </c>
      <c r="M119" s="74" t="n">
        <v>0.07961145090118456</v>
      </c>
      <c r="N119" s="74" t="n">
        <v>2</v>
      </c>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4" t="n"/>
      <c r="EU119" s="34" t="n"/>
      <c r="EV119" s="34" t="n"/>
      <c r="EW119" s="34" t="n"/>
      <c r="EX119" s="34"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4" t="n"/>
      <c r="FV119" s="34"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3" t="n"/>
      <c r="IK119" s="33" t="n"/>
      <c r="IL119" s="26" t="n"/>
      <c r="IM119" s="26" t="inlineStr">
        <is>
          <t>ez_manage.py:6075 top()</t>
        </is>
      </c>
      <c r="IN119" s="26" t="inlineStr">
        <is>
          <t>v12_quick_engine.py:4287 x4</t>
        </is>
      </c>
      <c r="IO119" s="26" t="n"/>
    </row>
    <row r="120" ht="10.5" customHeight="1" s="67">
      <c r="A120" s="26" t="inlineStr">
        <is>
          <t>BTC_GUARANTEED_REENTRY_MAX_AGE_BARS</t>
        </is>
      </c>
      <c r="B120" s="26" t="inlineStr">
        <is>
          <t>2.0</t>
        </is>
      </c>
      <c r="C120" s="26" t="n"/>
      <c r="D120" s="26" t="n"/>
      <c r="E120" s="26" t="n"/>
      <c r="F120" s="26" t="n"/>
      <c r="G120" s="26">
        <f>IFERROR(VLOOKUP($A30&amp;"_"&amp;$B30,Results_Deltas!$A$2:$P$15000,5,FALSE),"")</f>
        <v/>
      </c>
      <c r="H120" s="26">
        <f>IFERROR(VLOOKUP($A30,Results_30d_Deltas!$A$2:$H$5000,7,FALSE)-E29,"")</f>
        <v/>
      </c>
      <c r="I120" s="26">
        <f>IFERROR(VLOOKUP($A30,Results_30d_Deltas!$A$2:$H$5000,6,FALSE),"")</f>
        <v/>
      </c>
      <c r="J120" s="26" t="n"/>
      <c r="K120" s="26" t="n"/>
      <c r="L120" s="26" t="inlineStr">
        <is>
          <t>NO</t>
        </is>
      </c>
      <c r="M120" s="74" t="n">
        <v>0.08243083233595996</v>
      </c>
      <c r="N120" s="74" t="n">
        <v>3</v>
      </c>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4" t="n"/>
      <c r="FV120" s="34"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3" t="n"/>
      <c r="IK120" s="33" t="n"/>
      <c r="IL120" s="26" t="n"/>
      <c r="IM120" s="26" t="inlineStr">
        <is>
          <t>ez_manage.py:4471 top()</t>
        </is>
      </c>
      <c r="IN120" s="26" t="inlineStr">
        <is>
          <t>v12_quick_engine.py:422 x8</t>
        </is>
      </c>
      <c r="IO120" s="26" t="n"/>
    </row>
    <row r="121" ht="10.5" customHeight="1" s="67">
      <c r="A121" s="26" t="inlineStr">
        <is>
          <t>OBLIGATORY_REENTRY_SHORT_K15_LOW_BLOCK</t>
        </is>
      </c>
      <c r="B121" s="26" t="inlineStr">
        <is>
          <t>2.0</t>
        </is>
      </c>
      <c r="C121" s="26" t="n"/>
      <c r="D121" s="26" t="n"/>
      <c r="E121" s="26" t="n"/>
      <c r="F121" s="26" t="n"/>
      <c r="G121" s="26">
        <f>IFERROR(VLOOKUP($A143&amp;"_"&amp;$B143,Results_Deltas!$A$2:$P$15000,5,FALSE),"")</f>
        <v/>
      </c>
      <c r="H121" s="26">
        <f>IFERROR(VLOOKUP($A143,Results_30d_Deltas!$A$2:$H$5000,7,FALSE)-E142,"")</f>
        <v/>
      </c>
      <c r="I121" s="26">
        <f>IFERROR(VLOOKUP($A143,Results_30d_Deltas!$A$2:$H$5000,6,FALSE),"")</f>
        <v/>
      </c>
      <c r="J121" s="26" t="n"/>
      <c r="K121" s="26" t="n"/>
      <c r="L121" s="26" t="inlineStr">
        <is>
          <t>NO</t>
        </is>
      </c>
      <c r="M121" s="74" t="n">
        <v>0.08394642953712629</v>
      </c>
      <c r="N121" s="74" t="n">
        <v>3</v>
      </c>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4" t="n"/>
      <c r="FV121" s="34"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3" t="n"/>
      <c r="IK121" s="33" t="n"/>
      <c r="IL121" s="26" t="n"/>
      <c r="IM121" s="26" t="inlineStr">
        <is>
          <t>ez_manage.py:5117 top()</t>
        </is>
      </c>
      <c r="IN121" s="26" t="inlineStr">
        <is>
          <t>v12_quick_engine.py:2508 x4</t>
        </is>
      </c>
      <c r="IO121" s="26" t="n"/>
    </row>
    <row r="122" ht="10.5" customHeight="1" s="67">
      <c r="A122" s="26" t="inlineStr">
        <is>
          <t>OBLIGATORY_REENTRY_SMA_TF</t>
        </is>
      </c>
      <c r="B122" s="26" t="inlineStr">
        <is>
          <t>1h</t>
        </is>
      </c>
      <c r="C122" s="26" t="n"/>
      <c r="D122" s="26" t="n"/>
      <c r="E122" s="26" t="n"/>
      <c r="F122" s="26" t="n"/>
      <c r="G122" s="26">
        <f>IFERROR(VLOOKUP($A155&amp;"_"&amp;$B155,Results_Deltas!$A$2:$P$15000,5,FALSE),"")</f>
        <v/>
      </c>
      <c r="H122" s="26">
        <f>IFERROR(VLOOKUP($A155,Results_30d_Deltas!$A$2:$H$5000,7,FALSE)-E154,"")</f>
        <v/>
      </c>
      <c r="I122" s="26">
        <f>IFERROR(VLOOKUP($A155,Results_30d_Deltas!$A$2:$H$5000,6,FALSE),"")</f>
        <v/>
      </c>
      <c r="J122" s="26" t="n"/>
      <c r="K122" s="26" t="n"/>
      <c r="L122" s="26" t="inlineStr">
        <is>
          <t>YES</t>
        </is>
      </c>
      <c r="M122" s="74" t="n">
        <v>0.0965413882876776</v>
      </c>
      <c r="N122" s="74" t="n">
        <v>4</v>
      </c>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4" t="n"/>
      <c r="FV122" s="34"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3" t="n"/>
      <c r="IK122" s="33" t="n"/>
      <c r="IL122" s="26" t="n"/>
      <c r="IM122" s="26" t="inlineStr">
        <is>
          <t>ez_manage.py:5122 top()</t>
        </is>
      </c>
      <c r="IN122" s="26" t="inlineStr">
        <is>
          <t>v12_quick_engine.py:2513 x2</t>
        </is>
      </c>
      <c r="IO122" s="26" t="n"/>
    </row>
    <row r="123" ht="10.5" customHeight="1" s="67">
      <c r="A123" s="26" t="inlineStr">
        <is>
          <t>GUARANTEED_REENTRY_TIGHT_STOP_MIN_AGE_S</t>
        </is>
      </c>
      <c r="B123" s="26" t="inlineStr">
        <is>
          <t>90.0</t>
        </is>
      </c>
      <c r="C123" s="26" t="n"/>
      <c r="D123" s="26" t="n"/>
      <c r="E123" s="26" t="n"/>
      <c r="F123" s="26" t="n"/>
      <c r="G123" s="26">
        <f>IFERROR(VLOOKUP($A70&amp;"_"&amp;$B70,Results_Deltas!$A$2:$P$15000,5,FALSE),"")</f>
        <v/>
      </c>
      <c r="H123" s="26">
        <f>IFERROR(VLOOKUP($A70,Results_30d_Deltas!$A$2:$H$5000,7,FALSE)-E69,"")</f>
        <v/>
      </c>
      <c r="I123" s="26">
        <f>IFERROR(VLOOKUP($A70,Results_30d_Deltas!$A$2:$H$5000,6,FALSE),"")</f>
        <v/>
      </c>
      <c r="J123" s="26" t="n"/>
      <c r="K123" s="26" t="n"/>
      <c r="L123" s="26" t="inlineStr">
        <is>
          <t>NO</t>
        </is>
      </c>
      <c r="M123" s="74" t="n">
        <v>0.106717057613288</v>
      </c>
      <c r="N123" s="74" t="n">
        <v>3</v>
      </c>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4" t="n"/>
      <c r="DB123" s="34" t="n"/>
      <c r="DC123" s="34" t="n"/>
      <c r="DD123" s="34" t="n"/>
      <c r="DE123" s="34"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4" t="n"/>
      <c r="EF123" s="34" t="n"/>
      <c r="EG123" s="34" t="n"/>
      <c r="EH123" s="34" t="n"/>
      <c r="EI123" s="34"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4" t="n"/>
      <c r="FV123" s="34"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3" t="n"/>
      <c r="IK123" s="33" t="n"/>
      <c r="IL123" s="26" t="n"/>
      <c r="IM123" s="26" t="inlineStr">
        <is>
          <t>ez_manage.py:4781 top()</t>
        </is>
      </c>
      <c r="IN123" s="26" t="inlineStr">
        <is>
          <t>v12_quick_engine.py:1949 x4</t>
        </is>
      </c>
      <c r="IO123" s="26" t="n"/>
    </row>
    <row r="124" ht="10.5" customHeight="1" s="67">
      <c r="A124" s="26" t="inlineStr">
        <is>
          <t>GUARANTEED_REENTRY_K_FAVORABLE_HIGH</t>
        </is>
      </c>
      <c r="B124" s="26" t="inlineStr">
        <is>
          <t>87.5</t>
        </is>
      </c>
      <c r="C124" s="26" t="n"/>
      <c r="D124" s="26" t="n"/>
      <c r="E124" s="26" t="n"/>
      <c r="F124" s="26" t="n"/>
      <c r="G124" s="26">
        <f>IFERROR(VLOOKUP($A6&amp;"_"&amp;$B6,Results_Deltas!$A$2:$P$15000,5,FALSE),"")</f>
        <v/>
      </c>
      <c r="H124" s="26">
        <f>IFERROR(VLOOKUP($A6,Results_30d_Deltas!$A$2:$H$5000,7,FALSE)-E5,"")</f>
        <v/>
      </c>
      <c r="I124" s="26">
        <f>IFERROR(VLOOKUP($A6,Results_30d_Deltas!$A$2:$H$5000,6,FALSE),"")</f>
        <v/>
      </c>
      <c r="J124" s="26" t="n"/>
      <c r="K124" s="26" t="n"/>
      <c r="L124" s="26" t="inlineStr">
        <is>
          <t>NO</t>
        </is>
      </c>
      <c r="M124" s="74" t="n">
        <v>0.1079155809753459</v>
      </c>
      <c r="N124" s="74" t="n">
        <v>3</v>
      </c>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4" t="n"/>
      <c r="FV124" s="34"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3" t="n"/>
      <c r="IK124" s="33" t="n"/>
      <c r="IL124" s="26" t="n"/>
      <c r="IM124" s="26" t="inlineStr">
        <is>
          <t>ez_manage.py:4774 top()</t>
        </is>
      </c>
      <c r="IN124" s="26" t="inlineStr">
        <is>
          <t>v12_quick_engine.py:1941 x4</t>
        </is>
      </c>
      <c r="IO124" s="26" t="n"/>
    </row>
    <row r="125" ht="10.5" customHeight="1" s="67">
      <c r="A125" s="26" t="inlineStr">
        <is>
          <t>REENTRY_WT15M_SIZE_MULT</t>
        </is>
      </c>
      <c r="B125" s="26" t="inlineStr">
        <is>
          <t>1.0</t>
        </is>
      </c>
      <c r="C125" s="26" t="n"/>
      <c r="D125" s="26" t="n"/>
      <c r="E125" s="26" t="n"/>
      <c r="F125" s="26" t="n"/>
      <c r="G125" s="26">
        <f>IFERROR(VLOOKUP($A248&amp;"_"&amp;$B248,Results_Deltas!$A$2:$P$15000,5,FALSE),"")</f>
        <v/>
      </c>
      <c r="H125" s="26">
        <f>IFERROR(VLOOKUP($A248,Results_30d_Deltas!$A$2:$H$5000,7,FALSE)-E247,"")</f>
        <v/>
      </c>
      <c r="I125" s="26">
        <f>IFERROR(VLOOKUP($A248,Results_30d_Deltas!$A$2:$H$5000,6,FALSE),"")</f>
        <v/>
      </c>
      <c r="J125" s="26" t="n"/>
      <c r="K125" s="26" t="n"/>
      <c r="L125" s="26" t="inlineStr">
        <is>
          <t>YES</t>
        </is>
      </c>
      <c r="M125" s="74" t="n">
        <v>0.1122369320136772</v>
      </c>
      <c r="N125" s="74" t="n">
        <v>3</v>
      </c>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4" t="n"/>
      <c r="FV125" s="34"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4" t="n"/>
      <c r="HL125" s="34" t="n"/>
      <c r="HM125" s="34" t="n"/>
      <c r="HN125" s="34" t="n"/>
      <c r="HO125" s="34"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3" t="n"/>
      <c r="IK125" s="33" t="n"/>
      <c r="IL125" s="26" t="n"/>
      <c r="IM125" s="26" t="inlineStr">
        <is>
          <t>ez_manage.py:3884 top()</t>
        </is>
      </c>
      <c r="IN125" s="26" t="inlineStr">
        <is>
          <t>v12_quick_engine.py:2926 x5</t>
        </is>
      </c>
      <c r="IO125" s="26" t="n"/>
    </row>
    <row r="126" ht="10.5" customHeight="1" s="67">
      <c r="A126" s="26" t="inlineStr">
        <is>
          <t>REENTRY_WT15M_SIZE_MULT</t>
        </is>
      </c>
      <c r="B126" s="26" t="inlineStr">
        <is>
          <t>0.5</t>
        </is>
      </c>
      <c r="C126" s="26" t="n"/>
      <c r="D126" s="26" t="n"/>
      <c r="E126" s="26" t="n"/>
      <c r="F126" s="26" t="n"/>
      <c r="G126" s="26">
        <f>IFERROR(VLOOKUP($A247&amp;"_"&amp;$B247,Results_Deltas!$A$2:$P$15000,5,FALSE),"")</f>
        <v/>
      </c>
      <c r="H126" s="26">
        <f>IFERROR(VLOOKUP($A247,Results_30d_Deltas!$A$2:$H$5000,7,FALSE)-E246,"")</f>
        <v/>
      </c>
      <c r="I126" s="26">
        <f>IFERROR(VLOOKUP($A247,Results_30d_Deltas!$A$2:$H$5000,6,FALSE),"")</f>
        <v/>
      </c>
      <c r="J126" s="26" t="n"/>
      <c r="K126" s="26" t="n"/>
      <c r="L126" s="26" t="inlineStr">
        <is>
          <t>NO</t>
        </is>
      </c>
      <c r="M126" s="74" t="n">
        <v>0.1144717809402032</v>
      </c>
      <c r="N126" s="74" t="n">
        <v>3</v>
      </c>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4" t="n"/>
      <c r="FV126" s="34"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4" t="n"/>
      <c r="HL126" s="34" t="n"/>
      <c r="HM126" s="34" t="n"/>
      <c r="HN126" s="34" t="n"/>
      <c r="HO126" s="34"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3" t="n"/>
      <c r="IK126" s="33" t="n"/>
      <c r="IL126" s="26" t="n"/>
      <c r="IM126" s="26" t="inlineStr">
        <is>
          <t>ez_manage.py:3884 top()</t>
        </is>
      </c>
      <c r="IN126" s="26" t="inlineStr">
        <is>
          <t>v12_quick_engine.py:2926 x5</t>
        </is>
      </c>
      <c r="IO126" s="26" t="n"/>
    </row>
    <row r="127" ht="10.5" customHeight="1" s="67">
      <c r="A127" s="26" t="inlineStr">
        <is>
          <t>REENTRY2_DC_BREAK_ALLOW_15M</t>
        </is>
      </c>
      <c r="B127" s="26" t="inlineStr">
        <is>
          <t>1.0</t>
        </is>
      </c>
      <c r="C127" s="26" t="n"/>
      <c r="D127" s="26" t="n"/>
      <c r="E127" s="26" t="n"/>
      <c r="F127" s="26" t="n"/>
      <c r="G127" s="26">
        <f>IFERROR(VLOOKUP($A167&amp;"_"&amp;$B167,Results_Deltas!$A$2:$P$15000,5,FALSE),"")</f>
        <v/>
      </c>
      <c r="H127" s="26">
        <f>IFERROR(VLOOKUP($A167,Results_30d_Deltas!$A$2:$H$5000,7,FALSE)-E166,"")</f>
        <v/>
      </c>
      <c r="I127" s="26">
        <f>IFERROR(VLOOKUP($A167,Results_30d_Deltas!$A$2:$H$5000,6,FALSE),"")</f>
        <v/>
      </c>
      <c r="J127" s="26" t="n"/>
      <c r="K127" s="26" t="n"/>
      <c r="L127" s="26" t="inlineStr">
        <is>
          <t>NO</t>
        </is>
      </c>
      <c r="M127" s="74" t="n">
        <v>0.114898296219674</v>
      </c>
      <c r="N127" s="74" t="n">
        <v>3</v>
      </c>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3" t="n"/>
      <c r="IK127" s="33" t="n"/>
      <c r="IL127" s="26" t="n"/>
      <c r="IM127" s="26" t="inlineStr">
        <is>
          <t>ez_manage.py:5278 top()</t>
        </is>
      </c>
      <c r="IN127" s="26" t="inlineStr">
        <is>
          <t>v12_quick_engine.py:2835 x5</t>
        </is>
      </c>
      <c r="IO127" s="26" t="n"/>
    </row>
    <row r="128" ht="10.5" customHeight="1" s="67">
      <c r="A128" s="26" t="inlineStr">
        <is>
          <t>OBLIGATORY_REENTRY_TIER1_HTF_REQUIRED</t>
        </is>
      </c>
      <c r="B128" s="26" t="inlineStr">
        <is>
          <t>1.0</t>
        </is>
      </c>
      <c r="C128" s="26" t="n"/>
      <c r="D128" s="26" t="n"/>
      <c r="E128" s="26" t="n"/>
      <c r="F128" s="26" t="n"/>
      <c r="G128" s="26">
        <f>IFERROR(VLOOKUP($A159&amp;"_"&amp;$B159,Results_Deltas!$A$2:$P$15000,5,FALSE),"")</f>
        <v/>
      </c>
      <c r="H128" s="26">
        <f>IFERROR(VLOOKUP($A159,Results_30d_Deltas!$A$2:$H$5000,7,FALSE)-E158,"")</f>
        <v/>
      </c>
      <c r="I128" s="26">
        <f>IFERROR(VLOOKUP($A159,Results_30d_Deltas!$A$2:$H$5000,6,FALSE),"")</f>
        <v/>
      </c>
      <c r="J128" s="26" t="n"/>
      <c r="K128" s="26" t="n"/>
      <c r="L128" s="26" t="inlineStr">
        <is>
          <t>NO</t>
        </is>
      </c>
      <c r="M128" s="74" t="n">
        <v>0.1173571402813022</v>
      </c>
      <c r="N128" s="74" t="n">
        <v>3</v>
      </c>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4" t="n"/>
      <c r="EP128" s="34" t="n"/>
      <c r="EQ128" s="34" t="n"/>
      <c r="ER128" s="34" t="n"/>
      <c r="ES128" s="34"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4" t="n"/>
      <c r="FV128" s="34"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3" t="n"/>
      <c r="IK128" s="33" t="n"/>
      <c r="IL128" s="26" t="n"/>
      <c r="IM128" s="26" t="inlineStr">
        <is>
          <t>ez_manage.py:5123 top()</t>
        </is>
      </c>
      <c r="IN128" s="26" t="inlineStr">
        <is>
          <t>v12_quick_engine.py:2514 x4</t>
        </is>
      </c>
      <c r="IO128" s="26" t="n"/>
    </row>
    <row r="129" ht="10.5" customHeight="1" s="67">
      <c r="A129" s="26" t="inlineStr">
        <is>
          <t>OBLIGATORY_REENTRY_K15_HIGH_BLOCK</t>
        </is>
      </c>
      <c r="B129" s="26" t="inlineStr">
        <is>
          <t>0.5</t>
        </is>
      </c>
      <c r="C129" s="26" t="n"/>
      <c r="D129" s="26" t="n"/>
      <c r="E129" s="26" t="n"/>
      <c r="F129" s="26" t="n"/>
      <c r="G129" s="26">
        <f>IFERROR(VLOOKUP($A121&amp;"_"&amp;$B121,Results_Deltas!$A$2:$P$15000,5,FALSE),"")</f>
        <v/>
      </c>
      <c r="H129" s="26">
        <f>IFERROR(VLOOKUP($A121,Results_30d_Deltas!$A$2:$H$5000,7,FALSE)-E120,"")</f>
        <v/>
      </c>
      <c r="I129" s="26">
        <f>IFERROR(VLOOKUP($A121,Results_30d_Deltas!$A$2:$H$5000,6,FALSE),"")</f>
        <v/>
      </c>
      <c r="J129" s="26" t="n"/>
      <c r="K129" s="26" t="n"/>
      <c r="L129" s="26" t="inlineStr">
        <is>
          <t>NO</t>
        </is>
      </c>
      <c r="M129" s="74" t="n">
        <v>0.1259206602707795</v>
      </c>
      <c r="N129" s="74" t="n">
        <v>3</v>
      </c>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4" t="n"/>
      <c r="FV129" s="34"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3" t="n"/>
      <c r="IK129" s="33" t="n"/>
      <c r="IL129" s="26" t="n"/>
      <c r="IM129" s="26" t="inlineStr">
        <is>
          <t>ez_manage.py:5110 top()</t>
        </is>
      </c>
      <c r="IN129" s="26" t="inlineStr">
        <is>
          <t>v12_quick_engine.py:2501 x4</t>
        </is>
      </c>
      <c r="IO129" s="26" t="n"/>
    </row>
    <row r="130" ht="10.5" customHeight="1" s="67">
      <c r="A130" s="26" t="inlineStr">
        <is>
          <t>OBLIGATORY_REENTRY_SCORE_TIER3</t>
        </is>
      </c>
      <c r="B130" s="26" t="inlineStr">
        <is>
          <t>0.5</t>
        </is>
      </c>
      <c r="C130" s="26" t="n"/>
      <c r="D130" s="26" t="n"/>
      <c r="E130" s="26" t="n"/>
      <c r="F130" s="26" t="n"/>
      <c r="G130" s="26">
        <f>IFERROR(VLOOKUP($A137&amp;"_"&amp;$B137,Results_Deltas!$A$2:$P$15000,5,FALSE),"")</f>
        <v/>
      </c>
      <c r="H130" s="26">
        <f>IFERROR(VLOOKUP($A137,Results_30d_Deltas!$A$2:$H$5000,7,FALSE)-E136,"")</f>
        <v/>
      </c>
      <c r="I130" s="26">
        <f>IFERROR(VLOOKUP($A137,Results_30d_Deltas!$A$2:$H$5000,6,FALSE),"")</f>
        <v/>
      </c>
      <c r="J130" s="26" t="n"/>
      <c r="K130" s="26" t="n"/>
      <c r="L130" s="26" t="inlineStr">
        <is>
          <t>NO</t>
        </is>
      </c>
      <c r="M130" s="74" t="n">
        <v>0.1265551786539758</v>
      </c>
      <c r="N130" s="74" t="n">
        <v>3</v>
      </c>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4" t="n"/>
      <c r="FV130" s="34"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3" t="n"/>
      <c r="IK130" s="33" t="n"/>
      <c r="IL130" s="26" t="n"/>
      <c r="IM130" s="26" t="inlineStr">
        <is>
          <t>ez_manage.py:5115 top()</t>
        </is>
      </c>
      <c r="IN130" s="26" t="inlineStr">
        <is>
          <t>v12_quick_engine.py:2506 x4</t>
        </is>
      </c>
      <c r="IO130" s="26" t="n"/>
    </row>
    <row r="131" ht="10.5" customHeight="1" s="67">
      <c r="A131" s="27" t="inlineStr">
        <is>
          <t>REENTRY_SIZE_DIP_MULT</t>
        </is>
      </c>
      <c r="B131" s="27" t="inlineStr">
        <is>
          <t>2.0</t>
        </is>
      </c>
      <c r="C131" s="26" t="n"/>
      <c r="D131" s="26" t="n"/>
      <c r="E131" s="26" t="n"/>
      <c r="F131" s="26" t="n"/>
      <c r="G131" s="26">
        <f>IFERROR(VLOOKUP($A229&amp;"_"&amp;$B229,Results_Deltas!$A$2:$P$15000,5,FALSE),"")</f>
        <v/>
      </c>
      <c r="H131" s="26">
        <f>IFERROR(VLOOKUP($A229,Results_30d_Deltas!$A$2:$H$5000,7,FALSE)-E228,"")</f>
        <v/>
      </c>
      <c r="I131" s="26">
        <f>IFERROR(VLOOKUP($A229,Results_30d_Deltas!$A$2:$H$5000,6,FALSE),"")</f>
        <v/>
      </c>
      <c r="J131" s="26" t="n"/>
      <c r="K131" s="26" t="n"/>
      <c r="L131" s="26" t="inlineStr">
        <is>
          <t>NO</t>
        </is>
      </c>
      <c r="M131" s="74" t="n">
        <v>0.1292578470774581</v>
      </c>
      <c r="N131" s="74" t="n">
        <v>3</v>
      </c>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4" t="n"/>
      <c r="FV131" s="34"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4" t="n"/>
      <c r="HL131" s="34" t="n"/>
      <c r="HM131" s="34" t="n"/>
      <c r="HN131" s="34" t="n"/>
      <c r="HO131" s="34"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3" t="n"/>
      <c r="IK131" s="33" t="n"/>
      <c r="IL131" s="26" t="n"/>
      <c r="IM131" s="26" t="inlineStr">
        <is>
          <t>ez_manage.py:3871 top()</t>
        </is>
      </c>
      <c r="IN131" s="26" t="inlineStr">
        <is>
          <t>v12_quick_engine.py:2904 x3</t>
        </is>
      </c>
      <c r="IO131" s="26" t="n"/>
    </row>
    <row r="132" ht="10.5" customHeight="1" s="67">
      <c r="A132" s="26" t="inlineStr">
        <is>
          <t>REENTRY_B16_SMA200_PROX_PCT</t>
        </is>
      </c>
      <c r="B132" s="26" t="inlineStr">
        <is>
          <t>0.5</t>
        </is>
      </c>
      <c r="C132" s="26" t="n"/>
      <c r="D132" s="26" t="n"/>
      <c r="E132" s="26" t="n"/>
      <c r="F132" s="26" t="n"/>
      <c r="G132" s="26">
        <f>IFERROR(VLOOKUP($A193&amp;"_"&amp;$B193,Results_Deltas!$A$2:$P$15000,5,FALSE),"")</f>
        <v/>
      </c>
      <c r="H132" s="26">
        <f>IFERROR(VLOOKUP($A193,Results_30d_Deltas!$A$2:$H$5000,7,FALSE)-E192,"")</f>
        <v/>
      </c>
      <c r="I132" s="26">
        <f>IFERROR(VLOOKUP($A193,Results_30d_Deltas!$A$2:$H$5000,6,FALSE),"")</f>
        <v/>
      </c>
      <c r="J132" s="26" t="n"/>
      <c r="K132" s="26" t="n"/>
      <c r="L132" s="26" t="inlineStr">
        <is>
          <t>NO</t>
        </is>
      </c>
      <c r="M132" s="74" t="n">
        <v>0.129766304082216</v>
      </c>
      <c r="N132" s="74" t="n">
        <v>3</v>
      </c>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4" t="n"/>
      <c r="FV132" s="34"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3" t="n"/>
      <c r="IK132" s="33" t="n"/>
      <c r="IL132" s="26" t="n"/>
      <c r="IM132" s="26" t="inlineStr">
        <is>
          <t>ez_manage.py:5299 top()</t>
        </is>
      </c>
      <c r="IN132" s="26" t="inlineStr">
        <is>
          <t>v12_quick_engine.py:2860 x4</t>
        </is>
      </c>
      <c r="IO132" s="26" t="n"/>
    </row>
    <row r="133" ht="10.5" customHeight="1" s="67">
      <c r="A133" s="26" t="inlineStr">
        <is>
          <t>REENTRY_POST_CONSOL_MULT</t>
        </is>
      </c>
      <c r="B133" s="26" t="inlineStr">
        <is>
          <t>2.0</t>
        </is>
      </c>
      <c r="C133" s="26" t="n"/>
      <c r="D133" s="26" t="n"/>
      <c r="E133" s="26" t="n"/>
      <c r="F133" s="26" t="n"/>
      <c r="G133" s="26">
        <f>IFERROR(VLOOKUP($A217&amp;"_"&amp;$B217,Results_Deltas!$A$2:$P$15000,5,FALSE),"")</f>
        <v/>
      </c>
      <c r="H133" s="26">
        <f>IFERROR(VLOOKUP($A217,Results_30d_Deltas!$A$2:$H$5000,7,FALSE)-E216,"")</f>
        <v/>
      </c>
      <c r="I133" s="26">
        <f>IFERROR(VLOOKUP($A217,Results_30d_Deltas!$A$2:$H$5000,6,FALSE),"")</f>
        <v/>
      </c>
      <c r="J133" s="26" t="n"/>
      <c r="K133" s="26" t="n"/>
      <c r="L133" s="26" t="inlineStr">
        <is>
          <t>NO</t>
        </is>
      </c>
      <c r="M133" s="74" t="n">
        <v>0.1300963097086477</v>
      </c>
      <c r="N133" s="74" t="n">
        <v>3</v>
      </c>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4" t="n"/>
      <c r="FV133" s="34"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3" t="n"/>
      <c r="IK133" s="33" t="n"/>
      <c r="IL133" s="26" t="n"/>
      <c r="IM133" s="26" t="inlineStr">
        <is>
          <t>ez_manage.py:5319 top()</t>
        </is>
      </c>
      <c r="IN133" s="26" t="inlineStr">
        <is>
          <t>v12_quick_engine.py:2898 x3</t>
        </is>
      </c>
      <c r="IO133" s="26" t="n"/>
    </row>
    <row r="134" ht="10.5" customHeight="1" s="67">
      <c r="A134" s="26" t="inlineStr">
        <is>
          <t>GUARANTEED_REENTRY_TIGHT_STOP_PCT</t>
        </is>
      </c>
      <c r="B134" s="26" t="inlineStr">
        <is>
          <t>0.75</t>
        </is>
      </c>
      <c r="C134" s="26" t="n"/>
      <c r="D134" s="26" t="n"/>
      <c r="E134" s="26" t="n"/>
      <c r="F134" s="26" t="n"/>
      <c r="G134" s="26">
        <f>IFERROR(VLOOKUP($A75&amp;"_"&amp;$B75,Results_Deltas!$A$2:$P$15000,5,FALSE),"")</f>
        <v/>
      </c>
      <c r="H134" s="26">
        <f>IFERROR(VLOOKUP($A75,Results_30d_Deltas!$A$2:$H$5000,7,FALSE)-E74,"")</f>
        <v/>
      </c>
      <c r="I134" s="26">
        <f>IFERROR(VLOOKUP($A75,Results_30d_Deltas!$A$2:$H$5000,6,FALSE),"")</f>
        <v/>
      </c>
      <c r="J134" s="26" t="n"/>
      <c r="K134" s="26" t="n"/>
      <c r="L134" s="26" t="inlineStr">
        <is>
          <t>NO</t>
        </is>
      </c>
      <c r="M134" s="74" t="n">
        <v>0.1307553055389089</v>
      </c>
      <c r="N134" s="74" t="n">
        <v>3</v>
      </c>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4" t="n"/>
      <c r="DB134" s="34" t="n"/>
      <c r="DC134" s="34" t="n"/>
      <c r="DD134" s="34" t="n"/>
      <c r="DE134" s="34"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4" t="n"/>
      <c r="EF134" s="34" t="n"/>
      <c r="EG134" s="34" t="n"/>
      <c r="EH134" s="34" t="n"/>
      <c r="EI134" s="34"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4" t="n"/>
      <c r="FV134" s="34"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3" t="n"/>
      <c r="IK134" s="33" t="n"/>
      <c r="IL134" s="26" t="n"/>
      <c r="IM134" s="26" t="inlineStr">
        <is>
          <t>ez_manage.py:4782 top()</t>
        </is>
      </c>
      <c r="IN134" s="26" t="inlineStr">
        <is>
          <t>v12_quick_engine.py:1950 x7</t>
        </is>
      </c>
      <c r="IO134" s="26" t="n"/>
    </row>
    <row r="135" ht="10.5" customHeight="1" s="67">
      <c r="A135" s="26" t="inlineStr">
        <is>
          <t>REENTRY2_DC_BREAK_ALLOW_15M</t>
        </is>
      </c>
      <c r="B135" s="26" t="inlineStr">
        <is>
          <t>0.5</t>
        </is>
      </c>
      <c r="C135" s="26" t="n"/>
      <c r="D135" s="26" t="n"/>
      <c r="E135" s="26" t="n"/>
      <c r="F135" s="26" t="n"/>
      <c r="G135" s="26">
        <f>IFERROR(VLOOKUP($A166&amp;"_"&amp;$B166,Results_Deltas!$A$2:$P$15000,5,FALSE),"")</f>
        <v/>
      </c>
      <c r="H135" s="26">
        <f>IFERROR(VLOOKUP($A166,Results_30d_Deltas!$A$2:$H$5000,7,FALSE)-E165,"")</f>
        <v/>
      </c>
      <c r="I135" s="26">
        <f>IFERROR(VLOOKUP($A166,Results_30d_Deltas!$A$2:$H$5000,6,FALSE),"")</f>
        <v/>
      </c>
      <c r="J135" s="26" t="n"/>
      <c r="K135" s="26" t="n"/>
      <c r="L135" s="26" t="inlineStr">
        <is>
          <t>YES</t>
        </is>
      </c>
      <c r="M135" s="74" t="n">
        <v>0.1326906284253394</v>
      </c>
      <c r="N135" s="74" t="n">
        <v>4</v>
      </c>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3" t="n"/>
      <c r="IK135" s="33" t="n"/>
      <c r="IL135" s="26" t="n"/>
      <c r="IM135" s="26" t="inlineStr">
        <is>
          <t>ez_manage.py:5278 top()</t>
        </is>
      </c>
      <c r="IN135" s="26" t="inlineStr">
        <is>
          <t>v12_quick_engine.py:2835 x5</t>
        </is>
      </c>
      <c r="IO135" s="26" t="n"/>
    </row>
    <row r="136" ht="10.5" customHeight="1" s="67">
      <c r="A136" s="26" t="inlineStr">
        <is>
          <t>OBLIGATORY_REENTRY_SCORE_TIER3</t>
        </is>
      </c>
      <c r="B136" s="26" t="inlineStr">
        <is>
          <t>1.0</t>
        </is>
      </c>
      <c r="C136" s="26" t="n"/>
      <c r="D136" s="26" t="n"/>
      <c r="E136" s="26" t="n"/>
      <c r="F136" s="26" t="n"/>
      <c r="G136" s="26">
        <f>IFERROR(VLOOKUP($A138&amp;"_"&amp;$B138,Results_Deltas!$A$2:$P$15000,5,FALSE),"")</f>
        <v/>
      </c>
      <c r="H136" s="26">
        <f>IFERROR(VLOOKUP($A138,Results_30d_Deltas!$A$2:$H$5000,7,FALSE)-E137,"")</f>
        <v/>
      </c>
      <c r="I136" s="26">
        <f>IFERROR(VLOOKUP($A138,Results_30d_Deltas!$A$2:$H$5000,6,FALSE),"")</f>
        <v/>
      </c>
      <c r="J136" s="26" t="n"/>
      <c r="K136" s="26" t="n"/>
      <c r="L136" s="26" t="inlineStr">
        <is>
          <t>NO</t>
        </is>
      </c>
      <c r="M136" s="74" t="n">
        <v>0.1352182325758738</v>
      </c>
      <c r="N136" s="74" t="n">
        <v>3</v>
      </c>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4" t="n"/>
      <c r="FV136" s="34"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3" t="n"/>
      <c r="IK136" s="33" t="n"/>
      <c r="IL136" s="26" t="n"/>
      <c r="IM136" s="26" t="inlineStr">
        <is>
          <t>ez_manage.py:5115 top()</t>
        </is>
      </c>
      <c r="IN136" s="26" t="inlineStr">
        <is>
          <t>v12_quick_engine.py:2506 x4</t>
        </is>
      </c>
      <c r="IO136" s="26" t="n"/>
    </row>
    <row r="137" ht="10.5" customHeight="1" s="67">
      <c r="A137" s="26" t="inlineStr">
        <is>
          <t>REENTRY_TIER1_SIZE_MULT</t>
        </is>
      </c>
      <c r="B137" s="26" t="inlineStr">
        <is>
          <t>0</t>
        </is>
      </c>
      <c r="C137" s="26" t="n"/>
      <c r="D137" s="26" t="n"/>
      <c r="E137" s="26" t="n"/>
      <c r="F137" s="26" t="n"/>
      <c r="G137" s="26">
        <f>IFERROR(VLOOKUP($A238&amp;"_"&amp;$B238,Results_Deltas!$A$2:$P$15000,5,FALSE),"")</f>
        <v/>
      </c>
      <c r="H137" s="26">
        <f>IFERROR(VLOOKUP($A238,Results_30d_Deltas!$A$2:$H$5000,7,FALSE)-E237,"")</f>
        <v/>
      </c>
      <c r="I137" s="26">
        <f>IFERROR(VLOOKUP($A238,Results_30d_Deltas!$A$2:$H$5000,6,FALSE),"")</f>
        <v/>
      </c>
      <c r="J137" s="26" t="n"/>
      <c r="K137" s="26" t="n"/>
      <c r="L137" s="26" t="inlineStr">
        <is>
          <t>YES</t>
        </is>
      </c>
      <c r="M137" s="74" t="n">
        <v>0.1355096027672413</v>
      </c>
      <c r="N137" s="74" t="n">
        <v>4</v>
      </c>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4" t="n"/>
      <c r="FV137" s="34"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4" t="n"/>
      <c r="HL137" s="34" t="n"/>
      <c r="HM137" s="34" t="n"/>
      <c r="HN137" s="34" t="n"/>
      <c r="HO137" s="34"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3" t="n"/>
      <c r="IK137" s="33" t="n"/>
      <c r="IL137" s="26" t="n"/>
      <c r="IM137" s="26" t="inlineStr">
        <is>
          <t>ez_manage.py:3878 top()</t>
        </is>
      </c>
      <c r="IN137" s="26" t="inlineStr">
        <is>
          <t>v12_quick_engine.py:2912 x11</t>
        </is>
      </c>
      <c r="IO137" s="26" t="n"/>
    </row>
    <row r="138" ht="10.5" customHeight="1" s="67">
      <c r="A138" s="26" t="inlineStr">
        <is>
          <t>OBLIGATORY_REENTRY_K15_HIGH_BLOCK</t>
        </is>
      </c>
      <c r="B138" s="26" t="inlineStr">
        <is>
          <t>1.0</t>
        </is>
      </c>
      <c r="C138" s="26" t="n"/>
      <c r="D138" s="26" t="n"/>
      <c r="E138" s="26" t="n"/>
      <c r="F138" s="26" t="n"/>
      <c r="G138" s="26">
        <f>IFERROR(VLOOKUP($A122&amp;"_"&amp;$B122,Results_Deltas!$A$2:$P$15000,5,FALSE),"")</f>
        <v/>
      </c>
      <c r="H138" s="26">
        <f>IFERROR(VLOOKUP($A122,Results_30d_Deltas!$A$2:$H$5000,7,FALSE)-E121,"")</f>
        <v/>
      </c>
      <c r="I138" s="26">
        <f>IFERROR(VLOOKUP($A122,Results_30d_Deltas!$A$2:$H$5000,6,FALSE),"")</f>
        <v/>
      </c>
      <c r="J138" s="26" t="n"/>
      <c r="K138" s="26" t="n"/>
      <c r="L138" s="26" t="inlineStr">
        <is>
          <t>NO</t>
        </is>
      </c>
      <c r="M138" s="74" t="n">
        <v>0.1422010418874237</v>
      </c>
      <c r="N138" s="74" t="n">
        <v>3</v>
      </c>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4" t="n"/>
      <c r="FV138" s="34"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3" t="n"/>
      <c r="IK138" s="33" t="n"/>
      <c r="IL138" s="26" t="n"/>
      <c r="IM138" s="26" t="inlineStr">
        <is>
          <t>ez_manage.py:5110 top()</t>
        </is>
      </c>
      <c r="IN138" s="26" t="inlineStr">
        <is>
          <t>v12_quick_engine.py:2501 x4</t>
        </is>
      </c>
      <c r="IO138" s="26" t="n"/>
    </row>
    <row r="139" ht="10.5" customHeight="1" s="67">
      <c r="A139" s="27" t="inlineStr">
        <is>
          <t>DELTA_EXIT_MANDATORY_REENTRY_ENABLED</t>
        </is>
      </c>
      <c r="B139" s="27" t="inlineStr">
        <is>
          <t>False</t>
        </is>
      </c>
      <c r="C139" s="26" t="n"/>
      <c r="D139" s="26" t="n"/>
      <c r="E139" s="26" t="n"/>
      <c r="F139" s="26" t="n"/>
      <c r="G139" s="26">
        <f>IFERROR(VLOOKUP($A15&amp;"_"&amp;$B15,Results_Deltas!$A$2:$P$15000,5,FALSE),"")</f>
        <v/>
      </c>
      <c r="H139" s="26">
        <f>IFERROR(VLOOKUP($A15,Results_30d_Deltas!$A$2:$H$5000,7,FALSE)-E14,"")</f>
        <v/>
      </c>
      <c r="I139" s="26">
        <f>IFERROR(VLOOKUP($A15,Results_30d_Deltas!$A$2:$H$5000,6,FALSE),"")</f>
        <v/>
      </c>
      <c r="J139" s="26" t="n"/>
      <c r="K139" s="26" t="n"/>
      <c r="L139" s="26" t="inlineStr">
        <is>
          <t>YES</t>
        </is>
      </c>
      <c r="M139" s="74" t="n">
        <v>0.1492714704397211</v>
      </c>
      <c r="N139" s="74" t="n">
        <v>2</v>
      </c>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4" t="n"/>
      <c r="CC139" s="34" t="n"/>
      <c r="CD139" s="34" t="n"/>
      <c r="CE139" s="34" t="n"/>
      <c r="CF139" s="34" t="n"/>
      <c r="CG139" s="33" t="n"/>
      <c r="CH139" s="33" t="n"/>
      <c r="CI139" s="33" t="n"/>
      <c r="CJ139" s="33" t="n"/>
      <c r="CK139" s="33" t="n"/>
      <c r="CL139" s="33" t="n"/>
      <c r="CM139" s="33" t="n"/>
      <c r="CN139" s="33" t="n"/>
      <c r="CO139" s="33" t="n"/>
      <c r="CP139" s="33" t="n"/>
      <c r="CQ139" s="33" t="n"/>
      <c r="CR139" s="33" t="n"/>
      <c r="CS139" s="33" t="n"/>
      <c r="CT139" s="33" t="n"/>
      <c r="CU139" s="33"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4" t="n"/>
      <c r="DO139" s="34"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4" t="n"/>
      <c r="FV139" s="34"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3" t="n"/>
      <c r="IK139" s="33" t="n"/>
      <c r="IL139" s="26" t="n"/>
      <c r="IM139" s="26" t="inlineStr">
        <is>
          <t>ez_manage.py:5975 top()</t>
        </is>
      </c>
      <c r="IN139" s="26" t="inlineStr">
        <is>
          <t>v12_quick_engine.py:4235 x4</t>
        </is>
      </c>
      <c r="IO139" s="26" t="n"/>
    </row>
    <row r="140" ht="10.5" customHeight="1" s="67">
      <c r="A140" s="27" t="inlineStr">
        <is>
          <t>DIRECTION_FAVORABLE_REENTRY_ENABLED</t>
        </is>
      </c>
      <c r="B140" s="27" t="inlineStr">
        <is>
          <t>False</t>
        </is>
      </c>
      <c r="C140" s="26" t="n"/>
      <c r="D140" s="26" t="n"/>
      <c r="E140" s="26" t="n"/>
      <c r="F140" s="26" t="n"/>
      <c r="G140" s="26">
        <f>IFERROR(VLOOKUP($A41&amp;"_"&amp;$B41,Results_Deltas!$A$2:$P$15000,5,FALSE),"")</f>
        <v/>
      </c>
      <c r="H140" s="26">
        <f>IFERROR(VLOOKUP($A41,Results_30d_Deltas!$A$2:$H$5000,7,FALSE)-E40,"")</f>
        <v/>
      </c>
      <c r="I140" s="26">
        <f>IFERROR(VLOOKUP($A41,Results_30d_Deltas!$A$2:$H$5000,6,FALSE),"")</f>
        <v/>
      </c>
      <c r="J140" s="26" t="n"/>
      <c r="K140" s="26" t="n"/>
      <c r="L140" s="26" t="inlineStr">
        <is>
          <t>YES</t>
        </is>
      </c>
      <c r="M140" s="74" t="n">
        <v>0.1492714704397211</v>
      </c>
      <c r="N140" s="74" t="n">
        <v>2</v>
      </c>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4" t="n"/>
      <c r="FV140" s="34"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3" t="n"/>
      <c r="IK140" s="33" t="n"/>
      <c r="IL140" s="26" t="n"/>
      <c r="IM140" s="26" t="inlineStr">
        <is>
          <t>ez_manage.py:5976 top()</t>
        </is>
      </c>
      <c r="IN140" s="26" t="inlineStr">
        <is>
          <t>v12_quick_engine.py:979 x6</t>
        </is>
      </c>
      <c r="IO140" s="26" t="n"/>
    </row>
    <row r="141" ht="10.5" customHeight="1" s="67">
      <c r="A141" s="27" t="inlineStr">
        <is>
          <t>FOLLOW_THROUGH_REENTRY_ENABLED</t>
        </is>
      </c>
      <c r="B141" s="27" t="inlineStr">
        <is>
          <t>False</t>
        </is>
      </c>
      <c r="C141" s="26" t="n"/>
      <c r="D141" s="26" t="n"/>
      <c r="E141" s="26" t="n"/>
      <c r="F141" s="26" t="n"/>
      <c r="G141" s="26">
        <f>IFERROR(VLOOKUP($A43&amp;"_"&amp;$B43,Results_Deltas!$A$2:$P$15000,5,FALSE),"")</f>
        <v/>
      </c>
      <c r="H141" s="26">
        <f>IFERROR(VLOOKUP($A43,Results_30d_Deltas!$A$2:$H$5000,7,FALSE)-E42,"")</f>
        <v/>
      </c>
      <c r="I141" s="26">
        <f>IFERROR(VLOOKUP($A43,Results_30d_Deltas!$A$2:$H$5000,6,FALSE),"")</f>
        <v/>
      </c>
      <c r="J141" s="26" t="n"/>
      <c r="K141" s="26" t="n"/>
      <c r="L141" s="26" t="inlineStr">
        <is>
          <t>YES</t>
        </is>
      </c>
      <c r="M141" s="74" t="n">
        <v>0.1492714704397211</v>
      </c>
      <c r="N141" s="74" t="n">
        <v>2</v>
      </c>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4" t="n"/>
      <c r="FV141" s="34"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3" t="n"/>
      <c r="IK141" s="33" t="n"/>
      <c r="IL141" s="26" t="n"/>
      <c r="IM141" s="26" t="inlineStr">
        <is>
          <t>ez_manage.py:1189 top()</t>
        </is>
      </c>
      <c r="IN141" s="26" t="inlineStr">
        <is>
          <t>v12_quick_engine.py:1394 x5</t>
        </is>
      </c>
      <c r="IO141" s="26" t="n"/>
    </row>
    <row r="142" ht="10.5" customHeight="1" s="67">
      <c r="A142" s="27" t="inlineStr">
        <is>
          <t>GUARANTEED_REENTRY_DELTA_GATE_ENABLED</t>
        </is>
      </c>
      <c r="B142" s="27" t="inlineStr">
        <is>
          <t>False</t>
        </is>
      </c>
      <c r="C142" s="26" t="n"/>
      <c r="D142" s="26" t="n"/>
      <c r="E142" s="26" t="n"/>
      <c r="F142" s="26" t="n"/>
      <c r="G142" s="26">
        <f>IFERROR(VLOOKUP($A45&amp;"_"&amp;$B45,Results_Deltas!$A$2:$P$15000,5,FALSE),"")</f>
        <v/>
      </c>
      <c r="H142" s="26">
        <f>IFERROR(VLOOKUP($A45,Results_30d_Deltas!$A$2:$H$5000,7,FALSE)-E44,"")</f>
        <v/>
      </c>
      <c r="I142" s="26">
        <f>IFERROR(VLOOKUP($A45,Results_30d_Deltas!$A$2:$H$5000,6,FALSE),"")</f>
        <v/>
      </c>
      <c r="J142" s="26" t="n"/>
      <c r="K142" s="26" t="n"/>
      <c r="L142" s="26" t="inlineStr">
        <is>
          <t>YES</t>
        </is>
      </c>
      <c r="M142" s="74" t="n">
        <v>0.1492714704397211</v>
      </c>
      <c r="N142" s="74" t="n">
        <v>2</v>
      </c>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4" t="n"/>
      <c r="CC142" s="34" t="n"/>
      <c r="CD142" s="34" t="n"/>
      <c r="CE142" s="34" t="n"/>
      <c r="CF142" s="34"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4" t="n"/>
      <c r="FV142" s="34"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3" t="n"/>
      <c r="IK142" s="33" t="n"/>
      <c r="IL142" s="26" t="n"/>
      <c r="IM142" s="26" t="inlineStr">
        <is>
          <t>ez_manage.py:4773 top()</t>
        </is>
      </c>
      <c r="IN142" s="26" t="inlineStr">
        <is>
          <t>v12_quick_engine.py:1939 x4</t>
        </is>
      </c>
      <c r="IO142" s="26" t="n"/>
    </row>
    <row r="143" ht="10.5" customHeight="1" s="67">
      <c r="A143" s="27" t="inlineStr">
        <is>
          <t>GUARANTEED_REENTRY_STRICT_CONFIRMATION</t>
        </is>
      </c>
      <c r="B143" s="27" t="inlineStr">
        <is>
          <t>True</t>
        </is>
      </c>
      <c r="C143" s="26" t="n"/>
      <c r="D143" s="26" t="n"/>
      <c r="E143" s="26" t="n"/>
      <c r="F143" s="26" t="n"/>
      <c r="G143" s="26">
        <f>IFERROR(VLOOKUP($A58&amp;"_"&amp;$B58,Results_Deltas!$A$2:$P$15000,5,FALSE),"")</f>
        <v/>
      </c>
      <c r="H143" s="26">
        <f>IFERROR(VLOOKUP($A58,Results_30d_Deltas!$A$2:$H$5000,7,FALSE)-E57,"")</f>
        <v/>
      </c>
      <c r="I143" s="26">
        <f>IFERROR(VLOOKUP($A58,Results_30d_Deltas!$A$2:$H$5000,6,FALSE),"")</f>
        <v/>
      </c>
      <c r="J143" s="26" t="n"/>
      <c r="K143" s="26" t="n"/>
      <c r="L143" s="26" t="inlineStr">
        <is>
          <t>YES</t>
        </is>
      </c>
      <c r="M143" s="74" t="n">
        <v>0.1492714704397211</v>
      </c>
      <c r="N143" s="74" t="n">
        <v>2</v>
      </c>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4" t="n"/>
      <c r="FV143" s="34"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3" t="n"/>
      <c r="IK143" s="33" t="n"/>
      <c r="IL143" s="26" t="n"/>
      <c r="IM143" s="26" t="inlineStr">
        <is>
          <t>ez_manage.py:4778 top()</t>
        </is>
      </c>
      <c r="IN143" s="26" t="inlineStr">
        <is>
          <t>v12_quick_engine.py:1946 x6</t>
        </is>
      </c>
      <c r="IO143" s="26" t="n"/>
    </row>
    <row r="144" ht="10.5" customHeight="1" s="67">
      <c r="A144" s="27" t="inlineStr">
        <is>
          <t>GUARANTEED_REENTRY_TIGHT_STOP_ENABLED</t>
        </is>
      </c>
      <c r="B144" s="27" t="inlineStr">
        <is>
          <t>True</t>
        </is>
      </c>
      <c r="C144" s="26" t="n"/>
      <c r="D144" s="26" t="n"/>
      <c r="E144" s="26" t="n"/>
      <c r="F144" s="26" t="n"/>
      <c r="G144" s="26">
        <f>IFERROR(VLOOKUP($A60&amp;"_"&amp;$B60,Results_Deltas!$A$2:$P$15000,5,FALSE),"")</f>
        <v/>
      </c>
      <c r="H144" s="26">
        <f>IFERROR(VLOOKUP($A60,Results_30d_Deltas!$A$2:$H$5000,7,FALSE)-E59,"")</f>
        <v/>
      </c>
      <c r="I144" s="26">
        <f>IFERROR(VLOOKUP($A60,Results_30d_Deltas!$A$2:$H$5000,6,FALSE),"")</f>
        <v/>
      </c>
      <c r="J144" s="26" t="n"/>
      <c r="K144" s="26" t="n"/>
      <c r="L144" s="26" t="inlineStr">
        <is>
          <t>YES</t>
        </is>
      </c>
      <c r="M144" s="74" t="n">
        <v>0.1492714704397211</v>
      </c>
      <c r="N144" s="74" t="n">
        <v>2</v>
      </c>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4" t="n"/>
      <c r="DB144" s="34" t="n"/>
      <c r="DC144" s="34" t="n"/>
      <c r="DD144" s="34" t="n"/>
      <c r="DE144" s="34"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4" t="n"/>
      <c r="EF144" s="34" t="n"/>
      <c r="EG144" s="34" t="n"/>
      <c r="EH144" s="34" t="n"/>
      <c r="EI144" s="34"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4" t="n"/>
      <c r="FV144" s="34"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3" t="n"/>
      <c r="IK144" s="33" t="n"/>
      <c r="IL144" s="26" t="n"/>
      <c r="IM144" s="26" t="inlineStr">
        <is>
          <t>ez_manage.py:4779 top()</t>
        </is>
      </c>
      <c r="IN144" s="26" t="inlineStr">
        <is>
          <t>v12_quick_engine.py:1947 x3</t>
        </is>
      </c>
      <c r="IO144" s="26" t="n"/>
    </row>
    <row r="145" ht="10.5" customHeight="1" s="67">
      <c r="A145" s="27" t="inlineStr">
        <is>
          <t>MU_CORRECTION_REENTRY_ENABLED</t>
        </is>
      </c>
      <c r="B145" s="27" t="inlineStr">
        <is>
          <t>False</t>
        </is>
      </c>
      <c r="C145" s="26" t="n"/>
      <c r="D145" s="26" t="n"/>
      <c r="E145" s="26" t="n"/>
      <c r="F145" s="26" t="n"/>
      <c r="G145" s="26">
        <f>IFERROR(VLOOKUP($A112&amp;"_"&amp;$B112,Results_Deltas!$A$2:$P$15000,5,FALSE),"")</f>
        <v/>
      </c>
      <c r="H145" s="26">
        <f>IFERROR(VLOOKUP($A112,Results_30d_Deltas!$A$2:$H$5000,7,FALSE)-E111,"")</f>
        <v/>
      </c>
      <c r="I145" s="26">
        <f>IFERROR(VLOOKUP($A112,Results_30d_Deltas!$A$2:$H$5000,6,FALSE),"")</f>
        <v/>
      </c>
      <c r="J145" s="26" t="n"/>
      <c r="K145" s="26" t="n"/>
      <c r="L145" s="26" t="inlineStr">
        <is>
          <t>NO</t>
        </is>
      </c>
      <c r="M145" s="74" t="n">
        <v>0.1492714704397211</v>
      </c>
      <c r="N145" s="74" t="n">
        <v>2</v>
      </c>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4" t="n"/>
      <c r="FV145" s="34"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3" t="n"/>
      <c r="IK145" s="33" t="n"/>
      <c r="IL145" s="26" t="n"/>
      <c r="IM145" s="26" t="inlineStr">
        <is>
          <t>ez_manage.py:5077 top()</t>
        </is>
      </c>
      <c r="IN145" s="26" t="inlineStr">
        <is>
          <t>v12_quick_engine.py:2463 x3</t>
        </is>
      </c>
      <c r="IO145" s="26" t="n"/>
    </row>
    <row r="146" ht="10.5" customHeight="1" s="67">
      <c r="A146" s="27" t="inlineStr">
        <is>
          <t>OBLIGATORY_REENTRY_SMA_TF</t>
        </is>
      </c>
      <c r="B146" s="27" t="inlineStr">
        <is>
          <t>15m</t>
        </is>
      </c>
      <c r="C146" s="26" t="n"/>
      <c r="D146" s="26" t="n"/>
      <c r="E146" s="26" t="n"/>
      <c r="F146" s="26" t="n"/>
      <c r="G146" s="26">
        <f>IFERROR(VLOOKUP($A156&amp;"_"&amp;$B156,Results_Deltas!$A$2:$P$15000,5,FALSE),"")</f>
        <v/>
      </c>
      <c r="H146" s="26">
        <f>IFERROR(VLOOKUP($A156,Results_30d_Deltas!$A$2:$H$5000,7,FALSE)-E155,"")</f>
        <v/>
      </c>
      <c r="I146" s="26">
        <f>IFERROR(VLOOKUP($A156,Results_30d_Deltas!$A$2:$H$5000,6,FALSE),"")</f>
        <v/>
      </c>
      <c r="J146" s="26" t="n"/>
      <c r="K146" s="26" t="n"/>
      <c r="L146" s="26" t="inlineStr">
        <is>
          <t>NO</t>
        </is>
      </c>
      <c r="M146" s="74" t="n">
        <v>0.1492714704397211</v>
      </c>
      <c r="N146" s="74" t="n">
        <v>2</v>
      </c>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4" t="n"/>
      <c r="FV146" s="34"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3" t="n"/>
      <c r="IK146" s="33" t="n"/>
      <c r="IL146" s="26" t="n"/>
      <c r="IM146" s="26" t="inlineStr">
        <is>
          <t>ez_manage.py:5122 top()</t>
        </is>
      </c>
      <c r="IN146" s="26" t="inlineStr">
        <is>
          <t>v12_quick_engine.py:2513 x2</t>
        </is>
      </c>
      <c r="IO146" s="26" t="n"/>
    </row>
    <row r="147" ht="10.5" customHeight="1" s="67">
      <c r="A147" s="26" t="inlineStr">
        <is>
          <t>REENTRY2_DC_BREAK_FILTER_TF</t>
        </is>
      </c>
      <c r="B147" s="26" t="inlineStr">
        <is>
          <t>15m</t>
        </is>
      </c>
      <c r="C147" s="26" t="n"/>
      <c r="D147" s="26" t="n"/>
      <c r="E147" s="26" t="n"/>
      <c r="F147" s="26" t="n"/>
      <c r="G147" s="26">
        <f>IFERROR(VLOOKUP($A173&amp;"_"&amp;$B173,Results_Deltas!$A$2:$P$15000,5,FALSE),"")</f>
        <v/>
      </c>
      <c r="H147" s="26">
        <f>IFERROR(VLOOKUP($A173,Results_30d_Deltas!$A$2:$H$5000,7,FALSE)-E172,"")</f>
        <v/>
      </c>
      <c r="I147" s="26">
        <f>IFERROR(VLOOKUP($A173,Results_30d_Deltas!$A$2:$H$5000,6,FALSE),"")</f>
        <v/>
      </c>
      <c r="J147" s="26" t="n"/>
      <c r="K147" s="26" t="n"/>
      <c r="L147" s="26" t="inlineStr">
        <is>
          <t>NO</t>
        </is>
      </c>
      <c r="M147" s="74" t="n">
        <v>0.1492714704397211</v>
      </c>
      <c r="N147" s="74" t="n">
        <v>2</v>
      </c>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4" t="n"/>
      <c r="CH147" s="34" t="n"/>
      <c r="CI147" s="34" t="n"/>
      <c r="CJ147" s="34" t="n"/>
      <c r="CK147" s="34" t="n"/>
      <c r="CL147" s="34" t="n"/>
      <c r="CM147" s="34" t="n"/>
      <c r="CN147" s="34" t="n"/>
      <c r="CO147" s="34" t="n"/>
      <c r="CP147" s="34"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4" t="n"/>
      <c r="EU147" s="34" t="n"/>
      <c r="EV147" s="34" t="n"/>
      <c r="EW147" s="34" t="n"/>
      <c r="EX147" s="34" t="n"/>
      <c r="EY147" s="33" t="n"/>
      <c r="EZ147" s="33" t="n"/>
      <c r="FA147" s="33" t="n"/>
      <c r="FB147" s="33" t="n"/>
      <c r="FC147" s="33" t="n"/>
      <c r="FD147" s="33" t="n"/>
      <c r="FE147" s="33" t="n"/>
      <c r="FF147" s="33" t="n"/>
      <c r="FG147" s="33" t="n"/>
      <c r="FH147" s="33" t="n"/>
      <c r="FI147" s="34" t="n"/>
      <c r="FJ147" s="34"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3" t="n"/>
      <c r="IK147" s="33" t="n"/>
      <c r="IL147" s="26" t="n"/>
      <c r="IM147" s="26" t="inlineStr">
        <is>
          <t>ez_manage.py:5280 top()</t>
        </is>
      </c>
      <c r="IN147" s="26" t="inlineStr">
        <is>
          <t>v12_quick_engine.py:2837 x5</t>
        </is>
      </c>
      <c r="IO147" s="26" t="n"/>
    </row>
    <row r="148" ht="10.5" customHeight="1" s="67">
      <c r="A148" s="27" t="inlineStr">
        <is>
          <t>REENTRY_CROSS_FRESHNESS_ENABLED</t>
        </is>
      </c>
      <c r="B148" s="27" t="inlineStr">
        <is>
          <t>False</t>
        </is>
      </c>
      <c r="C148" s="26" t="n"/>
      <c r="D148" s="26" t="n"/>
      <c r="E148" s="26" t="n"/>
      <c r="F148" s="26" t="n"/>
      <c r="G148" s="26">
        <f>IFERROR(VLOOKUP($A198&amp;"_"&amp;$B198,Results_Deltas!$A$2:$P$15000,5,FALSE),"")</f>
        <v/>
      </c>
      <c r="H148" s="26">
        <f>IFERROR(VLOOKUP($A198,Results_30d_Deltas!$A$2:$H$5000,7,FALSE)-E197,"")</f>
        <v/>
      </c>
      <c r="I148" s="26">
        <f>IFERROR(VLOOKUP($A198,Results_30d_Deltas!$A$2:$H$5000,6,FALSE),"")</f>
        <v/>
      </c>
      <c r="J148" s="26" t="n"/>
      <c r="K148" s="26" t="n"/>
      <c r="L148" s="26" t="inlineStr">
        <is>
          <t>NO</t>
        </is>
      </c>
      <c r="M148" s="74" t="n">
        <v>0.1492714704397211</v>
      </c>
      <c r="N148" s="74" t="n">
        <v>2</v>
      </c>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4" t="n"/>
      <c r="AY148" s="34" t="n"/>
      <c r="AZ148" s="34" t="n"/>
      <c r="BA148" s="34" t="n"/>
      <c r="BB148" s="34"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4" t="n"/>
      <c r="FV148" s="34"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3" t="n"/>
      <c r="IK148" s="33" t="n"/>
      <c r="IL148" s="26" t="n"/>
      <c r="IM148" s="26" t="inlineStr">
        <is>
          <t>ez_manage.py:5306 top()</t>
        </is>
      </c>
      <c r="IN148" s="26" t="inlineStr">
        <is>
          <t>v12_quick_engine.py:2869 x2</t>
        </is>
      </c>
      <c r="IO148" s="26" t="n"/>
    </row>
    <row r="149" ht="10.5" customHeight="1" s="67">
      <c r="A149" s="26" t="inlineStr">
        <is>
          <t>REENTRY2_DC_BREAK_REQUIRE_WT_FILTER</t>
        </is>
      </c>
      <c r="B149" s="26" t="inlineStr">
        <is>
          <t>2.0</t>
        </is>
      </c>
      <c r="C149" s="26" t="n"/>
      <c r="D149" s="26" t="n"/>
      <c r="E149" s="26" t="n"/>
      <c r="F149" s="26" t="n"/>
      <c r="G149" s="26">
        <f>IFERROR(VLOOKUP($A181&amp;"_"&amp;$B181,Results_Deltas!$A$2:$P$15000,5,FALSE),"")</f>
        <v/>
      </c>
      <c r="H149" s="26">
        <f>IFERROR(VLOOKUP($A181,Results_30d_Deltas!$A$2:$H$5000,7,FALSE)-E180,"")</f>
        <v/>
      </c>
      <c r="I149" s="26">
        <f>IFERROR(VLOOKUP($A181,Results_30d_Deltas!$A$2:$H$5000,6,FALSE),"")</f>
        <v/>
      </c>
      <c r="J149" s="26" t="n"/>
      <c r="K149" s="26" t="n"/>
      <c r="L149" s="26" t="inlineStr">
        <is>
          <t>NO</t>
        </is>
      </c>
      <c r="M149" s="74" t="n">
        <v>0.1504729892833584</v>
      </c>
      <c r="N149" s="74" t="n">
        <v>3</v>
      </c>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4" t="n"/>
      <c r="CH149" s="34" t="n"/>
      <c r="CI149" s="34" t="n"/>
      <c r="CJ149" s="34" t="n"/>
      <c r="CK149" s="34" t="n"/>
      <c r="CL149" s="34" t="n"/>
      <c r="CM149" s="34" t="n"/>
      <c r="CN149" s="34" t="n"/>
      <c r="CO149" s="34" t="n"/>
      <c r="CP149" s="34"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4" t="n"/>
      <c r="EU149" s="34" t="n"/>
      <c r="EV149" s="34" t="n"/>
      <c r="EW149" s="34" t="n"/>
      <c r="EX149" s="34" t="n"/>
      <c r="EY149" s="33" t="n"/>
      <c r="EZ149" s="33" t="n"/>
      <c r="FA149" s="33" t="n"/>
      <c r="FB149" s="33" t="n"/>
      <c r="FC149" s="33" t="n"/>
      <c r="FD149" s="33" t="n"/>
      <c r="FE149" s="33" t="n"/>
      <c r="FF149" s="33" t="n"/>
      <c r="FG149" s="33" t="n"/>
      <c r="FH149" s="33" t="n"/>
      <c r="FI149" s="34" t="n"/>
      <c r="FJ149" s="34"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3" t="n"/>
      <c r="IK149" s="33" t="n"/>
      <c r="IL149" s="26" t="n"/>
      <c r="IM149" s="26" t="inlineStr">
        <is>
          <t>ez_manage.py:5282 top()</t>
        </is>
      </c>
      <c r="IN149" s="26" t="inlineStr">
        <is>
          <t>v12_quick_engine.py:2839 x5</t>
        </is>
      </c>
      <c r="IO149" s="26" t="n"/>
    </row>
    <row r="150" ht="10.5" customHeight="1" s="67">
      <c r="A150" s="26" t="inlineStr">
        <is>
          <t>GUARANTEED_REENTRY_TIGHT_STOP_MAX_AGE_S</t>
        </is>
      </c>
      <c r="B150" s="26" t="inlineStr">
        <is>
          <t>900.0</t>
        </is>
      </c>
      <c r="C150" s="26" t="n"/>
      <c r="D150" s="26" t="n"/>
      <c r="E150" s="26" t="n"/>
      <c r="F150" s="26" t="n"/>
      <c r="G150" s="26">
        <f>IFERROR(VLOOKUP($A61&amp;"_"&amp;$B61,Results_Deltas!$A$2:$P$15000,5,FALSE),"")</f>
        <v/>
      </c>
      <c r="H150" s="26">
        <f>IFERROR(VLOOKUP($A61,Results_30d_Deltas!$A$2:$H$5000,7,FALSE)-E60,"")</f>
        <v/>
      </c>
      <c r="I150" s="26">
        <f>IFERROR(VLOOKUP($A61,Results_30d_Deltas!$A$2:$H$5000,6,FALSE),"")</f>
        <v/>
      </c>
      <c r="J150" s="26" t="n"/>
      <c r="K150" s="26" t="n"/>
      <c r="L150" s="26" t="inlineStr">
        <is>
          <t>NO</t>
        </is>
      </c>
      <c r="M150" s="74" t="n">
        <v>0.1519820141515927</v>
      </c>
      <c r="N150" s="74" t="n">
        <v>3</v>
      </c>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4" t="n"/>
      <c r="DB150" s="34" t="n"/>
      <c r="DC150" s="34" t="n"/>
      <c r="DD150" s="34" t="n"/>
      <c r="DE150" s="34"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4" t="n"/>
      <c r="EF150" s="34" t="n"/>
      <c r="EG150" s="34" t="n"/>
      <c r="EH150" s="34" t="n"/>
      <c r="EI150" s="34"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4" t="n"/>
      <c r="FV150" s="34"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3" t="n"/>
      <c r="IK150" s="33" t="n"/>
      <c r="IL150" s="26" t="n"/>
      <c r="IM150" s="26" t="inlineStr">
        <is>
          <t>ez_manage.py:4780 top()</t>
        </is>
      </c>
      <c r="IN150" s="26" t="inlineStr">
        <is>
          <t>v12_quick_engine.py:1948 x4</t>
        </is>
      </c>
      <c r="IO150" s="26" t="n"/>
    </row>
    <row r="151" ht="10.5" customHeight="1" s="67">
      <c r="A151" s="26" t="inlineStr">
        <is>
          <t>REENTRY_B16_SIZE_MULT_WEAK</t>
        </is>
      </c>
      <c r="B151" s="26" t="inlineStr">
        <is>
          <t>1.0</t>
        </is>
      </c>
      <c r="C151" s="26" t="n"/>
      <c r="D151" s="26" t="n"/>
      <c r="E151" s="26" t="n"/>
      <c r="F151" s="26" t="n"/>
      <c r="G151" s="26">
        <f>IFERROR(VLOOKUP($A190&amp;"_"&amp;$B190,Results_Deltas!$A$2:$P$15000,5,FALSE),"")</f>
        <v/>
      </c>
      <c r="H151" s="26">
        <f>IFERROR(VLOOKUP($A190,Results_30d_Deltas!$A$2:$H$5000,7,FALSE)-E189,"")</f>
        <v/>
      </c>
      <c r="I151" s="26">
        <f>IFERROR(VLOOKUP($A190,Results_30d_Deltas!$A$2:$H$5000,6,FALSE),"")</f>
        <v/>
      </c>
      <c r="J151" s="26" t="n"/>
      <c r="K151" s="26" t="n"/>
      <c r="L151" s="26" t="inlineStr">
        <is>
          <t>NO</t>
        </is>
      </c>
      <c r="M151" s="74" t="n">
        <v>0.1628035307582829</v>
      </c>
      <c r="N151" s="74" t="n">
        <v>3</v>
      </c>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4" t="n"/>
      <c r="FV151" s="34"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4" t="n"/>
      <c r="HL151" s="34" t="n"/>
      <c r="HM151" s="34" t="n"/>
      <c r="HN151" s="34" t="n"/>
      <c r="HO151" s="34"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3" t="n"/>
      <c r="IK151" s="33" t="n"/>
      <c r="IL151" s="26" t="n"/>
      <c r="IM151" s="26" t="inlineStr">
        <is>
          <t>ez_manage.py:5298 top()</t>
        </is>
      </c>
      <c r="IN151" s="26" t="inlineStr">
        <is>
          <t>v12_quick_engine.py:2859 x4</t>
        </is>
      </c>
      <c r="IO151" s="26" t="n"/>
    </row>
    <row r="152" ht="10.5" customHeight="1" s="67">
      <c r="A152" s="26" t="inlineStr">
        <is>
          <t>REENTRY_SIZE_EXTENDED_MULT</t>
        </is>
      </c>
      <c r="B152" s="26" t="inlineStr">
        <is>
          <t>2.0</t>
        </is>
      </c>
      <c r="C152" s="26" t="n"/>
      <c r="D152" s="26" t="n"/>
      <c r="E152" s="26" t="n"/>
      <c r="F152" s="26" t="n"/>
      <c r="G152" s="26">
        <f>IFERROR(VLOOKUP($A237&amp;"_"&amp;$B237,Results_Deltas!$A$2:$P$15000,5,FALSE),"")</f>
        <v/>
      </c>
      <c r="H152" s="26">
        <f>IFERROR(VLOOKUP($A237,Results_30d_Deltas!$A$2:$H$5000,7,FALSE)-E236,"")</f>
        <v/>
      </c>
      <c r="I152" s="26">
        <f>IFERROR(VLOOKUP($A237,Results_30d_Deltas!$A$2:$H$5000,6,FALSE),"")</f>
        <v/>
      </c>
      <c r="J152" s="26" t="n"/>
      <c r="K152" s="26" t="n"/>
      <c r="L152" s="26" t="inlineStr">
        <is>
          <t>NO</t>
        </is>
      </c>
      <c r="M152" s="74" t="n">
        <v>0.1636449949983353</v>
      </c>
      <c r="N152" s="74" t="n">
        <v>3</v>
      </c>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4" t="n"/>
      <c r="FV152" s="34"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4" t="n"/>
      <c r="HL152" s="34" t="n"/>
      <c r="HM152" s="34" t="n"/>
      <c r="HN152" s="34" t="n"/>
      <c r="HO152" s="34"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3" t="n"/>
      <c r="IK152" s="33" t="n"/>
      <c r="IL152" s="26" t="n"/>
      <c r="IM152" s="26" t="inlineStr">
        <is>
          <t>ez_manage.py:3873 top()</t>
        </is>
      </c>
      <c r="IN152" s="26" t="inlineStr">
        <is>
          <t>v12_quick_engine.py:2906 x3</t>
        </is>
      </c>
      <c r="IO152" s="26" t="n"/>
    </row>
    <row r="153" ht="10.5" customHeight="1" s="67">
      <c r="A153" s="26" t="inlineStr">
        <is>
          <t>OBLIGATORY_REENTRY_TIER1_HTF_REQUIRED</t>
        </is>
      </c>
      <c r="B153" s="26" t="inlineStr">
        <is>
          <t>0.5</t>
        </is>
      </c>
      <c r="C153" s="26" t="n"/>
      <c r="D153" s="26" t="n"/>
      <c r="E153" s="26" t="n"/>
      <c r="F153" s="26" t="n"/>
      <c r="G153" s="26">
        <f>IFERROR(VLOOKUP($A158&amp;"_"&amp;$B158,Results_Deltas!$A$2:$P$15000,5,FALSE),"")</f>
        <v/>
      </c>
      <c r="H153" s="26">
        <f>IFERROR(VLOOKUP($A158,Results_30d_Deltas!$A$2:$H$5000,7,FALSE)-E157,"")</f>
        <v/>
      </c>
      <c r="I153" s="26">
        <f>IFERROR(VLOOKUP($A158,Results_30d_Deltas!$A$2:$H$5000,6,FALSE),"")</f>
        <v/>
      </c>
      <c r="J153" s="26" t="n"/>
      <c r="K153" s="26" t="n"/>
      <c r="L153" s="26" t="inlineStr">
        <is>
          <t>NO</t>
        </is>
      </c>
      <c r="M153" s="74" t="n">
        <v>0.1741974096017158</v>
      </c>
      <c r="N153" s="74" t="n">
        <v>3</v>
      </c>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4" t="n"/>
      <c r="EP153" s="34" t="n"/>
      <c r="EQ153" s="34" t="n"/>
      <c r="ER153" s="34" t="n"/>
      <c r="ES153" s="34"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4" t="n"/>
      <c r="FV153" s="34"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3" t="n"/>
      <c r="IK153" s="33" t="n"/>
      <c r="IL153" s="26" t="n"/>
      <c r="IM153" s="26" t="inlineStr">
        <is>
          <t>ez_manage.py:5123 top()</t>
        </is>
      </c>
      <c r="IN153" s="26" t="inlineStr">
        <is>
          <t>v12_quick_engine.py:2514 x4</t>
        </is>
      </c>
      <c r="IO153" s="26" t="n"/>
    </row>
    <row r="154" ht="10.5" customHeight="1" s="67">
      <c r="A154" s="26" t="inlineStr">
        <is>
          <t>OBLIGATORY_REENTRY_DEFAULT_SIZE_MULT</t>
        </is>
      </c>
      <c r="B154" s="26" t="inlineStr">
        <is>
          <t>0.5</t>
        </is>
      </c>
      <c r="C154" s="26" t="n"/>
      <c r="D154" s="26" t="n"/>
      <c r="E154" s="26" t="n"/>
      <c r="F154" s="26" t="n"/>
      <c r="G154" s="26">
        <f>IFERROR(VLOOKUP($A115&amp;"_"&amp;$B115,Results_Deltas!$A$2:$P$15000,5,FALSE),"")</f>
        <v/>
      </c>
      <c r="H154" s="26">
        <f>IFERROR(VLOOKUP($A115,Results_30d_Deltas!$A$2:$H$5000,7,FALSE)-E114,"")</f>
        <v/>
      </c>
      <c r="I154" s="26">
        <f>IFERROR(VLOOKUP($A115,Results_30d_Deltas!$A$2:$H$5000,6,FALSE),"")</f>
        <v/>
      </c>
      <c r="J154" s="26" t="n"/>
      <c r="K154" s="26" t="n"/>
      <c r="L154" s="26" t="inlineStr">
        <is>
          <t>NO</t>
        </is>
      </c>
      <c r="M154" s="74" t="n">
        <v>0.1747450768106948</v>
      </c>
      <c r="N154" s="74" t="n">
        <v>3</v>
      </c>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4" t="n"/>
      <c r="FV154" s="34"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4" t="n"/>
      <c r="HL154" s="34" t="n"/>
      <c r="HM154" s="34" t="n"/>
      <c r="HN154" s="34" t="n"/>
      <c r="HO154" s="34"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3" t="n"/>
      <c r="IK154" s="33" t="n"/>
      <c r="IL154" s="26" t="n"/>
      <c r="IM154" s="26" t="inlineStr">
        <is>
          <t>ez_manage.py:5108 top()</t>
        </is>
      </c>
      <c r="IN154" s="26" t="inlineStr">
        <is>
          <t>v12_quick_engine.py:2499 x2</t>
        </is>
      </c>
      <c r="IO154" s="26" t="n"/>
    </row>
    <row r="155" ht="10.5" customHeight="1" s="67">
      <c r="A155" s="26" t="inlineStr">
        <is>
          <t>GUARANTEED_REENTRY_K_LOW_BLOCK</t>
        </is>
      </c>
      <c r="B155" s="26" t="inlineStr">
        <is>
          <t>25.0</t>
        </is>
      </c>
      <c r="C155" s="26" t="n"/>
      <c r="D155" s="26" t="n"/>
      <c r="E155" s="26" t="n"/>
      <c r="F155" s="26" t="n"/>
      <c r="G155" s="26">
        <f>IFERROR(VLOOKUP($A55&amp;"_"&amp;$B55,Results_Deltas!$A$2:$P$15000,5,FALSE),"")</f>
        <v/>
      </c>
      <c r="H155" s="26">
        <f>IFERROR(VLOOKUP($A55,Results_30d_Deltas!$A$2:$H$5000,7,FALSE)-E54,"")</f>
        <v/>
      </c>
      <c r="I155" s="26">
        <f>IFERROR(VLOOKUP($A55,Results_30d_Deltas!$A$2:$H$5000,6,FALSE),"")</f>
        <v/>
      </c>
      <c r="J155" s="26" t="n"/>
      <c r="K155" s="26" t="n"/>
      <c r="L155" s="26" t="inlineStr">
        <is>
          <t>NO</t>
        </is>
      </c>
      <c r="M155" s="74" t="n">
        <v>0.178060316947288</v>
      </c>
      <c r="N155" s="74" t="n">
        <v>3</v>
      </c>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4" t="n"/>
      <c r="FV155" s="34"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3" t="n"/>
      <c r="IK155" s="33" t="n"/>
      <c r="IL155" s="26" t="n"/>
      <c r="IM155" s="26" t="inlineStr">
        <is>
          <t>ez_manage.py:4777 top()</t>
        </is>
      </c>
      <c r="IN155" s="26" t="inlineStr">
        <is>
          <t>v12_quick_engine.py:1944 x4</t>
        </is>
      </c>
      <c r="IO155" s="26" t="n"/>
    </row>
    <row r="156" ht="10.5" customHeight="1" s="67">
      <c r="A156" s="26" t="inlineStr">
        <is>
          <t>MANDATORY_REENTRY_REQUIRE_K_NOT_EXTREME</t>
        </is>
      </c>
      <c r="B156" s="26" t="inlineStr">
        <is>
          <t>2.0</t>
        </is>
      </c>
      <c r="C156" s="26" t="n"/>
      <c r="D156" s="26" t="n"/>
      <c r="E156" s="26" t="n"/>
      <c r="F156" s="26" t="n"/>
      <c r="G156" s="26">
        <f>IFERROR(VLOOKUP($A111&amp;"_"&amp;$B111,Results_Deltas!$A$2:$P$15000,5,FALSE),"")</f>
        <v/>
      </c>
      <c r="H156" s="26">
        <f>IFERROR(VLOOKUP($A111,Results_30d_Deltas!$A$2:$H$5000,7,FALSE)-E110,"")</f>
        <v/>
      </c>
      <c r="I156" s="26">
        <f>IFERROR(VLOOKUP($A111,Results_30d_Deltas!$A$2:$H$5000,6,FALSE),"")</f>
        <v/>
      </c>
      <c r="J156" s="26" t="n"/>
      <c r="K156" s="26" t="n"/>
      <c r="L156" s="26" t="inlineStr">
        <is>
          <t>NO</t>
        </is>
      </c>
      <c r="M156" s="74" t="n">
        <v>0.1796463511400804</v>
      </c>
      <c r="N156" s="74" t="n">
        <v>3</v>
      </c>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4" t="n"/>
      <c r="FV156" s="34"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3" t="n"/>
      <c r="IK156" s="33" t="n"/>
      <c r="IL156" s="26" t="n"/>
      <c r="IM156" s="26" t="inlineStr">
        <is>
          <t>ez_manage.py:4964 top()</t>
        </is>
      </c>
      <c r="IN156" s="26" t="inlineStr">
        <is>
          <t>v12_quick_engine.py:2250 x2</t>
        </is>
      </c>
      <c r="IO156" s="26" t="n"/>
    </row>
    <row r="157" ht="10.5" customHeight="1" s="67">
      <c r="A157" s="26" t="inlineStr">
        <is>
          <t>OBLIGATORY_REENTRY_TIER2_HTF_REQUIRED</t>
        </is>
      </c>
      <c r="B157" s="26" t="inlineStr">
        <is>
          <t>2.0</t>
        </is>
      </c>
      <c r="C157" s="26" t="n"/>
      <c r="D157" s="26" t="n"/>
      <c r="E157" s="26" t="n"/>
      <c r="F157" s="26" t="n"/>
      <c r="G157" s="26">
        <f>IFERROR(VLOOKUP($A164&amp;"_"&amp;$B164,Results_Deltas!$A$2:$P$15000,5,FALSE),"")</f>
        <v/>
      </c>
      <c r="H157" s="26">
        <f>IFERROR(VLOOKUP($A164,Results_30d_Deltas!$A$2:$H$5000,7,FALSE)-E163,"")</f>
        <v/>
      </c>
      <c r="I157" s="26">
        <f>IFERROR(VLOOKUP($A164,Results_30d_Deltas!$A$2:$H$5000,6,FALSE),"")</f>
        <v/>
      </c>
      <c r="J157" s="26" t="n"/>
      <c r="K157" s="26" t="n"/>
      <c r="L157" s="26" t="inlineStr">
        <is>
          <t>NO</t>
        </is>
      </c>
      <c r="M157" s="74" t="n">
        <v>0.1800912872653885</v>
      </c>
      <c r="N157" s="74" t="n">
        <v>3</v>
      </c>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4" t="n"/>
      <c r="EP157" s="34" t="n"/>
      <c r="EQ157" s="34" t="n"/>
      <c r="ER157" s="34" t="n"/>
      <c r="ES157" s="34"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4" t="n"/>
      <c r="FV157" s="34"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3" t="n"/>
      <c r="IK157" s="33" t="n"/>
      <c r="IL157" s="26" t="n"/>
      <c r="IM157" s="26" t="inlineStr">
        <is>
          <t>ez_manage.py:5124 top()</t>
        </is>
      </c>
      <c r="IN157" s="26" t="inlineStr">
        <is>
          <t>v12_quick_engine.py:2515 x4</t>
        </is>
      </c>
      <c r="IO157" s="26" t="n"/>
    </row>
    <row r="158" ht="10.5" customHeight="1" s="67">
      <c r="A158" s="26" t="inlineStr">
        <is>
          <t>OBLIGATORY_REENTRY_SCORE_TIER1</t>
        </is>
      </c>
      <c r="B158" s="26" t="inlineStr">
        <is>
          <t>1.0</t>
        </is>
      </c>
      <c r="C158" s="26" t="n"/>
      <c r="D158" s="26" t="n"/>
      <c r="E158" s="26" t="n"/>
      <c r="F158" s="26" t="n"/>
      <c r="G158" s="26">
        <f>IFERROR(VLOOKUP($A130&amp;"_"&amp;$B130,Results_Deltas!$A$2:$P$15000,5,FALSE),"")</f>
        <v/>
      </c>
      <c r="H158" s="26">
        <f>IFERROR(VLOOKUP($A130,Results_30d_Deltas!$A$2:$H$5000,7,FALSE)-E129,"")</f>
        <v/>
      </c>
      <c r="I158" s="26">
        <f>IFERROR(VLOOKUP($A130,Results_30d_Deltas!$A$2:$H$5000,6,FALSE),"")</f>
        <v/>
      </c>
      <c r="J158" s="26" t="n"/>
      <c r="K158" s="26" t="n"/>
      <c r="L158" s="26" t="inlineStr">
        <is>
          <t>NO</t>
        </is>
      </c>
      <c r="M158" s="74" t="n">
        <v>0.1837611824907882</v>
      </c>
      <c r="N158" s="74" t="n">
        <v>3</v>
      </c>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4" t="n"/>
      <c r="FV158" s="34"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3" t="n"/>
      <c r="IK158" s="33" t="n"/>
      <c r="IL158" s="26" t="n"/>
      <c r="IM158" s="26" t="inlineStr">
        <is>
          <t>ez_manage.py:5113 top()</t>
        </is>
      </c>
      <c r="IN158" s="26" t="inlineStr">
        <is>
          <t>v12_quick_engine.py:2504 x4</t>
        </is>
      </c>
      <c r="IO158" s="26" t="n"/>
    </row>
    <row r="159" ht="10.5" customHeight="1" s="67">
      <c r="A159" s="26" t="inlineStr">
        <is>
          <t>MANDATORY_REENTRY_K_LOW_BLOCK</t>
        </is>
      </c>
      <c r="B159" s="26" t="inlineStr">
        <is>
          <t>2.0</t>
        </is>
      </c>
      <c r="C159" s="26" t="n"/>
      <c r="D159" s="26" t="n"/>
      <c r="E159" s="26" t="n"/>
      <c r="F159" s="26" t="n"/>
      <c r="G159" s="26">
        <f>IFERROR(VLOOKUP($A107&amp;"_"&amp;$B107,Results_Deltas!$A$2:$P$15000,5,FALSE),"")</f>
        <v/>
      </c>
      <c r="H159" s="26">
        <f>IFERROR(VLOOKUP($A107,Results_30d_Deltas!$A$2:$H$5000,7,FALSE)-E106,"")</f>
        <v/>
      </c>
      <c r="I159" s="26">
        <f>IFERROR(VLOOKUP($A107,Results_30d_Deltas!$A$2:$H$5000,6,FALSE),"")</f>
        <v/>
      </c>
      <c r="J159" s="26" t="n"/>
      <c r="K159" s="26" t="n"/>
      <c r="L159" s="26" t="inlineStr">
        <is>
          <t>NO</t>
        </is>
      </c>
      <c r="M159" s="74" t="n">
        <v>0.1846963670147381</v>
      </c>
      <c r="N159" s="74" t="n">
        <v>3</v>
      </c>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4" t="n"/>
      <c r="FV159" s="34"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3" t="n"/>
      <c r="IK159" s="33" t="n"/>
      <c r="IL159" s="26" t="n"/>
      <c r="IM159" s="26" t="inlineStr">
        <is>
          <t>ez_manage.py:4962 top()</t>
        </is>
      </c>
      <c r="IN159" s="26" t="inlineStr">
        <is>
          <t>v12_quick_engine.py:2248 x2</t>
        </is>
      </c>
      <c r="IO159" s="26" t="n"/>
    </row>
    <row r="160" ht="10.5" customHeight="1" s="67">
      <c r="A160" s="26" t="inlineStr">
        <is>
          <t>LEGACY_REENTRY_PSR_FULL_DC</t>
        </is>
      </c>
      <c r="B160" s="26" t="inlineStr">
        <is>
          <t>0.5</t>
        </is>
      </c>
      <c r="C160" s="26" t="n"/>
      <c r="D160" s="26" t="n"/>
      <c r="E160" s="26" t="n"/>
      <c r="F160" s="26" t="n"/>
      <c r="G160" s="26">
        <f>IFERROR(VLOOKUP($A85&amp;"_"&amp;$B85,Results_Deltas!$A$2:$P$15000,5,FALSE),"")</f>
        <v/>
      </c>
      <c r="H160" s="26">
        <f>IFERROR(VLOOKUP($A85,Results_30d_Deltas!$A$2:$H$5000,7,FALSE)-E84,"")</f>
        <v/>
      </c>
      <c r="I160" s="26">
        <f>IFERROR(VLOOKUP($A85,Results_30d_Deltas!$A$2:$H$5000,6,FALSE),"")</f>
        <v/>
      </c>
      <c r="J160" s="26" t="n"/>
      <c r="K160" s="26" t="n"/>
      <c r="L160" s="26" t="inlineStr">
        <is>
          <t>NO</t>
        </is>
      </c>
      <c r="M160" s="74" t="n">
        <v>0.1847586254408921</v>
      </c>
      <c r="N160" s="74" t="n">
        <v>3</v>
      </c>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4" t="n"/>
      <c r="FV160" s="34"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3" t="n"/>
      <c r="IK160" s="33" t="n"/>
      <c r="IL160" s="26" t="n"/>
      <c r="IM160" s="26" t="inlineStr">
        <is>
          <t>ez_manage.py:3423 top()</t>
        </is>
      </c>
      <c r="IN160" s="26" t="inlineStr">
        <is>
          <t>v12_quick_engine.py:2124 x5</t>
        </is>
      </c>
      <c r="IO160" s="26" t="n"/>
    </row>
    <row r="161" ht="10.5" customHeight="1" s="67">
      <c r="A161" s="26" t="inlineStr">
        <is>
          <t>OBLIGATORY_REENTRY_SCORE_TIER1</t>
        </is>
      </c>
      <c r="B161" s="26" t="inlineStr">
        <is>
          <t>0.5</t>
        </is>
      </c>
      <c r="C161" s="26" t="n"/>
      <c r="D161" s="26" t="n"/>
      <c r="E161" s="26" t="n"/>
      <c r="F161" s="26" t="n"/>
      <c r="G161" s="26">
        <f>IFERROR(VLOOKUP($A129&amp;"_"&amp;$B129,Results_Deltas!$A$2:$P$15000,5,FALSE),"")</f>
        <v/>
      </c>
      <c r="H161" s="26">
        <f>IFERROR(VLOOKUP($A129,Results_30d_Deltas!$A$2:$H$5000,7,FALSE)-E128,"")</f>
        <v/>
      </c>
      <c r="I161" s="26">
        <f>IFERROR(VLOOKUP($A129,Results_30d_Deltas!$A$2:$H$5000,6,FALSE),"")</f>
        <v/>
      </c>
      <c r="J161" s="26" t="n"/>
      <c r="K161" s="26" t="n"/>
      <c r="L161" s="26" t="inlineStr">
        <is>
          <t>NO</t>
        </is>
      </c>
      <c r="M161" s="74" t="n">
        <v>0.186728060574512</v>
      </c>
      <c r="N161" s="74" t="n">
        <v>3</v>
      </c>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4" t="n"/>
      <c r="FV161" s="34"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3" t="n"/>
      <c r="IK161" s="33" t="n"/>
      <c r="IL161" s="26" t="n"/>
      <c r="IM161" s="26" t="inlineStr">
        <is>
          <t>ez_manage.py:5113 top()</t>
        </is>
      </c>
      <c r="IN161" s="26" t="inlineStr">
        <is>
          <t>v12_quick_engine.py:2504 x4</t>
        </is>
      </c>
      <c r="IO161" s="26" t="n"/>
    </row>
    <row r="162" ht="10.5" customHeight="1" s="67">
      <c r="A162" s="26" t="inlineStr">
        <is>
          <t>LEGACY_PROC_SINGLE_REENTRY</t>
        </is>
      </c>
      <c r="B162" s="26" t="inlineStr">
        <is>
          <t>0.5</t>
        </is>
      </c>
      <c r="C162" s="26" t="n"/>
      <c r="D162" s="26" t="n"/>
      <c r="E162" s="26" t="n"/>
      <c r="F162" s="26" t="n"/>
      <c r="G162" s="26">
        <f>IFERROR(VLOOKUP($A77&amp;"_"&amp;$B77,Results_Deltas!$A$2:$P$15000,5,FALSE),"")</f>
        <v/>
      </c>
      <c r="H162" s="26">
        <f>IFERROR(VLOOKUP($A77,Results_30d_Deltas!$A$2:$H$5000,7,FALSE)-E76,"")</f>
        <v/>
      </c>
      <c r="I162" s="26">
        <f>IFERROR(VLOOKUP($A77,Results_30d_Deltas!$A$2:$H$5000,6,FALSE),"")</f>
        <v/>
      </c>
      <c r="J162" s="26" t="n"/>
      <c r="K162" s="26" t="n"/>
      <c r="L162" s="26" t="inlineStr">
        <is>
          <t>NO</t>
        </is>
      </c>
      <c r="M162" s="74" t="n">
        <v>0.1867884569359183</v>
      </c>
      <c r="N162" s="74" t="n">
        <v>3</v>
      </c>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3" t="n"/>
      <c r="FT162" s="33" t="n"/>
      <c r="FU162" s="34" t="n"/>
      <c r="FV162" s="34"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3" t="n"/>
      <c r="IK162" s="33" t="n"/>
      <c r="IL162" s="26" t="n"/>
      <c r="IM162" s="26" t="inlineStr">
        <is>
          <t>ez_manage.py:3418 top()</t>
        </is>
      </c>
      <c r="IN162" s="26" t="inlineStr">
        <is>
          <t>v12_quick_engine.py:2119 x5</t>
        </is>
      </c>
      <c r="IO162" s="26" t="n"/>
    </row>
    <row r="163" ht="10.5" customHeight="1" s="67">
      <c r="A163" s="26" t="inlineStr">
        <is>
          <t>BOUNCE_REENTRY_K_RESET_SHORT</t>
        </is>
      </c>
      <c r="B163" s="26" t="inlineStr">
        <is>
          <t>0.5</t>
        </is>
      </c>
      <c r="C163" s="26" t="n"/>
      <c r="D163" s="26" t="n"/>
      <c r="E163" s="26" t="n"/>
      <c r="F163" s="26" t="n"/>
      <c r="G163" s="26">
        <f>IFERROR(VLOOKUP($A22&amp;"_"&amp;$B22,Results_Deltas!$A$2:$P$15000,5,FALSE),"")</f>
        <v/>
      </c>
      <c r="H163" s="26">
        <f>IFERROR(VLOOKUP($A22,Results_30d_Deltas!$A$2:$H$5000,7,FALSE)-E21,"")</f>
        <v/>
      </c>
      <c r="I163" s="26">
        <f>IFERROR(VLOOKUP($A22,Results_30d_Deltas!$A$2:$H$5000,6,FALSE),"")</f>
        <v/>
      </c>
      <c r="J163" s="26" t="n"/>
      <c r="K163" s="26" t="n"/>
      <c r="L163" s="26" t="inlineStr">
        <is>
          <t>NO</t>
        </is>
      </c>
      <c r="M163" s="74" t="n">
        <v>0.1870525996479791</v>
      </c>
      <c r="N163" s="74" t="n">
        <v>4</v>
      </c>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3" t="n"/>
      <c r="FT163" s="33" t="n"/>
      <c r="FU163" s="34" t="n"/>
      <c r="FV163" s="34"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3" t="n"/>
      <c r="IK163" s="33" t="n"/>
      <c r="IL163" s="26" t="n"/>
      <c r="IM163" s="26" t="inlineStr">
        <is>
          <t>ez_manage.py:2987 top()</t>
        </is>
      </c>
      <c r="IN163" s="26" t="inlineStr">
        <is>
          <t>v12_quick_engine.py:327 x13</t>
        </is>
      </c>
      <c r="IO163" s="26" t="n"/>
    </row>
    <row r="164" ht="10.5" customHeight="1" s="67">
      <c r="A164" s="26" t="inlineStr">
        <is>
          <t>LEGACY_REENTRY_PSR_DC_BOUNCE</t>
        </is>
      </c>
      <c r="B164" s="26" t="inlineStr">
        <is>
          <t>2.0</t>
        </is>
      </c>
      <c r="C164" s="26" t="n"/>
      <c r="D164" s="26" t="n"/>
      <c r="E164" s="26" t="n"/>
      <c r="F164" s="26" t="n"/>
      <c r="G164" s="26">
        <f>IFERROR(VLOOKUP($A83&amp;"_"&amp;$B83,Results_Deltas!$A$2:$P$15000,5,FALSE),"")</f>
        <v/>
      </c>
      <c r="H164" s="26">
        <f>IFERROR(VLOOKUP($A83,Results_30d_Deltas!$A$2:$H$5000,7,FALSE)-E82,"")</f>
        <v/>
      </c>
      <c r="I164" s="26">
        <f>IFERROR(VLOOKUP($A83,Results_30d_Deltas!$A$2:$H$5000,6,FALSE),"")</f>
        <v/>
      </c>
      <c r="J164" s="26" t="n"/>
      <c r="K164" s="26" t="n"/>
      <c r="L164" s="26" t="inlineStr">
        <is>
          <t>NO</t>
        </is>
      </c>
      <c r="M164" s="74" t="n">
        <v>0.1872380082451504</v>
      </c>
      <c r="N164" s="74" t="n">
        <v>3</v>
      </c>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3" t="n"/>
      <c r="FT164" s="33" t="n"/>
      <c r="FU164" s="34" t="n"/>
      <c r="FV164" s="34"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3" t="n"/>
      <c r="IK164" s="33" t="n"/>
      <c r="IL164" s="26" t="n"/>
      <c r="IM164" s="26" t="inlineStr">
        <is>
          <t>ez_manage.py:3422 top()</t>
        </is>
      </c>
      <c r="IN164" s="26" t="inlineStr">
        <is>
          <t>v12_quick_engine.py:2123 x5</t>
        </is>
      </c>
      <c r="IO164" s="26" t="n"/>
    </row>
    <row r="165" ht="10.5" customHeight="1" s="67">
      <c r="A165" s="26" t="inlineStr">
        <is>
          <t>GUARANTEED_REENTRY_TIGHT_STOP_MIN_AGE_S</t>
        </is>
      </c>
      <c r="B165" s="26" t="inlineStr">
        <is>
          <t>30.0</t>
        </is>
      </c>
      <c r="C165" s="26" t="n"/>
      <c r="D165" s="26" t="n"/>
      <c r="E165" s="26" t="n"/>
      <c r="F165" s="26" t="n"/>
      <c r="G165" s="26">
        <f>IFERROR(VLOOKUP($A66&amp;"_"&amp;$B66,Results_Deltas!$A$2:$P$15000,5,FALSE),"")</f>
        <v/>
      </c>
      <c r="H165" s="26">
        <f>IFERROR(VLOOKUP($A66,Results_30d_Deltas!$A$2:$H$5000,7,FALSE)-E65,"")</f>
        <v/>
      </c>
      <c r="I165" s="26">
        <f>IFERROR(VLOOKUP($A66,Results_30d_Deltas!$A$2:$H$5000,6,FALSE),"")</f>
        <v/>
      </c>
      <c r="J165" s="26" t="n"/>
      <c r="K165" s="26" t="n"/>
      <c r="L165" s="26" t="inlineStr">
        <is>
          <t>NO</t>
        </is>
      </c>
      <c r="M165" s="74" t="n">
        <v>0.1893211625966274</v>
      </c>
      <c r="N165" s="74" t="n">
        <v>3</v>
      </c>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4" t="n"/>
      <c r="DB165" s="34" t="n"/>
      <c r="DC165" s="34" t="n"/>
      <c r="DD165" s="34" t="n"/>
      <c r="DE165" s="34"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4" t="n"/>
      <c r="EF165" s="34" t="n"/>
      <c r="EG165" s="34" t="n"/>
      <c r="EH165" s="34" t="n"/>
      <c r="EI165" s="34"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4" t="n"/>
      <c r="FV165" s="34"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3" t="n"/>
      <c r="IK165" s="33" t="n"/>
      <c r="IL165" s="26" t="n"/>
      <c r="IM165" s="26" t="inlineStr">
        <is>
          <t>ez_manage.py:4781 top()</t>
        </is>
      </c>
      <c r="IN165" s="26" t="inlineStr">
        <is>
          <t>v12_quick_engine.py:1949 x4</t>
        </is>
      </c>
      <c r="IO165" s="26" t="n"/>
    </row>
    <row r="166" ht="10.5" customHeight="1" s="67">
      <c r="A166" s="26" t="inlineStr">
        <is>
          <t>REENTRY_SIZE_EXTENDED_K1H</t>
        </is>
      </c>
      <c r="B166" s="26" t="inlineStr">
        <is>
          <t>2.0</t>
        </is>
      </c>
      <c r="C166" s="26" t="n"/>
      <c r="D166" s="26" t="n"/>
      <c r="E166" s="26" t="n"/>
      <c r="F166" s="26" t="n"/>
      <c r="G166" s="26">
        <f>IFERROR(VLOOKUP($A233&amp;"_"&amp;$B233,Results_Deltas!$A$2:$P$15000,5,FALSE),"")</f>
        <v/>
      </c>
      <c r="H166" s="26">
        <f>IFERROR(VLOOKUP($A233,Results_30d_Deltas!$A$2:$H$5000,7,FALSE)-E232,"")</f>
        <v/>
      </c>
      <c r="I166" s="26">
        <f>IFERROR(VLOOKUP($A233,Results_30d_Deltas!$A$2:$H$5000,6,FALSE),"")</f>
        <v/>
      </c>
      <c r="J166" s="26" t="n"/>
      <c r="K166" s="26" t="n"/>
      <c r="L166" s="26" t="inlineStr">
        <is>
          <t>NO</t>
        </is>
      </c>
      <c r="M166" s="74" t="n">
        <v>0.1902456810736277</v>
      </c>
      <c r="N166" s="74" t="n">
        <v>3</v>
      </c>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4" t="n"/>
      <c r="FV166" s="34"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4" t="n"/>
      <c r="HL166" s="34" t="n"/>
      <c r="HM166" s="34" t="n"/>
      <c r="HN166" s="34" t="n"/>
      <c r="HO166" s="34"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3" t="n"/>
      <c r="IK166" s="33" t="n"/>
      <c r="IL166" s="26" t="n"/>
      <c r="IM166" s="26" t="inlineStr">
        <is>
          <t>ez_manage.py:3872 top()</t>
        </is>
      </c>
      <c r="IN166" s="26" t="inlineStr">
        <is>
          <t>v12_quick_engine.py:2905 x5</t>
        </is>
      </c>
      <c r="IO166" s="26" t="n"/>
    </row>
    <row r="167" ht="10.5" customHeight="1" s="67">
      <c r="A167" s="26" t="inlineStr">
        <is>
          <t>GUARANTEED_REENTRY_K_FAVORABLE_LOW</t>
        </is>
      </c>
      <c r="B167" s="26" t="inlineStr">
        <is>
          <t>15.0</t>
        </is>
      </c>
      <c r="C167" s="26" t="n"/>
      <c r="D167" s="26" t="n"/>
      <c r="E167" s="26" t="n"/>
      <c r="F167" s="26" t="n"/>
      <c r="G167" s="26">
        <f>IFERROR(VLOOKUP($A8&amp;"_"&amp;$B8,Results_Deltas!$A$2:$P$15000,5,FALSE),"")</f>
        <v/>
      </c>
      <c r="H167" s="26">
        <f>IFERROR(VLOOKUP($A8,Results_30d_Deltas!$A$2:$H$5000,7,FALSE)-E7,"")</f>
        <v/>
      </c>
      <c r="I167" s="26">
        <f>IFERROR(VLOOKUP($A8,Results_30d_Deltas!$A$2:$H$5000,6,FALSE),"")</f>
        <v/>
      </c>
      <c r="J167" s="26" t="n"/>
      <c r="K167" s="26" t="n"/>
      <c r="L167" s="26" t="inlineStr">
        <is>
          <t>NO</t>
        </is>
      </c>
      <c r="M167" s="74" t="n">
        <v>0.1904521266242021</v>
      </c>
      <c r="N167" s="74" t="n">
        <v>3</v>
      </c>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4" t="n"/>
      <c r="FV167" s="34"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3" t="n"/>
      <c r="IK167" s="33" t="n"/>
      <c r="IL167" s="26" t="n"/>
      <c r="IM167" s="26" t="inlineStr">
        <is>
          <t>ez_manage.py:4775 top()</t>
        </is>
      </c>
      <c r="IN167" s="26" t="inlineStr">
        <is>
          <t>v12_quick_engine.py:1942 x4</t>
        </is>
      </c>
      <c r="IO167" s="26" t="n"/>
    </row>
    <row r="168" ht="10.5" customHeight="1" s="67">
      <c r="A168" s="26" t="inlineStr">
        <is>
          <t>REENTRY_EXIT_RECLAIM_BUFFER_PCT</t>
        </is>
      </c>
      <c r="B168" s="26" t="inlineStr">
        <is>
          <t>0.5</t>
        </is>
      </c>
      <c r="C168" s="26" t="n"/>
      <c r="D168" s="26" t="n"/>
      <c r="E168" s="26" t="n"/>
      <c r="F168" s="26" t="n"/>
      <c r="G168" s="26">
        <f>IFERROR(VLOOKUP($A203&amp;"_"&amp;$B203,Results_Deltas!$A$2:$P$15000,5,FALSE),"")</f>
        <v/>
      </c>
      <c r="H168" s="26">
        <f>IFERROR(VLOOKUP($A203,Results_30d_Deltas!$A$2:$H$5000,7,FALSE)-E202,"")</f>
        <v/>
      </c>
      <c r="I168" s="26">
        <f>IFERROR(VLOOKUP($A203,Results_30d_Deltas!$A$2:$H$5000,6,FALSE),"")</f>
        <v/>
      </c>
      <c r="J168" s="26" t="n"/>
      <c r="K168" s="26" t="n"/>
      <c r="L168" s="26" t="inlineStr">
        <is>
          <t>NO</t>
        </is>
      </c>
      <c r="M168" s="74" t="n">
        <v>0.1911666618644376</v>
      </c>
      <c r="N168" s="74" t="n">
        <v>3</v>
      </c>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4" t="n"/>
      <c r="DO168" s="34"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4" t="n"/>
      <c r="FV168" s="34"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3" t="n"/>
      <c r="IK168" s="33" t="n"/>
      <c r="IL168" s="26" t="n"/>
      <c r="IM168" s="26" t="inlineStr">
        <is>
          <t>ez_manage.py:5309 top()</t>
        </is>
      </c>
      <c r="IN168" s="26" t="inlineStr">
        <is>
          <t>v12_quick_engine.py:2876 x3</t>
        </is>
      </c>
      <c r="IO168" s="26" t="n"/>
    </row>
    <row r="169" ht="10.5" customHeight="1" s="67">
      <c r="A169" s="26" t="inlineStr">
        <is>
          <t>GUARANTEED_REENTRY_K_FAVORABLE_HIGH</t>
        </is>
      </c>
      <c r="B169" s="26" t="inlineStr">
        <is>
          <t>35.0</t>
        </is>
      </c>
      <c r="C169" s="26" t="n"/>
      <c r="D169" s="26" t="n"/>
      <c r="E169" s="26" t="n"/>
      <c r="F169" s="26" t="n"/>
      <c r="G169" s="26">
        <f>IFERROR(VLOOKUP($A3&amp;"="&amp;$B3,Results_Deltas!$A$2:$P$15000,5,FALSE),"")</f>
        <v/>
      </c>
      <c r="H169" s="26">
        <f>IFERROR(VLOOKUP($A3,Results_30d_Deltas!$A$2:$H$5000,7,FALSE)-E3,"")</f>
        <v/>
      </c>
      <c r="I169" s="26">
        <f>IFERROR(VLOOKUP($A3,Results_30d_Deltas!$A$2:$H$5000,6,FALSE),"")</f>
        <v/>
      </c>
      <c r="J169" s="26" t="n"/>
      <c r="K169" s="26" t="n"/>
      <c r="L169" s="26" t="inlineStr">
        <is>
          <t>NO</t>
        </is>
      </c>
      <c r="M169" s="74" t="n">
        <v>0.1920854249567976</v>
      </c>
      <c r="N169" s="74" t="n">
        <v>3</v>
      </c>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4" t="n"/>
      <c r="FV169" s="34"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3" t="n"/>
      <c r="IK169" s="33" t="n"/>
      <c r="IL169" s="26" t="n"/>
      <c r="IM169" s="26" t="inlineStr">
        <is>
          <t>ez_manage.py:4774 top()</t>
        </is>
      </c>
      <c r="IN169" s="26" t="inlineStr">
        <is>
          <t>v12_quick_engine.py:1941 x4</t>
        </is>
      </c>
      <c r="IO169" s="26" t="n"/>
    </row>
    <row r="170" ht="10.5" customHeight="1" s="67">
      <c r="A170" s="26" t="inlineStr">
        <is>
          <t>LEGACY_REENTRY_PSR_FULL_DC</t>
        </is>
      </c>
      <c r="B170" s="26" t="inlineStr">
        <is>
          <t>1.0</t>
        </is>
      </c>
      <c r="C170" s="26" t="n"/>
      <c r="D170" s="26" t="n"/>
      <c r="E170" s="26" t="n"/>
      <c r="F170" s="26" t="n"/>
      <c r="G170" s="26">
        <f>IFERROR(VLOOKUP($A86&amp;"_"&amp;$B86,Results_Deltas!$A$2:$P$15000,5,FALSE),"")</f>
        <v/>
      </c>
      <c r="H170" s="26">
        <f>IFERROR(VLOOKUP($A86,Results_30d_Deltas!$A$2:$H$5000,7,FALSE)-E85,"")</f>
        <v/>
      </c>
      <c r="I170" s="26">
        <f>IFERROR(VLOOKUP($A86,Results_30d_Deltas!$A$2:$H$5000,6,FALSE),"")</f>
        <v/>
      </c>
      <c r="J170" s="26" t="n"/>
      <c r="K170" s="26" t="n"/>
      <c r="L170" s="26" t="inlineStr">
        <is>
          <t>NO</t>
        </is>
      </c>
      <c r="M170" s="74" t="n">
        <v>0.1922644290255799</v>
      </c>
      <c r="N170" s="74" t="n">
        <v>3</v>
      </c>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4" t="n"/>
      <c r="FV170" s="34"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3" t="n"/>
      <c r="IK170" s="33" t="n"/>
      <c r="IL170" s="26" t="n"/>
      <c r="IM170" s="26" t="inlineStr">
        <is>
          <t>ez_manage.py:3423 top()</t>
        </is>
      </c>
      <c r="IN170" s="26" t="inlineStr">
        <is>
          <t>v12_quick_engine.py:2124 x5</t>
        </is>
      </c>
      <c r="IO170" s="26" t="n"/>
    </row>
    <row r="171" ht="10.5" customHeight="1" s="67">
      <c r="A171" s="26" t="inlineStr">
        <is>
          <t>LEGACY_REENTRY_PSR_K_DC_CROSSOVER</t>
        </is>
      </c>
      <c r="B171" s="26" t="inlineStr">
        <is>
          <t>2.0</t>
        </is>
      </c>
      <c r="C171" s="26" t="n"/>
      <c r="D171" s="26" t="n"/>
      <c r="E171" s="26" t="n"/>
      <c r="F171" s="26" t="n"/>
      <c r="G171" s="26">
        <f>IFERROR(VLOOKUP($A91&amp;"_"&amp;$B91,Results_Deltas!$A$2:$P$15000,5,FALSE),"")</f>
        <v/>
      </c>
      <c r="H171" s="26">
        <f>IFERROR(VLOOKUP($A91,Results_30d_Deltas!$A$2:$H$5000,7,FALSE)-E90,"")</f>
        <v/>
      </c>
      <c r="I171" s="26">
        <f>IFERROR(VLOOKUP($A91,Results_30d_Deltas!$A$2:$H$5000,6,FALSE),"")</f>
        <v/>
      </c>
      <c r="J171" s="26" t="n"/>
      <c r="K171" s="26" t="n"/>
      <c r="L171" s="26" t="inlineStr">
        <is>
          <t>NO</t>
        </is>
      </c>
      <c r="M171" s="74" t="n">
        <v>0.1948568377733596</v>
      </c>
      <c r="N171" s="74" t="n">
        <v>3</v>
      </c>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4" t="n"/>
      <c r="FV171" s="34"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3" t="n"/>
      <c r="IK171" s="33" t="n"/>
      <c r="IL171" s="26" t="n"/>
      <c r="IM171" s="26" t="inlineStr">
        <is>
          <t>ez_manage.py:3424 top()</t>
        </is>
      </c>
      <c r="IN171" s="26" t="inlineStr">
        <is>
          <t>v12_quick_engine.py:2125 x5</t>
        </is>
      </c>
      <c r="IO171" s="26" t="n"/>
    </row>
    <row r="172" ht="10.5" customHeight="1" s="67">
      <c r="A172" s="26" t="inlineStr">
        <is>
          <t>BOUNCE_REENTRY_K_RESET_LONG</t>
        </is>
      </c>
      <c r="B172" s="26" t="inlineStr">
        <is>
          <t>0.5</t>
        </is>
      </c>
      <c r="C172" s="26" t="n"/>
      <c r="D172" s="26" t="n"/>
      <c r="E172" s="26" t="n"/>
      <c r="F172" s="26" t="n"/>
      <c r="G172" s="26">
        <f>IFERROR(VLOOKUP($A18&amp;"_"&amp;$B18,Results_Deltas!$A$2:$P$15000,5,FALSE),"")</f>
        <v/>
      </c>
      <c r="H172" s="26">
        <f>IFERROR(VLOOKUP($A18,Results_30d_Deltas!$A$2:$H$5000,7,FALSE)-E17,"")</f>
        <v/>
      </c>
      <c r="I172" s="26">
        <f>IFERROR(VLOOKUP($A18,Results_30d_Deltas!$A$2:$H$5000,6,FALSE),"")</f>
        <v/>
      </c>
      <c r="J172" s="26" t="n"/>
      <c r="K172" s="26" t="n"/>
      <c r="L172" s="26" t="inlineStr">
        <is>
          <t>NO</t>
        </is>
      </c>
      <c r="M172" s="74" t="n">
        <v>0.1975047861172202</v>
      </c>
      <c r="N172" s="74" t="n">
        <v>3</v>
      </c>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4" t="n"/>
      <c r="FV172" s="34"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3" t="n"/>
      <c r="IK172" s="33" t="n"/>
      <c r="IL172" s="26" t="n"/>
      <c r="IM172" s="26" t="inlineStr">
        <is>
          <t>ez_manage.py:2986 top()</t>
        </is>
      </c>
      <c r="IN172" s="26" t="inlineStr">
        <is>
          <t>v12_quick_engine.py:321 x13</t>
        </is>
      </c>
      <c r="IO172" s="26" t="n"/>
    </row>
    <row r="173" ht="10.5" customHeight="1" s="67">
      <c r="A173" s="26" t="inlineStr">
        <is>
          <t>LEGACY_REENTRY_PSR_QUICK_RECOVERY</t>
        </is>
      </c>
      <c r="B173" s="26" t="inlineStr">
        <is>
          <t>0.5</t>
        </is>
      </c>
      <c r="C173" s="26" t="n"/>
      <c r="D173" s="26" t="n"/>
      <c r="E173" s="26" t="n"/>
      <c r="F173" s="26" t="n"/>
      <c r="G173" s="26">
        <f>IFERROR(VLOOKUP($A93&amp;"_"&amp;$B93,Results_Deltas!$A$2:$P$15000,5,FALSE),"")</f>
        <v/>
      </c>
      <c r="H173" s="26">
        <f>IFERROR(VLOOKUP($A93,Results_30d_Deltas!$A$2:$H$5000,7,FALSE)-E92,"")</f>
        <v/>
      </c>
      <c r="I173" s="26">
        <f>IFERROR(VLOOKUP($A93,Results_30d_Deltas!$A$2:$H$5000,6,FALSE),"")</f>
        <v/>
      </c>
      <c r="J173" s="26" t="n"/>
      <c r="K173" s="26" t="n"/>
      <c r="L173" s="26" t="inlineStr">
        <is>
          <t>NO</t>
        </is>
      </c>
      <c r="M173" s="74" t="n">
        <v>0.1982417073987132</v>
      </c>
      <c r="N173" s="74" t="n">
        <v>3</v>
      </c>
      <c r="O173" s="33" t="n"/>
      <c r="P173" s="33" t="n"/>
      <c r="Q173" s="33" t="n"/>
      <c r="R173" s="33" t="n"/>
      <c r="S173" s="33" t="n"/>
      <c r="T173" s="33" t="n"/>
      <c r="U173" s="33" t="n"/>
      <c r="V173" s="33" t="n"/>
      <c r="W173" s="33" t="n"/>
      <c r="X173" s="33" t="n"/>
      <c r="Y173" s="33" t="n"/>
      <c r="Z173" s="33" t="n"/>
      <c r="AA173" s="33" t="n"/>
      <c r="AB173" s="33" t="n"/>
      <c r="AC173" s="33" t="n"/>
      <c r="AD173" s="34" t="n"/>
      <c r="AE173" s="34" t="n"/>
      <c r="AF173" s="34" t="n"/>
      <c r="AG173" s="34" t="n"/>
      <c r="AH173" s="34" t="n"/>
      <c r="AI173" s="34" t="n"/>
      <c r="AJ173" s="34" t="n"/>
      <c r="AK173" s="34" t="n"/>
      <c r="AL173" s="34" t="n"/>
      <c r="AM173" s="34"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4" t="n"/>
      <c r="FV173" s="34"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3" t="n"/>
      <c r="IK173" s="33" t="n"/>
      <c r="IL173" s="26" t="n"/>
      <c r="IM173" s="26" t="inlineStr">
        <is>
          <t>ez_manage.py:3425 top()</t>
        </is>
      </c>
      <c r="IN173" s="26" t="inlineStr">
        <is>
          <t>v12_quick_engine.py:2126 x4</t>
        </is>
      </c>
      <c r="IO173" s="26" t="n"/>
    </row>
    <row r="174" ht="10.5" customHeight="1" s="67">
      <c r="A174" s="26" t="inlineStr">
        <is>
          <t>LEGACY_PROC_SINGLE_REENTRY</t>
        </is>
      </c>
      <c r="B174" s="26" t="inlineStr">
        <is>
          <t>1.0</t>
        </is>
      </c>
      <c r="C174" s="26" t="n"/>
      <c r="D174" s="26" t="n"/>
      <c r="E174" s="26" t="n"/>
      <c r="F174" s="26" t="n"/>
      <c r="G174" s="26">
        <f>IFERROR(VLOOKUP($A78&amp;"_"&amp;$B78,Results_Deltas!$A$2:$P$15000,5,FALSE),"")</f>
        <v/>
      </c>
      <c r="H174" s="26">
        <f>IFERROR(VLOOKUP($A78,Results_30d_Deltas!$A$2:$H$5000,7,FALSE)-E77,"")</f>
        <v/>
      </c>
      <c r="I174" s="26">
        <f>IFERROR(VLOOKUP($A78,Results_30d_Deltas!$A$2:$H$5000,6,FALSE),"")</f>
        <v/>
      </c>
      <c r="J174" s="26" t="n"/>
      <c r="K174" s="26" t="n"/>
      <c r="L174" s="26" t="inlineStr">
        <is>
          <t>NO</t>
        </is>
      </c>
      <c r="M174" s="74" t="n">
        <v>0.1989082772253778</v>
      </c>
      <c r="N174" s="74" t="n">
        <v>3</v>
      </c>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4" t="n"/>
      <c r="FV174" s="34"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3" t="n"/>
      <c r="IK174" s="33" t="n"/>
      <c r="IL174" s="26" t="n"/>
      <c r="IM174" s="26" t="inlineStr">
        <is>
          <t>ez_manage.py:3418 top()</t>
        </is>
      </c>
      <c r="IN174" s="26" t="inlineStr">
        <is>
          <t>v12_quick_engine.py:2119 x5</t>
        </is>
      </c>
      <c r="IO174" s="26" t="n"/>
    </row>
    <row r="175" ht="10.5" customHeight="1" s="67">
      <c r="A175" s="26" t="inlineStr">
        <is>
          <t>BOUNCE_REENTRY_K_RESET_LONG</t>
        </is>
      </c>
      <c r="B175" s="26" t="inlineStr">
        <is>
          <t>1.0</t>
        </is>
      </c>
      <c r="C175" s="26" t="n"/>
      <c r="D175" s="26" t="n"/>
      <c r="E175" s="26" t="n"/>
      <c r="F175" s="26" t="n"/>
      <c r="G175" s="26">
        <f>IFERROR(VLOOKUP($A19&amp;"_"&amp;$B19,Results_Deltas!$A$2:$P$15000,5,FALSE),"")</f>
        <v/>
      </c>
      <c r="H175" s="26">
        <f>IFERROR(VLOOKUP($A19,Results_30d_Deltas!$A$2:$H$5000,7,FALSE)-E18,"")</f>
        <v/>
      </c>
      <c r="I175" s="26">
        <f>IFERROR(VLOOKUP($A19,Results_30d_Deltas!$A$2:$H$5000,6,FALSE),"")</f>
        <v/>
      </c>
      <c r="J175" s="26" t="n"/>
      <c r="K175" s="26" t="n"/>
      <c r="L175" s="26" t="inlineStr">
        <is>
          <t>NO</t>
        </is>
      </c>
      <c r="M175" s="74" t="n">
        <v>0.1989901509998875</v>
      </c>
      <c r="N175" s="74" t="n">
        <v>3</v>
      </c>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4" t="n"/>
      <c r="FV175" s="34"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3" t="n"/>
      <c r="IK175" s="33" t="n"/>
      <c r="IL175" s="26" t="n"/>
      <c r="IM175" s="26" t="inlineStr">
        <is>
          <t>ez_manage.py:2986 top()</t>
        </is>
      </c>
      <c r="IN175" s="26" t="inlineStr">
        <is>
          <t>v12_quick_engine.py:321 x13</t>
        </is>
      </c>
      <c r="IO175" s="26" t="n"/>
    </row>
    <row r="176" ht="10.5" customHeight="1" s="67">
      <c r="A176" s="26" t="inlineStr">
        <is>
          <t>OBLIGATORY_REENTRY_SMA_FIELD</t>
        </is>
      </c>
      <c r="B176" s="26" t="inlineStr">
        <is>
          <t>0.5</t>
        </is>
      </c>
      <c r="C176" s="26" t="n"/>
      <c r="D176" s="26" t="n"/>
      <c r="E176" s="26" t="n"/>
      <c r="F176" s="26" t="n"/>
      <c r="G176" s="26">
        <f>IFERROR(VLOOKUP($A149&amp;"_"&amp;$B149,Results_Deltas!$A$2:$P$15000,5,FALSE),"")</f>
        <v/>
      </c>
      <c r="H176" s="26">
        <f>IFERROR(VLOOKUP($A149,Results_30d_Deltas!$A$2:$H$5000,7,FALSE)-E148,"")</f>
        <v/>
      </c>
      <c r="I176" s="26">
        <f>IFERROR(VLOOKUP($A149,Results_30d_Deltas!$A$2:$H$5000,6,FALSE),"")</f>
        <v/>
      </c>
      <c r="J176" s="26" t="n"/>
      <c r="K176" s="26" t="n"/>
      <c r="L176" s="26" t="inlineStr">
        <is>
          <t>NO</t>
        </is>
      </c>
      <c r="M176" s="74" t="n">
        <v>0.2009046181500243</v>
      </c>
      <c r="N176" s="74" t="n">
        <v>3</v>
      </c>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4" t="n"/>
      <c r="FV176" s="34"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3" t="n"/>
      <c r="IK176" s="33" t="n"/>
      <c r="IL176" s="26" t="n"/>
      <c r="IM176" s="26" t="inlineStr">
        <is>
          <t>ez_manage.py:5121 top()</t>
        </is>
      </c>
      <c r="IN176" s="26" t="inlineStr">
        <is>
          <t>v12_quick_engine.py:2512 x2</t>
        </is>
      </c>
      <c r="IO176" s="26" t="n"/>
    </row>
    <row r="177" ht="10.5" customHeight="1" s="67">
      <c r="A177" s="26" t="inlineStr">
        <is>
          <t>LEGACY_REENTRY_PSR_QUICK_RECOVERY</t>
        </is>
      </c>
      <c r="B177" s="26" t="inlineStr">
        <is>
          <t>1.0</t>
        </is>
      </c>
      <c r="C177" s="26" t="n"/>
      <c r="D177" s="26" t="n"/>
      <c r="E177" s="26" t="n"/>
      <c r="F177" s="26" t="n"/>
      <c r="G177" s="26">
        <f>IFERROR(VLOOKUP($A94&amp;"_"&amp;$B94,Results_Deltas!$A$2:$P$15000,5,FALSE),"")</f>
        <v/>
      </c>
      <c r="H177" s="26">
        <f>IFERROR(VLOOKUP($A94,Results_30d_Deltas!$A$2:$H$5000,7,FALSE)-E93,"")</f>
        <v/>
      </c>
      <c r="I177" s="26">
        <f>IFERROR(VLOOKUP($A94,Results_30d_Deltas!$A$2:$H$5000,6,FALSE),"")</f>
        <v/>
      </c>
      <c r="J177" s="26" t="n"/>
      <c r="K177" s="26" t="n"/>
      <c r="L177" s="26" t="inlineStr">
        <is>
          <t>NO</t>
        </is>
      </c>
      <c r="M177" s="74" t="n">
        <v>0.202071457912362</v>
      </c>
      <c r="N177" s="74" t="n">
        <v>3</v>
      </c>
      <c r="O177" s="33" t="n"/>
      <c r="P177" s="33" t="n"/>
      <c r="Q177" s="33" t="n"/>
      <c r="R177" s="33" t="n"/>
      <c r="S177" s="33" t="n"/>
      <c r="T177" s="33" t="n"/>
      <c r="U177" s="33" t="n"/>
      <c r="V177" s="33" t="n"/>
      <c r="W177" s="33" t="n"/>
      <c r="X177" s="33" t="n"/>
      <c r="Y177" s="33" t="n"/>
      <c r="Z177" s="33" t="n"/>
      <c r="AA177" s="33" t="n"/>
      <c r="AB177" s="33" t="n"/>
      <c r="AC177" s="33" t="n"/>
      <c r="AD177" s="34" t="n"/>
      <c r="AE177" s="34" t="n"/>
      <c r="AF177" s="34" t="n"/>
      <c r="AG177" s="34" t="n"/>
      <c r="AH177" s="34" t="n"/>
      <c r="AI177" s="34" t="n"/>
      <c r="AJ177" s="34" t="n"/>
      <c r="AK177" s="34" t="n"/>
      <c r="AL177" s="34" t="n"/>
      <c r="AM177" s="34"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4" t="n"/>
      <c r="FV177" s="34"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3" t="n"/>
      <c r="IK177" s="33" t="n"/>
      <c r="IL177" s="26" t="n"/>
      <c r="IM177" s="26" t="inlineStr">
        <is>
          <t>ez_manage.py:3425 top()</t>
        </is>
      </c>
      <c r="IN177" s="26" t="inlineStr">
        <is>
          <t>v12_quick_engine.py:2126 x4</t>
        </is>
      </c>
      <c r="IO177" s="26" t="n"/>
    </row>
    <row r="178" ht="10.5" customHeight="1" s="67">
      <c r="A178" s="26" t="inlineStr">
        <is>
          <t>REENTRY_POST_CONSOL_ATR_THRESHOLD</t>
        </is>
      </c>
      <c r="B178" s="26" t="inlineStr">
        <is>
          <t>1.0</t>
        </is>
      </c>
      <c r="C178" s="26" t="n"/>
      <c r="D178" s="26" t="n"/>
      <c r="E178" s="26" t="n"/>
      <c r="F178" s="26" t="n"/>
      <c r="G178" s="26">
        <f>IFERROR(VLOOKUP($A210&amp;"_"&amp;$B210,Results_Deltas!$A$2:$P$15000,5,FALSE),"")</f>
        <v/>
      </c>
      <c r="H178" s="26">
        <f>IFERROR(VLOOKUP($A210,Results_30d_Deltas!$A$2:$H$5000,7,FALSE)-E209,"")</f>
        <v/>
      </c>
      <c r="I178" s="26">
        <f>IFERROR(VLOOKUP($A210,Results_30d_Deltas!$A$2:$H$5000,6,FALSE),"")</f>
        <v/>
      </c>
      <c r="J178" s="26" t="n"/>
      <c r="K178" s="26" t="n"/>
      <c r="L178" s="26" t="inlineStr">
        <is>
          <t>NO</t>
        </is>
      </c>
      <c r="M178" s="74" t="n">
        <v>0.2047353848087854</v>
      </c>
      <c r="N178" s="74" t="n">
        <v>3</v>
      </c>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4" t="n"/>
      <c r="FV178" s="34"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3" t="n"/>
      <c r="IK178" s="33" t="n"/>
      <c r="IL178" s="26" t="n"/>
      <c r="IM178" s="26" t="inlineStr">
        <is>
          <t>ez_manage.py:5318 top()</t>
        </is>
      </c>
      <c r="IN178" s="26" t="inlineStr">
        <is>
          <t>v12_quick_engine.py:2896 x3</t>
        </is>
      </c>
      <c r="IO178" s="26" t="n"/>
    </row>
    <row r="179" ht="10.5" customHeight="1" s="67">
      <c r="A179" s="26" t="inlineStr">
        <is>
          <t>GUARANTEED_REENTRY_TIGHT_STOP_MIN_AGE_S</t>
        </is>
      </c>
      <c r="B179" s="26" t="inlineStr">
        <is>
          <t>45.0</t>
        </is>
      </c>
      <c r="C179" s="26" t="n"/>
      <c r="D179" s="26" t="n"/>
      <c r="E179" s="26" t="n"/>
      <c r="F179" s="26" t="n"/>
      <c r="G179" s="26">
        <f>IFERROR(VLOOKUP($A67&amp;"_"&amp;$B67,Results_Deltas!$A$2:$P$15000,5,FALSE),"")</f>
        <v/>
      </c>
      <c r="H179" s="26">
        <f>IFERROR(VLOOKUP($A67,Results_30d_Deltas!$A$2:$H$5000,7,FALSE)-E66,"")</f>
        <v/>
      </c>
      <c r="I179" s="26">
        <f>IFERROR(VLOOKUP($A67,Results_30d_Deltas!$A$2:$H$5000,6,FALSE),"")</f>
        <v/>
      </c>
      <c r="J179" s="26" t="n"/>
      <c r="K179" s="26" t="n"/>
      <c r="L179" s="26" t="inlineStr">
        <is>
          <t>NO</t>
        </is>
      </c>
      <c r="M179" s="74" t="n">
        <v>0.2048350371067153</v>
      </c>
      <c r="N179" s="74" t="n">
        <v>4</v>
      </c>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4" t="n"/>
      <c r="DB179" s="34" t="n"/>
      <c r="DC179" s="34" t="n"/>
      <c r="DD179" s="34" t="n"/>
      <c r="DE179" s="34"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4" t="n"/>
      <c r="EF179" s="34" t="n"/>
      <c r="EG179" s="34" t="n"/>
      <c r="EH179" s="34" t="n"/>
      <c r="EI179" s="34"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4" t="n"/>
      <c r="FV179" s="34"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3" t="n"/>
      <c r="IK179" s="33" t="n"/>
      <c r="IL179" s="26" t="n"/>
      <c r="IM179" s="26" t="inlineStr">
        <is>
          <t>ez_manage.py:4781 top()</t>
        </is>
      </c>
      <c r="IN179" s="26" t="inlineStr">
        <is>
          <t>v12_quick_engine.py:1949 x4</t>
        </is>
      </c>
      <c r="IO179" s="26" t="n"/>
    </row>
    <row r="180" ht="10.5" customHeight="1" s="67">
      <c r="A180" s="26" t="inlineStr">
        <is>
          <t>REENTRY_PRICE_IMPROVE_PCT</t>
        </is>
      </c>
      <c r="B180" s="26" t="inlineStr">
        <is>
          <t>2.0</t>
        </is>
      </c>
      <c r="C180" s="26" t="n"/>
      <c r="D180" s="26" t="n"/>
      <c r="E180" s="26" t="n"/>
      <c r="F180" s="26" t="n"/>
      <c r="G180" s="26">
        <f>IFERROR(VLOOKUP($A225&amp;"_"&amp;$B225,Results_Deltas!$A$2:$P$15000,5,FALSE),"")</f>
        <v/>
      </c>
      <c r="H180" s="26">
        <f>IFERROR(VLOOKUP($A225,Results_30d_Deltas!$A$2:$H$5000,7,FALSE)-E224,"")</f>
        <v/>
      </c>
      <c r="I180" s="26">
        <f>IFERROR(VLOOKUP($A225,Results_30d_Deltas!$A$2:$H$5000,6,FALSE),"")</f>
        <v/>
      </c>
      <c r="J180" s="26" t="n"/>
      <c r="K180" s="26" t="n"/>
      <c r="L180" s="26" t="inlineStr">
        <is>
          <t>NO</t>
        </is>
      </c>
      <c r="M180" s="74" t="n">
        <v>0.2061797779378063</v>
      </c>
      <c r="N180" s="74" t="n">
        <v>3</v>
      </c>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3" t="n"/>
      <c r="FT180" s="33" t="n"/>
      <c r="FU180" s="34" t="n"/>
      <c r="FV180" s="34"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3" t="n"/>
      <c r="IK180" s="33" t="n"/>
      <c r="IL180" s="26" t="n"/>
      <c r="IM180" s="26" t="inlineStr">
        <is>
          <t>ez_manage.py:5321 top()</t>
        </is>
      </c>
      <c r="IN180" s="26" t="inlineStr">
        <is>
          <t>v12_quick_engine.py:2900 x3</t>
        </is>
      </c>
      <c r="IO180" s="26" t="n"/>
    </row>
    <row r="181" ht="10.5" customHeight="1" s="67">
      <c r="A181" s="26" t="inlineStr">
        <is>
          <t>OBLIGATORY_REENTRY_SMA_FIELD</t>
        </is>
      </c>
      <c r="B181" s="26" t="inlineStr">
        <is>
          <t>1.0</t>
        </is>
      </c>
      <c r="C181" s="26" t="n"/>
      <c r="D181" s="26" t="n"/>
      <c r="E181" s="26" t="n"/>
      <c r="F181" s="26" t="n"/>
      <c r="G181" s="26">
        <f>IFERROR(VLOOKUP($A150&amp;"_"&amp;$B150,Results_Deltas!$A$2:$P$15000,5,FALSE),"")</f>
        <v/>
      </c>
      <c r="H181" s="26">
        <f>IFERROR(VLOOKUP($A150,Results_30d_Deltas!$A$2:$H$5000,7,FALSE)-E149,"")</f>
        <v/>
      </c>
      <c r="I181" s="26">
        <f>IFERROR(VLOOKUP($A150,Results_30d_Deltas!$A$2:$H$5000,6,FALSE),"")</f>
        <v/>
      </c>
      <c r="J181" s="26" t="n"/>
      <c r="K181" s="26" t="n"/>
      <c r="L181" s="26" t="inlineStr">
        <is>
          <t>NO</t>
        </is>
      </c>
      <c r="M181" s="74" t="n">
        <v>0.2072450936695718</v>
      </c>
      <c r="N181" s="74" t="n">
        <v>4</v>
      </c>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3" t="n"/>
      <c r="FT181" s="33" t="n"/>
      <c r="FU181" s="34" t="n"/>
      <c r="FV181" s="34"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3" t="n"/>
      <c r="IK181" s="33" t="n"/>
      <c r="IL181" s="26" t="n"/>
      <c r="IM181" s="26" t="inlineStr">
        <is>
          <t>ez_manage.py:5121 top()</t>
        </is>
      </c>
      <c r="IN181" s="26" t="inlineStr">
        <is>
          <t>v12_quick_engine.py:2512 x2</t>
        </is>
      </c>
      <c r="IO181" s="26" t="n"/>
    </row>
    <row r="182" ht="10.5" customHeight="1" s="67">
      <c r="A182" s="26" t="inlineStr">
        <is>
          <t>REENTRY_B16_SIZE_MULT_WEAK</t>
        </is>
      </c>
      <c r="B182" s="26" t="inlineStr">
        <is>
          <t>0.5</t>
        </is>
      </c>
      <c r="C182" s="26" t="n"/>
      <c r="D182" s="26" t="n"/>
      <c r="E182" s="26" t="n"/>
      <c r="F182" s="26" t="n"/>
      <c r="G182" s="26">
        <f>IFERROR(VLOOKUP($A189&amp;"_"&amp;$B189,Results_Deltas!$A$2:$P$15000,5,FALSE),"")</f>
        <v/>
      </c>
      <c r="H182" s="26">
        <f>IFERROR(VLOOKUP($A189,Results_30d_Deltas!$A$2:$H$5000,7,FALSE)-E188,"")</f>
        <v/>
      </c>
      <c r="I182" s="26">
        <f>IFERROR(VLOOKUP($A189,Results_30d_Deltas!$A$2:$H$5000,6,FALSE),"")</f>
        <v/>
      </c>
      <c r="J182" s="26" t="n"/>
      <c r="K182" s="26" t="n"/>
      <c r="L182" s="26" t="inlineStr">
        <is>
          <t>NO</t>
        </is>
      </c>
      <c r="M182" s="74" t="n">
        <v>0.2103873690479924</v>
      </c>
      <c r="N182" s="74" t="n">
        <v>4</v>
      </c>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4" t="n"/>
      <c r="FV182" s="34"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4" t="n"/>
      <c r="HL182" s="34" t="n"/>
      <c r="HM182" s="34" t="n"/>
      <c r="HN182" s="34" t="n"/>
      <c r="HO182" s="34"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3" t="n"/>
      <c r="IK182" s="33" t="n"/>
      <c r="IL182" s="26" t="n"/>
      <c r="IM182" s="26" t="inlineStr">
        <is>
          <t>ez_manage.py:5298 top()</t>
        </is>
      </c>
      <c r="IN182" s="26" t="inlineStr">
        <is>
          <t>v12_quick_engine.py:2859 x4</t>
        </is>
      </c>
      <c r="IO182" s="26" t="n"/>
    </row>
    <row r="183" ht="10.5" customHeight="1" s="67">
      <c r="A183" s="26" t="inlineStr">
        <is>
          <t>REENTRY_EXIT_RECLAIM_BUFFER_PCT</t>
        </is>
      </c>
      <c r="B183" s="26" t="inlineStr">
        <is>
          <t>1.0</t>
        </is>
      </c>
      <c r="C183" s="26" t="n"/>
      <c r="D183" s="26" t="n"/>
      <c r="E183" s="26" t="n"/>
      <c r="F183" s="26" t="n"/>
      <c r="G183" s="26">
        <f>IFERROR(VLOOKUP($A204&amp;"_"&amp;$B204,Results_Deltas!$A$2:$P$15000,5,FALSE),"")</f>
        <v/>
      </c>
      <c r="H183" s="26">
        <f>IFERROR(VLOOKUP($A204,Results_30d_Deltas!$A$2:$H$5000,7,FALSE)-E203,"")</f>
        <v/>
      </c>
      <c r="I183" s="26">
        <f>IFERROR(VLOOKUP($A204,Results_30d_Deltas!$A$2:$H$5000,6,FALSE),"")</f>
        <v/>
      </c>
      <c r="J183" s="26" t="n"/>
      <c r="K183" s="26" t="n"/>
      <c r="L183" s="26" t="inlineStr">
        <is>
          <t>NO</t>
        </is>
      </c>
      <c r="M183" s="74" t="n">
        <v>0.2120180093049321</v>
      </c>
      <c r="N183" s="74" t="n">
        <v>3</v>
      </c>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4" t="n"/>
      <c r="CW183" s="34" t="n"/>
      <c r="CX183" s="34" t="n"/>
      <c r="CY183" s="34" t="n"/>
      <c r="CZ183" s="34" t="n"/>
      <c r="DA183" s="34" t="n"/>
      <c r="DB183" s="34" t="n"/>
      <c r="DC183" s="34" t="n"/>
      <c r="DD183" s="34" t="n"/>
      <c r="DE183" s="34" t="n"/>
      <c r="DF183" s="34" t="n"/>
      <c r="DG183" s="34" t="n"/>
      <c r="DH183" s="34" t="n"/>
      <c r="DI183" s="34" t="n"/>
      <c r="DJ183" s="34" t="n"/>
      <c r="DK183" s="34" t="n"/>
      <c r="DL183" s="34" t="n"/>
      <c r="DM183" s="34" t="n"/>
      <c r="DN183" s="34" t="n"/>
      <c r="DO183" s="34"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4" t="n"/>
      <c r="FV183" s="34"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3" t="n"/>
      <c r="IK183" s="33" t="n"/>
      <c r="IL183" s="26" t="n"/>
      <c r="IM183" s="26" t="inlineStr">
        <is>
          <t>ez_manage.py:5309 top()</t>
        </is>
      </c>
      <c r="IN183" s="26" t="inlineStr">
        <is>
          <t>v12_quick_engine.py:2876 x3</t>
        </is>
      </c>
      <c r="IO183" s="26" t="n"/>
    </row>
    <row r="184" ht="10.5" customHeight="1" s="67">
      <c r="A184" s="26" t="inlineStr">
        <is>
          <t>DIRECTION_FAVORABLE_REENTRY_ENABLED</t>
        </is>
      </c>
      <c r="B184" s="26" t="inlineStr">
        <is>
          <t>True</t>
        </is>
      </c>
      <c r="C184" s="26" t="n"/>
      <c r="D184" s="26" t="n"/>
      <c r="E184" s="26" t="n"/>
      <c r="F184" s="26" t="n"/>
      <c r="G184" s="26">
        <f>IFERROR(VLOOKUP($A42&amp;"_"&amp;$B42,Results_Deltas!$A$2:$P$15000,5,FALSE),"")</f>
        <v/>
      </c>
      <c r="H184" s="26">
        <f>IFERROR(VLOOKUP($A42,Results_30d_Deltas!$A$2:$H$5000,7,FALSE)-E41,"")</f>
        <v/>
      </c>
      <c r="I184" s="26">
        <f>IFERROR(VLOOKUP($A42,Results_30d_Deltas!$A$2:$H$5000,6,FALSE),"")</f>
        <v/>
      </c>
      <c r="J184" s="26" t="n"/>
      <c r="K184" s="26" t="n"/>
      <c r="L184" s="26" t="inlineStr">
        <is>
          <t>NO</t>
        </is>
      </c>
      <c r="M184" s="74" t="n">
        <v>0.2147379622373246</v>
      </c>
      <c r="N184" s="74" t="n">
        <v>4</v>
      </c>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4" t="n"/>
      <c r="FV184" s="34"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3" t="n"/>
      <c r="IK184" s="33" t="n"/>
      <c r="IL184" s="26" t="n"/>
      <c r="IM184" s="26" t="inlineStr">
        <is>
          <t>ez_manage.py:5976 top()</t>
        </is>
      </c>
      <c r="IN184" s="26" t="inlineStr">
        <is>
          <t>v12_quick_engine.py:979 x6</t>
        </is>
      </c>
      <c r="IO184" s="26" t="n"/>
    </row>
    <row r="185" ht="10.5" customHeight="1" s="67">
      <c r="A185" s="26" t="inlineStr">
        <is>
          <t>REENTRY_POST_CONSOL_ATR_THRESHOLD</t>
        </is>
      </c>
      <c r="B185" s="26" t="inlineStr">
        <is>
          <t>0.5</t>
        </is>
      </c>
      <c r="C185" s="26" t="n"/>
      <c r="D185" s="26" t="n"/>
      <c r="E185" s="26" t="n"/>
      <c r="F185" s="26" t="n"/>
      <c r="G185" s="26">
        <f>IFERROR(VLOOKUP($A209&amp;"_"&amp;$B209,Results_Deltas!$A$2:$P$15000,5,FALSE),"")</f>
        <v/>
      </c>
      <c r="H185" s="26">
        <f>IFERROR(VLOOKUP($A209,Results_30d_Deltas!$A$2:$H$5000,7,FALSE)-E208,"")</f>
        <v/>
      </c>
      <c r="I185" s="26">
        <f>IFERROR(VLOOKUP($A209,Results_30d_Deltas!$A$2:$H$5000,6,FALSE),"")</f>
        <v/>
      </c>
      <c r="J185" s="26" t="n"/>
      <c r="K185" s="26" t="n"/>
      <c r="L185" s="26" t="inlineStr">
        <is>
          <t>NO</t>
        </is>
      </c>
      <c r="M185" s="74" t="n">
        <v>0.2172495496821286</v>
      </c>
      <c r="N185" s="74" t="n">
        <v>4</v>
      </c>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4" t="n"/>
      <c r="FV185" s="34"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3" t="n"/>
      <c r="IK185" s="33" t="n"/>
      <c r="IL185" s="26" t="n"/>
      <c r="IM185" s="26" t="inlineStr">
        <is>
          <t>ez_manage.py:5318 top()</t>
        </is>
      </c>
      <c r="IN185" s="26" t="inlineStr">
        <is>
          <t>v12_quick_engine.py:2896 x3</t>
        </is>
      </c>
      <c r="IO185" s="26" t="n"/>
    </row>
    <row r="186" ht="10.5" customHeight="1" s="67">
      <c r="A186" s="26" t="inlineStr">
        <is>
          <t>REENTRY_B16_SIZE_MULT_STRONG</t>
        </is>
      </c>
      <c r="B186" s="26" t="inlineStr">
        <is>
          <t>2.0</t>
        </is>
      </c>
      <c r="C186" s="26" t="n"/>
      <c r="D186" s="26" t="n"/>
      <c r="E186" s="26" t="n"/>
      <c r="F186" s="26" t="n"/>
      <c r="G186" s="26">
        <f>IFERROR(VLOOKUP($A187&amp;"_"&amp;$B187,Results_Deltas!$A$2:$P$15000,5,FALSE),"")</f>
        <v/>
      </c>
      <c r="H186" s="26">
        <f>IFERROR(VLOOKUP($A187,Results_30d_Deltas!$A$2:$H$5000,7,FALSE)-E186,"")</f>
        <v/>
      </c>
      <c r="I186" s="26">
        <f>IFERROR(VLOOKUP($A187,Results_30d_Deltas!$A$2:$H$5000,6,FALSE),"")</f>
        <v/>
      </c>
      <c r="J186" s="26" t="n"/>
      <c r="K186" s="26" t="n"/>
      <c r="L186" s="26" t="inlineStr">
        <is>
          <t>NO</t>
        </is>
      </c>
      <c r="M186" s="74" t="n">
        <v>0.2192359806304078</v>
      </c>
      <c r="N186" s="74" t="n">
        <v>4</v>
      </c>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4" t="n"/>
      <c r="FV186" s="34"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4" t="n"/>
      <c r="HL186" s="34" t="n"/>
      <c r="HM186" s="34" t="n"/>
      <c r="HN186" s="34" t="n"/>
      <c r="HO186" s="34"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3" t="n"/>
      <c r="IK186" s="33" t="n"/>
      <c r="IL186" s="26" t="n"/>
      <c r="IM186" s="26" t="inlineStr">
        <is>
          <t>ez_manage.py:5297 top()</t>
        </is>
      </c>
      <c r="IN186" s="26" t="inlineStr">
        <is>
          <t>v12_quick_engine.py:2858 x4</t>
        </is>
      </c>
      <c r="IO186" s="26" t="n"/>
    </row>
    <row r="187" ht="10.5" customHeight="1" s="67">
      <c r="A187" s="26" t="inlineStr">
        <is>
          <t>GUARANTEED_REENTRY_K_LOW_BLOCK</t>
        </is>
      </c>
      <c r="B187" s="26" t="inlineStr">
        <is>
          <t>10.0</t>
        </is>
      </c>
      <c r="C187" s="26" t="n"/>
      <c r="D187" s="26" t="n"/>
      <c r="E187" s="26" t="n"/>
      <c r="F187" s="26" t="n"/>
      <c r="G187" s="26">
        <f>IFERROR(VLOOKUP($A52&amp;"_"&amp;$B52,Results_Deltas!$A$2:$P$15000,5,FALSE),"")</f>
        <v/>
      </c>
      <c r="H187" s="26">
        <f>IFERROR(VLOOKUP($A52,Results_30d_Deltas!$A$2:$H$5000,7,FALSE)-E51,"")</f>
        <v/>
      </c>
      <c r="I187" s="26">
        <f>IFERROR(VLOOKUP($A52,Results_30d_Deltas!$A$2:$H$5000,6,FALSE),"")</f>
        <v/>
      </c>
      <c r="J187" s="26" t="n"/>
      <c r="K187" s="26" t="n"/>
      <c r="L187" s="26" t="inlineStr">
        <is>
          <t>NO</t>
        </is>
      </c>
      <c r="M187" s="74" t="n">
        <v>0.2256681237978317</v>
      </c>
      <c r="N187" s="74" t="n">
        <v>4</v>
      </c>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4" t="n"/>
      <c r="FV187" s="34"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3" t="n"/>
      <c r="IK187" s="33" t="n"/>
      <c r="IL187" s="26" t="n"/>
      <c r="IM187" s="26" t="inlineStr">
        <is>
          <t>ez_manage.py:4777 top()</t>
        </is>
      </c>
      <c r="IN187" s="26" t="inlineStr">
        <is>
          <t>v12_quick_engine.py:1944 x4</t>
        </is>
      </c>
      <c r="IO187" s="26" t="n"/>
    </row>
    <row r="188" ht="10.5" customHeight="1" s="67">
      <c r="A188" s="26" t="inlineStr">
        <is>
          <t>GUARANTEED_REENTRY_TIGHT_STOP_MAX_AGE_S</t>
        </is>
      </c>
      <c r="B188" s="26" t="inlineStr">
        <is>
          <t>2250.0</t>
        </is>
      </c>
      <c r="C188" s="26" t="n"/>
      <c r="D188" s="26" t="n"/>
      <c r="E188" s="26" t="n"/>
      <c r="F188" s="26" t="n"/>
      <c r="G188" s="26">
        <f>IFERROR(VLOOKUP($A64&amp;"_"&amp;$B64,Results_Deltas!$A$2:$P$15000,5,FALSE),"")</f>
        <v/>
      </c>
      <c r="H188" s="26">
        <f>IFERROR(VLOOKUP($A64,Results_30d_Deltas!$A$2:$H$5000,7,FALSE)-E63,"")</f>
        <v/>
      </c>
      <c r="I188" s="26">
        <f>IFERROR(VLOOKUP($A64,Results_30d_Deltas!$A$2:$H$5000,6,FALSE),"")</f>
        <v/>
      </c>
      <c r="J188" s="26" t="n"/>
      <c r="K188" s="26" t="n"/>
      <c r="L188" s="26" t="inlineStr">
        <is>
          <t>NO</t>
        </is>
      </c>
      <c r="M188" s="74" t="n">
        <v>0.2262017023703963</v>
      </c>
      <c r="N188" s="74" t="n">
        <v>4</v>
      </c>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4" t="n"/>
      <c r="DB188" s="34" t="n"/>
      <c r="DC188" s="34" t="n"/>
      <c r="DD188" s="34" t="n"/>
      <c r="DE188" s="34"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4" t="n"/>
      <c r="EF188" s="34" t="n"/>
      <c r="EG188" s="34" t="n"/>
      <c r="EH188" s="34" t="n"/>
      <c r="EI188" s="34"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4" t="n"/>
      <c r="FV188" s="34"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3" t="n"/>
      <c r="IK188" s="33" t="n"/>
      <c r="IL188" s="26" t="n"/>
      <c r="IM188" s="26" t="inlineStr">
        <is>
          <t>ez_manage.py:4780 top()</t>
        </is>
      </c>
      <c r="IN188" s="26" t="inlineStr">
        <is>
          <t>v12_quick_engine.py:1948 x4</t>
        </is>
      </c>
      <c r="IO188" s="26" t="n"/>
    </row>
    <row r="189" ht="10.5" customHeight="1" s="67">
      <c r="A189" s="26" t="inlineStr">
        <is>
          <t>GUARANTEED_REENTRY_K_FAVORABLE_HIGH</t>
        </is>
      </c>
      <c r="B189" s="26" t="inlineStr">
        <is>
          <t>105.0</t>
        </is>
      </c>
      <c r="C189" s="26" t="n"/>
      <c r="D189" s="26" t="n"/>
      <c r="E189" s="26" t="n"/>
      <c r="F189" s="26" t="n"/>
      <c r="G189" s="26">
        <f>IFERROR(VLOOKUP($A7&amp;"_"&amp;$B7,Results_Deltas!$A$2:$P$15000,5,FALSE),"")</f>
        <v/>
      </c>
      <c r="H189" s="26">
        <f>IFERROR(VLOOKUP($A7,Results_30d_Deltas!$A$2:$H$5000,7,FALSE)-E6,"")</f>
        <v/>
      </c>
      <c r="I189" s="26">
        <f>IFERROR(VLOOKUP($A7,Results_30d_Deltas!$A$2:$H$5000,6,FALSE),"")</f>
        <v/>
      </c>
      <c r="J189" s="26" t="n"/>
      <c r="K189" s="26" t="n"/>
      <c r="L189" s="26" t="inlineStr">
        <is>
          <t>NO</t>
        </is>
      </c>
      <c r="M189" s="74" t="n">
        <v>0.2275943105824041</v>
      </c>
      <c r="N189" s="74" t="n">
        <v>3</v>
      </c>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3" t="n"/>
      <c r="FT189" s="33" t="n"/>
      <c r="FU189" s="34" t="n"/>
      <c r="FV189" s="34"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33" t="n"/>
      <c r="IK189" s="33" t="n"/>
      <c r="IL189" s="26" t="n"/>
      <c r="IM189" s="26" t="inlineStr">
        <is>
          <t>ez_manage.py:4774 top()</t>
        </is>
      </c>
      <c r="IN189" s="26" t="inlineStr">
        <is>
          <t>v12_quick_engine.py:1941 x4</t>
        </is>
      </c>
      <c r="IO189" s="26" t="n"/>
    </row>
    <row r="190" ht="10.5" customHeight="1" s="67">
      <c r="A190" s="26" t="inlineStr">
        <is>
          <t>REENTRY_B16_SMA200_PROX_PCT</t>
        </is>
      </c>
      <c r="B190" s="26" t="inlineStr">
        <is>
          <t>1.0</t>
        </is>
      </c>
      <c r="C190" s="26" t="n"/>
      <c r="D190" s="26" t="n"/>
      <c r="E190" s="26" t="n"/>
      <c r="F190" s="26" t="n"/>
      <c r="G190" s="26">
        <f>IFERROR(VLOOKUP($A194&amp;"_"&amp;$B194,Results_Deltas!$A$2:$P$15000,5,FALSE),"")</f>
        <v/>
      </c>
      <c r="H190" s="26">
        <f>IFERROR(VLOOKUP($A194,Results_30d_Deltas!$A$2:$H$5000,7,FALSE)-E193,"")</f>
        <v/>
      </c>
      <c r="I190" s="26">
        <f>IFERROR(VLOOKUP($A194,Results_30d_Deltas!$A$2:$H$5000,6,FALSE),"")</f>
        <v/>
      </c>
      <c r="J190" s="26" t="n"/>
      <c r="K190" s="26" t="n"/>
      <c r="L190" s="26" t="inlineStr">
        <is>
          <t>NO</t>
        </is>
      </c>
      <c r="M190" s="74" t="n">
        <v>0.2294787650729698</v>
      </c>
      <c r="N190" s="74" t="n">
        <v>3</v>
      </c>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3" t="n"/>
      <c r="FT190" s="33" t="n"/>
      <c r="FU190" s="34" t="n"/>
      <c r="FV190" s="34"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33" t="n"/>
      <c r="IK190" s="33" t="n"/>
      <c r="IL190" s="26" t="n"/>
      <c r="IM190" s="26" t="inlineStr">
        <is>
          <t>ez_manage.py:5299 top()</t>
        </is>
      </c>
      <c r="IN190" s="26" t="inlineStr">
        <is>
          <t>v12_quick_engine.py:2860 x4</t>
        </is>
      </c>
      <c r="IO190" s="26" t="n"/>
    </row>
    <row r="191" ht="10.5" customHeight="1" s="67">
      <c r="A191" s="26" t="inlineStr">
        <is>
          <t>REENTRY_POST_CONSOL_TFS_REQUIRED</t>
        </is>
      </c>
      <c r="B191" s="26" t="inlineStr">
        <is>
          <t>1.0</t>
        </is>
      </c>
      <c r="C191" s="26" t="n"/>
      <c r="D191" s="26" t="n"/>
      <c r="E191" s="26" t="n"/>
      <c r="F191" s="26" t="n"/>
      <c r="G191" s="26">
        <f>IFERROR(VLOOKUP($A220&amp;"_"&amp;$B220,Results_Deltas!$A$2:$P$15000,5,FALSE),"")</f>
        <v/>
      </c>
      <c r="H191" s="26">
        <f>IFERROR(VLOOKUP($A220,Results_30d_Deltas!$A$2:$H$5000,7,FALSE)-E219,"")</f>
        <v/>
      </c>
      <c r="I191" s="26">
        <f>IFERROR(VLOOKUP($A220,Results_30d_Deltas!$A$2:$H$5000,6,FALSE),"")</f>
        <v/>
      </c>
      <c r="J191" s="26" t="n"/>
      <c r="K191" s="26" t="n"/>
      <c r="L191" s="26" t="inlineStr">
        <is>
          <t>YES</t>
        </is>
      </c>
      <c r="M191" s="74" t="n">
        <v>0.2294950536984381</v>
      </c>
      <c r="N191" s="74" t="n">
        <v>3</v>
      </c>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3" t="n"/>
      <c r="FT191" s="33" t="n"/>
      <c r="FU191" s="34" t="n"/>
      <c r="FV191" s="34"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3" t="n"/>
      <c r="IK191" s="33" t="n"/>
      <c r="IL191" s="26" t="n"/>
      <c r="IM191" s="26" t="inlineStr">
        <is>
          <t>ez_manage.py:5320 top()</t>
        </is>
      </c>
      <c r="IN191" s="26" t="inlineStr">
        <is>
          <t>v12_quick_engine.py:2899 x3</t>
        </is>
      </c>
      <c r="IO191" s="26" t="n"/>
    </row>
    <row r="192" ht="10.5" customHeight="1" s="67">
      <c r="A192" s="26" t="inlineStr">
        <is>
          <t>GUARANTEED_REENTRY_K_LOW_BLOCK</t>
        </is>
      </c>
      <c r="B192" s="26" t="inlineStr">
        <is>
          <t>30.0</t>
        </is>
      </c>
      <c r="C192" s="26" t="n"/>
      <c r="D192" s="26" t="n"/>
      <c r="E192" s="26" t="n"/>
      <c r="F192" s="26" t="n"/>
      <c r="G192" s="26">
        <f>IFERROR(VLOOKUP($A56&amp;"_"&amp;$B56,Results_Deltas!$A$2:$P$15000,5,FALSE),"")</f>
        <v/>
      </c>
      <c r="H192" s="26">
        <f>IFERROR(VLOOKUP($A56,Results_30d_Deltas!$A$2:$H$5000,7,FALSE)-E55,"")</f>
        <v/>
      </c>
      <c r="I192" s="26">
        <f>IFERROR(VLOOKUP($A56,Results_30d_Deltas!$A$2:$H$5000,6,FALSE),"")</f>
        <v/>
      </c>
      <c r="J192" s="26" t="n"/>
      <c r="K192" s="26" t="n"/>
      <c r="L192" s="26" t="inlineStr">
        <is>
          <t>NO</t>
        </is>
      </c>
      <c r="M192" s="74" t="n">
        <v>0.2300601606912443</v>
      </c>
      <c r="N192" s="74" t="n">
        <v>3</v>
      </c>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3" t="n"/>
      <c r="FT192" s="33" t="n"/>
      <c r="FU192" s="34" t="n"/>
      <c r="FV192" s="34"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3" t="n"/>
      <c r="IK192" s="33" t="n"/>
      <c r="IL192" s="26" t="n"/>
      <c r="IM192" s="26" t="inlineStr">
        <is>
          <t>ez_manage.py:4777 top()</t>
        </is>
      </c>
      <c r="IN192" s="26" t="inlineStr">
        <is>
          <t>v12_quick_engine.py:1944 x4</t>
        </is>
      </c>
      <c r="IO192" s="26" t="n"/>
    </row>
    <row r="193" ht="10.5" customHeight="1" s="67">
      <c r="A193" s="26" t="inlineStr">
        <is>
          <t>OBLIGATORY_REENTRY_SMA_TF</t>
        </is>
      </c>
      <c r="B193" s="26" t="inlineStr">
        <is>
          <t>OFF</t>
        </is>
      </c>
      <c r="C193" s="26" t="n"/>
      <c r="D193" s="26" t="n"/>
      <c r="E193" s="26" t="n"/>
      <c r="F193" s="26" t="n"/>
      <c r="G193" s="26">
        <f>IFERROR(VLOOKUP($A152&amp;"_"&amp;$B152,Results_Deltas!$A$2:$P$15000,5,FALSE),"")</f>
        <v/>
      </c>
      <c r="H193" s="26">
        <f>IFERROR(VLOOKUP($A152,Results_30d_Deltas!$A$2:$H$5000,7,FALSE)-E151,"")</f>
        <v/>
      </c>
      <c r="I193" s="26">
        <f>IFERROR(VLOOKUP($A152,Results_30d_Deltas!$A$2:$H$5000,6,FALSE),"")</f>
        <v/>
      </c>
      <c r="J193" s="26" t="n"/>
      <c r="K193" s="26" t="n"/>
      <c r="L193" s="26" t="inlineStr">
        <is>
          <t>NO</t>
        </is>
      </c>
      <c r="M193" s="74" t="n">
        <v>0.2304504665022474</v>
      </c>
      <c r="N193" s="74" t="n">
        <v>4</v>
      </c>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3" t="n"/>
      <c r="FT193" s="33" t="n"/>
      <c r="FU193" s="34" t="n"/>
      <c r="FV193" s="34"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3" t="n"/>
      <c r="IK193" s="33" t="n"/>
      <c r="IL193" s="26" t="n"/>
      <c r="IM193" s="26" t="inlineStr">
        <is>
          <t>ez_manage.py:5122 top()</t>
        </is>
      </c>
      <c r="IN193" s="26" t="inlineStr">
        <is>
          <t>v12_quick_engine.py:2513 x2</t>
        </is>
      </c>
      <c r="IO193" s="26" t="n"/>
    </row>
    <row r="194" ht="10.5" customHeight="1" s="67">
      <c r="A194" s="26" t="inlineStr">
        <is>
          <t>OBLIGATORY_REENTRY_DEFAULT_SIZE_MULT</t>
        </is>
      </c>
      <c r="B194" s="26" t="inlineStr">
        <is>
          <t>0</t>
        </is>
      </c>
      <c r="C194" s="26" t="n"/>
      <c r="D194" s="26" t="n"/>
      <c r="E194" s="26" t="n"/>
      <c r="F194" s="26" t="n"/>
      <c r="G194" s="26">
        <f>IFERROR(VLOOKUP($A114&amp;"_"&amp;$B114,Results_Deltas!$A$2:$P$15000,5,FALSE),"")</f>
        <v/>
      </c>
      <c r="H194" s="26">
        <f>IFERROR(VLOOKUP($A114,Results_30d_Deltas!$A$2:$H$5000,7,FALSE)-E113,"")</f>
        <v/>
      </c>
      <c r="I194" s="26">
        <f>IFERROR(VLOOKUP($A114,Results_30d_Deltas!$A$2:$H$5000,6,FALSE),"")</f>
        <v/>
      </c>
      <c r="J194" s="26" t="n"/>
      <c r="K194" s="26" t="n"/>
      <c r="L194" s="26" t="inlineStr">
        <is>
          <t>NO</t>
        </is>
      </c>
      <c r="M194" s="74" t="n">
        <v>0.2310979709672925</v>
      </c>
      <c r="N194" s="74" t="n">
        <v>4</v>
      </c>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3" t="n"/>
      <c r="FT194" s="33" t="n"/>
      <c r="FU194" s="34" t="n"/>
      <c r="FV194" s="34"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4" t="n"/>
      <c r="HL194" s="34" t="n"/>
      <c r="HM194" s="34" t="n"/>
      <c r="HN194" s="34" t="n"/>
      <c r="HO194" s="34"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3" t="n"/>
      <c r="IK194" s="33" t="n"/>
      <c r="IL194" s="26" t="n"/>
      <c r="IM194" s="26" t="inlineStr">
        <is>
          <t>ez_manage.py:5108 top()</t>
        </is>
      </c>
      <c r="IN194" s="26" t="inlineStr">
        <is>
          <t>v12_quick_engine.py:2499 x2</t>
        </is>
      </c>
      <c r="IO194" s="26" t="n"/>
    </row>
    <row r="195" ht="10.5" customHeight="1" s="67">
      <c r="A195" s="27" t="inlineStr">
        <is>
          <t>OBLIGATORY_REENTRY_DEFAULT_SIZE_MULT</t>
        </is>
      </c>
      <c r="B195" s="69" t="n">
        <v>0</v>
      </c>
      <c r="C195" s="26" t="n"/>
      <c r="D195" s="26" t="n"/>
      <c r="E195" s="26" t="n"/>
      <c r="F195" s="26" t="n"/>
      <c r="G195" s="26">
        <f>IFERROR(VLOOKUP($A116&amp;"_"&amp;$B116,Results_Deltas!$A$2:$P$15000,5,FALSE),"")</f>
        <v/>
      </c>
      <c r="H195" s="26">
        <f>IFERROR(VLOOKUP($A116,Results_30d_Deltas!$A$2:$H$5000,7,FALSE)-E115,"")</f>
        <v/>
      </c>
      <c r="I195" s="26">
        <f>IFERROR(VLOOKUP($A116,Results_30d_Deltas!$A$2:$H$5000,6,FALSE),"")</f>
        <v/>
      </c>
      <c r="J195" s="26" t="n"/>
      <c r="K195" s="26" t="n"/>
      <c r="L195" s="26" t="inlineStr">
        <is>
          <t>NO</t>
        </is>
      </c>
      <c r="M195" s="74" t="n">
        <v>0.2310979709672925</v>
      </c>
      <c r="N195" s="74" t="n">
        <v>4</v>
      </c>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3" t="n"/>
      <c r="FT195" s="33" t="n"/>
      <c r="FU195" s="34" t="n"/>
      <c r="FV195" s="34"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4" t="n"/>
      <c r="HL195" s="34" t="n"/>
      <c r="HM195" s="34" t="n"/>
      <c r="HN195" s="34" t="n"/>
      <c r="HO195" s="34"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3" t="n"/>
      <c r="IK195" s="33" t="n"/>
      <c r="IL195" s="26" t="n"/>
      <c r="IM195" s="26" t="inlineStr">
        <is>
          <t>ez_manage.py:5108 top()</t>
        </is>
      </c>
      <c r="IN195" s="26" t="inlineStr">
        <is>
          <t>v12_quick_engine.py:2499 x2</t>
        </is>
      </c>
      <c r="IO195" s="26" t="n"/>
    </row>
    <row r="196" ht="10.5" customHeight="1" s="67">
      <c r="A196" s="26" t="inlineStr">
        <is>
          <t>OBLIGATORY_REENTRY_K15_HIGH_SIZE_FRAC</t>
        </is>
      </c>
      <c r="B196" s="26" t="inlineStr">
        <is>
          <t>0</t>
        </is>
      </c>
      <c r="C196" s="26" t="n"/>
      <c r="D196" s="26" t="n"/>
      <c r="E196" s="26" t="n"/>
      <c r="F196" s="26" t="n"/>
      <c r="G196" s="26">
        <f>IFERROR(VLOOKUP($A124&amp;"_"&amp;$B124,Results_Deltas!$A$2:$P$15000,5,FALSE),"")</f>
        <v/>
      </c>
      <c r="H196" s="26">
        <f>IFERROR(VLOOKUP($A124,Results_30d_Deltas!$A$2:$H$5000,7,FALSE)-E123,"")</f>
        <v/>
      </c>
      <c r="I196" s="26">
        <f>IFERROR(VLOOKUP($A124,Results_30d_Deltas!$A$2:$H$5000,6,FALSE),"")</f>
        <v/>
      </c>
      <c r="J196" s="26" t="n"/>
      <c r="K196" s="26" t="n"/>
      <c r="L196" s="26" t="inlineStr">
        <is>
          <t>NO</t>
        </is>
      </c>
      <c r="M196" s="74" t="n">
        <v>0.2310979709672925</v>
      </c>
      <c r="N196" s="74" t="n">
        <v>4</v>
      </c>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3" t="n"/>
      <c r="FT196" s="33" t="n"/>
      <c r="FU196" s="34" t="n"/>
      <c r="FV196" s="34"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4" t="n"/>
      <c r="HL196" s="34" t="n"/>
      <c r="HM196" s="34" t="n"/>
      <c r="HN196" s="34" t="n"/>
      <c r="HO196" s="34"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3" t="n"/>
      <c r="IK196" s="33" t="n"/>
      <c r="IL196" s="26" t="n"/>
      <c r="IM196" s="26" t="inlineStr">
        <is>
          <t>ez_manage.py:5111 top()</t>
        </is>
      </c>
      <c r="IN196" s="26" t="inlineStr">
        <is>
          <t>v12_quick_engine.py:2502 x4</t>
        </is>
      </c>
      <c r="IO196" s="26" t="n"/>
    </row>
    <row r="197" ht="10.5" customHeight="1" s="67">
      <c r="A197" s="27" t="inlineStr">
        <is>
          <t>OBLIGATORY_REENTRY_K15_HIGH_SIZE_FRAC</t>
        </is>
      </c>
      <c r="B197" s="69" t="n">
        <v>0</v>
      </c>
      <c r="C197" s="26" t="n"/>
      <c r="D197" s="26" t="n"/>
      <c r="E197" s="26" t="n"/>
      <c r="F197" s="26" t="n"/>
      <c r="G197" s="26">
        <f>IFERROR(VLOOKUP($A125&amp;"_"&amp;$B125,Results_Deltas!$A$2:$P$15000,5,FALSE),"")</f>
        <v/>
      </c>
      <c r="H197" s="26">
        <f>IFERROR(VLOOKUP($A125,Results_30d_Deltas!$A$2:$H$5000,7,FALSE)-E124,"")</f>
        <v/>
      </c>
      <c r="I197" s="26">
        <f>IFERROR(VLOOKUP($A125,Results_30d_Deltas!$A$2:$H$5000,6,FALSE),"")</f>
        <v/>
      </c>
      <c r="J197" s="26" t="n"/>
      <c r="K197" s="26" t="n"/>
      <c r="L197" s="26" t="inlineStr">
        <is>
          <t>YES</t>
        </is>
      </c>
      <c r="M197" s="74" t="n">
        <v>0.2310979709672925</v>
      </c>
      <c r="N197" s="74" t="n">
        <v>4</v>
      </c>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3" t="n"/>
      <c r="FT197" s="33" t="n"/>
      <c r="FU197" s="34" t="n"/>
      <c r="FV197" s="34"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4" t="n"/>
      <c r="HL197" s="34" t="n"/>
      <c r="HM197" s="34" t="n"/>
      <c r="HN197" s="34" t="n"/>
      <c r="HO197" s="34"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3" t="n"/>
      <c r="IK197" s="33" t="n"/>
      <c r="IL197" s="26" t="n"/>
      <c r="IM197" s="26" t="inlineStr">
        <is>
          <t>ez_manage.py:5111 top()</t>
        </is>
      </c>
      <c r="IN197" s="26" t="inlineStr">
        <is>
          <t>v12_quick_engine.py:2502 x4</t>
        </is>
      </c>
      <c r="IO197" s="26" t="n"/>
    </row>
    <row r="198" ht="10.5" customHeight="1" s="67">
      <c r="A198" s="26" t="inlineStr">
        <is>
          <t>OBLIGATORY_REENTRY_TIER2_HTF_REQUIRED</t>
        </is>
      </c>
      <c r="B198" s="26" t="inlineStr">
        <is>
          <t>0</t>
        </is>
      </c>
      <c r="C198" s="26" t="n"/>
      <c r="D198" s="26" t="n"/>
      <c r="E198" s="26" t="n"/>
      <c r="F198" s="26" t="n"/>
      <c r="G198" s="26">
        <f>IFERROR(VLOOKUP($A161&amp;"_"&amp;$B161,Results_Deltas!$A$2:$P$15000,5,FALSE),"")</f>
        <v/>
      </c>
      <c r="H198" s="26">
        <f>IFERROR(VLOOKUP($A161,Results_30d_Deltas!$A$2:$H$5000,7,FALSE)-E160,"")</f>
        <v/>
      </c>
      <c r="I198" s="26">
        <f>IFERROR(VLOOKUP($A161,Results_30d_Deltas!$A$2:$H$5000,6,FALSE),"")</f>
        <v/>
      </c>
      <c r="J198" s="26" t="n"/>
      <c r="K198" s="26" t="n"/>
      <c r="L198" s="26" t="inlineStr">
        <is>
          <t>NO</t>
        </is>
      </c>
      <c r="M198" s="74" t="n">
        <v>0.2310979709672925</v>
      </c>
      <c r="N198" s="74" t="n">
        <v>4</v>
      </c>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4" t="n"/>
      <c r="EP198" s="34" t="n"/>
      <c r="EQ198" s="34" t="n"/>
      <c r="ER198" s="34" t="n"/>
      <c r="ES198" s="34"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3" t="n"/>
      <c r="FT198" s="33" t="n"/>
      <c r="FU198" s="34" t="n"/>
      <c r="FV198" s="34"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3" t="n"/>
      <c r="IK198" s="33" t="n"/>
      <c r="IL198" s="26" t="n"/>
      <c r="IM198" s="26" t="inlineStr">
        <is>
          <t>ez_manage.py:5124 top()</t>
        </is>
      </c>
      <c r="IN198" s="26" t="inlineStr">
        <is>
          <t>v12_quick_engine.py:2515 x4</t>
        </is>
      </c>
      <c r="IO198" s="26" t="n"/>
    </row>
    <row r="199" ht="10.5" customHeight="1" s="67">
      <c r="A199" s="27" t="inlineStr">
        <is>
          <t>OBLIGATORY_REENTRY_TIER2_HTF_REQUIRED</t>
        </is>
      </c>
      <c r="B199" s="69" t="n">
        <v>0</v>
      </c>
      <c r="C199" s="26" t="n"/>
      <c r="D199" s="26" t="n"/>
      <c r="E199" s="26" t="n"/>
      <c r="F199" s="26" t="n"/>
      <c r="G199" s="26">
        <f>IFERROR(VLOOKUP($A163&amp;"_"&amp;$B163,Results_Deltas!$A$2:$P$15000,5,FALSE),"")</f>
        <v/>
      </c>
      <c r="H199" s="26">
        <f>IFERROR(VLOOKUP($A163,Results_30d_Deltas!$A$2:$H$5000,7,FALSE)-E162,"")</f>
        <v/>
      </c>
      <c r="I199" s="26">
        <f>IFERROR(VLOOKUP($A163,Results_30d_Deltas!$A$2:$H$5000,6,FALSE),"")</f>
        <v/>
      </c>
      <c r="J199" s="26" t="n"/>
      <c r="K199" s="26" t="n"/>
      <c r="L199" s="26" t="inlineStr">
        <is>
          <t>NO</t>
        </is>
      </c>
      <c r="M199" s="74" t="n">
        <v>0.2310979709672925</v>
      </c>
      <c r="N199" s="74" t="n">
        <v>4</v>
      </c>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4" t="n"/>
      <c r="EP199" s="34" t="n"/>
      <c r="EQ199" s="34" t="n"/>
      <c r="ER199" s="34" t="n"/>
      <c r="ES199" s="34"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3" t="n"/>
      <c r="FT199" s="33" t="n"/>
      <c r="FU199" s="34" t="n"/>
      <c r="FV199" s="34"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3" t="n"/>
      <c r="IK199" s="33" t="n"/>
      <c r="IL199" s="26" t="n"/>
      <c r="IM199" s="26" t="inlineStr">
        <is>
          <t>ez_manage.py:5124 top()</t>
        </is>
      </c>
      <c r="IN199" s="26" t="inlineStr">
        <is>
          <t>v12_quick_engine.py:2515 x4</t>
        </is>
      </c>
      <c r="IO199" s="26" t="n"/>
    </row>
    <row r="200" ht="10.5" customHeight="1" s="67">
      <c r="A200" s="26" t="inlineStr">
        <is>
          <t>REENTRY_POST_CONSOL_TFS_REQUIRED</t>
        </is>
      </c>
      <c r="B200" s="26" t="inlineStr">
        <is>
          <t>0</t>
        </is>
      </c>
      <c r="C200" s="26" t="n"/>
      <c r="D200" s="26" t="n"/>
      <c r="E200" s="26" t="n"/>
      <c r="F200" s="26" t="n"/>
      <c r="G200" s="26">
        <f>IFERROR(VLOOKUP($A218&amp;"_"&amp;$B218,Results_Deltas!$A$2:$P$15000,5,FALSE),"")</f>
        <v/>
      </c>
      <c r="H200" s="26">
        <f>IFERROR(VLOOKUP($A218,Results_30d_Deltas!$A$2:$H$5000,7,FALSE)-E217,"")</f>
        <v/>
      </c>
      <c r="I200" s="26">
        <f>IFERROR(VLOOKUP($A218,Results_30d_Deltas!$A$2:$H$5000,6,FALSE),"")</f>
        <v/>
      </c>
      <c r="J200" s="26" t="n"/>
      <c r="K200" s="26" t="n"/>
      <c r="L200" s="26" t="inlineStr">
        <is>
          <t>NO</t>
        </is>
      </c>
      <c r="M200" s="74" t="n">
        <v>0.2310979709672925</v>
      </c>
      <c r="N200" s="74" t="n">
        <v>4</v>
      </c>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3" t="n"/>
      <c r="FT200" s="33" t="n"/>
      <c r="FU200" s="34" t="n"/>
      <c r="FV200" s="34"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3" t="n"/>
      <c r="IK200" s="33" t="n"/>
      <c r="IL200" s="26" t="n"/>
      <c r="IM200" s="26" t="inlineStr">
        <is>
          <t>ez_manage.py:5320 top()</t>
        </is>
      </c>
      <c r="IN200" s="26" t="inlineStr">
        <is>
          <t>v12_quick_engine.py:2899 x3</t>
        </is>
      </c>
      <c r="IO200" s="26" t="n"/>
    </row>
    <row r="201" ht="10.5" customHeight="1" s="67">
      <c r="A201" s="27" t="inlineStr">
        <is>
          <t>REENTRY_POST_CONSOL_TFS_REQUIRED</t>
        </is>
      </c>
      <c r="B201" s="69" t="n">
        <v>0</v>
      </c>
      <c r="C201" s="26" t="n"/>
      <c r="D201" s="26" t="n"/>
      <c r="E201" s="26" t="n"/>
      <c r="F201" s="26" t="n"/>
      <c r="G201" s="26">
        <f>IFERROR(VLOOKUP($A221&amp;"_"&amp;$B221,Results_Deltas!$A$2:$P$15000,5,FALSE),"")</f>
        <v/>
      </c>
      <c r="H201" s="26">
        <f>IFERROR(VLOOKUP($A221,Results_30d_Deltas!$A$2:$H$5000,7,FALSE)-E220,"")</f>
        <v/>
      </c>
      <c r="I201" s="26">
        <f>IFERROR(VLOOKUP($A221,Results_30d_Deltas!$A$2:$H$5000,6,FALSE),"")</f>
        <v/>
      </c>
      <c r="J201" s="26" t="n"/>
      <c r="K201" s="26" t="n"/>
      <c r="L201" s="26" t="inlineStr">
        <is>
          <t>NO</t>
        </is>
      </c>
      <c r="M201" s="74" t="n">
        <v>0.2310979709672925</v>
      </c>
      <c r="N201" s="74" t="n">
        <v>4</v>
      </c>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3" t="n"/>
      <c r="FT201" s="33" t="n"/>
      <c r="FU201" s="34" t="n"/>
      <c r="FV201" s="34"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3" t="n"/>
      <c r="IK201" s="33" t="n"/>
      <c r="IL201" s="26" t="n"/>
      <c r="IM201" s="26" t="inlineStr">
        <is>
          <t>ez_manage.py:5320 top()</t>
        </is>
      </c>
      <c r="IN201" s="26" t="inlineStr">
        <is>
          <t>v12_quick_engine.py:2899 x3</t>
        </is>
      </c>
      <c r="IO201" s="26" t="n"/>
    </row>
    <row r="202" ht="10.5" customHeight="1" s="67">
      <c r="A202" s="26" t="inlineStr">
        <is>
          <t>DELTA_REENTRY_Z_THRESHOLD</t>
        </is>
      </c>
      <c r="B202" s="26" t="inlineStr">
        <is>
          <t>0.5</t>
        </is>
      </c>
      <c r="C202" s="26" t="n"/>
      <c r="D202" s="26" t="n"/>
      <c r="E202" s="26" t="n"/>
      <c r="F202" s="26" t="n"/>
      <c r="G202" s="26">
        <f>IFERROR(VLOOKUP($A36&amp;"_"&amp;$B36,Results_Deltas!$A$2:$P$15000,5,FALSE),"")</f>
        <v/>
      </c>
      <c r="H202" s="26">
        <f>IFERROR(VLOOKUP($A36,Results_30d_Deltas!$A$2:$H$5000,7,FALSE)-E35,"")</f>
        <v/>
      </c>
      <c r="I202" s="26">
        <f>IFERROR(VLOOKUP($A36,Results_30d_Deltas!$A$2:$H$5000,6,FALSE),"")</f>
        <v/>
      </c>
      <c r="J202" s="26" t="n"/>
      <c r="K202" s="26" t="n"/>
      <c r="L202" s="26" t="inlineStr">
        <is>
          <t>NO</t>
        </is>
      </c>
      <c r="M202" s="74" t="n">
        <v>0.2313098647053308</v>
      </c>
      <c r="N202" s="74" t="n">
        <v>3</v>
      </c>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4" t="n"/>
      <c r="CC202" s="34" t="n"/>
      <c r="CD202" s="34" t="n"/>
      <c r="CE202" s="34" t="n"/>
      <c r="CF202" s="34"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3" t="n"/>
      <c r="FT202" s="33" t="n"/>
      <c r="FU202" s="34" t="n"/>
      <c r="FV202" s="34"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3" t="n"/>
      <c r="IK202" s="33" t="n"/>
      <c r="IL202" s="26" t="n"/>
      <c r="IM202" s="26" t="inlineStr">
        <is>
          <t>ez_manage.py:196 check_reentry_delta_tolerant()</t>
        </is>
      </c>
      <c r="IN202" s="26" t="inlineStr">
        <is>
          <t>v12_quick_engine.py:1647 x7</t>
        </is>
      </c>
      <c r="IO202" s="26" t="n"/>
    </row>
    <row r="203" ht="10.5" customHeight="1" s="67">
      <c r="A203" s="26" t="inlineStr">
        <is>
          <t>REENTRY_POST_CONSOL_TFS_REQUIRED</t>
        </is>
      </c>
      <c r="B203" s="26" t="inlineStr">
        <is>
          <t>0.5</t>
        </is>
      </c>
      <c r="C203" s="26" t="n"/>
      <c r="D203" s="26" t="n"/>
      <c r="E203" s="26" t="n"/>
      <c r="F203" s="26" t="n"/>
      <c r="G203" s="26">
        <f>IFERROR(VLOOKUP($A219&amp;"_"&amp;$B219,Results_Deltas!$A$2:$P$15000,5,FALSE),"")</f>
        <v/>
      </c>
      <c r="H203" s="26">
        <f>IFERROR(VLOOKUP($A219,Results_30d_Deltas!$A$2:$H$5000,7,FALSE)-E218,"")</f>
        <v/>
      </c>
      <c r="I203" s="26">
        <f>IFERROR(VLOOKUP($A219,Results_30d_Deltas!$A$2:$H$5000,6,FALSE),"")</f>
        <v/>
      </c>
      <c r="J203" s="26" t="n"/>
      <c r="K203" s="26" t="n"/>
      <c r="L203" s="26" t="inlineStr">
        <is>
          <t>NO</t>
        </is>
      </c>
      <c r="M203" s="74" t="n">
        <v>0.2354585543638127</v>
      </c>
      <c r="N203" s="74" t="n">
        <v>3</v>
      </c>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3" t="n"/>
      <c r="FT203" s="33" t="n"/>
      <c r="FU203" s="34" t="n"/>
      <c r="FV203" s="34"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3" t="n"/>
      <c r="IK203" s="33" t="n"/>
      <c r="IL203" s="26" t="n"/>
      <c r="IM203" s="26" t="inlineStr">
        <is>
          <t>ez_manage.py:5320 top()</t>
        </is>
      </c>
      <c r="IN203" s="26" t="inlineStr">
        <is>
          <t>v12_quick_engine.py:2899 x3</t>
        </is>
      </c>
      <c r="IO203" s="26" t="n"/>
    </row>
    <row r="204" ht="10.5" customHeight="1" s="67">
      <c r="A204" s="26" t="inlineStr">
        <is>
          <t>OBLIGATORY_REENTRY_K15_HIGH_SIZE_FRAC</t>
        </is>
      </c>
      <c r="B204" s="26" t="inlineStr">
        <is>
          <t>2.0</t>
        </is>
      </c>
      <c r="C204" s="26" t="n"/>
      <c r="D204" s="26" t="n"/>
      <c r="E204" s="26" t="n"/>
      <c r="F204" s="26" t="n"/>
      <c r="G204" s="26">
        <f>IFERROR(VLOOKUP($A127&amp;"_"&amp;$B127,Results_Deltas!$A$2:$P$15000,5,FALSE),"")</f>
        <v/>
      </c>
      <c r="H204" s="26">
        <f>IFERROR(VLOOKUP($A127,Results_30d_Deltas!$A$2:$H$5000,7,FALSE)-E126,"")</f>
        <v/>
      </c>
      <c r="I204" s="26">
        <f>IFERROR(VLOOKUP($A127,Results_30d_Deltas!$A$2:$H$5000,6,FALSE),"")</f>
        <v/>
      </c>
      <c r="J204" s="26" t="n"/>
      <c r="K204" s="26" t="n"/>
      <c r="L204" s="26" t="inlineStr">
        <is>
          <t>NO</t>
        </is>
      </c>
      <c r="M204" s="74" t="n">
        <v>0.2534970544453923</v>
      </c>
      <c r="N204" s="74" t="n">
        <v>3</v>
      </c>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3" t="n"/>
      <c r="FT204" s="33" t="n"/>
      <c r="FU204" s="34" t="n"/>
      <c r="FV204" s="34"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4" t="n"/>
      <c r="HL204" s="34" t="n"/>
      <c r="HM204" s="34" t="n"/>
      <c r="HN204" s="34" t="n"/>
      <c r="HO204" s="34"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3" t="n"/>
      <c r="IK204" s="33" t="n"/>
      <c r="IL204" s="26" t="n"/>
      <c r="IM204" s="26" t="inlineStr">
        <is>
          <t>ez_manage.py:5111 top()</t>
        </is>
      </c>
      <c r="IN204" s="26" t="inlineStr">
        <is>
          <t>v12_quick_engine.py:2502 x4</t>
        </is>
      </c>
      <c r="IO204" s="26" t="n"/>
    </row>
    <row r="205" ht="10.5" customHeight="1" s="67">
      <c r="A205" s="26" t="inlineStr">
        <is>
          <t>GUARANTEED_REENTRY_TIGHT_STOP_MAX_AGE_S</t>
        </is>
      </c>
      <c r="B205" s="26" t="inlineStr">
        <is>
          <t>2700.0</t>
        </is>
      </c>
      <c r="C205" s="26" t="n"/>
      <c r="D205" s="26" t="n"/>
      <c r="E205" s="26" t="n"/>
      <c r="F205" s="26" t="n"/>
      <c r="G205" s="26">
        <f>IFERROR(VLOOKUP($A65&amp;"_"&amp;$B65,Results_Deltas!$A$2:$P$15000,5,FALSE),"")</f>
        <v/>
      </c>
      <c r="H205" s="26">
        <f>IFERROR(VLOOKUP($A65,Results_30d_Deltas!$A$2:$H$5000,7,FALSE)-E64,"")</f>
        <v/>
      </c>
      <c r="I205" s="26">
        <f>IFERROR(VLOOKUP($A65,Results_30d_Deltas!$A$2:$H$5000,6,FALSE),"")</f>
        <v/>
      </c>
      <c r="J205" s="26" t="n"/>
      <c r="K205" s="26" t="n"/>
      <c r="L205" s="26" t="inlineStr">
        <is>
          <t>NO</t>
        </is>
      </c>
      <c r="M205" s="74" t="n">
        <v>0.2624225580769031</v>
      </c>
      <c r="N205" s="74" t="n">
        <v>3</v>
      </c>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4" t="n"/>
      <c r="DB205" s="34" t="n"/>
      <c r="DC205" s="34" t="n"/>
      <c r="DD205" s="34" t="n"/>
      <c r="DE205" s="34"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4" t="n"/>
      <c r="EF205" s="34" t="n"/>
      <c r="EG205" s="34" t="n"/>
      <c r="EH205" s="34" t="n"/>
      <c r="EI205" s="34"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3" t="n"/>
      <c r="FT205" s="33" t="n"/>
      <c r="FU205" s="34" t="n"/>
      <c r="FV205" s="34"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3" t="n"/>
      <c r="IK205" s="33" t="n"/>
      <c r="IL205" s="26" t="n"/>
      <c r="IM205" s="26" t="inlineStr">
        <is>
          <t>ez_manage.py:4780 top()</t>
        </is>
      </c>
      <c r="IN205" s="26" t="inlineStr">
        <is>
          <t>v12_quick_engine.py:1948 x4</t>
        </is>
      </c>
      <c r="IO205" s="26" t="n"/>
    </row>
    <row r="206" ht="10.5" customHeight="1" s="67">
      <c r="A206" s="26" t="inlineStr">
        <is>
          <t>OBLIGATORY_REENTRY_SCORE_TIER2</t>
        </is>
      </c>
      <c r="B206" s="26" t="inlineStr">
        <is>
          <t>2.0</t>
        </is>
      </c>
      <c r="C206" s="26" t="n"/>
      <c r="D206" s="26" t="n"/>
      <c r="E206" s="26" t="n"/>
      <c r="F206" s="26" t="n"/>
      <c r="G206" s="26">
        <f>IFERROR(VLOOKUP($A135&amp;"_"&amp;$B135,Results_Deltas!$A$2:$P$15000,5,FALSE),"")</f>
        <v/>
      </c>
      <c r="H206" s="26">
        <f>IFERROR(VLOOKUP($A135,Results_30d_Deltas!$A$2:$H$5000,7,FALSE)-E134,"")</f>
        <v/>
      </c>
      <c r="I206" s="26">
        <f>IFERROR(VLOOKUP($A135,Results_30d_Deltas!$A$2:$H$5000,6,FALSE),"")</f>
        <v/>
      </c>
      <c r="J206" s="26" t="n"/>
      <c r="K206" s="26" t="n"/>
      <c r="L206" s="26" t="inlineStr">
        <is>
          <t>NO</t>
        </is>
      </c>
      <c r="M206" s="74" t="n">
        <v>0.2762460795673803</v>
      </c>
      <c r="N206" s="74" t="n">
        <v>4</v>
      </c>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3" t="n"/>
      <c r="FT206" s="33" t="n"/>
      <c r="FU206" s="34" t="n"/>
      <c r="FV206" s="34"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3" t="n"/>
      <c r="IK206" s="33" t="n"/>
      <c r="IL206" s="26" t="n"/>
      <c r="IM206" s="26" t="inlineStr">
        <is>
          <t>ez_manage.py:5114 top()</t>
        </is>
      </c>
      <c r="IN206" s="26" t="inlineStr">
        <is>
          <t>v12_quick_engine.py:2505 x4</t>
        </is>
      </c>
      <c r="IO206" s="26" t="n"/>
    </row>
    <row r="207" ht="10.5" customHeight="1" s="67">
      <c r="A207" s="26" t="inlineStr">
        <is>
          <t>REENTRY_TIER2_MAX_MINUTES</t>
        </is>
      </c>
      <c r="B207" s="26" t="inlineStr">
        <is>
          <t>1.0</t>
        </is>
      </c>
      <c r="C207" s="26" t="n"/>
      <c r="D207" s="26" t="n"/>
      <c r="E207" s="26" t="n"/>
      <c r="F207" s="26" t="n"/>
      <c r="G207" s="26">
        <f>IFERROR(VLOOKUP($A244&amp;"_"&amp;$B244,Results_Deltas!$A$2:$P$15000,5,FALSE),"")</f>
        <v/>
      </c>
      <c r="H207" s="26">
        <f>IFERROR(VLOOKUP($A244,Results_30d_Deltas!$A$2:$H$5000,7,FALSE)-E243,"")</f>
        <v/>
      </c>
      <c r="I207" s="26">
        <f>IFERROR(VLOOKUP($A244,Results_30d_Deltas!$A$2:$H$5000,6,FALSE),"")</f>
        <v/>
      </c>
      <c r="J207" s="26" t="n"/>
      <c r="K207" s="26" t="n"/>
      <c r="L207" s="26" t="inlineStr">
        <is>
          <t>NO</t>
        </is>
      </c>
      <c r="M207" s="74" t="n">
        <v>0.2830267060292659</v>
      </c>
      <c r="N207" s="74" t="n">
        <v>3</v>
      </c>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3" t="n"/>
      <c r="FT207" s="33" t="n"/>
      <c r="FU207" s="34" t="n"/>
      <c r="FV207" s="34"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3" t="n"/>
      <c r="IK207" s="33" t="n"/>
      <c r="IL207" s="26" t="n"/>
      <c r="IM207" s="26" t="inlineStr">
        <is>
          <t>ez_manage.py:3879 top()</t>
        </is>
      </c>
      <c r="IN207" s="26" t="inlineStr">
        <is>
          <t>v12_quick_engine.py:2914 x10</t>
        </is>
      </c>
      <c r="IO207" s="26" t="n"/>
    </row>
    <row r="208" ht="10.5" customHeight="1" s="67">
      <c r="A208" s="26" t="inlineStr">
        <is>
          <t>GUARANTEED_REENTRY_TIGHT_STOP_MAX_AGE_S</t>
        </is>
      </c>
      <c r="B208" s="26" t="inlineStr">
        <is>
          <t>1350.0</t>
        </is>
      </c>
      <c r="C208" s="26" t="n"/>
      <c r="D208" s="26" t="n"/>
      <c r="E208" s="26" t="n"/>
      <c r="F208" s="26" t="n"/>
      <c r="G208" s="26">
        <f>IFERROR(VLOOKUP($A62&amp;"_"&amp;$B62,Results_Deltas!$A$2:$P$15000,5,FALSE),"")</f>
        <v/>
      </c>
      <c r="H208" s="26">
        <f>IFERROR(VLOOKUP($A62,Results_30d_Deltas!$A$2:$H$5000,7,FALSE)-E61,"")</f>
        <v/>
      </c>
      <c r="I208" s="26">
        <f>IFERROR(VLOOKUP($A62,Results_30d_Deltas!$A$2:$H$5000,6,FALSE),"")</f>
        <v/>
      </c>
      <c r="J208" s="26" t="n"/>
      <c r="K208" s="26" t="n"/>
      <c r="L208" s="26" t="inlineStr">
        <is>
          <t>NO</t>
        </is>
      </c>
      <c r="M208" s="74" t="n">
        <v>0.2870836721701733</v>
      </c>
      <c r="N208" s="74" t="n">
        <v>3</v>
      </c>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4" t="n"/>
      <c r="DB208" s="34" t="n"/>
      <c r="DC208" s="34" t="n"/>
      <c r="DD208" s="34" t="n"/>
      <c r="DE208" s="34"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4" t="n"/>
      <c r="EF208" s="34" t="n"/>
      <c r="EG208" s="34" t="n"/>
      <c r="EH208" s="34" t="n"/>
      <c r="EI208" s="34"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3" t="n"/>
      <c r="FT208" s="33" t="n"/>
      <c r="FU208" s="34" t="n"/>
      <c r="FV208" s="34"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3" t="n"/>
      <c r="IK208" s="33" t="n"/>
      <c r="IL208" s="26" t="n"/>
      <c r="IM208" s="26" t="inlineStr">
        <is>
          <t>ez_manage.py:4780 top()</t>
        </is>
      </c>
      <c r="IN208" s="26" t="inlineStr">
        <is>
          <t>v12_quick_engine.py:1948 x4</t>
        </is>
      </c>
      <c r="IO208" s="26" t="n"/>
    </row>
    <row r="209" ht="10.5" customHeight="1" s="67">
      <c r="A209" s="26" t="inlineStr">
        <is>
          <t>GUARANTEED_REENTRY_K_HIGH_BLOCK</t>
        </is>
      </c>
      <c r="B209" s="26" t="inlineStr">
        <is>
          <t>100.0</t>
        </is>
      </c>
      <c r="C209" s="26" t="n"/>
      <c r="D209" s="26" t="n"/>
      <c r="E209" s="26" t="n"/>
      <c r="F209" s="26" t="n"/>
      <c r="G209" s="26">
        <f>IFERROR(VLOOKUP($A50&amp;"_"&amp;$B50,Results_Deltas!$A$2:$P$15000,5,FALSE),"")</f>
        <v/>
      </c>
      <c r="H209" s="26">
        <f>IFERROR(VLOOKUP($A50,Results_30d_Deltas!$A$2:$H$5000,7,FALSE)-E49,"")</f>
        <v/>
      </c>
      <c r="I209" s="26">
        <f>IFERROR(VLOOKUP($A50,Results_30d_Deltas!$A$2:$H$5000,6,FALSE),"")</f>
        <v/>
      </c>
      <c r="J209" s="26" t="n"/>
      <c r="K209" s="26" t="n"/>
      <c r="L209" s="26" t="inlineStr">
        <is>
          <t>NO</t>
        </is>
      </c>
      <c r="M209" s="74" t="n">
        <v>0.2914595361123269</v>
      </c>
      <c r="N209" s="74" t="n">
        <v>3</v>
      </c>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3" t="n"/>
      <c r="FT209" s="33" t="n"/>
      <c r="FU209" s="34" t="n"/>
      <c r="FV209" s="34"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3" t="n"/>
      <c r="IK209" s="33" t="n"/>
      <c r="IL209" s="26" t="n"/>
      <c r="IM209" s="26" t="inlineStr">
        <is>
          <t>ez_manage.py:4776 top()</t>
        </is>
      </c>
      <c r="IN209" s="26" t="inlineStr">
        <is>
          <t>v12_quick_engine.py:1943 x4</t>
        </is>
      </c>
      <c r="IO209" s="26" t="n"/>
    </row>
    <row r="210" ht="10.5" customHeight="1" s="67">
      <c r="A210" s="26" t="inlineStr">
        <is>
          <t>GUARANTEED_REENTRY_K_HIGH_BLOCK</t>
        </is>
      </c>
      <c r="B210" s="26" t="inlineStr">
        <is>
          <t>120.0</t>
        </is>
      </c>
      <c r="C210" s="26" t="n"/>
      <c r="D210" s="26" t="n"/>
      <c r="E210" s="26" t="n"/>
      <c r="F210" s="26" t="n"/>
      <c r="G210" s="26">
        <f>IFERROR(VLOOKUP($A51&amp;"_"&amp;$B51,Results_Deltas!$A$2:$P$15000,5,FALSE),"")</f>
        <v/>
      </c>
      <c r="H210" s="26">
        <f>IFERROR(VLOOKUP($A51,Results_30d_Deltas!$A$2:$H$5000,7,FALSE)-E50,"")</f>
        <v/>
      </c>
      <c r="I210" s="26">
        <f>IFERROR(VLOOKUP($A51,Results_30d_Deltas!$A$2:$H$5000,6,FALSE),"")</f>
        <v/>
      </c>
      <c r="J210" s="26" t="n"/>
      <c r="K210" s="26" t="n"/>
      <c r="L210" s="26" t="inlineStr">
        <is>
          <t>NO</t>
        </is>
      </c>
      <c r="M210" s="74" t="n">
        <v>0.2943505543074098</v>
      </c>
      <c r="N210" s="74" t="n">
        <v>4</v>
      </c>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3" t="n"/>
      <c r="FT210" s="33" t="n"/>
      <c r="FU210" s="34" t="n"/>
      <c r="FV210" s="34"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3" t="n"/>
      <c r="IK210" s="33" t="n"/>
      <c r="IL210" s="26" t="n"/>
      <c r="IM210" s="26" t="inlineStr">
        <is>
          <t>ez_manage.py:4776 top()</t>
        </is>
      </c>
      <c r="IN210" s="26" t="inlineStr">
        <is>
          <t>v12_quick_engine.py:1943 x4</t>
        </is>
      </c>
      <c r="IO210" s="26" t="n"/>
    </row>
    <row r="211" ht="10.5" customHeight="1" s="67">
      <c r="A211" s="26" t="inlineStr">
        <is>
          <t>REENTRY_TIER2_MAX_MINUTES</t>
        </is>
      </c>
      <c r="B211" s="26" t="inlineStr">
        <is>
          <t>0.5</t>
        </is>
      </c>
      <c r="C211" s="26" t="n"/>
      <c r="D211" s="26" t="n"/>
      <c r="E211" s="26" t="n"/>
      <c r="F211" s="26" t="n"/>
      <c r="G211" s="26">
        <f>IFERROR(VLOOKUP($A243&amp;"_"&amp;$B243,Results_Deltas!$A$2:$P$15000,5,FALSE),"")</f>
        <v/>
      </c>
      <c r="H211" s="26">
        <f>IFERROR(VLOOKUP($A243,Results_30d_Deltas!$A$2:$H$5000,7,FALSE)-E242,"")</f>
        <v/>
      </c>
      <c r="I211" s="26">
        <f>IFERROR(VLOOKUP($A243,Results_30d_Deltas!$A$2:$H$5000,6,FALSE),"")</f>
        <v/>
      </c>
      <c r="J211" s="26" t="n"/>
      <c r="K211" s="26" t="n"/>
      <c r="L211" s="26" t="inlineStr">
        <is>
          <t>YES</t>
        </is>
      </c>
      <c r="M211" s="74" t="n">
        <v>0.2993951580206211</v>
      </c>
      <c r="N211" s="74" t="n">
        <v>3</v>
      </c>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3" t="n"/>
      <c r="FT211" s="33" t="n"/>
      <c r="FU211" s="34" t="n"/>
      <c r="FV211" s="34"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3" t="n"/>
      <c r="IK211" s="33" t="n"/>
      <c r="IL211" s="26" t="n"/>
      <c r="IM211" s="26" t="inlineStr">
        <is>
          <t>ez_manage.py:3879 top()</t>
        </is>
      </c>
      <c r="IN211" s="26" t="inlineStr">
        <is>
          <t>v12_quick_engine.py:2914 x10</t>
        </is>
      </c>
      <c r="IO211" s="26" t="n"/>
    </row>
    <row r="212" ht="10.5" customHeight="1" s="67">
      <c r="A212" s="26" t="inlineStr">
        <is>
          <t>GUARANTEED_REENTRY_K_FAVORABLE_HIGH</t>
        </is>
      </c>
      <c r="B212" s="26" t="inlineStr">
        <is>
          <t>52.5</t>
        </is>
      </c>
      <c r="C212" s="26" t="n"/>
      <c r="D212" s="26" t="n"/>
      <c r="E212" s="26" t="n"/>
      <c r="F212" s="26" t="n"/>
      <c r="G212" s="26">
        <f>IFERROR(VLOOKUP($A4&amp;"_"&amp;$B4,Results_Deltas!$A$2:$P$15000,5,FALSE),"")</f>
        <v/>
      </c>
      <c r="H212" s="26">
        <f>IFERROR(VLOOKUP($A4,Results_30d_Deltas!$A$2:$H$5000,7,FALSE)-E3,"")</f>
        <v/>
      </c>
      <c r="I212" s="26">
        <f>IFERROR(VLOOKUP($A4,Results_30d_Deltas!$A$2:$H$5000,6,FALSE),"")</f>
        <v/>
      </c>
      <c r="J212" s="26" t="n"/>
      <c r="K212" s="26" t="n"/>
      <c r="L212" s="26" t="inlineStr">
        <is>
          <t>NO</t>
        </is>
      </c>
      <c r="M212" s="74" t="n">
        <v>0.3185528353934503</v>
      </c>
      <c r="N212" s="74" t="n">
        <v>3</v>
      </c>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3" t="n"/>
      <c r="FT212" s="33" t="n"/>
      <c r="FU212" s="34" t="n"/>
      <c r="FV212" s="34"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33" t="n"/>
      <c r="IK212" s="33" t="n"/>
      <c r="IL212" s="26" t="n"/>
      <c r="IM212" s="26" t="inlineStr">
        <is>
          <t>ez_manage.py:4774 top()</t>
        </is>
      </c>
      <c r="IN212" s="26" t="inlineStr">
        <is>
          <t>v12_quick_engine.py:1941 x4</t>
        </is>
      </c>
      <c r="IO212" s="26" t="n"/>
    </row>
    <row r="213" ht="10.5" customHeight="1" s="67">
      <c r="A213" s="26" t="inlineStr">
        <is>
          <t>MANDATORY_REENTRY_ALLOW_WT0_STRONG_CROSS</t>
        </is>
      </c>
      <c r="B213" s="26" t="inlineStr">
        <is>
          <t>2.0</t>
        </is>
      </c>
      <c r="C213" s="26" t="n"/>
      <c r="D213" s="26" t="n"/>
      <c r="E213" s="26" t="n"/>
      <c r="F213" s="26" t="n"/>
      <c r="G213" s="26">
        <f>IFERROR(VLOOKUP($A99&amp;"_"&amp;$B99,Results_Deltas!$A$2:$P$15000,5,FALSE),"")</f>
        <v/>
      </c>
      <c r="H213" s="26">
        <f>IFERROR(VLOOKUP($A99,Results_30d_Deltas!$A$2:$H$5000,7,FALSE)-E98,"")</f>
        <v/>
      </c>
      <c r="I213" s="26">
        <f>IFERROR(VLOOKUP($A99,Results_30d_Deltas!$A$2:$H$5000,6,FALSE),"")</f>
        <v/>
      </c>
      <c r="J213" s="26" t="n"/>
      <c r="K213" s="26" t="n"/>
      <c r="L213" s="26" t="inlineStr">
        <is>
          <t>NO</t>
        </is>
      </c>
      <c r="M213" s="74" t="n">
        <v>0.3349331879709643</v>
      </c>
      <c r="N213" s="74" t="n">
        <v>4</v>
      </c>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4" t="n"/>
      <c r="AY213" s="34" t="n"/>
      <c r="AZ213" s="34" t="n"/>
      <c r="BA213" s="34" t="n"/>
      <c r="BB213" s="34"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4" t="n"/>
      <c r="FV213" s="34"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3" t="n"/>
      <c r="IK213" s="33" t="n"/>
      <c r="IL213" s="26" t="n"/>
      <c r="IM213" s="26" t="inlineStr">
        <is>
          <t>ez_manage.py:4960 top()</t>
        </is>
      </c>
      <c r="IN213" s="26" t="inlineStr">
        <is>
          <t>v12_quick_engine.py:2245 x4</t>
        </is>
      </c>
      <c r="IO213" s="26" t="n"/>
    </row>
    <row r="214" ht="10.5" customHeight="1" s="67">
      <c r="A214" s="26" t="inlineStr">
        <is>
          <t>REENTRY_CROSS_FRESHNESS_ENABLED</t>
        </is>
      </c>
      <c r="B214" s="26" t="inlineStr">
        <is>
          <t>True</t>
        </is>
      </c>
      <c r="C214" s="26" t="n"/>
      <c r="D214" s="26" t="n"/>
      <c r="E214" s="26" t="n"/>
      <c r="F214" s="26" t="n"/>
      <c r="G214" s="26">
        <f>IFERROR(VLOOKUP($A199&amp;"_"&amp;$B199,Results_Deltas!$A$2:$P$15000,5,FALSE),"")</f>
        <v/>
      </c>
      <c r="H214" s="26">
        <f>IFERROR(VLOOKUP($A199,Results_30d_Deltas!$A$2:$H$5000,7,FALSE)-E198,"")</f>
        <v/>
      </c>
      <c r="I214" s="26">
        <f>IFERROR(VLOOKUP($A199,Results_30d_Deltas!$A$2:$H$5000,6,FALSE),"")</f>
        <v/>
      </c>
      <c r="J214" s="26" t="n"/>
      <c r="K214" s="26" t="n"/>
      <c r="L214" s="26" t="inlineStr">
        <is>
          <t>NO</t>
        </is>
      </c>
      <c r="M214" s="74" t="n">
        <v>0.3494935159375535</v>
      </c>
      <c r="N214" s="74" t="n">
        <v>4</v>
      </c>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4" t="n"/>
      <c r="AY214" s="34" t="n"/>
      <c r="AZ214" s="34" t="n"/>
      <c r="BA214" s="34" t="n"/>
      <c r="BB214" s="34"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3" t="n"/>
      <c r="FT214" s="33" t="n"/>
      <c r="FU214" s="34" t="n"/>
      <c r="FV214" s="34"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33" t="n"/>
      <c r="IK214" s="33" t="n"/>
      <c r="IL214" s="26" t="n"/>
      <c r="IM214" s="26" t="inlineStr">
        <is>
          <t>ez_manage.py:5306 top()</t>
        </is>
      </c>
      <c r="IN214" s="26" t="inlineStr">
        <is>
          <t>v12_quick_engine.py:2869 x2</t>
        </is>
      </c>
      <c r="IO214" s="26" t="n"/>
    </row>
    <row r="215" ht="10.5" customHeight="1" s="67">
      <c r="A215" s="26" t="inlineStr">
        <is>
          <t>REENTRY2_DC_BREAK_REQUIRE_K_FILTER</t>
        </is>
      </c>
      <c r="B215" s="26" t="inlineStr">
        <is>
          <t>2.0</t>
        </is>
      </c>
      <c r="C215" s="26" t="n"/>
      <c r="D215" s="26" t="n"/>
      <c r="E215" s="26" t="n"/>
      <c r="F215" s="26" t="n"/>
      <c r="G215" s="26">
        <f>IFERROR(VLOOKUP($A177&amp;"_"&amp;$B177,Results_Deltas!$A$2:$P$15000,5,FALSE),"")</f>
        <v/>
      </c>
      <c r="H215" s="26">
        <f>IFERROR(VLOOKUP($A177,Results_30d_Deltas!$A$2:$H$5000,7,FALSE)-E176,"")</f>
        <v/>
      </c>
      <c r="I215" s="26">
        <f>IFERROR(VLOOKUP($A177,Results_30d_Deltas!$A$2:$H$5000,6,FALSE),"")</f>
        <v/>
      </c>
      <c r="J215" s="26" t="n"/>
      <c r="K215" s="26" t="n"/>
      <c r="L215" s="26" t="inlineStr">
        <is>
          <t>NO</t>
        </is>
      </c>
      <c r="M215" s="74" t="n">
        <v>0.3531642885174052</v>
      </c>
      <c r="N215" s="74" t="n">
        <v>4</v>
      </c>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4" t="n"/>
      <c r="CH215" s="34" t="n"/>
      <c r="CI215" s="34" t="n"/>
      <c r="CJ215" s="34" t="n"/>
      <c r="CK215" s="34" t="n"/>
      <c r="CL215" s="34" t="n"/>
      <c r="CM215" s="34" t="n"/>
      <c r="CN215" s="34" t="n"/>
      <c r="CO215" s="34" t="n"/>
      <c r="CP215" s="34"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4" t="n"/>
      <c r="EU215" s="34" t="n"/>
      <c r="EV215" s="34" t="n"/>
      <c r="EW215" s="34" t="n"/>
      <c r="EX215" s="34" t="n"/>
      <c r="EY215" s="33" t="n"/>
      <c r="EZ215" s="33" t="n"/>
      <c r="FA215" s="33" t="n"/>
      <c r="FB215" s="33" t="n"/>
      <c r="FC215" s="33" t="n"/>
      <c r="FD215" s="33" t="n"/>
      <c r="FE215" s="33" t="n"/>
      <c r="FF215" s="33" t="n"/>
      <c r="FG215" s="33" t="n"/>
      <c r="FH215" s="33" t="n"/>
      <c r="FI215" s="34" t="n"/>
      <c r="FJ215" s="34" t="n"/>
      <c r="FK215" s="33" t="n"/>
      <c r="FL215" s="33" t="n"/>
      <c r="FM215" s="33" t="n"/>
      <c r="FN215" s="33" t="n"/>
      <c r="FO215" s="33" t="n"/>
      <c r="FP215" s="33" t="n"/>
      <c r="FQ215" s="33" t="n"/>
      <c r="FR215" s="33" t="n"/>
      <c r="FS215" s="33" t="n"/>
      <c r="FT215" s="33"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3" t="n"/>
      <c r="IK215" s="33" t="n"/>
      <c r="IL215" s="26" t="n"/>
      <c r="IM215" s="26" t="inlineStr">
        <is>
          <t>ez_manage.py:5281 top()</t>
        </is>
      </c>
      <c r="IN215" s="26" t="inlineStr">
        <is>
          <t>v12_quick_engine.py:2838 x5</t>
        </is>
      </c>
      <c r="IO215" s="26" t="n"/>
    </row>
    <row r="216" ht="10.5" customHeight="1" s="67">
      <c r="A216" s="26" t="inlineStr">
        <is>
          <t>REENTRY2_DC_BREAK_ALLOW_15M</t>
        </is>
      </c>
      <c r="B216" s="26" t="inlineStr">
        <is>
          <t>0</t>
        </is>
      </c>
      <c r="C216" s="26" t="n"/>
      <c r="D216" s="26" t="n"/>
      <c r="E216" s="26" t="n"/>
      <c r="F216" s="26" t="n"/>
      <c r="G216" s="26">
        <f>IFERROR(VLOOKUP($A165&amp;"_"&amp;$B165,Results_Deltas!$A$2:$P$15000,5,FALSE),"")</f>
        <v/>
      </c>
      <c r="H216" s="26">
        <f>IFERROR(VLOOKUP($A165,Results_30d_Deltas!$A$2:$H$5000,7,FALSE)-E164,"")</f>
        <v/>
      </c>
      <c r="I216" s="26">
        <f>IFERROR(VLOOKUP($A165,Results_30d_Deltas!$A$2:$H$5000,6,FALSE),"")</f>
        <v/>
      </c>
      <c r="J216" s="26" t="n"/>
      <c r="K216" s="26" t="n"/>
      <c r="L216" s="26" t="inlineStr">
        <is>
          <t>NO</t>
        </is>
      </c>
      <c r="M216" s="74" t="n">
        <v>0.4170577699648237</v>
      </c>
      <c r="N216" s="74" t="n">
        <v>4</v>
      </c>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3" t="n"/>
      <c r="FT216" s="33"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3" t="n"/>
      <c r="IK216" s="33" t="n"/>
      <c r="IL216" s="26" t="n"/>
      <c r="IM216" s="26" t="inlineStr">
        <is>
          <t>ez_manage.py:5278 top()</t>
        </is>
      </c>
      <c r="IN216" s="26" t="inlineStr">
        <is>
          <t>v12_quick_engine.py:2835 x5</t>
        </is>
      </c>
      <c r="IO216" s="26" t="n"/>
    </row>
    <row r="217" ht="10.5" customHeight="1" s="67">
      <c r="A217" s="26" t="inlineStr">
        <is>
          <t>REENTRY2_DC_BREAK_REQUIRE_K_FILTER</t>
        </is>
      </c>
      <c r="B217" s="26" t="inlineStr">
        <is>
          <t>0</t>
        </is>
      </c>
      <c r="C217" s="26" t="n"/>
      <c r="D217" s="26" t="n"/>
      <c r="E217" s="26" t="n"/>
      <c r="F217" s="26" t="n"/>
      <c r="G217" s="26">
        <f>IFERROR(VLOOKUP($A174&amp;"_"&amp;$B174,Results_Deltas!$A$2:$P$15000,5,FALSE),"")</f>
        <v/>
      </c>
      <c r="H217" s="26">
        <f>IFERROR(VLOOKUP($A174,Results_30d_Deltas!$A$2:$H$5000,7,FALSE)-E173,"")</f>
        <v/>
      </c>
      <c r="I217" s="26">
        <f>IFERROR(VLOOKUP($A174,Results_30d_Deltas!$A$2:$H$5000,6,FALSE),"")</f>
        <v/>
      </c>
      <c r="J217" s="26" t="n"/>
      <c r="K217" s="26" t="n"/>
      <c r="L217" s="26" t="inlineStr">
        <is>
          <t>NO</t>
        </is>
      </c>
      <c r="M217" s="74" t="n">
        <v>0.4180252235156968</v>
      </c>
      <c r="N217" s="74" t="n">
        <v>4</v>
      </c>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4" t="n"/>
      <c r="CH217" s="34" t="n"/>
      <c r="CI217" s="34" t="n"/>
      <c r="CJ217" s="34" t="n"/>
      <c r="CK217" s="34" t="n"/>
      <c r="CL217" s="34" t="n"/>
      <c r="CM217" s="34" t="n"/>
      <c r="CN217" s="34" t="n"/>
      <c r="CO217" s="34" t="n"/>
      <c r="CP217" s="34"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4" t="n"/>
      <c r="EU217" s="34" t="n"/>
      <c r="EV217" s="34" t="n"/>
      <c r="EW217" s="34" t="n"/>
      <c r="EX217" s="34" t="n"/>
      <c r="EY217" s="33" t="n"/>
      <c r="EZ217" s="33" t="n"/>
      <c r="FA217" s="33" t="n"/>
      <c r="FB217" s="33" t="n"/>
      <c r="FC217" s="33" t="n"/>
      <c r="FD217" s="33" t="n"/>
      <c r="FE217" s="33" t="n"/>
      <c r="FF217" s="33" t="n"/>
      <c r="FG217" s="33" t="n"/>
      <c r="FH217" s="33" t="n"/>
      <c r="FI217" s="34" t="n"/>
      <c r="FJ217" s="34" t="n"/>
      <c r="FK217" s="33" t="n"/>
      <c r="FL217" s="33" t="n"/>
      <c r="FM217" s="33" t="n"/>
      <c r="FN217" s="33" t="n"/>
      <c r="FO217" s="33" t="n"/>
      <c r="FP217" s="33" t="n"/>
      <c r="FQ217" s="33" t="n"/>
      <c r="FR217" s="33" t="n"/>
      <c r="FS217" s="33" t="n"/>
      <c r="FT217" s="33"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3" t="n"/>
      <c r="IK217" s="33" t="n"/>
      <c r="IL217" s="26" t="n"/>
      <c r="IM217" s="26" t="inlineStr">
        <is>
          <t>ez_manage.py:5281 top()</t>
        </is>
      </c>
      <c r="IN217" s="26" t="inlineStr">
        <is>
          <t>v12_quick_engine.py:2838 x5</t>
        </is>
      </c>
      <c r="IO217" s="26" t="n"/>
    </row>
    <row r="218" ht="10.5" customHeight="1" s="67">
      <c r="A218" s="26" t="inlineStr">
        <is>
          <t>REENTRY2_DC_BREAK_REQUIRE_WT_FILTER</t>
        </is>
      </c>
      <c r="B218" s="26" t="inlineStr">
        <is>
          <t>0</t>
        </is>
      </c>
      <c r="C218" s="26" t="n"/>
      <c r="D218" s="26" t="n"/>
      <c r="E218" s="26" t="n"/>
      <c r="F218" s="26" t="n"/>
      <c r="G218" s="26">
        <f>IFERROR(VLOOKUP($A178&amp;"_"&amp;$B178,Results_Deltas!$A$2:$P$15000,5,FALSE),"")</f>
        <v/>
      </c>
      <c r="H218" s="26">
        <f>IFERROR(VLOOKUP($A178,Results_30d_Deltas!$A$2:$H$5000,7,FALSE)-E177,"")</f>
        <v/>
      </c>
      <c r="I218" s="26">
        <f>IFERROR(VLOOKUP($A178,Results_30d_Deltas!$A$2:$H$5000,6,FALSE),"")</f>
        <v/>
      </c>
      <c r="J218" s="26" t="n"/>
      <c r="K218" s="26" t="n"/>
      <c r="L218" s="26" t="inlineStr">
        <is>
          <t>YES</t>
        </is>
      </c>
      <c r="M218" s="74" t="n">
        <v>0.4221949319071159</v>
      </c>
      <c r="N218" s="74" t="n">
        <v>4</v>
      </c>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4" t="n"/>
      <c r="CH218" s="34" t="n"/>
      <c r="CI218" s="34" t="n"/>
      <c r="CJ218" s="34" t="n"/>
      <c r="CK218" s="34" t="n"/>
      <c r="CL218" s="34" t="n"/>
      <c r="CM218" s="34" t="n"/>
      <c r="CN218" s="34" t="n"/>
      <c r="CO218" s="34" t="n"/>
      <c r="CP218" s="34"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4" t="n"/>
      <c r="EU218" s="34" t="n"/>
      <c r="EV218" s="34" t="n"/>
      <c r="EW218" s="34" t="n"/>
      <c r="EX218" s="34" t="n"/>
      <c r="EY218" s="33" t="n"/>
      <c r="EZ218" s="33" t="n"/>
      <c r="FA218" s="33" t="n"/>
      <c r="FB218" s="33" t="n"/>
      <c r="FC218" s="33" t="n"/>
      <c r="FD218" s="33" t="n"/>
      <c r="FE218" s="33" t="n"/>
      <c r="FF218" s="33" t="n"/>
      <c r="FG218" s="33" t="n"/>
      <c r="FH218" s="33" t="n"/>
      <c r="FI218" s="34" t="n"/>
      <c r="FJ218" s="34" t="n"/>
      <c r="FK218" s="33" t="n"/>
      <c r="FL218" s="33" t="n"/>
      <c r="FM218" s="33" t="n"/>
      <c r="FN218" s="33" t="n"/>
      <c r="FO218" s="33" t="n"/>
      <c r="FP218" s="33" t="n"/>
      <c r="FQ218" s="33" t="n"/>
      <c r="FR218" s="33" t="n"/>
      <c r="FS218" s="33" t="n"/>
      <c r="FT218" s="33"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3" t="n"/>
      <c r="IK218" s="33" t="n"/>
      <c r="IL218" s="26" t="n"/>
      <c r="IM218" s="26" t="inlineStr">
        <is>
          <t>ez_manage.py:5282 top()</t>
        </is>
      </c>
      <c r="IN218" s="26" t="inlineStr">
        <is>
          <t>v12_quick_engine.py:2839 x5</t>
        </is>
      </c>
      <c r="IO218" s="26" t="n"/>
    </row>
    <row r="219" ht="10.5" customHeight="1" s="67">
      <c r="A219" s="27" t="inlineStr">
        <is>
          <t>GUARANTEED_REENTRY_K_FAVORABLE_HIGH</t>
        </is>
      </c>
      <c r="B219" s="27" t="inlineStr">
        <is>
          <t>70.0</t>
        </is>
      </c>
      <c r="C219" s="26" t="n"/>
      <c r="D219" s="26" t="n"/>
      <c r="E219" s="26" t="n"/>
      <c r="F219" s="26" t="n"/>
      <c r="G219" s="26">
        <f>IFERROR(VLOOKUP($A5&amp;"_"&amp;$B5,Results_Deltas!$A$2:$P$15000,5,FALSE),"")</f>
        <v/>
      </c>
      <c r="H219" s="26">
        <f>IFERROR(VLOOKUP($A5,Results_30d_Deltas!$A$2:$H$5000,7,FALSE)-E4,"")</f>
        <v/>
      </c>
      <c r="I219" s="26">
        <f>IFERROR(VLOOKUP($A5,Results_30d_Deltas!$A$2:$H$5000,6,FALSE),"")</f>
        <v/>
      </c>
      <c r="J219" s="26" t="n"/>
      <c r="K219" s="26" t="n"/>
      <c r="L219" s="26" t="inlineStr">
        <is>
          <t>YES</t>
        </is>
      </c>
      <c r="M219" s="74" t="n">
        <v>0.4263359119569017</v>
      </c>
      <c r="N219" s="74" t="n">
        <v>4</v>
      </c>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3" t="n"/>
      <c r="FT219" s="33" t="n"/>
      <c r="FU219" s="34" t="n"/>
      <c r="FV219" s="34"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3" t="n"/>
      <c r="IK219" s="33" t="n"/>
      <c r="IL219" s="26" t="n"/>
      <c r="IM219" s="26" t="inlineStr">
        <is>
          <t>ez_manage.py:4774 top()</t>
        </is>
      </c>
      <c r="IN219" s="26" t="inlineStr">
        <is>
          <t>v12_quick_engine.py:1941 x4</t>
        </is>
      </c>
      <c r="IO219" s="26" t="n"/>
    </row>
    <row r="220" ht="10.5" customHeight="1" s="67">
      <c r="A220" s="27" t="inlineStr">
        <is>
          <t>GUARANTEED_REENTRY_K_FAVORABLE_LOW</t>
        </is>
      </c>
      <c r="B220" s="27" t="inlineStr">
        <is>
          <t>30.0</t>
        </is>
      </c>
      <c r="C220" s="26" t="n"/>
      <c r="D220" s="26" t="n"/>
      <c r="E220" s="26" t="n"/>
      <c r="F220" s="26" t="n"/>
      <c r="G220" s="26">
        <f>IFERROR(VLOOKUP($A10&amp;"_"&amp;$B10,Results_Deltas!$A$2:$P$15000,5,FALSE),"")</f>
        <v/>
      </c>
      <c r="H220" s="26">
        <f>IFERROR(VLOOKUP($A10,Results_30d_Deltas!$A$2:$H$5000,7,FALSE)-E9,"")</f>
        <v/>
      </c>
      <c r="I220" s="26">
        <f>IFERROR(VLOOKUP($A10,Results_30d_Deltas!$A$2:$H$5000,6,FALSE),"")</f>
        <v/>
      </c>
      <c r="J220" s="26" t="n"/>
      <c r="K220" s="26" t="n"/>
      <c r="L220" s="26" t="inlineStr">
        <is>
          <t>YES</t>
        </is>
      </c>
      <c r="M220" s="74" t="n">
        <v>0.4263359119569017</v>
      </c>
      <c r="N220" s="74" t="n">
        <v>4</v>
      </c>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3" t="n"/>
      <c r="FT220" s="33" t="n"/>
      <c r="FU220" s="34" t="n"/>
      <c r="FV220" s="34"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3" t="n"/>
      <c r="IK220" s="33" t="n"/>
      <c r="IL220" s="26" t="n"/>
      <c r="IM220" s="26" t="inlineStr">
        <is>
          <t>ez_manage.py:4775 top()</t>
        </is>
      </c>
      <c r="IN220" s="26" t="inlineStr">
        <is>
          <t>v12_quick_engine.py:1942 x4</t>
        </is>
      </c>
      <c r="IO220" s="26" t="n"/>
    </row>
    <row r="221" ht="10.5" customHeight="1" s="67">
      <c r="A221" s="26" t="inlineStr">
        <is>
          <t>BOUNCE_REENTRY_K_RESET_LONG</t>
        </is>
      </c>
      <c r="B221" s="26" t="inlineStr">
        <is>
          <t>0</t>
        </is>
      </c>
      <c r="C221" s="26" t="n"/>
      <c r="D221" s="26" t="n"/>
      <c r="E221" s="26" t="n"/>
      <c r="F221" s="26" t="n"/>
      <c r="G221" s="26">
        <f>IFERROR(VLOOKUP($A17&amp;"_"&amp;$B17,Results_Deltas!$A$2:$P$15000,5,FALSE),"")</f>
        <v/>
      </c>
      <c r="H221" s="26">
        <f>IFERROR(VLOOKUP($A17,Results_30d_Deltas!$A$2:$H$5000,7,FALSE)-E16,"")</f>
        <v/>
      </c>
      <c r="I221" s="26">
        <f>IFERROR(VLOOKUP($A17,Results_30d_Deltas!$A$2:$H$5000,6,FALSE),"")</f>
        <v/>
      </c>
      <c r="J221" s="26" t="n"/>
      <c r="K221" s="26" t="n"/>
      <c r="L221" s="26" t="inlineStr">
        <is>
          <t>NO</t>
        </is>
      </c>
      <c r="M221" s="74" t="n">
        <v>0.4263359119569017</v>
      </c>
      <c r="N221" s="74" t="n">
        <v>4</v>
      </c>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3" t="n"/>
      <c r="FT221" s="33" t="n"/>
      <c r="FU221" s="34" t="n"/>
      <c r="FV221" s="34"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3" t="n"/>
      <c r="IK221" s="33" t="n"/>
      <c r="IL221" s="26" t="n"/>
      <c r="IM221" s="26" t="inlineStr">
        <is>
          <t>ez_manage.py:2986 top()</t>
        </is>
      </c>
      <c r="IN221" s="26" t="inlineStr">
        <is>
          <t>v12_quick_engine.py:321 x13</t>
        </is>
      </c>
      <c r="IO221" s="26" t="n"/>
    </row>
    <row r="222" ht="10.5" customHeight="1" s="67">
      <c r="A222" s="26" t="inlineStr">
        <is>
          <t>BOUNCE_REENTRY_K_RESET_SHORT</t>
        </is>
      </c>
      <c r="B222" s="26" t="inlineStr">
        <is>
          <t>0</t>
        </is>
      </c>
      <c r="C222" s="26" t="n"/>
      <c r="D222" s="26" t="n"/>
      <c r="E222" s="26" t="n"/>
      <c r="F222" s="26" t="n"/>
      <c r="G222" s="26">
        <f>IFERROR(VLOOKUP($A21&amp;"_"&amp;$B21,Results_Deltas!$A$2:$P$15000,5,FALSE),"")</f>
        <v/>
      </c>
      <c r="H222" s="26">
        <f>IFERROR(VLOOKUP($A21,Results_30d_Deltas!$A$2:$H$5000,7,FALSE)-E20,"")</f>
        <v/>
      </c>
      <c r="I222" s="26">
        <f>IFERROR(VLOOKUP($A21,Results_30d_Deltas!$A$2:$H$5000,6,FALSE),"")</f>
        <v/>
      </c>
      <c r="J222" s="26" t="n"/>
      <c r="K222" s="26" t="n"/>
      <c r="L222" s="26" t="inlineStr">
        <is>
          <t>NO</t>
        </is>
      </c>
      <c r="M222" s="74" t="n">
        <v>0.4263359119569017</v>
      </c>
      <c r="N222" s="74" t="n">
        <v>4</v>
      </c>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3" t="n"/>
      <c r="FT222" s="33" t="n"/>
      <c r="FU222" s="34" t="n"/>
      <c r="FV222" s="34"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3" t="n"/>
      <c r="IK222" s="33" t="n"/>
      <c r="IL222" s="26" t="n"/>
      <c r="IM222" s="26" t="inlineStr">
        <is>
          <t>ez_manage.py:2987 top()</t>
        </is>
      </c>
      <c r="IN222" s="26" t="inlineStr">
        <is>
          <t>v12_quick_engine.py:327 x13</t>
        </is>
      </c>
      <c r="IO222" s="26" t="n"/>
    </row>
    <row r="223" ht="10.5" customHeight="1" s="67">
      <c r="A223" s="26" t="inlineStr">
        <is>
          <t>BTC_GUARANTEED_REENTRY_MAX_AGE_BARS</t>
        </is>
      </c>
      <c r="B223" s="26" t="inlineStr">
        <is>
          <t>0</t>
        </is>
      </c>
      <c r="C223" s="26" t="n"/>
      <c r="D223" s="26" t="n"/>
      <c r="E223" s="26" t="n"/>
      <c r="F223" s="26" t="n"/>
      <c r="G223" s="26">
        <f>IFERROR(VLOOKUP($A27&amp;"_"&amp;$B27,Results_Deltas!$A$2:$P$15000,5,FALSE),"")</f>
        <v/>
      </c>
      <c r="H223" s="26">
        <f>IFERROR(VLOOKUP($A27,Results_30d_Deltas!$A$2:$H$5000,7,FALSE)-E26,"")</f>
        <v/>
      </c>
      <c r="I223" s="26">
        <f>IFERROR(VLOOKUP($A27,Results_30d_Deltas!$A$2:$H$5000,6,FALSE),"")</f>
        <v/>
      </c>
      <c r="J223" s="26" t="n"/>
      <c r="K223" s="26" t="n"/>
      <c r="L223" s="26" t="inlineStr">
        <is>
          <t>NO</t>
        </is>
      </c>
      <c r="M223" s="74" t="n">
        <v>0.4263359119569017</v>
      </c>
      <c r="N223" s="74" t="n">
        <v>4</v>
      </c>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3" t="n"/>
      <c r="FT223" s="33" t="n"/>
      <c r="FU223" s="34" t="n"/>
      <c r="FV223" s="34"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3" t="n"/>
      <c r="IK223" s="33" t="n"/>
      <c r="IL223" s="26" t="n"/>
      <c r="IM223" s="26" t="inlineStr">
        <is>
          <t>ez_manage.py:4471 top()</t>
        </is>
      </c>
      <c r="IN223" s="26" t="inlineStr">
        <is>
          <t>v12_quick_engine.py:422 x8</t>
        </is>
      </c>
      <c r="IO223" s="26" t="n"/>
    </row>
    <row r="224" ht="10.5" customHeight="1" s="67">
      <c r="A224" s="27" t="inlineStr">
        <is>
          <t>BTC_GUARANTEED_REENTRY_MIN_GAP_BARS</t>
        </is>
      </c>
      <c r="B224" s="27" t="inlineStr">
        <is>
          <t>5</t>
        </is>
      </c>
      <c r="C224" s="26" t="n"/>
      <c r="D224" s="26" t="n"/>
      <c r="E224" s="26" t="n"/>
      <c r="F224" s="26" t="n"/>
      <c r="G224" s="26">
        <f>IFERROR(VLOOKUP($A33&amp;"_"&amp;$B33,Results_Deltas!$A$2:$P$15000,5,FALSE),"")</f>
        <v/>
      </c>
      <c r="H224" s="26">
        <f>IFERROR(VLOOKUP($A33,Results_30d_Deltas!$A$2:$H$5000,7,FALSE)-E32,"")</f>
        <v/>
      </c>
      <c r="I224" s="26">
        <f>IFERROR(VLOOKUP($A33,Results_30d_Deltas!$A$2:$H$5000,6,FALSE),"")</f>
        <v/>
      </c>
      <c r="J224" s="26" t="n"/>
      <c r="K224" s="26" t="n"/>
      <c r="L224" s="26" t="inlineStr">
        <is>
          <t>YES</t>
        </is>
      </c>
      <c r="M224" s="74" t="n">
        <v>0.4263359119569017</v>
      </c>
      <c r="N224" s="74" t="n">
        <v>4</v>
      </c>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3" t="n"/>
      <c r="FT224" s="33" t="n"/>
      <c r="FU224" s="34" t="n"/>
      <c r="FV224" s="34"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3" t="n"/>
      <c r="IK224" s="33" t="n"/>
      <c r="IL224" s="26" t="n"/>
      <c r="IM224" s="26" t="inlineStr">
        <is>
          <t>ez_manage.py:4472 top()</t>
        </is>
      </c>
      <c r="IN224" s="26" t="inlineStr">
        <is>
          <t>v12_quick_engine.py:429 x8</t>
        </is>
      </c>
      <c r="IO224" s="26" t="n"/>
    </row>
    <row r="225" ht="10.5" customHeight="1" s="67">
      <c r="A225" s="27" t="inlineStr">
        <is>
          <t>DELTA_REENTRY_Z_THRESHOLD</t>
        </is>
      </c>
      <c r="B225" s="27" t="inlineStr">
        <is>
          <t>1.0</t>
        </is>
      </c>
      <c r="C225" s="26" t="n"/>
      <c r="D225" s="26" t="n"/>
      <c r="E225" s="26" t="n"/>
      <c r="F225" s="26" t="n"/>
      <c r="G225" s="26">
        <f>IFERROR(VLOOKUP($A38&amp;"_"&amp;$B38,Results_Deltas!$A$2:$P$15000,5,FALSE),"")</f>
        <v/>
      </c>
      <c r="H225" s="26">
        <f>IFERROR(VLOOKUP($A38,Results_30d_Deltas!$A$2:$H$5000,7,FALSE)-E37,"")</f>
        <v/>
      </c>
      <c r="I225" s="26">
        <f>IFERROR(VLOOKUP($A38,Results_30d_Deltas!$A$2:$H$5000,6,FALSE),"")</f>
        <v/>
      </c>
      <c r="J225" s="26" t="n"/>
      <c r="K225" s="26" t="n"/>
      <c r="L225" s="26" t="inlineStr">
        <is>
          <t>YES</t>
        </is>
      </c>
      <c r="M225" s="74" t="n">
        <v>0.4263359119569017</v>
      </c>
      <c r="N225" s="74" t="n">
        <v>4</v>
      </c>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4" t="n"/>
      <c r="CC225" s="34" t="n"/>
      <c r="CD225" s="34" t="n"/>
      <c r="CE225" s="34" t="n"/>
      <c r="CF225" s="34"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4" t="n"/>
      <c r="FV225" s="34"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3" t="n"/>
      <c r="IK225" s="33" t="n"/>
      <c r="IL225" s="26" t="n"/>
      <c r="IM225" s="26" t="inlineStr">
        <is>
          <t>ez_manage.py:196 check_reentry_delta_tolerant()</t>
        </is>
      </c>
      <c r="IN225" s="26" t="inlineStr">
        <is>
          <t>v12_quick_engine.py:1647 x7</t>
        </is>
      </c>
      <c r="IO225" s="26" t="n"/>
    </row>
    <row r="226" ht="10.5" customHeight="1" s="67">
      <c r="A226" s="27" t="inlineStr">
        <is>
          <t>GUARANTEED_REENTRY_K_HIGH_BLOCK</t>
        </is>
      </c>
      <c r="B226" s="27" t="inlineStr">
        <is>
          <t>80.0</t>
        </is>
      </c>
      <c r="C226" s="26" t="n"/>
      <c r="D226" s="26" t="n"/>
      <c r="E226" s="26" t="n"/>
      <c r="F226" s="26" t="n"/>
      <c r="G226" s="26">
        <f>IFERROR(VLOOKUP($A49&amp;"_"&amp;$B49,Results_Deltas!$A$2:$P$15000,5,FALSE),"")</f>
        <v/>
      </c>
      <c r="H226" s="26">
        <f>IFERROR(VLOOKUP($A49,Results_30d_Deltas!$A$2:$H$5000,7,FALSE)-E48,"")</f>
        <v/>
      </c>
      <c r="I226" s="26">
        <f>IFERROR(VLOOKUP($A49,Results_30d_Deltas!$A$2:$H$5000,6,FALSE),"")</f>
        <v/>
      </c>
      <c r="J226" s="26" t="n"/>
      <c r="K226" s="26" t="n"/>
      <c r="L226" s="26" t="inlineStr">
        <is>
          <t>YES</t>
        </is>
      </c>
      <c r="M226" s="74" t="n">
        <v>0.4263359119569017</v>
      </c>
      <c r="N226" s="74" t="n">
        <v>4</v>
      </c>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3" t="n"/>
      <c r="FT226" s="33" t="n"/>
      <c r="FU226" s="34" t="n"/>
      <c r="FV226" s="34"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3" t="n"/>
      <c r="HJ226" s="33" t="n"/>
      <c r="HK226" s="33" t="n"/>
      <c r="HL226" s="33" t="n"/>
      <c r="HM226" s="33"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3" t="n"/>
      <c r="IK226" s="33" t="n"/>
      <c r="IL226" s="26" t="n"/>
      <c r="IM226" s="26" t="inlineStr">
        <is>
          <t>ez_manage.py:4776 top()</t>
        </is>
      </c>
      <c r="IN226" s="26" t="inlineStr">
        <is>
          <t>v12_quick_engine.py:1943 x4</t>
        </is>
      </c>
      <c r="IO226" s="26" t="n"/>
    </row>
    <row r="227" ht="10.5" customHeight="1" s="67">
      <c r="A227" s="27" t="inlineStr">
        <is>
          <t>GUARANTEED_REENTRY_K_LOW_BLOCK</t>
        </is>
      </c>
      <c r="B227" s="27" t="inlineStr">
        <is>
          <t>20.0</t>
        </is>
      </c>
      <c r="C227" s="26" t="n"/>
      <c r="D227" s="26" t="n"/>
      <c r="E227" s="26" t="n"/>
      <c r="F227" s="26" t="n"/>
      <c r="G227" s="26">
        <f>IFERROR(VLOOKUP($A54&amp;"_"&amp;$B54,Results_Deltas!$A$2:$P$15000,5,FALSE),"")</f>
        <v/>
      </c>
      <c r="H227" s="26">
        <f>IFERROR(VLOOKUP($A54,Results_30d_Deltas!$A$2:$H$5000,7,FALSE)-E53,"")</f>
        <v/>
      </c>
      <c r="I227" s="26">
        <f>IFERROR(VLOOKUP($A54,Results_30d_Deltas!$A$2:$H$5000,6,FALSE),"")</f>
        <v/>
      </c>
      <c r="J227" s="26" t="n"/>
      <c r="K227" s="26" t="n"/>
      <c r="L227" s="26" t="inlineStr">
        <is>
          <t>YES</t>
        </is>
      </c>
      <c r="M227" s="74" t="n">
        <v>0.4263359119569017</v>
      </c>
      <c r="N227" s="74" t="n">
        <v>4</v>
      </c>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3" t="n"/>
      <c r="FT227" s="33" t="n"/>
      <c r="FU227" s="34" t="n"/>
      <c r="FV227" s="34"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3" t="n"/>
      <c r="HJ227" s="33" t="n"/>
      <c r="HK227" s="33" t="n"/>
      <c r="HL227" s="33" t="n"/>
      <c r="HM227" s="33"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3" t="n"/>
      <c r="IK227" s="33" t="n"/>
      <c r="IL227" s="26" t="n"/>
      <c r="IM227" s="26" t="inlineStr">
        <is>
          <t>ez_manage.py:4777 top()</t>
        </is>
      </c>
      <c r="IN227" s="26" t="inlineStr">
        <is>
          <t>v12_quick_engine.py:1944 x4</t>
        </is>
      </c>
      <c r="IO227" s="26" t="n"/>
    </row>
    <row r="228" ht="10.5" customHeight="1" s="67">
      <c r="A228" s="27" t="inlineStr">
        <is>
          <t>GUARANTEED_REENTRY_TIGHT_STOP_MAX_AGE_S</t>
        </is>
      </c>
      <c r="B228" s="27" t="inlineStr">
        <is>
          <t>1800.0</t>
        </is>
      </c>
      <c r="C228" s="26" t="n"/>
      <c r="D228" s="26" t="n"/>
      <c r="E228" s="26" t="n"/>
      <c r="F228" s="26" t="n"/>
      <c r="G228" s="26">
        <f>IFERROR(VLOOKUP($A63&amp;"_"&amp;$B63,Results_Deltas!$A$2:$P$15000,5,FALSE),"")</f>
        <v/>
      </c>
      <c r="H228" s="26">
        <f>IFERROR(VLOOKUP($A63,Results_30d_Deltas!$A$2:$H$5000,7,FALSE)-E62,"")</f>
        <v/>
      </c>
      <c r="I228" s="26">
        <f>IFERROR(VLOOKUP($A63,Results_30d_Deltas!$A$2:$H$5000,6,FALSE),"")</f>
        <v/>
      </c>
      <c r="J228" s="26" t="n"/>
      <c r="K228" s="26" t="n"/>
      <c r="L228" s="26" t="inlineStr">
        <is>
          <t>YES</t>
        </is>
      </c>
      <c r="M228" s="74" t="n">
        <v>0.4263359119569017</v>
      </c>
      <c r="N228" s="74" t="n">
        <v>4</v>
      </c>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4" t="n"/>
      <c r="DB228" s="34" t="n"/>
      <c r="DC228" s="34" t="n"/>
      <c r="DD228" s="34" t="n"/>
      <c r="DE228" s="34"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4" t="n"/>
      <c r="EF228" s="34" t="n"/>
      <c r="EG228" s="34" t="n"/>
      <c r="EH228" s="34" t="n"/>
      <c r="EI228" s="34"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3" t="n"/>
      <c r="FT228" s="33" t="n"/>
      <c r="FU228" s="34" t="n"/>
      <c r="FV228" s="34"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3" t="n"/>
      <c r="HJ228" s="33" t="n"/>
      <c r="HK228" s="33" t="n"/>
      <c r="HL228" s="33" t="n"/>
      <c r="HM228" s="33"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3" t="n"/>
      <c r="IK228" s="33" t="n"/>
      <c r="IL228" s="26" t="n"/>
      <c r="IM228" s="26" t="inlineStr">
        <is>
          <t>ez_manage.py:4780 top()</t>
        </is>
      </c>
      <c r="IN228" s="26" t="inlineStr">
        <is>
          <t>v12_quick_engine.py:1948 x4</t>
        </is>
      </c>
      <c r="IO228" s="26" t="n"/>
    </row>
    <row r="229" ht="10.5" customHeight="1" s="67">
      <c r="A229" s="27" t="inlineStr">
        <is>
          <t>GUARANTEED_REENTRY_TIGHT_STOP_MIN_AGE_S</t>
        </is>
      </c>
      <c r="B229" s="27" t="inlineStr">
        <is>
          <t>60.0</t>
        </is>
      </c>
      <c r="C229" s="26" t="n"/>
      <c r="D229" s="26" t="n"/>
      <c r="E229" s="26" t="n"/>
      <c r="F229" s="26" t="n"/>
      <c r="G229" s="26">
        <f>IFERROR(VLOOKUP($A68&amp;"_"&amp;$B68,Results_Deltas!$A$2:$P$15000,5,FALSE),"")</f>
        <v/>
      </c>
      <c r="H229" s="26">
        <f>IFERROR(VLOOKUP($A68,Results_30d_Deltas!$A$2:$H$5000,7,FALSE)-E67,"")</f>
        <v/>
      </c>
      <c r="I229" s="26">
        <f>IFERROR(VLOOKUP($A68,Results_30d_Deltas!$A$2:$H$5000,6,FALSE),"")</f>
        <v/>
      </c>
      <c r="J229" s="26" t="n"/>
      <c r="K229" s="26" t="n"/>
      <c r="L229" s="26" t="inlineStr">
        <is>
          <t>YES</t>
        </is>
      </c>
      <c r="M229" s="74" t="n">
        <v>0.4263359119569017</v>
      </c>
      <c r="N229" s="74" t="n">
        <v>4</v>
      </c>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4" t="n"/>
      <c r="DB229" s="34" t="n"/>
      <c r="DC229" s="34" t="n"/>
      <c r="DD229" s="34" t="n"/>
      <c r="DE229" s="34"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4" t="n"/>
      <c r="EF229" s="34" t="n"/>
      <c r="EG229" s="34" t="n"/>
      <c r="EH229" s="34" t="n"/>
      <c r="EI229" s="34"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3" t="n"/>
      <c r="FT229" s="33" t="n"/>
      <c r="FU229" s="34" t="n"/>
      <c r="FV229" s="34"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3" t="n"/>
      <c r="HJ229" s="33" t="n"/>
      <c r="HK229" s="33" t="n"/>
      <c r="HL229" s="33" t="n"/>
      <c r="HM229" s="33"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3" t="n"/>
      <c r="IK229" s="33" t="n"/>
      <c r="IL229" s="26" t="n"/>
      <c r="IM229" s="26" t="inlineStr">
        <is>
          <t>ez_manage.py:4781 top()</t>
        </is>
      </c>
      <c r="IN229" s="26" t="inlineStr">
        <is>
          <t>v12_quick_engine.py:1949 x4</t>
        </is>
      </c>
      <c r="IO229" s="26" t="n"/>
    </row>
    <row r="230" ht="10.5" customHeight="1" s="67">
      <c r="A230" s="27" t="inlineStr">
        <is>
          <t>GUARANTEED_REENTRY_TIGHT_STOP_PCT</t>
        </is>
      </c>
      <c r="B230" s="27" t="inlineStr">
        <is>
          <t>0.5</t>
        </is>
      </c>
      <c r="C230" s="26" t="n"/>
      <c r="D230" s="26" t="n"/>
      <c r="E230" s="26" t="n"/>
      <c r="F230" s="26" t="n"/>
      <c r="G230" s="26">
        <f>IFERROR(VLOOKUP($A73&amp;"_"&amp;$B73,Results_Deltas!$A$2:$P$15000,5,FALSE),"")</f>
        <v/>
      </c>
      <c r="H230" s="26">
        <f>IFERROR(VLOOKUP($A73,Results_30d_Deltas!$A$2:$H$5000,7,FALSE)-E72,"")</f>
        <v/>
      </c>
      <c r="I230" s="26">
        <f>IFERROR(VLOOKUP($A73,Results_30d_Deltas!$A$2:$H$5000,6,FALSE),"")</f>
        <v/>
      </c>
      <c r="J230" s="26" t="n"/>
      <c r="K230" s="26" t="n"/>
      <c r="L230" s="26" t="inlineStr">
        <is>
          <t>YES</t>
        </is>
      </c>
      <c r="M230" s="74" t="n">
        <v>0.4263359119569017</v>
      </c>
      <c r="N230" s="74" t="n">
        <v>4</v>
      </c>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4" t="n"/>
      <c r="DB230" s="34" t="n"/>
      <c r="DC230" s="34" t="n"/>
      <c r="DD230" s="34" t="n"/>
      <c r="DE230" s="34"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4" t="n"/>
      <c r="EF230" s="34" t="n"/>
      <c r="EG230" s="34" t="n"/>
      <c r="EH230" s="34" t="n"/>
      <c r="EI230" s="34"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3" t="n"/>
      <c r="FT230" s="33" t="n"/>
      <c r="FU230" s="34" t="n"/>
      <c r="FV230" s="34"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3" t="n"/>
      <c r="HJ230" s="33" t="n"/>
      <c r="HK230" s="33" t="n"/>
      <c r="HL230" s="33" t="n"/>
      <c r="HM230" s="33"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3" t="n"/>
      <c r="IK230" s="33" t="n"/>
      <c r="IL230" s="26" t="n"/>
      <c r="IM230" s="26" t="inlineStr">
        <is>
          <t>ez_manage.py:4782 top()</t>
        </is>
      </c>
      <c r="IN230" s="26" t="inlineStr">
        <is>
          <t>v12_quick_engine.py:1950 x7</t>
        </is>
      </c>
      <c r="IO230" s="26" t="n"/>
    </row>
    <row r="231" ht="10.5" customHeight="1" s="67">
      <c r="A231" s="26" t="inlineStr">
        <is>
          <t>LEGACY_PROC_SINGLE_REENTRY</t>
        </is>
      </c>
      <c r="B231" s="26" t="inlineStr">
        <is>
          <t>0</t>
        </is>
      </c>
      <c r="C231" s="26" t="n"/>
      <c r="D231" s="26" t="n"/>
      <c r="E231" s="26" t="n"/>
      <c r="F231" s="26" t="n"/>
      <c r="G231" s="26">
        <f>IFERROR(VLOOKUP($A76&amp;"_"&amp;$B76,Results_Deltas!$A$2:$P$15000,5,FALSE),"")</f>
        <v/>
      </c>
      <c r="H231" s="26">
        <f>IFERROR(VLOOKUP($A76,Results_30d_Deltas!$A$2:$H$5000,7,FALSE)-E75,"")</f>
        <v/>
      </c>
      <c r="I231" s="26">
        <f>IFERROR(VLOOKUP($A76,Results_30d_Deltas!$A$2:$H$5000,6,FALSE),"")</f>
        <v/>
      </c>
      <c r="J231" s="26" t="n"/>
      <c r="K231" s="26" t="n"/>
      <c r="L231" s="26" t="inlineStr">
        <is>
          <t>NO</t>
        </is>
      </c>
      <c r="M231" s="74" t="n">
        <v>0.4263359119569017</v>
      </c>
      <c r="N231" s="74" t="n">
        <v>4</v>
      </c>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3" t="n"/>
      <c r="FT231" s="33" t="n"/>
      <c r="FU231" s="34" t="n"/>
      <c r="FV231" s="34"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3" t="n"/>
      <c r="HJ231" s="33" t="n"/>
      <c r="HK231" s="33" t="n"/>
      <c r="HL231" s="33" t="n"/>
      <c r="HM231" s="33"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3" t="n"/>
      <c r="IK231" s="33" t="n"/>
      <c r="IL231" s="26" t="n"/>
      <c r="IM231" s="26" t="inlineStr">
        <is>
          <t>ez_manage.py:3418 top()</t>
        </is>
      </c>
      <c r="IN231" s="26" t="inlineStr">
        <is>
          <t>v12_quick_engine.py:2119 x5</t>
        </is>
      </c>
      <c r="IO231" s="26" t="n"/>
    </row>
    <row r="232" ht="10.5" customHeight="1" s="67">
      <c r="A232" s="26" t="inlineStr">
        <is>
          <t>LEGACY_REENTRY_PSR_DC_BOUNCE</t>
        </is>
      </c>
      <c r="B232" s="26" t="inlineStr">
        <is>
          <t>0</t>
        </is>
      </c>
      <c r="C232" s="26" t="n"/>
      <c r="D232" s="26" t="n"/>
      <c r="E232" s="26" t="n"/>
      <c r="F232" s="26" t="n"/>
      <c r="G232" s="26">
        <f>IFERROR(VLOOKUP($A80&amp;"_"&amp;$B80,Results_Deltas!$A$2:$P$15000,5,FALSE),"")</f>
        <v/>
      </c>
      <c r="H232" s="26">
        <f>IFERROR(VLOOKUP($A80,Results_30d_Deltas!$A$2:$H$5000,7,FALSE)-E79,"")</f>
        <v/>
      </c>
      <c r="I232" s="26">
        <f>IFERROR(VLOOKUP($A80,Results_30d_Deltas!$A$2:$H$5000,6,FALSE),"")</f>
        <v/>
      </c>
      <c r="J232" s="26" t="n"/>
      <c r="K232" s="26" t="n"/>
      <c r="L232" s="26" t="inlineStr">
        <is>
          <t>NO</t>
        </is>
      </c>
      <c r="M232" s="74" t="n">
        <v>0.4263359119569017</v>
      </c>
      <c r="N232" s="74" t="n">
        <v>4</v>
      </c>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3" t="n"/>
      <c r="FT232" s="33" t="n"/>
      <c r="FU232" s="34" t="n"/>
      <c r="FV232" s="34"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3" t="n"/>
      <c r="HJ232" s="33" t="n"/>
      <c r="HK232" s="33" t="n"/>
      <c r="HL232" s="33" t="n"/>
      <c r="HM232" s="33"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3" t="n"/>
      <c r="IK232" s="33" t="n"/>
      <c r="IL232" s="26" t="n"/>
      <c r="IM232" s="26" t="inlineStr">
        <is>
          <t>ez_manage.py:3422 top()</t>
        </is>
      </c>
      <c r="IN232" s="26" t="inlineStr">
        <is>
          <t>v12_quick_engine.py:2123 x5</t>
        </is>
      </c>
      <c r="IO232" s="26" t="n"/>
    </row>
    <row r="233" ht="10.5" customHeight="1" s="67">
      <c r="A233" s="26" t="inlineStr">
        <is>
          <t>LEGACY_REENTRY_PSR_FULL_DC</t>
        </is>
      </c>
      <c r="B233" s="26" t="inlineStr">
        <is>
          <t>0</t>
        </is>
      </c>
      <c r="C233" s="26" t="n"/>
      <c r="D233" s="26" t="n"/>
      <c r="E233" s="26" t="n"/>
      <c r="F233" s="26" t="n"/>
      <c r="G233" s="26">
        <f>IFERROR(VLOOKUP($A84&amp;"_"&amp;$B84,Results_Deltas!$A$2:$P$15000,5,FALSE),"")</f>
        <v/>
      </c>
      <c r="H233" s="26">
        <f>IFERROR(VLOOKUP($A84,Results_30d_Deltas!$A$2:$H$5000,7,FALSE)-E83,"")</f>
        <v/>
      </c>
      <c r="I233" s="26">
        <f>IFERROR(VLOOKUP($A84,Results_30d_Deltas!$A$2:$H$5000,6,FALSE),"")</f>
        <v/>
      </c>
      <c r="J233" s="26" t="n"/>
      <c r="K233" s="26" t="n"/>
      <c r="L233" s="26" t="inlineStr">
        <is>
          <t>NO</t>
        </is>
      </c>
      <c r="M233" s="74" t="n">
        <v>0.4263359119569017</v>
      </c>
      <c r="N233" s="74" t="n">
        <v>4</v>
      </c>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3" t="n"/>
      <c r="FT233" s="33" t="n"/>
      <c r="FU233" s="34" t="n"/>
      <c r="FV233" s="34"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3" t="n"/>
      <c r="HJ233" s="33" t="n"/>
      <c r="HK233" s="33" t="n"/>
      <c r="HL233" s="33" t="n"/>
      <c r="HM233" s="33"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33" t="n"/>
      <c r="IK233" s="33" t="n"/>
      <c r="IL233" s="26" t="n"/>
      <c r="IM233" s="26" t="inlineStr">
        <is>
          <t>ez_manage.py:3423 top()</t>
        </is>
      </c>
      <c r="IN233" s="26" t="inlineStr">
        <is>
          <t>v12_quick_engine.py:2124 x5</t>
        </is>
      </c>
      <c r="IO233" s="26" t="n"/>
    </row>
    <row r="234" ht="10.5" customHeight="1" s="67">
      <c r="A234" s="26" t="inlineStr">
        <is>
          <t>LEGACY_REENTRY_PSR_K_DC_CROSSOVER</t>
        </is>
      </c>
      <c r="B234" s="26" t="inlineStr">
        <is>
          <t>0</t>
        </is>
      </c>
      <c r="C234" s="26" t="n"/>
      <c r="D234" s="26" t="n"/>
      <c r="E234" s="26" t="n"/>
      <c r="F234" s="26" t="n"/>
      <c r="G234" s="26">
        <f>IFERROR(VLOOKUP($A88&amp;"_"&amp;$B88,Results_Deltas!$A$2:$P$15000,5,FALSE),"")</f>
        <v/>
      </c>
      <c r="H234" s="26">
        <f>IFERROR(VLOOKUP($A88,Results_30d_Deltas!$A$2:$H$5000,7,FALSE)-E87,"")</f>
        <v/>
      </c>
      <c r="I234" s="26">
        <f>IFERROR(VLOOKUP($A88,Results_30d_Deltas!$A$2:$H$5000,6,FALSE),"")</f>
        <v/>
      </c>
      <c r="J234" s="26" t="n"/>
      <c r="K234" s="26" t="n"/>
      <c r="L234" s="26" t="inlineStr">
        <is>
          <t>NO</t>
        </is>
      </c>
      <c r="M234" s="74" t="n">
        <v>0.4263359119569017</v>
      </c>
      <c r="N234" s="74" t="n">
        <v>4</v>
      </c>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3" t="n"/>
      <c r="FT234" s="33" t="n"/>
      <c r="FU234" s="34" t="n"/>
      <c r="FV234" s="34"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3" t="n"/>
      <c r="HJ234" s="33" t="n"/>
      <c r="HK234" s="33" t="n"/>
      <c r="HL234" s="33" t="n"/>
      <c r="HM234" s="33"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33" t="n"/>
      <c r="IK234" s="33" t="n"/>
      <c r="IL234" s="26" t="n"/>
      <c r="IM234" s="26" t="inlineStr">
        <is>
          <t>ez_manage.py:3424 top()</t>
        </is>
      </c>
      <c r="IN234" s="26" t="inlineStr">
        <is>
          <t>v12_quick_engine.py:2125 x5</t>
        </is>
      </c>
      <c r="IO234" s="26" t="n"/>
    </row>
    <row r="235" ht="10.5" customHeight="1" s="67">
      <c r="A235" s="26" t="inlineStr">
        <is>
          <t>LEGACY_REENTRY_PSR_QUICK_RECOVERY</t>
        </is>
      </c>
      <c r="B235" s="26" t="inlineStr">
        <is>
          <t>0</t>
        </is>
      </c>
      <c r="C235" s="26" t="n"/>
      <c r="D235" s="26" t="n"/>
      <c r="E235" s="26" t="n"/>
      <c r="F235" s="26" t="n"/>
      <c r="G235" s="26">
        <f>IFERROR(VLOOKUP($A92&amp;"_"&amp;$B92,Results_Deltas!$A$2:$P$15000,5,FALSE),"")</f>
        <v/>
      </c>
      <c r="H235" s="26">
        <f>IFERROR(VLOOKUP($A92,Results_30d_Deltas!$A$2:$H$5000,7,FALSE)-E91,"")</f>
        <v/>
      </c>
      <c r="I235" s="26">
        <f>IFERROR(VLOOKUP($A92,Results_30d_Deltas!$A$2:$H$5000,6,FALSE),"")</f>
        <v/>
      </c>
      <c r="J235" s="26" t="n"/>
      <c r="K235" s="26" t="n"/>
      <c r="L235" s="26" t="inlineStr">
        <is>
          <t>NO</t>
        </is>
      </c>
      <c r="M235" s="74" t="n">
        <v>0.4263359119569017</v>
      </c>
      <c r="N235" s="74" t="n">
        <v>4</v>
      </c>
      <c r="O235" s="33" t="n"/>
      <c r="P235" s="33" t="n"/>
      <c r="Q235" s="33" t="n"/>
      <c r="R235" s="33" t="n"/>
      <c r="S235" s="33" t="n"/>
      <c r="T235" s="33" t="n"/>
      <c r="U235" s="33" t="n"/>
      <c r="V235" s="33" t="n"/>
      <c r="W235" s="33" t="n"/>
      <c r="X235" s="33" t="n"/>
      <c r="Y235" s="33" t="n"/>
      <c r="Z235" s="33" t="n"/>
      <c r="AA235" s="33" t="n"/>
      <c r="AB235" s="33" t="n"/>
      <c r="AC235" s="33" t="n"/>
      <c r="AD235" s="34" t="n"/>
      <c r="AE235" s="34" t="n"/>
      <c r="AF235" s="34" t="n"/>
      <c r="AG235" s="34" t="n"/>
      <c r="AH235" s="34" t="n"/>
      <c r="AI235" s="34" t="n"/>
      <c r="AJ235" s="34" t="n"/>
      <c r="AK235" s="34" t="n"/>
      <c r="AL235" s="34" t="n"/>
      <c r="AM235" s="34"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3" t="n"/>
      <c r="FT235" s="33" t="n"/>
      <c r="FU235" s="34" t="n"/>
      <c r="FV235" s="34"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3" t="n"/>
      <c r="HJ235" s="33" t="n"/>
      <c r="HK235" s="33" t="n"/>
      <c r="HL235" s="33" t="n"/>
      <c r="HM235" s="33"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33" t="n"/>
      <c r="IK235" s="33" t="n"/>
      <c r="IL235" s="26" t="n"/>
      <c r="IM235" s="26" t="inlineStr">
        <is>
          <t>ez_manage.py:3425 top()</t>
        </is>
      </c>
      <c r="IN235" s="26" t="inlineStr">
        <is>
          <t>v12_quick_engine.py:2126 x4</t>
        </is>
      </c>
      <c r="IO235" s="26" t="n"/>
    </row>
    <row r="236" ht="10.5" customHeight="1" s="67">
      <c r="A236" s="26" t="inlineStr">
        <is>
          <t>MANDATORY_REENTRY_ALLOW_WT0_STRONG_CROSS</t>
        </is>
      </c>
      <c r="B236" s="26" t="inlineStr">
        <is>
          <t>0</t>
        </is>
      </c>
      <c r="C236" s="26" t="n"/>
      <c r="D236" s="26" t="n"/>
      <c r="E236" s="26" t="n"/>
      <c r="F236" s="26" t="n"/>
      <c r="G236" s="26">
        <f>IFERROR(VLOOKUP($A96&amp;"_"&amp;$B96,Results_Deltas!$A$2:$P$15000,5,FALSE),"")</f>
        <v/>
      </c>
      <c r="H236" s="26">
        <f>IFERROR(VLOOKUP($A96,Results_30d_Deltas!$A$2:$H$5000,7,FALSE)-E95,"")</f>
        <v/>
      </c>
      <c r="I236" s="26">
        <f>IFERROR(VLOOKUP($A96,Results_30d_Deltas!$A$2:$H$5000,6,FALSE),"")</f>
        <v/>
      </c>
      <c r="J236" s="26" t="n"/>
      <c r="K236" s="26" t="n"/>
      <c r="L236" s="26" t="inlineStr">
        <is>
          <t>NO</t>
        </is>
      </c>
      <c r="M236" s="74" t="n">
        <v>0.4263359119569017</v>
      </c>
      <c r="N236" s="74" t="n">
        <v>4</v>
      </c>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4" t="n"/>
      <c r="AY236" s="34" t="n"/>
      <c r="AZ236" s="34" t="n"/>
      <c r="BA236" s="34" t="n"/>
      <c r="BB236" s="34"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3" t="n"/>
      <c r="FT236" s="33" t="n"/>
      <c r="FU236" s="34" t="n"/>
      <c r="FV236" s="34"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3" t="n"/>
      <c r="HJ236" s="33" t="n"/>
      <c r="HK236" s="33" t="n"/>
      <c r="HL236" s="33" t="n"/>
      <c r="HM236" s="33"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3" t="n"/>
      <c r="IK236" s="33" t="n"/>
      <c r="IL236" s="26" t="n"/>
      <c r="IM236" s="26" t="inlineStr">
        <is>
          <t>ez_manage.py:4960 top()</t>
        </is>
      </c>
      <c r="IN236" s="26" t="inlineStr">
        <is>
          <t>v12_quick_engine.py:2245 x4</t>
        </is>
      </c>
      <c r="IO236" s="26" t="n"/>
    </row>
    <row r="237" ht="10.5" customHeight="1" s="67">
      <c r="A237" s="26" t="inlineStr">
        <is>
          <t>MANDATORY_REENTRY_K_HIGH_BLOCK</t>
        </is>
      </c>
      <c r="B237" s="26" t="inlineStr">
        <is>
          <t>0</t>
        </is>
      </c>
      <c r="C237" s="26" t="n"/>
      <c r="D237" s="26" t="n"/>
      <c r="E237" s="26" t="n"/>
      <c r="F237" s="26" t="n"/>
      <c r="G237" s="26">
        <f>IFERROR(VLOOKUP($A100&amp;"_"&amp;$B100,Results_Deltas!$A$2:$P$15000,5,FALSE),"")</f>
        <v/>
      </c>
      <c r="H237" s="26">
        <f>IFERROR(VLOOKUP($A100,Results_30d_Deltas!$A$2:$H$5000,7,FALSE)-E99,"")</f>
        <v/>
      </c>
      <c r="I237" s="26">
        <f>IFERROR(VLOOKUP($A100,Results_30d_Deltas!$A$2:$H$5000,6,FALSE),"")</f>
        <v/>
      </c>
      <c r="J237" s="26" t="n"/>
      <c r="K237" s="26" t="n"/>
      <c r="L237" s="26" t="inlineStr">
        <is>
          <t>NO</t>
        </is>
      </c>
      <c r="M237" s="74" t="n">
        <v>0.4263359119569017</v>
      </c>
      <c r="N237" s="74" t="n">
        <v>4</v>
      </c>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3" t="n"/>
      <c r="FT237" s="33" t="n"/>
      <c r="FU237" s="34" t="n"/>
      <c r="FV237" s="34"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3" t="n"/>
      <c r="HJ237" s="33" t="n"/>
      <c r="HK237" s="33" t="n"/>
      <c r="HL237" s="33" t="n"/>
      <c r="HM237" s="33"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33" t="n"/>
      <c r="IK237" s="33" t="n"/>
      <c r="IL237" s="26" t="n"/>
      <c r="IM237" s="26" t="inlineStr">
        <is>
          <t>ez_manage.py:4961 top()</t>
        </is>
      </c>
      <c r="IN237" s="26" t="inlineStr">
        <is>
          <t>v12_quick_engine.py:2247 x2</t>
        </is>
      </c>
      <c r="IO237" s="26" t="n"/>
    </row>
    <row r="238" ht="10.5" customHeight="1" s="67">
      <c r="A238" s="26" t="inlineStr">
        <is>
          <t>MANDATORY_REENTRY_K_LOW_BLOCK</t>
        </is>
      </c>
      <c r="B238" s="26" t="inlineStr">
        <is>
          <t>0</t>
        </is>
      </c>
      <c r="C238" s="26" t="n"/>
      <c r="D238" s="26" t="n"/>
      <c r="E238" s="26" t="n"/>
      <c r="F238" s="26" t="n"/>
      <c r="G238" s="26">
        <f>IFERROR(VLOOKUP($A104&amp;"_"&amp;$B104,Results_Deltas!$A$2:$P$15000,5,FALSE),"")</f>
        <v/>
      </c>
      <c r="H238" s="26">
        <f>IFERROR(VLOOKUP($A104,Results_30d_Deltas!$A$2:$H$5000,7,FALSE)-E103,"")</f>
        <v/>
      </c>
      <c r="I238" s="26">
        <f>IFERROR(VLOOKUP($A104,Results_30d_Deltas!$A$2:$H$5000,6,FALSE),"")</f>
        <v/>
      </c>
      <c r="J238" s="26" t="n"/>
      <c r="K238" s="26" t="n"/>
      <c r="L238" s="26" t="inlineStr">
        <is>
          <t>NO</t>
        </is>
      </c>
      <c r="M238" s="74" t="n">
        <v>0.4263359119569017</v>
      </c>
      <c r="N238" s="74" t="n">
        <v>4</v>
      </c>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3" t="n"/>
      <c r="FT238" s="33" t="n"/>
      <c r="FU238" s="34" t="n"/>
      <c r="FV238" s="34"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3" t="n"/>
      <c r="HJ238" s="33" t="n"/>
      <c r="HK238" s="33" t="n"/>
      <c r="HL238" s="33" t="n"/>
      <c r="HM238" s="33"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33" t="n"/>
      <c r="IK238" s="33" t="n"/>
      <c r="IL238" s="26" t="n"/>
      <c r="IM238" s="26" t="inlineStr">
        <is>
          <t>ez_manage.py:4962 top()</t>
        </is>
      </c>
      <c r="IN238" s="26" t="inlineStr">
        <is>
          <t>v12_quick_engine.py:2248 x2</t>
        </is>
      </c>
      <c r="IO238" s="26" t="n"/>
    </row>
    <row r="239" ht="10.5" customHeight="1" s="67">
      <c r="A239" s="26" t="inlineStr">
        <is>
          <t>MANDATORY_REENTRY_REQUIRE_K_NOT_EXTREME</t>
        </is>
      </c>
      <c r="B239" s="26" t="inlineStr">
        <is>
          <t>0</t>
        </is>
      </c>
      <c r="C239" s="26" t="n"/>
      <c r="D239" s="26" t="n"/>
      <c r="E239" s="26" t="n"/>
      <c r="F239" s="26" t="n"/>
      <c r="G239" s="26">
        <f>IFERROR(VLOOKUP($A108&amp;"_"&amp;$B108,Results_Deltas!$A$2:$P$15000,5,FALSE),"")</f>
        <v/>
      </c>
      <c r="H239" s="26">
        <f>IFERROR(VLOOKUP($A108,Results_30d_Deltas!$A$2:$H$5000,7,FALSE)-E107,"")</f>
        <v/>
      </c>
      <c r="I239" s="26">
        <f>IFERROR(VLOOKUP($A108,Results_30d_Deltas!$A$2:$H$5000,6,FALSE),"")</f>
        <v/>
      </c>
      <c r="J239" s="26" t="n"/>
      <c r="K239" s="26" t="n"/>
      <c r="L239" s="26" t="inlineStr">
        <is>
          <t>NO</t>
        </is>
      </c>
      <c r="M239" s="74" t="n">
        <v>0.4263359119569017</v>
      </c>
      <c r="N239" s="74" t="n">
        <v>4</v>
      </c>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3" t="n"/>
      <c r="FT239" s="33" t="n"/>
      <c r="FU239" s="34" t="n"/>
      <c r="FV239" s="34"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3" t="n"/>
      <c r="HJ239" s="33" t="n"/>
      <c r="HK239" s="33" t="n"/>
      <c r="HL239" s="33" t="n"/>
      <c r="HM239" s="33"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33" t="n"/>
      <c r="IK239" s="33" t="n"/>
      <c r="IL239" s="26" t="n"/>
      <c r="IM239" s="26" t="inlineStr">
        <is>
          <t>ez_manage.py:4964 top()</t>
        </is>
      </c>
      <c r="IN239" s="26" t="inlineStr">
        <is>
          <t>v12_quick_engine.py:2250 x2</t>
        </is>
      </c>
      <c r="IO239" s="26" t="n"/>
    </row>
    <row r="240" ht="10.5" customHeight="1" s="67">
      <c r="A240" s="26" t="inlineStr">
        <is>
          <t>OBLIGATORY_REENTRY_K15_HIGH_BLOCK</t>
        </is>
      </c>
      <c r="B240" s="26" t="inlineStr">
        <is>
          <t>0</t>
        </is>
      </c>
      <c r="C240" s="26" t="n"/>
      <c r="D240" s="26" t="n"/>
      <c r="E240" s="26" t="n"/>
      <c r="F240" s="26" t="n"/>
      <c r="G240" s="26">
        <f>IFERROR(VLOOKUP($A120&amp;"_"&amp;$B120,Results_Deltas!$A$2:$P$15000,5,FALSE),"")</f>
        <v/>
      </c>
      <c r="H240" s="26">
        <f>IFERROR(VLOOKUP($A120,Results_30d_Deltas!$A$2:$H$5000,7,FALSE)-E119,"")</f>
        <v/>
      </c>
      <c r="I240" s="26">
        <f>IFERROR(VLOOKUP($A120,Results_30d_Deltas!$A$2:$H$5000,6,FALSE),"")</f>
        <v/>
      </c>
      <c r="J240" s="26" t="n"/>
      <c r="K240" s="26" t="n"/>
      <c r="L240" s="26" t="inlineStr">
        <is>
          <t>YES</t>
        </is>
      </c>
      <c r="M240" s="74" t="n">
        <v>0.4263359119569017</v>
      </c>
      <c r="N240" s="74" t="n">
        <v>4</v>
      </c>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3" t="n"/>
      <c r="FT240" s="33" t="n"/>
      <c r="FU240" s="34" t="n"/>
      <c r="FV240" s="34"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3" t="n"/>
      <c r="HJ240" s="33" t="n"/>
      <c r="HK240" s="33" t="n"/>
      <c r="HL240" s="33" t="n"/>
      <c r="HM240" s="33"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33" t="n"/>
      <c r="IK240" s="33" t="n"/>
      <c r="IL240" s="26" t="n"/>
      <c r="IM240" s="26" t="inlineStr">
        <is>
          <t>ez_manage.py:5110 top()</t>
        </is>
      </c>
      <c r="IN240" s="26" t="inlineStr">
        <is>
          <t>v12_quick_engine.py:2501 x4</t>
        </is>
      </c>
      <c r="IO240" s="26" t="n"/>
    </row>
    <row r="241" ht="10.5" customHeight="1" s="67">
      <c r="A241" s="26" t="inlineStr">
        <is>
          <t>OBLIGATORY_REENTRY_SCORE_TIER1</t>
        </is>
      </c>
      <c r="B241" s="26" t="inlineStr">
        <is>
          <t>0</t>
        </is>
      </c>
      <c r="C241" s="26" t="n"/>
      <c r="D241" s="26" t="n"/>
      <c r="E241" s="26" t="n"/>
      <c r="F241" s="26" t="n"/>
      <c r="G241" s="26">
        <f>IFERROR(VLOOKUP($A128&amp;"_"&amp;$B128,Results_Deltas!$A$2:$P$15000,5,FALSE),"")</f>
        <v/>
      </c>
      <c r="H241" s="26">
        <f>IFERROR(VLOOKUP($A128,Results_30d_Deltas!$A$2:$H$5000,7,FALSE)-E127,"")</f>
        <v/>
      </c>
      <c r="I241" s="26">
        <f>IFERROR(VLOOKUP($A128,Results_30d_Deltas!$A$2:$H$5000,6,FALSE),"")</f>
        <v/>
      </c>
      <c r="J241" s="26" t="n"/>
      <c r="K241" s="26" t="n"/>
      <c r="L241" s="26" t="inlineStr">
        <is>
          <t>NO</t>
        </is>
      </c>
      <c r="M241" s="74" t="n">
        <v>0.4263359119569017</v>
      </c>
      <c r="N241" s="74" t="n">
        <v>4</v>
      </c>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3" t="n"/>
      <c r="DB241" s="33" t="n"/>
      <c r="DC241" s="33" t="n"/>
      <c r="DD241" s="33" t="n"/>
      <c r="DE241" s="33"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3" t="n"/>
      <c r="FT241" s="33" t="n"/>
      <c r="FU241" s="34" t="n"/>
      <c r="FV241" s="34"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3" t="n"/>
      <c r="HJ241" s="33" t="n"/>
      <c r="HK241" s="33" t="n"/>
      <c r="HL241" s="33" t="n"/>
      <c r="HM241" s="33"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33" t="n"/>
      <c r="IK241" s="33" t="n"/>
      <c r="IL241" s="26" t="n"/>
      <c r="IM241" s="26" t="inlineStr">
        <is>
          <t>ez_manage.py:5113 top()</t>
        </is>
      </c>
      <c r="IN241" s="26" t="inlineStr">
        <is>
          <t>v12_quick_engine.py:2504 x4</t>
        </is>
      </c>
      <c r="IO241" s="26" t="n"/>
    </row>
    <row r="242" ht="10.5" customHeight="1" s="67">
      <c r="A242" s="26" t="inlineStr">
        <is>
          <t>OBLIGATORY_REENTRY_SCORE_TIER2</t>
        </is>
      </c>
      <c r="B242" s="26" t="inlineStr">
        <is>
          <t>0</t>
        </is>
      </c>
      <c r="C242" s="26" t="n"/>
      <c r="D242" s="26" t="n"/>
      <c r="E242" s="26" t="n"/>
      <c r="F242" s="26" t="n"/>
      <c r="G242" s="26">
        <f>IFERROR(VLOOKUP($A132&amp;"_"&amp;$B132,Results_Deltas!$A$2:$P$15000,5,FALSE),"")</f>
        <v/>
      </c>
      <c r="H242" s="26">
        <f>IFERROR(VLOOKUP($A132,Results_30d_Deltas!$A$2:$H$5000,7,FALSE)-E131,"")</f>
        <v/>
      </c>
      <c r="I242" s="26">
        <f>IFERROR(VLOOKUP($A132,Results_30d_Deltas!$A$2:$H$5000,6,FALSE),"")</f>
        <v/>
      </c>
      <c r="J242" s="26" t="n"/>
      <c r="K242" s="26" t="n"/>
      <c r="L242" s="26" t="inlineStr">
        <is>
          <t>NO</t>
        </is>
      </c>
      <c r="M242" s="74" t="n">
        <v>0.4263359119569017</v>
      </c>
      <c r="N242" s="74" t="n">
        <v>4</v>
      </c>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3" t="n"/>
      <c r="DB242" s="33" t="n"/>
      <c r="DC242" s="33"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3" t="n"/>
      <c r="FT242" s="33" t="n"/>
      <c r="FU242" s="34" t="n"/>
      <c r="FV242" s="34"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33" t="n"/>
      <c r="IK242" s="33" t="n"/>
      <c r="IL242" s="26" t="n"/>
      <c r="IM242" s="26" t="inlineStr">
        <is>
          <t>ez_manage.py:5114 top()</t>
        </is>
      </c>
      <c r="IN242" s="26" t="inlineStr">
        <is>
          <t>v12_quick_engine.py:2505 x4</t>
        </is>
      </c>
      <c r="IO242" s="26" t="n"/>
    </row>
    <row r="243" ht="10.5" customHeight="1" s="67">
      <c r="A243" s="26" t="inlineStr">
        <is>
          <t>OBLIGATORY_REENTRY_SCORE_TIER3</t>
        </is>
      </c>
      <c r="B243" s="26" t="inlineStr">
        <is>
          <t>0</t>
        </is>
      </c>
      <c r="C243" s="26" t="n"/>
      <c r="D243" s="26" t="n"/>
      <c r="E243" s="26" t="n"/>
      <c r="F243" s="26" t="n"/>
      <c r="G243" s="26">
        <f>IFERROR(VLOOKUP($A136&amp;"_"&amp;$B136,Results_Deltas!$A$2:$P$15000,5,FALSE),"")</f>
        <v/>
      </c>
      <c r="H243" s="26">
        <f>IFERROR(VLOOKUP($A136,Results_30d_Deltas!$A$2:$H$5000,7,FALSE)-E135,"")</f>
        <v/>
      </c>
      <c r="I243" s="26">
        <f>IFERROR(VLOOKUP($A136,Results_30d_Deltas!$A$2:$H$5000,6,FALSE),"")</f>
        <v/>
      </c>
      <c r="J243" s="26" t="n"/>
      <c r="K243" s="26" t="n"/>
      <c r="L243" s="26" t="inlineStr">
        <is>
          <t>NO</t>
        </is>
      </c>
      <c r="M243" s="74" t="n">
        <v>0.4263359119569017</v>
      </c>
      <c r="N243" s="74" t="n">
        <v>4</v>
      </c>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3" t="n"/>
      <c r="FT243" s="33" t="n"/>
      <c r="FU243" s="34" t="n"/>
      <c r="FV243" s="34"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33" t="n"/>
      <c r="IK243" s="33" t="n"/>
      <c r="IL243" s="26" t="n"/>
      <c r="IM243" s="26" t="inlineStr">
        <is>
          <t>ez_manage.py:5115 top()</t>
        </is>
      </c>
      <c r="IN243" s="26" t="inlineStr">
        <is>
          <t>v12_quick_engine.py:2506 x4</t>
        </is>
      </c>
      <c r="IO243" s="26" t="n"/>
    </row>
    <row r="244" ht="10.5" customHeight="1" s="67">
      <c r="A244" s="26" t="inlineStr">
        <is>
          <t>OBLIGATORY_REENTRY_SHORT_K15_LOW_BLOCK</t>
        </is>
      </c>
      <c r="B244" s="26" t="inlineStr">
        <is>
          <t>0</t>
        </is>
      </c>
      <c r="C244" s="26" t="n"/>
      <c r="D244" s="26" t="n"/>
      <c r="E244" s="26" t="n"/>
      <c r="F244" s="26" t="n"/>
      <c r="G244" s="26">
        <f>IFERROR(VLOOKUP($A140&amp;"_"&amp;$B140,Results_Deltas!$A$2:$P$15000,5,FALSE),"")</f>
        <v/>
      </c>
      <c r="H244" s="26">
        <f>IFERROR(VLOOKUP($A140,Results_30d_Deltas!$A$2:$H$5000,7,FALSE)-E139,"")</f>
        <v/>
      </c>
      <c r="I244" s="26">
        <f>IFERROR(VLOOKUP($A140,Results_30d_Deltas!$A$2:$H$5000,6,FALSE),"")</f>
        <v/>
      </c>
      <c r="J244" s="26" t="n"/>
      <c r="K244" s="26" t="n"/>
      <c r="L244" s="26" t="inlineStr">
        <is>
          <t>NO</t>
        </is>
      </c>
      <c r="M244" s="74" t="n">
        <v>0.4263359119569017</v>
      </c>
      <c r="N244" s="74" t="n">
        <v>4</v>
      </c>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3" t="n"/>
      <c r="FT244" s="33" t="n"/>
      <c r="FU244" s="34" t="n"/>
      <c r="FV244" s="34"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33" t="n"/>
      <c r="IK244" s="33" t="n"/>
      <c r="IL244" s="26" t="n"/>
      <c r="IM244" s="26" t="inlineStr">
        <is>
          <t>ez_manage.py:5117 top()</t>
        </is>
      </c>
      <c r="IN244" s="26" t="inlineStr">
        <is>
          <t>v12_quick_engine.py:2508 x4</t>
        </is>
      </c>
      <c r="IO244" s="26" t="n"/>
    </row>
    <row r="245" ht="10.5" customHeight="1" s="67">
      <c r="A245" s="26" t="inlineStr">
        <is>
          <t>OBLIGATORY_REENTRY_SMA_FIELD</t>
        </is>
      </c>
      <c r="B245" s="26" t="inlineStr">
        <is>
          <t>0</t>
        </is>
      </c>
      <c r="C245" s="26" t="n"/>
      <c r="D245" s="26" t="n"/>
      <c r="E245" s="26" t="n"/>
      <c r="F245" s="26" t="n"/>
      <c r="G245" s="26">
        <f>IFERROR(VLOOKUP($A148&amp;"_"&amp;$B148,Results_Deltas!$A$2:$P$15000,5,FALSE),"")</f>
        <v/>
      </c>
      <c r="H245" s="26">
        <f>IFERROR(VLOOKUP($A148,Results_30d_Deltas!$A$2:$H$5000,7,FALSE)-E147,"")</f>
        <v/>
      </c>
      <c r="I245" s="26">
        <f>IFERROR(VLOOKUP($A148,Results_30d_Deltas!$A$2:$H$5000,6,FALSE),"")</f>
        <v/>
      </c>
      <c r="J245" s="26" t="n"/>
      <c r="K245" s="26" t="n"/>
      <c r="L245" s="26" t="inlineStr">
        <is>
          <t>NO</t>
        </is>
      </c>
      <c r="M245" s="74" t="n">
        <v>0.4263359119569017</v>
      </c>
      <c r="N245" s="74" t="n">
        <v>4</v>
      </c>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3" t="n"/>
      <c r="FT245" s="33" t="n"/>
      <c r="FU245" s="34" t="n"/>
      <c r="FV245" s="34"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33" t="n"/>
      <c r="IK245" s="33" t="n"/>
      <c r="IL245" s="26" t="n"/>
      <c r="IM245" s="26" t="inlineStr">
        <is>
          <t>ez_manage.py:5121 top()</t>
        </is>
      </c>
      <c r="IN245" s="26" t="inlineStr">
        <is>
          <t>v12_quick_engine.py:2512 x2</t>
        </is>
      </c>
      <c r="IO245" s="26" t="n"/>
    </row>
    <row r="246" ht="10.5" customHeight="1" s="67">
      <c r="A246" s="26" t="inlineStr">
        <is>
          <t>OBLIGATORY_REENTRY_TIER1_HTF_REQUIRED</t>
        </is>
      </c>
      <c r="B246" s="26" t="inlineStr">
        <is>
          <t>0</t>
        </is>
      </c>
      <c r="C246" s="26" t="n"/>
      <c r="D246" s="26" t="n"/>
      <c r="E246" s="26" t="n"/>
      <c r="F246" s="26" t="n"/>
      <c r="G246" s="26">
        <f>IFERROR(VLOOKUP($A157&amp;"_"&amp;$B157,Results_Deltas!$A$2:$P$15000,5,FALSE),"")</f>
        <v/>
      </c>
      <c r="H246" s="26">
        <f>IFERROR(VLOOKUP($A157,Results_30d_Deltas!$A$2:$H$5000,7,FALSE)-E156,"")</f>
        <v/>
      </c>
      <c r="I246" s="26">
        <f>IFERROR(VLOOKUP($A157,Results_30d_Deltas!$A$2:$H$5000,6,FALSE),"")</f>
        <v/>
      </c>
      <c r="J246" s="26" t="n"/>
      <c r="K246" s="26" t="n"/>
      <c r="L246" s="26" t="inlineStr">
        <is>
          <t>NO</t>
        </is>
      </c>
      <c r="M246" s="74" t="n">
        <v>0.4263359119569017</v>
      </c>
      <c r="N246" s="74" t="n">
        <v>4</v>
      </c>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4" t="n"/>
      <c r="EP246" s="34" t="n"/>
      <c r="EQ246" s="34" t="n"/>
      <c r="ER246" s="34" t="n"/>
      <c r="ES246" s="34"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3" t="n"/>
      <c r="FT246" s="33" t="n"/>
      <c r="FU246" s="34" t="n"/>
      <c r="FV246" s="34"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3" t="n"/>
      <c r="HJ246" s="33" t="n"/>
      <c r="HK246" s="33" t="n"/>
      <c r="HL246" s="33" t="n"/>
      <c r="HM246" s="33"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33" t="n"/>
      <c r="IK246" s="33" t="n"/>
      <c r="IL246" s="26" t="n"/>
      <c r="IM246" s="26" t="inlineStr">
        <is>
          <t>ez_manage.py:5123 top()</t>
        </is>
      </c>
      <c r="IN246" s="26" t="inlineStr">
        <is>
          <t>v12_quick_engine.py:2514 x4</t>
        </is>
      </c>
      <c r="IO246" s="26" t="n"/>
    </row>
    <row r="247" ht="10.5" customHeight="1" s="67">
      <c r="A247" s="26" t="inlineStr">
        <is>
          <t>REENTRY_B16_SIZE_MULT_STRONG</t>
        </is>
      </c>
      <c r="B247" s="26" t="inlineStr">
        <is>
          <t>0</t>
        </is>
      </c>
      <c r="C247" s="26" t="n"/>
      <c r="D247" s="26" t="n"/>
      <c r="E247" s="26" t="n"/>
      <c r="F247" s="26" t="n"/>
      <c r="G247" s="26">
        <f>IFERROR(VLOOKUP($A184&amp;"_"&amp;$B184,Results_Deltas!$A$2:$P$15000,5,FALSE),"")</f>
        <v/>
      </c>
      <c r="H247" s="26">
        <f>IFERROR(VLOOKUP($A184,Results_30d_Deltas!$A$2:$H$5000,7,FALSE)-E183,"")</f>
        <v/>
      </c>
      <c r="I247" s="26">
        <f>IFERROR(VLOOKUP($A184,Results_30d_Deltas!$A$2:$H$5000,6,FALSE),"")</f>
        <v/>
      </c>
      <c r="J247" s="26" t="n"/>
      <c r="K247" s="26" t="n"/>
      <c r="L247" s="26" t="inlineStr">
        <is>
          <t>NO</t>
        </is>
      </c>
      <c r="M247" s="74" t="n">
        <v>0.4263359119569017</v>
      </c>
      <c r="N247" s="74" t="n">
        <v>4</v>
      </c>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3" t="n"/>
      <c r="FT247" s="33" t="n"/>
      <c r="FU247" s="34" t="n"/>
      <c r="FV247" s="34"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3" t="n"/>
      <c r="HJ247" s="33" t="n"/>
      <c r="HK247" s="34" t="n"/>
      <c r="HL247" s="34" t="n"/>
      <c r="HM247" s="34" t="n"/>
      <c r="HN247" s="34" t="n"/>
      <c r="HO247" s="34"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33" t="n"/>
      <c r="IK247" s="33" t="n"/>
      <c r="IL247" s="26" t="n"/>
      <c r="IM247" s="26" t="inlineStr">
        <is>
          <t>ez_manage.py:5297 top()</t>
        </is>
      </c>
      <c r="IN247" s="26" t="inlineStr">
        <is>
          <t>v12_quick_engine.py:2858 x4</t>
        </is>
      </c>
      <c r="IO247" s="26" t="n"/>
    </row>
    <row r="248" ht="10.5" customHeight="1" s="67">
      <c r="A248" s="26" t="inlineStr">
        <is>
          <t>REENTRY_B16_SIZE_MULT_WEAK</t>
        </is>
      </c>
      <c r="B248" s="26" t="inlineStr">
        <is>
          <t>0</t>
        </is>
      </c>
      <c r="C248" s="26" t="n"/>
      <c r="D248" s="26" t="n"/>
      <c r="E248" s="26" t="n"/>
      <c r="F248" s="26" t="n"/>
      <c r="G248" s="26">
        <f>IFERROR(VLOOKUP($A188&amp;"_"&amp;$B188,Results_Deltas!$A$2:$P$15000,5,FALSE),"")</f>
        <v/>
      </c>
      <c r="H248" s="26">
        <f>IFERROR(VLOOKUP($A188,Results_30d_Deltas!$A$2:$H$5000,7,FALSE)-E187,"")</f>
        <v/>
      </c>
      <c r="I248" s="26">
        <f>IFERROR(VLOOKUP($A188,Results_30d_Deltas!$A$2:$H$5000,6,FALSE),"")</f>
        <v/>
      </c>
      <c r="J248" s="26" t="n"/>
      <c r="K248" s="26" t="n"/>
      <c r="L248" s="26" t="inlineStr">
        <is>
          <t>NO</t>
        </is>
      </c>
      <c r="M248" s="74" t="n">
        <v>0.4263359119569017</v>
      </c>
      <c r="N248" s="74" t="n">
        <v>4</v>
      </c>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3" t="n"/>
      <c r="FT248" s="33" t="n"/>
      <c r="FU248" s="34" t="n"/>
      <c r="FV248" s="34"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3" t="n"/>
      <c r="HJ248" s="33" t="n"/>
      <c r="HK248" s="34" t="n"/>
      <c r="HL248" s="34" t="n"/>
      <c r="HM248" s="34" t="n"/>
      <c r="HN248" s="34" t="n"/>
      <c r="HO248" s="34"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33" t="n"/>
      <c r="IK248" s="33" t="n"/>
      <c r="IL248" s="26" t="n"/>
      <c r="IM248" s="26" t="inlineStr">
        <is>
          <t>ez_manage.py:5298 top()</t>
        </is>
      </c>
      <c r="IN248" s="26" t="inlineStr">
        <is>
          <t>v12_quick_engine.py:2859 x4</t>
        </is>
      </c>
      <c r="IO248" s="26" t="n"/>
    </row>
    <row r="249" ht="10.5" customHeight="1" s="67">
      <c r="A249" s="26" t="inlineStr">
        <is>
          <t>REENTRY_B16_SMA200_PROX_PCT</t>
        </is>
      </c>
      <c r="B249" s="26" t="inlineStr">
        <is>
          <t>0</t>
        </is>
      </c>
      <c r="C249" s="26" t="n"/>
      <c r="D249" s="26" t="n"/>
      <c r="E249" s="26" t="n"/>
      <c r="F249" s="26" t="n"/>
      <c r="G249" s="26">
        <f>IFERROR(VLOOKUP($A192&amp;"_"&amp;$B192,Results_Deltas!$A$2:$P$15000,5,FALSE),"")</f>
        <v/>
      </c>
      <c r="H249" s="26">
        <f>IFERROR(VLOOKUP($A192,Results_30d_Deltas!$A$2:$H$5000,7,FALSE)-E191,"")</f>
        <v/>
      </c>
      <c r="I249" s="26">
        <f>IFERROR(VLOOKUP($A192,Results_30d_Deltas!$A$2:$H$5000,6,FALSE),"")</f>
        <v/>
      </c>
      <c r="J249" s="26" t="n"/>
      <c r="K249" s="26" t="n"/>
      <c r="L249" s="26" t="inlineStr">
        <is>
          <t>YES</t>
        </is>
      </c>
      <c r="M249" s="74" t="n">
        <v>0.4263359119569017</v>
      </c>
      <c r="N249" s="74" t="n">
        <v>4</v>
      </c>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3" t="n"/>
      <c r="FT249" s="33" t="n"/>
      <c r="FU249" s="34" t="n"/>
      <c r="FV249" s="34"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3" t="n"/>
      <c r="HJ249" s="33" t="n"/>
      <c r="HK249" s="33" t="n"/>
      <c r="HL249" s="33" t="n"/>
      <c r="HM249" s="33"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33" t="n"/>
      <c r="IK249" s="33" t="n"/>
      <c r="IL249" s="26" t="n"/>
      <c r="IM249" s="26" t="inlineStr">
        <is>
          <t>ez_manage.py:5299 top()</t>
        </is>
      </c>
      <c r="IN249" s="26" t="inlineStr">
        <is>
          <t>v12_quick_engine.py:2860 x4</t>
        </is>
      </c>
      <c r="IO249" s="26" t="n"/>
    </row>
    <row r="250" ht="10.5" customHeight="1" s="67">
      <c r="A250" s="26" t="inlineStr">
        <is>
          <t>REENTRY_POST_CONSOL_ATR_THRESHOLD</t>
        </is>
      </c>
      <c r="B250" s="26" t="inlineStr">
        <is>
          <t>0</t>
        </is>
      </c>
      <c r="C250" s="26" t="n"/>
      <c r="D250" s="26" t="n"/>
      <c r="E250" s="26" t="n"/>
      <c r="F250" s="26" t="n"/>
      <c r="G250" s="26">
        <f>IFERROR(VLOOKUP($A208&amp;"_"&amp;$B208,Results_Deltas!$A$2:$P$15000,5,FALSE),"")</f>
        <v/>
      </c>
      <c r="H250" s="26">
        <f>IFERROR(VLOOKUP($A208,Results_30d_Deltas!$A$2:$H$5000,7,FALSE)-E207,"")</f>
        <v/>
      </c>
      <c r="I250" s="26">
        <f>IFERROR(VLOOKUP($A208,Results_30d_Deltas!$A$2:$H$5000,6,FALSE),"")</f>
        <v/>
      </c>
      <c r="J250" s="26" t="n"/>
      <c r="K250" s="26" t="n"/>
      <c r="L250" s="26" t="inlineStr">
        <is>
          <t>NO</t>
        </is>
      </c>
      <c r="M250" s="74" t="n">
        <v>0.4263359119569017</v>
      </c>
      <c r="N250" s="74" t="n">
        <v>4</v>
      </c>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3" t="n"/>
      <c r="ES250" s="33" t="n"/>
      <c r="ET250" s="33" t="n"/>
      <c r="EU250" s="33" t="n"/>
      <c r="EV250" s="33"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3" t="n"/>
      <c r="FT250" s="33" t="n"/>
      <c r="FU250" s="34" t="n"/>
      <c r="FV250" s="34"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33" t="n"/>
      <c r="IK250" s="33" t="n"/>
      <c r="IL250" s="26" t="n"/>
      <c r="IM250" s="26" t="inlineStr">
        <is>
          <t>ez_manage.py:5318 top()</t>
        </is>
      </c>
      <c r="IN250" s="26" t="inlineStr">
        <is>
          <t>v12_quick_engine.py:2896 x3</t>
        </is>
      </c>
      <c r="IO250" s="26" t="n"/>
    </row>
    <row r="251" ht="10.5" customHeight="1" s="67">
      <c r="A251" s="26" t="inlineStr">
        <is>
          <t>REENTRY_POST_CONSOL_MULT</t>
        </is>
      </c>
      <c r="B251" s="26" t="inlineStr">
        <is>
          <t>0</t>
        </is>
      </c>
      <c r="C251" s="26" t="n"/>
      <c r="D251" s="26" t="n"/>
      <c r="E251" s="26" t="n"/>
      <c r="F251" s="26" t="n"/>
      <c r="G251" s="26">
        <f>IFERROR(VLOOKUP($A214&amp;"_"&amp;$B214,Results_Deltas!$A$2:$P$15000,5,FALSE),"")</f>
        <v/>
      </c>
      <c r="H251" s="26">
        <f>IFERROR(VLOOKUP($A214,Results_30d_Deltas!$A$2:$H$5000,7,FALSE)-E213,"")</f>
        <v/>
      </c>
      <c r="I251" s="26">
        <f>IFERROR(VLOOKUP($A214,Results_30d_Deltas!$A$2:$H$5000,6,FALSE),"")</f>
        <v/>
      </c>
      <c r="J251" s="26" t="n"/>
      <c r="K251" s="26" t="n"/>
      <c r="L251" s="26" t="inlineStr">
        <is>
          <t>NO</t>
        </is>
      </c>
      <c r="M251" s="74" t="n">
        <v>0.4263359119569017</v>
      </c>
      <c r="N251" s="74" t="n">
        <v>4</v>
      </c>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3" t="n"/>
      <c r="ES251" s="33" t="n"/>
      <c r="ET251" s="33" t="n"/>
      <c r="EU251" s="33" t="n"/>
      <c r="EV251" s="33"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3" t="n"/>
      <c r="FT251" s="33" t="n"/>
      <c r="FU251" s="34" t="n"/>
      <c r="FV251" s="34"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33" t="n"/>
      <c r="IK251" s="33" t="n"/>
      <c r="IL251" s="26" t="n"/>
      <c r="IM251" s="26" t="inlineStr">
        <is>
          <t>ez_manage.py:5319 top()</t>
        </is>
      </c>
      <c r="IN251" s="26" t="inlineStr">
        <is>
          <t>v12_quick_engine.py:2898 x3</t>
        </is>
      </c>
      <c r="IO251" s="26" t="n"/>
    </row>
    <row r="252" ht="15.75" customHeight="1" s="67">
      <c r="A252" s="26" t="inlineStr">
        <is>
          <t>REENTRY_PRICE_IMPROVE_PCT</t>
        </is>
      </c>
      <c r="B252" s="26" t="inlineStr">
        <is>
          <t>0</t>
        </is>
      </c>
      <c r="C252" s="26" t="n"/>
      <c r="D252" s="26" t="n"/>
      <c r="E252" s="26" t="n"/>
      <c r="F252" s="26" t="n"/>
      <c r="G252" s="26">
        <f>IFERROR(VLOOKUP($A222&amp;"_"&amp;$B222,Results_Deltas!$A$2:$P$15000,5,FALSE),"")</f>
        <v/>
      </c>
      <c r="H252" s="26">
        <f>IFERROR(VLOOKUP($A222,Results_30d_Deltas!$A$2:$H$5000,7,FALSE)-E221,"")</f>
        <v/>
      </c>
      <c r="I252" s="26">
        <f>IFERROR(VLOOKUP($A222,Results_30d_Deltas!$A$2:$H$5000,6,FALSE),"")</f>
        <v/>
      </c>
      <c r="J252" s="26" t="n"/>
      <c r="K252" s="26" t="n"/>
      <c r="L252" s="26" t="inlineStr">
        <is>
          <t>NO</t>
        </is>
      </c>
      <c r="M252" s="74" t="n">
        <v>0.4263359119569017</v>
      </c>
      <c r="N252" s="74" t="n">
        <v>4</v>
      </c>
      <c r="O252" s="33" t="n"/>
      <c r="P252" s="33" t="n"/>
      <c r="Q252" s="33" t="n"/>
      <c r="R252" s="33" t="n"/>
      <c r="S252" s="33" t="n"/>
      <c r="T252" s="33" t="n"/>
      <c r="U252" s="33" t="n"/>
      <c r="V252" s="33" t="n"/>
      <c r="W252" s="33" t="n"/>
      <c r="X252" s="33" t="n"/>
      <c r="Y252" s="33" t="n"/>
      <c r="Z252" s="33" t="n"/>
      <c r="AA252" s="33" t="n"/>
      <c r="AB252" s="33" t="n"/>
      <c r="AC252" s="33" t="n"/>
      <c r="AD252" s="33" t="n"/>
      <c r="AE252" s="33" t="n"/>
      <c r="AF252" s="33" t="n"/>
      <c r="AG252" s="33" t="n"/>
      <c r="AH252" s="33" t="n"/>
      <c r="AI252" s="33" t="n"/>
      <c r="AJ252" s="33" t="n"/>
      <c r="AK252" s="33" t="n"/>
      <c r="AL252" s="33" t="n"/>
      <c r="AM252" s="33" t="n"/>
      <c r="AN252" s="33" t="n"/>
      <c r="AO252" s="33" t="n"/>
      <c r="AP252" s="33" t="n"/>
      <c r="AQ252" s="33" t="n"/>
      <c r="AR252" s="33" t="n"/>
      <c r="AS252" s="33" t="n"/>
      <c r="AT252" s="33" t="n"/>
      <c r="AU252" s="33" t="n"/>
      <c r="AV252" s="33" t="n"/>
      <c r="AW252" s="33" t="n"/>
      <c r="AX252" s="33" t="n"/>
      <c r="AY252" s="33" t="n"/>
      <c r="AZ252" s="33" t="n"/>
      <c r="BA252" s="33" t="n"/>
      <c r="BB252" s="33" t="n"/>
      <c r="BC252" s="33" t="n"/>
      <c r="BD252" s="33" t="n"/>
      <c r="BE252" s="33" t="n"/>
      <c r="BF252" s="33" t="n"/>
      <c r="BG252" s="33" t="n"/>
      <c r="BH252" s="33" t="n"/>
      <c r="BI252" s="33" t="n"/>
      <c r="BJ252" s="33" t="n"/>
      <c r="BK252" s="33" t="n"/>
      <c r="BL252" s="33" t="n"/>
      <c r="BM252" s="33" t="n"/>
      <c r="BN252" s="33" t="n"/>
      <c r="BO252" s="33" t="n"/>
      <c r="BP252" s="33" t="n"/>
      <c r="BQ252" s="33" t="n"/>
      <c r="BR252" s="33" t="n"/>
      <c r="BS252" s="33" t="n"/>
      <c r="BT252" s="33" t="n"/>
      <c r="BU252" s="33" t="n"/>
      <c r="BV252" s="33" t="n"/>
      <c r="BW252" s="33" t="n"/>
      <c r="BX252" s="33" t="n"/>
      <c r="BY252" s="33" t="n"/>
      <c r="BZ252" s="33" t="n"/>
      <c r="CA252" s="33" t="n"/>
      <c r="CB252" s="33" t="n"/>
      <c r="CC252" s="33" t="n"/>
      <c r="CD252" s="33" t="n"/>
      <c r="CE252" s="33" t="n"/>
      <c r="CF252" s="33" t="n"/>
      <c r="CG252" s="33" t="n"/>
      <c r="CH252" s="33" t="n"/>
      <c r="CI252" s="33" t="n"/>
      <c r="CJ252" s="33" t="n"/>
      <c r="CK252" s="33" t="n"/>
      <c r="CL252" s="33" t="n"/>
      <c r="CM252" s="33" t="n"/>
      <c r="CN252" s="33" t="n"/>
      <c r="CO252" s="33" t="n"/>
      <c r="CP252" s="33" t="n"/>
      <c r="CQ252" s="33" t="n"/>
      <c r="CR252" s="33" t="n"/>
      <c r="CS252" s="33" t="n"/>
      <c r="CT252" s="33" t="n"/>
      <c r="CU252" s="33" t="n"/>
      <c r="CV252" s="33" t="n"/>
      <c r="CW252" s="33" t="n"/>
      <c r="CX252" s="33" t="n"/>
      <c r="CY252" s="33" t="n"/>
      <c r="CZ252" s="33" t="n"/>
      <c r="DA252" s="33" t="n"/>
      <c r="DB252" s="33" t="n"/>
      <c r="DC252" s="33" t="n"/>
      <c r="DD252" s="33" t="n"/>
      <c r="DE252" s="33" t="n"/>
      <c r="DF252" s="33" t="n"/>
      <c r="DG252" s="33" t="n"/>
      <c r="DH252" s="33" t="n"/>
      <c r="DI252" s="33" t="n"/>
      <c r="DJ252" s="33" t="n"/>
      <c r="DK252" s="33" t="n"/>
      <c r="DL252" s="33" t="n"/>
      <c r="DM252" s="33" t="n"/>
      <c r="DN252" s="33" t="n"/>
      <c r="DO252" s="33" t="n"/>
      <c r="DP252" s="33" t="n"/>
      <c r="DQ252" s="33" t="n"/>
      <c r="DR252" s="33" t="n"/>
      <c r="DS252" s="33" t="n"/>
      <c r="DT252" s="33" t="n"/>
      <c r="DU252" s="33" t="n"/>
      <c r="DV252" s="33" t="n"/>
      <c r="DW252" s="33" t="n"/>
      <c r="DX252" s="33" t="n"/>
      <c r="DY252" s="33" t="n"/>
      <c r="DZ252" s="33" t="n"/>
      <c r="EA252" s="33" t="n"/>
      <c r="EB252" s="33" t="n"/>
      <c r="EC252" s="33" t="n"/>
      <c r="ED252" s="33" t="n"/>
      <c r="EE252" s="33" t="n"/>
      <c r="EF252" s="33" t="n"/>
      <c r="EG252" s="33" t="n"/>
      <c r="EH252" s="33" t="n"/>
      <c r="EI252" s="33" t="n"/>
      <c r="EJ252" s="33" t="n"/>
      <c r="EK252" s="33" t="n"/>
      <c r="EL252" s="33" t="n"/>
      <c r="EM252" s="33" t="n"/>
      <c r="EN252" s="33" t="n"/>
      <c r="EO252" s="33" t="n"/>
      <c r="EP252" s="33" t="n"/>
      <c r="EQ252" s="33" t="n"/>
      <c r="ER252" s="33" t="n"/>
      <c r="ES252" s="33" t="n"/>
      <c r="ET252" s="33" t="n"/>
      <c r="EU252" s="33" t="n"/>
      <c r="EV252" s="33" t="n"/>
      <c r="EW252" s="33" t="n"/>
      <c r="EX252" s="33" t="n"/>
      <c r="EY252" s="33" t="n"/>
      <c r="EZ252" s="33" t="n"/>
      <c r="FA252" s="33" t="n"/>
      <c r="FB252" s="33" t="n"/>
      <c r="FC252" s="33" t="n"/>
      <c r="FD252" s="33" t="n"/>
      <c r="FE252" s="33" t="n"/>
      <c r="FF252" s="33" t="n"/>
      <c r="FG252" s="33" t="n"/>
      <c r="FH252" s="33" t="n"/>
      <c r="FI252" s="33" t="n"/>
      <c r="FJ252" s="33" t="n"/>
      <c r="FK252" s="33" t="n"/>
      <c r="FL252" s="33" t="n"/>
      <c r="FM252" s="33" t="n"/>
      <c r="FN252" s="33" t="n"/>
      <c r="FO252" s="33" t="n"/>
      <c r="FP252" s="33" t="n"/>
      <c r="FQ252" s="33" t="n"/>
      <c r="FR252" s="33" t="n"/>
      <c r="FS252" s="33" t="n"/>
      <c r="FT252" s="33" t="n"/>
      <c r="FU252" s="34" t="n"/>
      <c r="FV252" s="34" t="n"/>
      <c r="FW252" s="33" t="n"/>
      <c r="FX252" s="33" t="n"/>
      <c r="FY252" s="33" t="n"/>
      <c r="FZ252" s="33" t="n"/>
      <c r="GA252" s="33" t="n"/>
      <c r="GB252" s="33" t="n"/>
      <c r="GC252" s="33" t="n"/>
      <c r="GD252" s="33" t="n"/>
      <c r="GE252" s="33" t="n"/>
      <c r="GF252" s="33" t="n"/>
      <c r="GG252" s="33" t="n"/>
      <c r="GH252" s="33" t="n"/>
      <c r="GI252" s="33" t="n"/>
      <c r="GJ252" s="33" t="n"/>
      <c r="GK252" s="33" t="n"/>
      <c r="GL252" s="33" t="n"/>
      <c r="GM252" s="33" t="n"/>
      <c r="GN252" s="33" t="n"/>
      <c r="GO252" s="33" t="n"/>
      <c r="GP252" s="33" t="n"/>
      <c r="GQ252" s="33" t="n"/>
      <c r="GR252" s="33" t="n"/>
      <c r="GS252" s="33" t="n"/>
      <c r="GT252" s="33" t="n"/>
      <c r="GU252" s="33" t="n"/>
      <c r="GV252" s="33" t="n"/>
      <c r="GW252" s="33" t="n"/>
      <c r="GX252" s="33" t="n"/>
      <c r="GY252" s="33" t="n"/>
      <c r="GZ252" s="33" t="n"/>
      <c r="HA252" s="33" t="n"/>
      <c r="HB252" s="33" t="n"/>
      <c r="HC252" s="33" t="n"/>
      <c r="HD252" s="33" t="n"/>
      <c r="HE252" s="33" t="n"/>
      <c r="HF252" s="33" t="n"/>
      <c r="HG252" s="33" t="n"/>
      <c r="HH252" s="33" t="n"/>
      <c r="HI252" s="33" t="n"/>
      <c r="HJ252" s="33" t="n"/>
      <c r="HK252" s="33" t="n"/>
      <c r="HL252" s="33" t="n"/>
      <c r="HM252" s="33" t="n"/>
      <c r="HN252" s="33" t="n"/>
      <c r="HO252" s="33" t="n"/>
      <c r="HP252" s="33" t="n"/>
      <c r="HQ252" s="33" t="n"/>
      <c r="HR252" s="33" t="n"/>
      <c r="HS252" s="33" t="n"/>
      <c r="HT252" s="33" t="n"/>
      <c r="HU252" s="33" t="n"/>
      <c r="HV252" s="33" t="n"/>
      <c r="HW252" s="33" t="n"/>
      <c r="HX252" s="33" t="n"/>
      <c r="HY252" s="33" t="n"/>
      <c r="HZ252" s="33" t="n"/>
      <c r="IA252" s="33" t="n"/>
      <c r="IB252" s="33" t="n"/>
      <c r="IC252" s="33" t="n"/>
      <c r="ID252" s="33" t="n"/>
      <c r="IE252" s="33" t="n"/>
      <c r="IF252" s="33" t="n"/>
      <c r="IG252" s="33" t="n"/>
      <c r="IH252" s="33" t="n"/>
      <c r="II252" s="33" t="n"/>
      <c r="IJ252" s="33" t="n"/>
      <c r="IK252" s="33" t="n"/>
      <c r="IL252" s="26" t="n"/>
      <c r="IM252" s="26" t="inlineStr">
        <is>
          <t>ez_manage.py:5321 top()</t>
        </is>
      </c>
      <c r="IN252" s="26" t="inlineStr">
        <is>
          <t>v12_quick_engine.py:2900 x3</t>
        </is>
      </c>
      <c r="IO252" s="26" t="n"/>
    </row>
    <row r="253" ht="15.75" customHeight="1" s="67">
      <c r="A253" s="26" t="inlineStr">
        <is>
          <t>REENTRY_SIZE_DIP_MULT</t>
        </is>
      </c>
      <c r="B253" s="26" t="inlineStr">
        <is>
          <t>0</t>
        </is>
      </c>
      <c r="C253" s="26" t="n"/>
      <c r="D253" s="26" t="n"/>
      <c r="E253" s="26" t="n"/>
      <c r="F253" s="26" t="n"/>
      <c r="G253" s="26">
        <f>IFERROR(VLOOKUP($A226&amp;"_"&amp;$B226,Results_Deltas!$A$2:$P$15000,5,FALSE),"")</f>
        <v/>
      </c>
      <c r="H253" s="26">
        <f>IFERROR(VLOOKUP($A226,Results_30d_Deltas!$A$2:$H$5000,7,FALSE)-E225,"")</f>
        <v/>
      </c>
      <c r="I253" s="26">
        <f>IFERROR(VLOOKUP($A226,Results_30d_Deltas!$A$2:$H$5000,6,FALSE),"")</f>
        <v/>
      </c>
      <c r="J253" s="26" t="n"/>
      <c r="K253" s="26" t="n"/>
      <c r="L253" s="26" t="inlineStr">
        <is>
          <t>NO</t>
        </is>
      </c>
      <c r="M253" s="74" t="n">
        <v>0.4263359119569017</v>
      </c>
      <c r="N253" s="74" t="n">
        <v>4</v>
      </c>
      <c r="O253" s="33" t="n"/>
      <c r="P253" s="33" t="n"/>
      <c r="Q253" s="33" t="n"/>
      <c r="R253" s="33" t="n"/>
      <c r="S253" s="33" t="n"/>
      <c r="T253" s="33" t="n"/>
      <c r="U253" s="33" t="n"/>
      <c r="V253" s="33" t="n"/>
      <c r="W253" s="33" t="n"/>
      <c r="X253" s="33" t="n"/>
      <c r="Y253" s="33" t="n"/>
      <c r="Z253" s="33" t="n"/>
      <c r="AA253" s="33" t="n"/>
      <c r="AB253" s="33" t="n"/>
      <c r="AC253" s="33" t="n"/>
      <c r="AD253" s="33" t="n"/>
      <c r="AE253" s="33" t="n"/>
      <c r="AF253" s="33" t="n"/>
      <c r="AG253" s="33" t="n"/>
      <c r="AH253" s="33" t="n"/>
      <c r="AI253" s="33" t="n"/>
      <c r="AJ253" s="33" t="n"/>
      <c r="AK253" s="33" t="n"/>
      <c r="AL253" s="33" t="n"/>
      <c r="AM253" s="33" t="n"/>
      <c r="AN253" s="33" t="n"/>
      <c r="AO253" s="33" t="n"/>
      <c r="AP253" s="33" t="n"/>
      <c r="AQ253" s="33" t="n"/>
      <c r="AR253" s="33" t="n"/>
      <c r="AS253" s="33" t="n"/>
      <c r="AT253" s="33" t="n"/>
      <c r="AU253" s="33" t="n"/>
      <c r="AV253" s="33" t="n"/>
      <c r="AW253" s="33" t="n"/>
      <c r="AX253" s="33" t="n"/>
      <c r="AY253" s="33" t="n"/>
      <c r="AZ253" s="33" t="n"/>
      <c r="BA253" s="33" t="n"/>
      <c r="BB253" s="33" t="n"/>
      <c r="BC253" s="33" t="n"/>
      <c r="BD253" s="33" t="n"/>
      <c r="BE253" s="33" t="n"/>
      <c r="BF253" s="33" t="n"/>
      <c r="BG253" s="33" t="n"/>
      <c r="BH253" s="33" t="n"/>
      <c r="BI253" s="33" t="n"/>
      <c r="BJ253" s="33" t="n"/>
      <c r="BK253" s="33" t="n"/>
      <c r="BL253" s="33" t="n"/>
      <c r="BM253" s="33" t="n"/>
      <c r="BN253" s="33" t="n"/>
      <c r="BO253" s="33" t="n"/>
      <c r="BP253" s="33" t="n"/>
      <c r="BQ253" s="33" t="n"/>
      <c r="BR253" s="33" t="n"/>
      <c r="BS253" s="33" t="n"/>
      <c r="BT253" s="33" t="n"/>
      <c r="BU253" s="33" t="n"/>
      <c r="BV253" s="33" t="n"/>
      <c r="BW253" s="33" t="n"/>
      <c r="BX253" s="33" t="n"/>
      <c r="BY253" s="33" t="n"/>
      <c r="BZ253" s="33" t="n"/>
      <c r="CA253" s="33" t="n"/>
      <c r="CB253" s="33" t="n"/>
      <c r="CC253" s="33" t="n"/>
      <c r="CD253" s="33" t="n"/>
      <c r="CE253" s="33" t="n"/>
      <c r="CF253" s="33" t="n"/>
      <c r="CG253" s="33" t="n"/>
      <c r="CH253" s="33" t="n"/>
      <c r="CI253" s="33" t="n"/>
      <c r="CJ253" s="33" t="n"/>
      <c r="CK253" s="33" t="n"/>
      <c r="CL253" s="33" t="n"/>
      <c r="CM253" s="33" t="n"/>
      <c r="CN253" s="33" t="n"/>
      <c r="CO253" s="33" t="n"/>
      <c r="CP253" s="33" t="n"/>
      <c r="CQ253" s="33" t="n"/>
      <c r="CR253" s="33" t="n"/>
      <c r="CS253" s="33" t="n"/>
      <c r="CT253" s="33" t="n"/>
      <c r="CU253" s="33" t="n"/>
      <c r="CV253" s="33" t="n"/>
      <c r="CW253" s="33" t="n"/>
      <c r="CX253" s="33" t="n"/>
      <c r="CY253" s="33" t="n"/>
      <c r="CZ253" s="33" t="n"/>
      <c r="DA253" s="33" t="n"/>
      <c r="DB253" s="33" t="n"/>
      <c r="DC253" s="33" t="n"/>
      <c r="DD253" s="33" t="n"/>
      <c r="DE253" s="33" t="n"/>
      <c r="DF253" s="33" t="n"/>
      <c r="DG253" s="33" t="n"/>
      <c r="DH253" s="33" t="n"/>
      <c r="DI253" s="33" t="n"/>
      <c r="DJ253" s="33" t="n"/>
      <c r="DK253" s="33" t="n"/>
      <c r="DL253" s="33" t="n"/>
      <c r="DM253" s="33" t="n"/>
      <c r="DN253" s="33" t="n"/>
      <c r="DO253" s="33" t="n"/>
      <c r="DP253" s="33" t="n"/>
      <c r="DQ253" s="33" t="n"/>
      <c r="DR253" s="33" t="n"/>
      <c r="DS253" s="33" t="n"/>
      <c r="DT253" s="33" t="n"/>
      <c r="DU253" s="33" t="n"/>
      <c r="DV253" s="33" t="n"/>
      <c r="DW253" s="33" t="n"/>
      <c r="DX253" s="33" t="n"/>
      <c r="DY253" s="33" t="n"/>
      <c r="DZ253" s="33" t="n"/>
      <c r="EA253" s="33" t="n"/>
      <c r="EB253" s="33" t="n"/>
      <c r="EC253" s="33" t="n"/>
      <c r="ED253" s="33" t="n"/>
      <c r="EE253" s="33" t="n"/>
      <c r="EF253" s="33" t="n"/>
      <c r="EG253" s="33" t="n"/>
      <c r="EH253" s="33" t="n"/>
      <c r="EI253" s="33" t="n"/>
      <c r="EJ253" s="33" t="n"/>
      <c r="EK253" s="33" t="n"/>
      <c r="EL253" s="33" t="n"/>
      <c r="EM253" s="33" t="n"/>
      <c r="EN253" s="33" t="n"/>
      <c r="EO253" s="33" t="n"/>
      <c r="EP253" s="33" t="n"/>
      <c r="EQ253" s="33" t="n"/>
      <c r="ER253" s="33" t="n"/>
      <c r="ES253" s="33" t="n"/>
      <c r="ET253" s="33" t="n"/>
      <c r="EU253" s="33" t="n"/>
      <c r="EV253" s="33" t="n"/>
      <c r="EW253" s="33" t="n"/>
      <c r="EX253" s="33" t="n"/>
      <c r="EY253" s="33" t="n"/>
      <c r="EZ253" s="33" t="n"/>
      <c r="FA253" s="33" t="n"/>
      <c r="FB253" s="33" t="n"/>
      <c r="FC253" s="33" t="n"/>
      <c r="FD253" s="33" t="n"/>
      <c r="FE253" s="33" t="n"/>
      <c r="FF253" s="33" t="n"/>
      <c r="FG253" s="33" t="n"/>
      <c r="FH253" s="33" t="n"/>
      <c r="FI253" s="33" t="n"/>
      <c r="FJ253" s="33" t="n"/>
      <c r="FK253" s="33" t="n"/>
      <c r="FL253" s="33" t="n"/>
      <c r="FM253" s="33" t="n"/>
      <c r="FN253" s="33" t="n"/>
      <c r="FO253" s="33" t="n"/>
      <c r="FP253" s="33" t="n"/>
      <c r="FQ253" s="33" t="n"/>
      <c r="FR253" s="33" t="n"/>
      <c r="FS253" s="33" t="n"/>
      <c r="FT253" s="33" t="n"/>
      <c r="FU253" s="34" t="n"/>
      <c r="FV253" s="34" t="n"/>
      <c r="FW253" s="33" t="n"/>
      <c r="FX253" s="33" t="n"/>
      <c r="FY253" s="33" t="n"/>
      <c r="FZ253" s="33" t="n"/>
      <c r="GA253" s="33" t="n"/>
      <c r="GB253" s="33" t="n"/>
      <c r="GC253" s="33" t="n"/>
      <c r="GD253" s="33" t="n"/>
      <c r="GE253" s="33" t="n"/>
      <c r="GF253" s="33" t="n"/>
      <c r="GG253" s="33" t="n"/>
      <c r="GH253" s="33" t="n"/>
      <c r="GI253" s="33" t="n"/>
      <c r="GJ253" s="33" t="n"/>
      <c r="GK253" s="33" t="n"/>
      <c r="GL253" s="33" t="n"/>
      <c r="GM253" s="33" t="n"/>
      <c r="GN253" s="33" t="n"/>
      <c r="GO253" s="33" t="n"/>
      <c r="GP253" s="33" t="n"/>
      <c r="GQ253" s="33" t="n"/>
      <c r="GR253" s="33" t="n"/>
      <c r="GS253" s="33" t="n"/>
      <c r="GT253" s="33" t="n"/>
      <c r="GU253" s="33" t="n"/>
      <c r="GV253" s="33" t="n"/>
      <c r="GW253" s="33" t="n"/>
      <c r="GX253" s="33" t="n"/>
      <c r="GY253" s="33" t="n"/>
      <c r="GZ253" s="33" t="n"/>
      <c r="HA253" s="33" t="n"/>
      <c r="HB253" s="33" t="n"/>
      <c r="HC253" s="33" t="n"/>
      <c r="HD253" s="33" t="n"/>
      <c r="HE253" s="33" t="n"/>
      <c r="HF253" s="33" t="n"/>
      <c r="HG253" s="33" t="n"/>
      <c r="HH253" s="33" t="n"/>
      <c r="HI253" s="33" t="n"/>
      <c r="HJ253" s="33" t="n"/>
      <c r="HK253" s="34" t="n"/>
      <c r="HL253" s="34" t="n"/>
      <c r="HM253" s="34" t="n"/>
      <c r="HN253" s="34" t="n"/>
      <c r="HO253" s="34" t="n"/>
      <c r="HP253" s="33" t="n"/>
      <c r="HQ253" s="33" t="n"/>
      <c r="HR253" s="33" t="n"/>
      <c r="HS253" s="33" t="n"/>
      <c r="HT253" s="33" t="n"/>
      <c r="HU253" s="33" t="n"/>
      <c r="HV253" s="33" t="n"/>
      <c r="HW253" s="33" t="n"/>
      <c r="HX253" s="33" t="n"/>
      <c r="HY253" s="33" t="n"/>
      <c r="HZ253" s="33" t="n"/>
      <c r="IA253" s="33" t="n"/>
      <c r="IB253" s="33" t="n"/>
      <c r="IC253" s="33" t="n"/>
      <c r="ID253" s="33" t="n"/>
      <c r="IE253" s="33" t="n"/>
      <c r="IF253" s="33" t="n"/>
      <c r="IG253" s="33" t="n"/>
      <c r="IH253" s="33" t="n"/>
      <c r="II253" s="33" t="n"/>
      <c r="IJ253" s="33" t="n"/>
      <c r="IK253" s="33" t="n"/>
      <c r="IL253" s="26" t="n"/>
      <c r="IM253" s="26" t="inlineStr">
        <is>
          <t>ez_manage.py:3871 top()</t>
        </is>
      </c>
      <c r="IN253" s="26" t="inlineStr">
        <is>
          <t>v12_quick_engine.py:2904 x3</t>
        </is>
      </c>
      <c r="IO253" s="26" t="n"/>
    </row>
    <row r="254" ht="15.75" customHeight="1" s="67">
      <c r="A254" s="26" t="inlineStr">
        <is>
          <t>REENTRY_SIZE_EXTENDED_K1H</t>
        </is>
      </c>
      <c r="B254" s="26" t="inlineStr">
        <is>
          <t>0</t>
        </is>
      </c>
      <c r="C254" s="26" t="n"/>
      <c r="D254" s="26" t="n"/>
      <c r="E254" s="26" t="n"/>
      <c r="F254" s="26" t="n"/>
      <c r="G254" s="26">
        <f>IFERROR(VLOOKUP($A230&amp;"_"&amp;$B230,Results_Deltas!$A$2:$P$15000,5,FALSE),"")</f>
        <v/>
      </c>
      <c r="H254" s="26">
        <f>IFERROR(VLOOKUP($A230,Results_30d_Deltas!$A$2:$H$5000,7,FALSE)-E229,"")</f>
        <v/>
      </c>
      <c r="I254" s="26">
        <f>IFERROR(VLOOKUP($A230,Results_30d_Deltas!$A$2:$H$5000,6,FALSE),"")</f>
        <v/>
      </c>
      <c r="J254" s="26" t="n"/>
      <c r="K254" s="26" t="n"/>
      <c r="L254" s="26" t="inlineStr">
        <is>
          <t>NO</t>
        </is>
      </c>
      <c r="M254" s="74" t="n">
        <v>0.4263359119569017</v>
      </c>
      <c r="N254" s="74" t="n">
        <v>4</v>
      </c>
      <c r="O254" s="33" t="n"/>
      <c r="P254" s="33" t="n"/>
      <c r="Q254" s="33" t="n"/>
      <c r="R254" s="33" t="n"/>
      <c r="S254" s="33" t="n"/>
      <c r="T254" s="33" t="n"/>
      <c r="U254" s="33" t="n"/>
      <c r="V254" s="33" t="n"/>
      <c r="W254" s="33" t="n"/>
      <c r="X254" s="33" t="n"/>
      <c r="Y254" s="33" t="n"/>
      <c r="Z254" s="33" t="n"/>
      <c r="AA254" s="33" t="n"/>
      <c r="AB254" s="33" t="n"/>
      <c r="AC254" s="33" t="n"/>
      <c r="AD254" s="33" t="n"/>
      <c r="AE254" s="33" t="n"/>
      <c r="AF254" s="33" t="n"/>
      <c r="AG254" s="33" t="n"/>
      <c r="AH254" s="33" t="n"/>
      <c r="AI254" s="33" t="n"/>
      <c r="AJ254" s="33" t="n"/>
      <c r="AK254" s="33" t="n"/>
      <c r="AL254" s="33" t="n"/>
      <c r="AM254" s="33" t="n"/>
      <c r="AN254" s="33" t="n"/>
      <c r="AO254" s="33" t="n"/>
      <c r="AP254" s="33" t="n"/>
      <c r="AQ254" s="33" t="n"/>
      <c r="AR254" s="33" t="n"/>
      <c r="AS254" s="33" t="n"/>
      <c r="AT254" s="33" t="n"/>
      <c r="AU254" s="33" t="n"/>
      <c r="AV254" s="33" t="n"/>
      <c r="AW254" s="33" t="n"/>
      <c r="AX254" s="33" t="n"/>
      <c r="AY254" s="33" t="n"/>
      <c r="AZ254" s="33" t="n"/>
      <c r="BA254" s="33" t="n"/>
      <c r="BB254" s="33" t="n"/>
      <c r="BC254" s="33" t="n"/>
      <c r="BD254" s="33" t="n"/>
      <c r="BE254" s="33" t="n"/>
      <c r="BF254" s="33" t="n"/>
      <c r="BG254" s="33" t="n"/>
      <c r="BH254" s="33" t="n"/>
      <c r="BI254" s="33" t="n"/>
      <c r="BJ254" s="33" t="n"/>
      <c r="BK254" s="33" t="n"/>
      <c r="BL254" s="33" t="n"/>
      <c r="BM254" s="33" t="n"/>
      <c r="BN254" s="33" t="n"/>
      <c r="BO254" s="33" t="n"/>
      <c r="BP254" s="33" t="n"/>
      <c r="BQ254" s="33" t="n"/>
      <c r="BR254" s="33" t="n"/>
      <c r="BS254" s="33" t="n"/>
      <c r="BT254" s="33" t="n"/>
      <c r="BU254" s="33" t="n"/>
      <c r="BV254" s="33" t="n"/>
      <c r="BW254" s="33" t="n"/>
      <c r="BX254" s="33" t="n"/>
      <c r="BY254" s="33" t="n"/>
      <c r="BZ254" s="33" t="n"/>
      <c r="CA254" s="33" t="n"/>
      <c r="CB254" s="33" t="n"/>
      <c r="CC254" s="33" t="n"/>
      <c r="CD254" s="33" t="n"/>
      <c r="CE254" s="33" t="n"/>
      <c r="CF254" s="33" t="n"/>
      <c r="CG254" s="33" t="n"/>
      <c r="CH254" s="33" t="n"/>
      <c r="CI254" s="33" t="n"/>
      <c r="CJ254" s="33" t="n"/>
      <c r="CK254" s="33" t="n"/>
      <c r="CL254" s="33" t="n"/>
      <c r="CM254" s="33" t="n"/>
      <c r="CN254" s="33" t="n"/>
      <c r="CO254" s="33" t="n"/>
      <c r="CP254" s="33" t="n"/>
      <c r="CQ254" s="33" t="n"/>
      <c r="CR254" s="33" t="n"/>
      <c r="CS254" s="33" t="n"/>
      <c r="CT254" s="33" t="n"/>
      <c r="CU254" s="33" t="n"/>
      <c r="CV254" s="33" t="n"/>
      <c r="CW254" s="33" t="n"/>
      <c r="CX254" s="33" t="n"/>
      <c r="CY254" s="33" t="n"/>
      <c r="CZ254" s="33" t="n"/>
      <c r="DA254" s="33" t="n"/>
      <c r="DB254" s="33" t="n"/>
      <c r="DC254" s="33" t="n"/>
      <c r="DD254" s="33" t="n"/>
      <c r="DE254" s="33" t="n"/>
      <c r="DF254" s="33" t="n"/>
      <c r="DG254" s="33" t="n"/>
      <c r="DH254" s="33" t="n"/>
      <c r="DI254" s="33" t="n"/>
      <c r="DJ254" s="33" t="n"/>
      <c r="DK254" s="33" t="n"/>
      <c r="DL254" s="33" t="n"/>
      <c r="DM254" s="33" t="n"/>
      <c r="DN254" s="33" t="n"/>
      <c r="DO254" s="33" t="n"/>
      <c r="DP254" s="33" t="n"/>
      <c r="DQ254" s="33" t="n"/>
      <c r="DR254" s="33" t="n"/>
      <c r="DS254" s="33" t="n"/>
      <c r="DT254" s="33" t="n"/>
      <c r="DU254" s="33" t="n"/>
      <c r="DV254" s="33" t="n"/>
      <c r="DW254" s="33" t="n"/>
      <c r="DX254" s="33" t="n"/>
      <c r="DY254" s="33" t="n"/>
      <c r="DZ254" s="33" t="n"/>
      <c r="EA254" s="33" t="n"/>
      <c r="EB254" s="33" t="n"/>
      <c r="EC254" s="33" t="n"/>
      <c r="ED254" s="33" t="n"/>
      <c r="EE254" s="33" t="n"/>
      <c r="EF254" s="33" t="n"/>
      <c r="EG254" s="33" t="n"/>
      <c r="EH254" s="33" t="n"/>
      <c r="EI254" s="33" t="n"/>
      <c r="EJ254" s="33" t="n"/>
      <c r="EK254" s="33" t="n"/>
      <c r="EL254" s="33" t="n"/>
      <c r="EM254" s="33" t="n"/>
      <c r="EN254" s="33" t="n"/>
      <c r="EO254" s="33" t="n"/>
      <c r="EP254" s="33" t="n"/>
      <c r="EQ254" s="33" t="n"/>
      <c r="ER254" s="33" t="n"/>
      <c r="ES254" s="33" t="n"/>
      <c r="ET254" s="33" t="n"/>
      <c r="EU254" s="33" t="n"/>
      <c r="EV254" s="33" t="n"/>
      <c r="EW254" s="33" t="n"/>
      <c r="EX254" s="33" t="n"/>
      <c r="EY254" s="33" t="n"/>
      <c r="EZ254" s="33" t="n"/>
      <c r="FA254" s="33" t="n"/>
      <c r="FB254" s="33" t="n"/>
      <c r="FC254" s="33" t="n"/>
      <c r="FD254" s="33" t="n"/>
      <c r="FE254" s="33" t="n"/>
      <c r="FF254" s="33" t="n"/>
      <c r="FG254" s="33" t="n"/>
      <c r="FH254" s="33" t="n"/>
      <c r="FI254" s="33" t="n"/>
      <c r="FJ254" s="33" t="n"/>
      <c r="FK254" s="33" t="n"/>
      <c r="FL254" s="33" t="n"/>
      <c r="FM254" s="33" t="n"/>
      <c r="FN254" s="33" t="n"/>
      <c r="FO254" s="33" t="n"/>
      <c r="FP254" s="33" t="n"/>
      <c r="FQ254" s="33" t="n"/>
      <c r="FR254" s="33" t="n"/>
      <c r="FS254" s="33" t="n"/>
      <c r="FT254" s="33" t="n"/>
      <c r="FU254" s="34" t="n"/>
      <c r="FV254" s="34" t="n"/>
      <c r="FW254" s="33" t="n"/>
      <c r="FX254" s="33" t="n"/>
      <c r="FY254" s="33" t="n"/>
      <c r="FZ254" s="33" t="n"/>
      <c r="GA254" s="33" t="n"/>
      <c r="GB254" s="33" t="n"/>
      <c r="GC254" s="33" t="n"/>
      <c r="GD254" s="33" t="n"/>
      <c r="GE254" s="33" t="n"/>
      <c r="GF254" s="33" t="n"/>
      <c r="GG254" s="33" t="n"/>
      <c r="GH254" s="33" t="n"/>
      <c r="GI254" s="33" t="n"/>
      <c r="GJ254" s="33" t="n"/>
      <c r="GK254" s="33" t="n"/>
      <c r="GL254" s="33" t="n"/>
      <c r="GM254" s="33" t="n"/>
      <c r="GN254" s="33" t="n"/>
      <c r="GO254" s="33" t="n"/>
      <c r="GP254" s="33" t="n"/>
      <c r="GQ254" s="33" t="n"/>
      <c r="GR254" s="33" t="n"/>
      <c r="GS254" s="33" t="n"/>
      <c r="GT254" s="33" t="n"/>
      <c r="GU254" s="33" t="n"/>
      <c r="GV254" s="33" t="n"/>
      <c r="GW254" s="33" t="n"/>
      <c r="GX254" s="33" t="n"/>
      <c r="GY254" s="33" t="n"/>
      <c r="GZ254" s="33" t="n"/>
      <c r="HA254" s="33" t="n"/>
      <c r="HB254" s="33" t="n"/>
      <c r="HC254" s="33" t="n"/>
      <c r="HD254" s="33" t="n"/>
      <c r="HE254" s="33" t="n"/>
      <c r="HF254" s="33" t="n"/>
      <c r="HG254" s="33" t="n"/>
      <c r="HH254" s="33" t="n"/>
      <c r="HI254" s="33" t="n"/>
      <c r="HJ254" s="33" t="n"/>
      <c r="HK254" s="34" t="n"/>
      <c r="HL254" s="34" t="n"/>
      <c r="HM254" s="34" t="n"/>
      <c r="HN254" s="34" t="n"/>
      <c r="HO254" s="34" t="n"/>
      <c r="HP254" s="33" t="n"/>
      <c r="HQ254" s="33" t="n"/>
      <c r="HR254" s="33" t="n"/>
      <c r="HS254" s="33" t="n"/>
      <c r="HT254" s="33" t="n"/>
      <c r="HU254" s="33" t="n"/>
      <c r="HV254" s="33" t="n"/>
      <c r="HW254" s="33" t="n"/>
      <c r="HX254" s="33" t="n"/>
      <c r="HY254" s="33" t="n"/>
      <c r="HZ254" s="33" t="n"/>
      <c r="IA254" s="33" t="n"/>
      <c r="IB254" s="33" t="n"/>
      <c r="IC254" s="33" t="n"/>
      <c r="ID254" s="33" t="n"/>
      <c r="IE254" s="33" t="n"/>
      <c r="IF254" s="33" t="n"/>
      <c r="IG254" s="33" t="n"/>
      <c r="IH254" s="33" t="n"/>
      <c r="II254" s="33" t="n"/>
      <c r="IJ254" s="33" t="n"/>
      <c r="IK254" s="33" t="n"/>
      <c r="IL254" s="26" t="n"/>
      <c r="IM254" s="26" t="inlineStr">
        <is>
          <t>ez_manage.py:3872 top()</t>
        </is>
      </c>
      <c r="IN254" s="26" t="inlineStr">
        <is>
          <t>v12_quick_engine.py:2905 x5</t>
        </is>
      </c>
      <c r="IO254" s="26" t="n"/>
    </row>
    <row r="255" ht="15.75" customHeight="1" s="67">
      <c r="A255" s="26" t="inlineStr">
        <is>
          <t>REENTRY_SIZE_EXTENDED_MULT</t>
        </is>
      </c>
      <c r="B255" s="26" t="inlineStr">
        <is>
          <t>0</t>
        </is>
      </c>
      <c r="C255" s="26" t="n"/>
      <c r="D255" s="26" t="n"/>
      <c r="E255" s="26" t="n"/>
      <c r="F255" s="26" t="n"/>
      <c r="G255" s="26">
        <f>IFERROR(VLOOKUP($A234&amp;"_"&amp;$B234,Results_Deltas!$A$2:$P$15000,5,FALSE),"")</f>
        <v/>
      </c>
      <c r="H255" s="26">
        <f>IFERROR(VLOOKUP($A234,Results_30d_Deltas!$A$2:$H$5000,7,FALSE)-E233,"")</f>
        <v/>
      </c>
      <c r="I255" s="26">
        <f>IFERROR(VLOOKUP($A234,Results_30d_Deltas!$A$2:$H$5000,6,FALSE),"")</f>
        <v/>
      </c>
      <c r="J255" s="26" t="n"/>
      <c r="K255" s="26" t="n"/>
      <c r="L255" s="26" t="inlineStr">
        <is>
          <t>NO</t>
        </is>
      </c>
      <c r="M255" s="74" t="n">
        <v>0.4263359119569017</v>
      </c>
      <c r="N255" s="74" t="n">
        <v>4</v>
      </c>
      <c r="O255" s="33" t="n"/>
      <c r="P255" s="33" t="n"/>
      <c r="Q255" s="33" t="n"/>
      <c r="R255" s="33" t="n"/>
      <c r="S255" s="33" t="n"/>
      <c r="T255" s="33" t="n"/>
      <c r="U255" s="33" t="n"/>
      <c r="V255" s="33" t="n"/>
      <c r="W255" s="33" t="n"/>
      <c r="X255" s="33" t="n"/>
      <c r="Y255" s="33" t="n"/>
      <c r="Z255" s="33" t="n"/>
      <c r="AA255" s="33" t="n"/>
      <c r="AB255" s="33" t="n"/>
      <c r="AC255" s="33" t="n"/>
      <c r="AD255" s="33" t="n"/>
      <c r="AE255" s="33" t="n"/>
      <c r="AF255" s="33" t="n"/>
      <c r="AG255" s="33" t="n"/>
      <c r="AH255" s="33" t="n"/>
      <c r="AI255" s="33" t="n"/>
      <c r="AJ255" s="33" t="n"/>
      <c r="AK255" s="33" t="n"/>
      <c r="AL255" s="33" t="n"/>
      <c r="AM255" s="33" t="n"/>
      <c r="AN255" s="33" t="n"/>
      <c r="AO255" s="33" t="n"/>
      <c r="AP255" s="33" t="n"/>
      <c r="AQ255" s="33" t="n"/>
      <c r="AR255" s="33" t="n"/>
      <c r="AS255" s="33" t="n"/>
      <c r="AT255" s="33" t="n"/>
      <c r="AU255" s="33" t="n"/>
      <c r="AV255" s="33" t="n"/>
      <c r="AW255" s="33" t="n"/>
      <c r="AX255" s="33" t="n"/>
      <c r="AY255" s="33" t="n"/>
      <c r="AZ255" s="33" t="n"/>
      <c r="BA255" s="33" t="n"/>
      <c r="BB255" s="33" t="n"/>
      <c r="BC255" s="33" t="n"/>
      <c r="BD255" s="33" t="n"/>
      <c r="BE255" s="33" t="n"/>
      <c r="BF255" s="33" t="n"/>
      <c r="BG255" s="33" t="n"/>
      <c r="BH255" s="33" t="n"/>
      <c r="BI255" s="33" t="n"/>
      <c r="BJ255" s="33" t="n"/>
      <c r="BK255" s="33" t="n"/>
      <c r="BL255" s="33" t="n"/>
      <c r="BM255" s="33" t="n"/>
      <c r="BN255" s="33" t="n"/>
      <c r="BO255" s="33" t="n"/>
      <c r="BP255" s="33" t="n"/>
      <c r="BQ255" s="33" t="n"/>
      <c r="BR255" s="33" t="n"/>
      <c r="BS255" s="33" t="n"/>
      <c r="BT255" s="33" t="n"/>
      <c r="BU255" s="33" t="n"/>
      <c r="BV255" s="33" t="n"/>
      <c r="BW255" s="33" t="n"/>
      <c r="BX255" s="33" t="n"/>
      <c r="BY255" s="33" t="n"/>
      <c r="BZ255" s="33" t="n"/>
      <c r="CA255" s="33" t="n"/>
      <c r="CB255" s="33" t="n"/>
      <c r="CC255" s="33" t="n"/>
      <c r="CD255" s="33" t="n"/>
      <c r="CE255" s="33" t="n"/>
      <c r="CF255" s="33" t="n"/>
      <c r="CG255" s="33" t="n"/>
      <c r="CH255" s="33" t="n"/>
      <c r="CI255" s="33" t="n"/>
      <c r="CJ255" s="33" t="n"/>
      <c r="CK255" s="33" t="n"/>
      <c r="CL255" s="33" t="n"/>
      <c r="CM255" s="33" t="n"/>
      <c r="CN255" s="33" t="n"/>
      <c r="CO255" s="33" t="n"/>
      <c r="CP255" s="33" t="n"/>
      <c r="CQ255" s="33" t="n"/>
      <c r="CR255" s="33" t="n"/>
      <c r="CS255" s="33" t="n"/>
      <c r="CT255" s="33" t="n"/>
      <c r="CU255" s="33" t="n"/>
      <c r="CV255" s="33" t="n"/>
      <c r="CW255" s="33" t="n"/>
      <c r="CX255" s="33" t="n"/>
      <c r="CY255" s="33" t="n"/>
      <c r="CZ255" s="33" t="n"/>
      <c r="DA255" s="33" t="n"/>
      <c r="DB255" s="33" t="n"/>
      <c r="DC255" s="33" t="n"/>
      <c r="DD255" s="33" t="n"/>
      <c r="DE255" s="33" t="n"/>
      <c r="DF255" s="33" t="n"/>
      <c r="DG255" s="33" t="n"/>
      <c r="DH255" s="33" t="n"/>
      <c r="DI255" s="33" t="n"/>
      <c r="DJ255" s="33" t="n"/>
      <c r="DK255" s="33" t="n"/>
      <c r="DL255" s="33" t="n"/>
      <c r="DM255" s="33" t="n"/>
      <c r="DN255" s="33" t="n"/>
      <c r="DO255" s="33" t="n"/>
      <c r="DP255" s="33" t="n"/>
      <c r="DQ255" s="33" t="n"/>
      <c r="DR255" s="33" t="n"/>
      <c r="DS255" s="33" t="n"/>
      <c r="DT255" s="33" t="n"/>
      <c r="DU255" s="33" t="n"/>
      <c r="DV255" s="33" t="n"/>
      <c r="DW255" s="33" t="n"/>
      <c r="DX255" s="33" t="n"/>
      <c r="DY255" s="33" t="n"/>
      <c r="DZ255" s="33" t="n"/>
      <c r="EA255" s="33" t="n"/>
      <c r="EB255" s="33" t="n"/>
      <c r="EC255" s="33" t="n"/>
      <c r="ED255" s="33" t="n"/>
      <c r="EE255" s="33" t="n"/>
      <c r="EF255" s="33" t="n"/>
      <c r="EG255" s="33" t="n"/>
      <c r="EH255" s="33" t="n"/>
      <c r="EI255" s="33" t="n"/>
      <c r="EJ255" s="33" t="n"/>
      <c r="EK255" s="33" t="n"/>
      <c r="EL255" s="33" t="n"/>
      <c r="EM255" s="33" t="n"/>
      <c r="EN255" s="33" t="n"/>
      <c r="EO255" s="33" t="n"/>
      <c r="EP255" s="33" t="n"/>
      <c r="EQ255" s="33" t="n"/>
      <c r="ER255" s="33" t="n"/>
      <c r="ES255" s="33" t="n"/>
      <c r="ET255" s="33" t="n"/>
      <c r="EU255" s="33" t="n"/>
      <c r="EV255" s="33" t="n"/>
      <c r="EW255" s="33" t="n"/>
      <c r="EX255" s="33" t="n"/>
      <c r="EY255" s="33" t="n"/>
      <c r="EZ255" s="33" t="n"/>
      <c r="FA255" s="33" t="n"/>
      <c r="FB255" s="33" t="n"/>
      <c r="FC255" s="33" t="n"/>
      <c r="FD255" s="33" t="n"/>
      <c r="FE255" s="33" t="n"/>
      <c r="FF255" s="33" t="n"/>
      <c r="FG255" s="33" t="n"/>
      <c r="FH255" s="33" t="n"/>
      <c r="FI255" s="33" t="n"/>
      <c r="FJ255" s="33" t="n"/>
      <c r="FK255" s="33" t="n"/>
      <c r="FL255" s="33" t="n"/>
      <c r="FM255" s="33" t="n"/>
      <c r="FN255" s="33" t="n"/>
      <c r="FO255" s="33" t="n"/>
      <c r="FP255" s="33" t="n"/>
      <c r="FQ255" s="33" t="n"/>
      <c r="FR255" s="33" t="n"/>
      <c r="FS255" s="33" t="n"/>
      <c r="FT255" s="33" t="n"/>
      <c r="FU255" s="34" t="n"/>
      <c r="FV255" s="34" t="n"/>
      <c r="FW255" s="33" t="n"/>
      <c r="FX255" s="33" t="n"/>
      <c r="FY255" s="33" t="n"/>
      <c r="FZ255" s="33" t="n"/>
      <c r="GA255" s="33" t="n"/>
      <c r="GB255" s="33" t="n"/>
      <c r="GC255" s="33" t="n"/>
      <c r="GD255" s="33" t="n"/>
      <c r="GE255" s="33" t="n"/>
      <c r="GF255" s="33" t="n"/>
      <c r="GG255" s="33" t="n"/>
      <c r="GH255" s="33" t="n"/>
      <c r="GI255" s="33" t="n"/>
      <c r="GJ255" s="33" t="n"/>
      <c r="GK255" s="33" t="n"/>
      <c r="GL255" s="33" t="n"/>
      <c r="GM255" s="33" t="n"/>
      <c r="GN255" s="33" t="n"/>
      <c r="GO255" s="33" t="n"/>
      <c r="GP255" s="33" t="n"/>
      <c r="GQ255" s="33" t="n"/>
      <c r="GR255" s="33" t="n"/>
      <c r="GS255" s="33" t="n"/>
      <c r="GT255" s="33" t="n"/>
      <c r="GU255" s="33" t="n"/>
      <c r="GV255" s="33" t="n"/>
      <c r="GW255" s="33" t="n"/>
      <c r="GX255" s="33" t="n"/>
      <c r="GY255" s="33" t="n"/>
      <c r="GZ255" s="33" t="n"/>
      <c r="HA255" s="33" t="n"/>
      <c r="HB255" s="33" t="n"/>
      <c r="HC255" s="33" t="n"/>
      <c r="HD255" s="33" t="n"/>
      <c r="HE255" s="33" t="n"/>
      <c r="HF255" s="33" t="n"/>
      <c r="HG255" s="33" t="n"/>
      <c r="HH255" s="33" t="n"/>
      <c r="HI255" s="33" t="n"/>
      <c r="HJ255" s="33" t="n"/>
      <c r="HK255" s="34" t="n"/>
      <c r="HL255" s="34" t="n"/>
      <c r="HM255" s="34" t="n"/>
      <c r="HN255" s="34" t="n"/>
      <c r="HO255" s="34" t="n"/>
      <c r="HP255" s="33" t="n"/>
      <c r="HQ255" s="33" t="n"/>
      <c r="HR255" s="33" t="n"/>
      <c r="HS255" s="33" t="n"/>
      <c r="HT255" s="33" t="n"/>
      <c r="HU255" s="33" t="n"/>
      <c r="HV255" s="33" t="n"/>
      <c r="HW255" s="33" t="n"/>
      <c r="HX255" s="33" t="n"/>
      <c r="HY255" s="33" t="n"/>
      <c r="HZ255" s="33" t="n"/>
      <c r="IA255" s="33" t="n"/>
      <c r="IB255" s="33" t="n"/>
      <c r="IC255" s="33" t="n"/>
      <c r="ID255" s="33" t="n"/>
      <c r="IE255" s="33" t="n"/>
      <c r="IF255" s="33" t="n"/>
      <c r="IG255" s="33" t="n"/>
      <c r="IH255" s="33" t="n"/>
      <c r="II255" s="33" t="n"/>
      <c r="IJ255" s="33" t="n"/>
      <c r="IK255" s="33" t="n"/>
      <c r="IL255" s="26" t="n"/>
      <c r="IM255" s="26" t="inlineStr">
        <is>
          <t>ez_manage.py:3873 top()</t>
        </is>
      </c>
      <c r="IN255" s="26" t="inlineStr">
        <is>
          <t>v12_quick_engine.py:2906 x3</t>
        </is>
      </c>
      <c r="IO255" s="26" t="n"/>
    </row>
    <row r="256" ht="15.75" customHeight="1" s="67">
      <c r="A256" s="26" t="inlineStr">
        <is>
          <t>REENTRY_TIER2_MAX_MINUTES</t>
        </is>
      </c>
      <c r="B256" s="26" t="inlineStr">
        <is>
          <t>0</t>
        </is>
      </c>
      <c r="C256" s="26" t="n"/>
      <c r="D256" s="26" t="n"/>
      <c r="E256" s="26" t="n"/>
      <c r="F256" s="26" t="n"/>
      <c r="G256" s="26">
        <f>IFERROR(VLOOKUP($A242&amp;"_"&amp;$B242,Results_Deltas!$A$2:$P$15000,5,FALSE),"")</f>
        <v/>
      </c>
      <c r="H256" s="26">
        <f>IFERROR(VLOOKUP($A242,Results_30d_Deltas!$A$2:$H$5000,7,FALSE)-E241,"")</f>
        <v/>
      </c>
      <c r="I256" s="26">
        <f>IFERROR(VLOOKUP($A242,Results_30d_Deltas!$A$2:$H$5000,6,FALSE),"")</f>
        <v/>
      </c>
      <c r="J256" s="26" t="n"/>
      <c r="K256" s="26" t="n"/>
      <c r="L256" s="26" t="inlineStr">
        <is>
          <t>NO</t>
        </is>
      </c>
      <c r="M256" s="74" t="n">
        <v>0.4263359119569017</v>
      </c>
      <c r="N256" s="74" t="n">
        <v>4</v>
      </c>
      <c r="O256" s="33" t="n"/>
      <c r="P256" s="33" t="n"/>
      <c r="Q256" s="33" t="n"/>
      <c r="R256" s="33" t="n"/>
      <c r="S256" s="33" t="n"/>
      <c r="T256" s="33" t="n"/>
      <c r="U256" s="33" t="n"/>
      <c r="V256" s="33" t="n"/>
      <c r="W256" s="33" t="n"/>
      <c r="X256" s="33" t="n"/>
      <c r="Y256" s="33" t="n"/>
      <c r="Z256" s="33" t="n"/>
      <c r="AA256" s="33" t="n"/>
      <c r="AB256" s="33" t="n"/>
      <c r="AC256" s="33" t="n"/>
      <c r="AD256" s="33" t="n"/>
      <c r="AE256" s="33" t="n"/>
      <c r="AF256" s="33" t="n"/>
      <c r="AG256" s="33" t="n"/>
      <c r="AH256" s="33" t="n"/>
      <c r="AI256" s="33" t="n"/>
      <c r="AJ256" s="33" t="n"/>
      <c r="AK256" s="33" t="n"/>
      <c r="AL256" s="33" t="n"/>
      <c r="AM256" s="33" t="n"/>
      <c r="AN256" s="33" t="n"/>
      <c r="AO256" s="33" t="n"/>
      <c r="AP256" s="33" t="n"/>
      <c r="AQ256" s="33" t="n"/>
      <c r="AR256" s="33" t="n"/>
      <c r="AS256" s="33" t="n"/>
      <c r="AT256" s="33" t="n"/>
      <c r="AU256" s="33" t="n"/>
      <c r="AV256" s="33" t="n"/>
      <c r="AW256" s="33" t="n"/>
      <c r="AX256" s="33" t="n"/>
      <c r="AY256" s="33" t="n"/>
      <c r="AZ256" s="33" t="n"/>
      <c r="BA256" s="33" t="n"/>
      <c r="BB256" s="33" t="n"/>
      <c r="BC256" s="33" t="n"/>
      <c r="BD256" s="33" t="n"/>
      <c r="BE256" s="33" t="n"/>
      <c r="BF256" s="33" t="n"/>
      <c r="BG256" s="33" t="n"/>
      <c r="BH256" s="33" t="n"/>
      <c r="BI256" s="33" t="n"/>
      <c r="BJ256" s="33" t="n"/>
      <c r="BK256" s="33" t="n"/>
      <c r="BL256" s="33" t="n"/>
      <c r="BM256" s="33" t="n"/>
      <c r="BN256" s="33" t="n"/>
      <c r="BO256" s="33" t="n"/>
      <c r="BP256" s="33" t="n"/>
      <c r="BQ256" s="33" t="n"/>
      <c r="BR256" s="33" t="n"/>
      <c r="BS256" s="33" t="n"/>
      <c r="BT256" s="33" t="n"/>
      <c r="BU256" s="33" t="n"/>
      <c r="BV256" s="33" t="n"/>
      <c r="BW256" s="33" t="n"/>
      <c r="BX256" s="33" t="n"/>
      <c r="BY256" s="33" t="n"/>
      <c r="BZ256" s="33" t="n"/>
      <c r="CA256" s="33" t="n"/>
      <c r="CB256" s="33" t="n"/>
      <c r="CC256" s="33" t="n"/>
      <c r="CD256" s="33" t="n"/>
      <c r="CE256" s="33" t="n"/>
      <c r="CF256" s="33" t="n"/>
      <c r="CG256" s="33" t="n"/>
      <c r="CH256" s="33" t="n"/>
      <c r="CI256" s="33" t="n"/>
      <c r="CJ256" s="33" t="n"/>
      <c r="CK256" s="33" t="n"/>
      <c r="CL256" s="33" t="n"/>
      <c r="CM256" s="33" t="n"/>
      <c r="CN256" s="33" t="n"/>
      <c r="CO256" s="33" t="n"/>
      <c r="CP256" s="33" t="n"/>
      <c r="CQ256" s="33" t="n"/>
      <c r="CR256" s="33" t="n"/>
      <c r="CS256" s="33" t="n"/>
      <c r="CT256" s="33" t="n"/>
      <c r="CU256" s="33" t="n"/>
      <c r="CV256" s="33" t="n"/>
      <c r="CW256" s="33" t="n"/>
      <c r="CX256" s="33" t="n"/>
      <c r="CY256" s="33" t="n"/>
      <c r="CZ256" s="33" t="n"/>
      <c r="DA256" s="33" t="n"/>
      <c r="DB256" s="33" t="n"/>
      <c r="DC256" s="33" t="n"/>
      <c r="DD256" s="33" t="n"/>
      <c r="DE256" s="33" t="n"/>
      <c r="DF256" s="33" t="n"/>
      <c r="DG256" s="33" t="n"/>
      <c r="DH256" s="33" t="n"/>
      <c r="DI256" s="33" t="n"/>
      <c r="DJ256" s="33" t="n"/>
      <c r="DK256" s="33" t="n"/>
      <c r="DL256" s="33" t="n"/>
      <c r="DM256" s="33" t="n"/>
      <c r="DN256" s="33" t="n"/>
      <c r="DO256" s="33" t="n"/>
      <c r="DP256" s="33" t="n"/>
      <c r="DQ256" s="33" t="n"/>
      <c r="DR256" s="33" t="n"/>
      <c r="DS256" s="33" t="n"/>
      <c r="DT256" s="33" t="n"/>
      <c r="DU256" s="33" t="n"/>
      <c r="DV256" s="33" t="n"/>
      <c r="DW256" s="33" t="n"/>
      <c r="DX256" s="33" t="n"/>
      <c r="DY256" s="33" t="n"/>
      <c r="DZ256" s="33" t="n"/>
      <c r="EA256" s="33" t="n"/>
      <c r="EB256" s="33" t="n"/>
      <c r="EC256" s="33" t="n"/>
      <c r="ED256" s="33" t="n"/>
      <c r="EE256" s="33" t="n"/>
      <c r="EF256" s="33" t="n"/>
      <c r="EG256" s="33" t="n"/>
      <c r="EH256" s="33" t="n"/>
      <c r="EI256" s="33" t="n"/>
      <c r="EJ256" s="33" t="n"/>
      <c r="EK256" s="33" t="n"/>
      <c r="EL256" s="33" t="n"/>
      <c r="EM256" s="33" t="n"/>
      <c r="EN256" s="33" t="n"/>
      <c r="EO256" s="33" t="n"/>
      <c r="EP256" s="33" t="n"/>
      <c r="EQ256" s="33" t="n"/>
      <c r="ER256" s="33" t="n"/>
      <c r="ES256" s="33" t="n"/>
      <c r="ET256" s="33" t="n"/>
      <c r="EU256" s="33" t="n"/>
      <c r="EV256" s="33" t="n"/>
      <c r="EW256" s="33" t="n"/>
      <c r="EX256" s="33" t="n"/>
      <c r="EY256" s="33" t="n"/>
      <c r="EZ256" s="33" t="n"/>
      <c r="FA256" s="33" t="n"/>
      <c r="FB256" s="33" t="n"/>
      <c r="FC256" s="33" t="n"/>
      <c r="FD256" s="33" t="n"/>
      <c r="FE256" s="33" t="n"/>
      <c r="FF256" s="33" t="n"/>
      <c r="FG256" s="33" t="n"/>
      <c r="FH256" s="33" t="n"/>
      <c r="FI256" s="33" t="n"/>
      <c r="FJ256" s="33" t="n"/>
      <c r="FK256" s="33" t="n"/>
      <c r="FL256" s="33" t="n"/>
      <c r="FM256" s="33" t="n"/>
      <c r="FN256" s="33" t="n"/>
      <c r="FO256" s="33" t="n"/>
      <c r="FP256" s="33" t="n"/>
      <c r="FQ256" s="33" t="n"/>
      <c r="FR256" s="33" t="n"/>
      <c r="FS256" s="33" t="n"/>
      <c r="FT256" s="33" t="n"/>
      <c r="FU256" s="34" t="n"/>
      <c r="FV256" s="34" t="n"/>
      <c r="FW256" s="33" t="n"/>
      <c r="FX256" s="33" t="n"/>
      <c r="FY256" s="33" t="n"/>
      <c r="FZ256" s="33" t="n"/>
      <c r="GA256" s="33" t="n"/>
      <c r="GB256" s="33" t="n"/>
      <c r="GC256" s="33" t="n"/>
      <c r="GD256" s="33" t="n"/>
      <c r="GE256" s="33" t="n"/>
      <c r="GF256" s="33" t="n"/>
      <c r="GG256" s="33" t="n"/>
      <c r="GH256" s="33" t="n"/>
      <c r="GI256" s="33" t="n"/>
      <c r="GJ256" s="33" t="n"/>
      <c r="GK256" s="33" t="n"/>
      <c r="GL256" s="33" t="n"/>
      <c r="GM256" s="33" t="n"/>
      <c r="GN256" s="33" t="n"/>
      <c r="GO256" s="33" t="n"/>
      <c r="GP256" s="33" t="n"/>
      <c r="GQ256" s="33" t="n"/>
      <c r="GR256" s="33" t="n"/>
      <c r="GS256" s="33" t="n"/>
      <c r="GT256" s="33" t="n"/>
      <c r="GU256" s="33" t="n"/>
      <c r="GV256" s="33" t="n"/>
      <c r="GW256" s="33" t="n"/>
      <c r="GX256" s="33" t="n"/>
      <c r="GY256" s="33" t="n"/>
      <c r="GZ256" s="33" t="n"/>
      <c r="HA256" s="33" t="n"/>
      <c r="HB256" s="33" t="n"/>
      <c r="HC256" s="33" t="n"/>
      <c r="HD256" s="33" t="n"/>
      <c r="HE256" s="33" t="n"/>
      <c r="HF256" s="33" t="n"/>
      <c r="HG256" s="33" t="n"/>
      <c r="HH256" s="33" t="n"/>
      <c r="HI256" s="33" t="n"/>
      <c r="HJ256" s="33" t="n"/>
      <c r="HK256" s="33" t="n"/>
      <c r="HL256" s="33" t="n"/>
      <c r="HM256" s="33" t="n"/>
      <c r="HN256" s="33" t="n"/>
      <c r="HO256" s="33" t="n"/>
      <c r="HP256" s="33" t="n"/>
      <c r="HQ256" s="33" t="n"/>
      <c r="HR256" s="33" t="n"/>
      <c r="HS256" s="33" t="n"/>
      <c r="HT256" s="33" t="n"/>
      <c r="HU256" s="33" t="n"/>
      <c r="HV256" s="33" t="n"/>
      <c r="HW256" s="33" t="n"/>
      <c r="HX256" s="33" t="n"/>
      <c r="HY256" s="33" t="n"/>
      <c r="HZ256" s="33" t="n"/>
      <c r="IA256" s="33" t="n"/>
      <c r="IB256" s="33" t="n"/>
      <c r="IC256" s="33" t="n"/>
      <c r="ID256" s="33" t="n"/>
      <c r="IE256" s="33" t="n"/>
      <c r="IF256" s="33" t="n"/>
      <c r="IG256" s="33" t="n"/>
      <c r="IH256" s="33" t="n"/>
      <c r="II256" s="33" t="n"/>
      <c r="IJ256" s="33" t="n"/>
      <c r="IK256" s="33" t="n"/>
      <c r="IL256" s="26" t="n"/>
      <c r="IM256" s="26" t="inlineStr">
        <is>
          <t>ez_manage.py:3879 top()</t>
        </is>
      </c>
      <c r="IN256" s="26" t="inlineStr">
        <is>
          <t>v12_quick_engine.py:2914 x10</t>
        </is>
      </c>
      <c r="IO256" s="26" t="n"/>
    </row>
    <row r="257" ht="15.75" customHeight="1" s="67">
      <c r="A257" s="26" t="inlineStr">
        <is>
          <t>REENTRY_WT15M_SIZE_MULT</t>
        </is>
      </c>
      <c r="B257" s="26" t="inlineStr">
        <is>
          <t>0</t>
        </is>
      </c>
      <c r="C257" s="26" t="n"/>
      <c r="D257" s="26" t="n"/>
      <c r="E257" s="26" t="n"/>
      <c r="F257" s="26" t="n"/>
      <c r="G257" s="26">
        <f>IFERROR(VLOOKUP($A246&amp;"_"&amp;$B246,Results_Deltas!$A$2:$P$15000,5,FALSE),"")</f>
        <v/>
      </c>
      <c r="H257" s="26">
        <f>IFERROR(VLOOKUP($A246,Results_30d_Deltas!$A$2:$H$5000,7,FALSE)-E245,"")</f>
        <v/>
      </c>
      <c r="I257" s="26">
        <f>IFERROR(VLOOKUP($A246,Results_30d_Deltas!$A$2:$H$5000,6,FALSE),"")</f>
        <v/>
      </c>
      <c r="J257" s="26" t="n"/>
      <c r="K257" s="26" t="n"/>
      <c r="L257" s="26" t="inlineStr">
        <is>
          <t>NO</t>
        </is>
      </c>
      <c r="M257" s="74" t="n">
        <v>0.4263359119569017</v>
      </c>
      <c r="N257" s="74" t="n">
        <v>4</v>
      </c>
      <c r="O257" s="33" t="n"/>
      <c r="P257" s="33" t="n"/>
      <c r="Q257" s="33" t="n"/>
      <c r="R257" s="33" t="n"/>
      <c r="S257" s="33" t="n"/>
      <c r="T257" s="33" t="n"/>
      <c r="U257" s="33" t="n"/>
      <c r="V257" s="33" t="n"/>
      <c r="W257" s="33" t="n"/>
      <c r="X257" s="33" t="n"/>
      <c r="Y257" s="33" t="n"/>
      <c r="Z257" s="33" t="n"/>
      <c r="AA257" s="33" t="n"/>
      <c r="AB257" s="33" t="n"/>
      <c r="AC257" s="33" t="n"/>
      <c r="AD257" s="33" t="n"/>
      <c r="AE257" s="33" t="n"/>
      <c r="AF257" s="33" t="n"/>
      <c r="AG257" s="33" t="n"/>
      <c r="AH257" s="33" t="n"/>
      <c r="AI257" s="33" t="n"/>
      <c r="AJ257" s="33" t="n"/>
      <c r="AK257" s="33" t="n"/>
      <c r="AL257" s="33" t="n"/>
      <c r="AM257" s="33" t="n"/>
      <c r="AN257" s="33" t="n"/>
      <c r="AO257" s="33" t="n"/>
      <c r="AP257" s="33" t="n"/>
      <c r="AQ257" s="33" t="n"/>
      <c r="AR257" s="33" t="n"/>
      <c r="AS257" s="33" t="n"/>
      <c r="AT257" s="33" t="n"/>
      <c r="AU257" s="33" t="n"/>
      <c r="AV257" s="33" t="n"/>
      <c r="AW257" s="33" t="n"/>
      <c r="AX257" s="33" t="n"/>
      <c r="AY257" s="33" t="n"/>
      <c r="AZ257" s="33" t="n"/>
      <c r="BA257" s="33" t="n"/>
      <c r="BB257" s="33" t="n"/>
      <c r="BC257" s="33" t="n"/>
      <c r="BD257" s="33" t="n"/>
      <c r="BE257" s="33" t="n"/>
      <c r="BF257" s="33" t="n"/>
      <c r="BG257" s="33" t="n"/>
      <c r="BH257" s="33" t="n"/>
      <c r="BI257" s="33" t="n"/>
      <c r="BJ257" s="33" t="n"/>
      <c r="BK257" s="33" t="n"/>
      <c r="BL257" s="33" t="n"/>
      <c r="BM257" s="33" t="n"/>
      <c r="BN257" s="33" t="n"/>
      <c r="BO257" s="33" t="n"/>
      <c r="BP257" s="33" t="n"/>
      <c r="BQ257" s="33" t="n"/>
      <c r="BR257" s="33" t="n"/>
      <c r="BS257" s="33" t="n"/>
      <c r="BT257" s="33" t="n"/>
      <c r="BU257" s="33" t="n"/>
      <c r="BV257" s="33" t="n"/>
      <c r="BW257" s="33" t="n"/>
      <c r="BX257" s="33" t="n"/>
      <c r="BY257" s="33" t="n"/>
      <c r="BZ257" s="33" t="n"/>
      <c r="CA257" s="33" t="n"/>
      <c r="CB257" s="33" t="n"/>
      <c r="CC257" s="33" t="n"/>
      <c r="CD257" s="33" t="n"/>
      <c r="CE257" s="33" t="n"/>
      <c r="CF257" s="33" t="n"/>
      <c r="CG257" s="33" t="n"/>
      <c r="CH257" s="33" t="n"/>
      <c r="CI257" s="33" t="n"/>
      <c r="CJ257" s="33" t="n"/>
      <c r="CK257" s="33" t="n"/>
      <c r="CL257" s="33" t="n"/>
      <c r="CM257" s="33" t="n"/>
      <c r="CN257" s="33" t="n"/>
      <c r="CO257" s="33" t="n"/>
      <c r="CP257" s="33" t="n"/>
      <c r="CQ257" s="33" t="n"/>
      <c r="CR257" s="33" t="n"/>
      <c r="CS257" s="33" t="n"/>
      <c r="CT257" s="33" t="n"/>
      <c r="CU257" s="33" t="n"/>
      <c r="CV257" s="33" t="n"/>
      <c r="CW257" s="33" t="n"/>
      <c r="CX257" s="33" t="n"/>
      <c r="CY257" s="33" t="n"/>
      <c r="CZ257" s="33" t="n"/>
      <c r="DA257" s="33" t="n"/>
      <c r="DB257" s="33" t="n"/>
      <c r="DC257" s="33" t="n"/>
      <c r="DD257" s="33" t="n"/>
      <c r="DE257" s="33" t="n"/>
      <c r="DF257" s="33" t="n"/>
      <c r="DG257" s="33" t="n"/>
      <c r="DH257" s="33" t="n"/>
      <c r="DI257" s="33" t="n"/>
      <c r="DJ257" s="33" t="n"/>
      <c r="DK257" s="33" t="n"/>
      <c r="DL257" s="33" t="n"/>
      <c r="DM257" s="33" t="n"/>
      <c r="DN257" s="33" t="n"/>
      <c r="DO257" s="33" t="n"/>
      <c r="DP257" s="33" t="n"/>
      <c r="DQ257" s="33" t="n"/>
      <c r="DR257" s="33" t="n"/>
      <c r="DS257" s="33" t="n"/>
      <c r="DT257" s="33" t="n"/>
      <c r="DU257" s="33" t="n"/>
      <c r="DV257" s="33" t="n"/>
      <c r="DW257" s="33" t="n"/>
      <c r="DX257" s="33" t="n"/>
      <c r="DY257" s="33" t="n"/>
      <c r="DZ257" s="33" t="n"/>
      <c r="EA257" s="33" t="n"/>
      <c r="EB257" s="33" t="n"/>
      <c r="EC257" s="33" t="n"/>
      <c r="ED257" s="33" t="n"/>
      <c r="EE257" s="33" t="n"/>
      <c r="EF257" s="33" t="n"/>
      <c r="EG257" s="33" t="n"/>
      <c r="EH257" s="33" t="n"/>
      <c r="EI257" s="33" t="n"/>
      <c r="EJ257" s="33" t="n"/>
      <c r="EK257" s="33" t="n"/>
      <c r="EL257" s="33" t="n"/>
      <c r="EM257" s="33" t="n"/>
      <c r="EN257" s="33" t="n"/>
      <c r="EO257" s="33" t="n"/>
      <c r="EP257" s="33" t="n"/>
      <c r="EQ257" s="33" t="n"/>
      <c r="ER257" s="33" t="n"/>
      <c r="ES257" s="33" t="n"/>
      <c r="ET257" s="33" t="n"/>
      <c r="EU257" s="33" t="n"/>
      <c r="EV257" s="33" t="n"/>
      <c r="EW257" s="33" t="n"/>
      <c r="EX257" s="33" t="n"/>
      <c r="EY257" s="33" t="n"/>
      <c r="EZ257" s="33" t="n"/>
      <c r="FA257" s="33" t="n"/>
      <c r="FB257" s="33" t="n"/>
      <c r="FC257" s="33" t="n"/>
      <c r="FD257" s="33" t="n"/>
      <c r="FE257" s="33" t="n"/>
      <c r="FF257" s="33" t="n"/>
      <c r="FG257" s="33" t="n"/>
      <c r="FH257" s="33" t="n"/>
      <c r="FI257" s="33" t="n"/>
      <c r="FJ257" s="33" t="n"/>
      <c r="FK257" s="33" t="n"/>
      <c r="FL257" s="33" t="n"/>
      <c r="FM257" s="33" t="n"/>
      <c r="FN257" s="33" t="n"/>
      <c r="FO257" s="33" t="n"/>
      <c r="FP257" s="33" t="n"/>
      <c r="FQ257" s="33" t="n"/>
      <c r="FR257" s="33" t="n"/>
      <c r="FS257" s="33" t="n"/>
      <c r="FT257" s="33" t="n"/>
      <c r="FU257" s="34" t="n"/>
      <c r="FV257" s="34" t="n"/>
      <c r="FW257" s="33" t="n"/>
      <c r="FX257" s="33" t="n"/>
      <c r="FY257" s="33" t="n"/>
      <c r="FZ257" s="33" t="n"/>
      <c r="GA257" s="33" t="n"/>
      <c r="GB257" s="33" t="n"/>
      <c r="GC257" s="33" t="n"/>
      <c r="GD257" s="33" t="n"/>
      <c r="GE257" s="33" t="n"/>
      <c r="GF257" s="33" t="n"/>
      <c r="GG257" s="33" t="n"/>
      <c r="GH257" s="33" t="n"/>
      <c r="GI257" s="33" t="n"/>
      <c r="GJ257" s="33" t="n"/>
      <c r="GK257" s="33" t="n"/>
      <c r="GL257" s="33" t="n"/>
      <c r="GM257" s="33" t="n"/>
      <c r="GN257" s="33" t="n"/>
      <c r="GO257" s="33" t="n"/>
      <c r="GP257" s="33" t="n"/>
      <c r="GQ257" s="33" t="n"/>
      <c r="GR257" s="33" t="n"/>
      <c r="GS257" s="33" t="n"/>
      <c r="GT257" s="33" t="n"/>
      <c r="GU257" s="33" t="n"/>
      <c r="GV257" s="33" t="n"/>
      <c r="GW257" s="33" t="n"/>
      <c r="GX257" s="33" t="n"/>
      <c r="GY257" s="33" t="n"/>
      <c r="GZ257" s="33" t="n"/>
      <c r="HA257" s="33" t="n"/>
      <c r="HB257" s="33" t="n"/>
      <c r="HC257" s="33" t="n"/>
      <c r="HD257" s="33" t="n"/>
      <c r="HE257" s="33" t="n"/>
      <c r="HF257" s="33" t="n"/>
      <c r="HG257" s="33" t="n"/>
      <c r="HH257" s="33" t="n"/>
      <c r="HI257" s="33" t="n"/>
      <c r="HJ257" s="33" t="n"/>
      <c r="HK257" s="34" t="n"/>
      <c r="HL257" s="34" t="n"/>
      <c r="HM257" s="34" t="n"/>
      <c r="HN257" s="34" t="n"/>
      <c r="HO257" s="34" t="n"/>
      <c r="HP257" s="33" t="n"/>
      <c r="HQ257" s="33" t="n"/>
      <c r="HR257" s="33" t="n"/>
      <c r="HS257" s="33" t="n"/>
      <c r="HT257" s="33" t="n"/>
      <c r="HU257" s="33" t="n"/>
      <c r="HV257" s="33" t="n"/>
      <c r="HW257" s="33" t="n"/>
      <c r="HX257" s="33" t="n"/>
      <c r="HY257" s="33" t="n"/>
      <c r="HZ257" s="33" t="n"/>
      <c r="IA257" s="33" t="n"/>
      <c r="IB257" s="33" t="n"/>
      <c r="IC257" s="33" t="n"/>
      <c r="ID257" s="33" t="n"/>
      <c r="IE257" s="33" t="n"/>
      <c r="IF257" s="33" t="n"/>
      <c r="IG257" s="33" t="n"/>
      <c r="IH257" s="33" t="n"/>
      <c r="II257" s="33" t="n"/>
      <c r="IJ257" s="33" t="n"/>
      <c r="IK257" s="33" t="n"/>
      <c r="IL257" s="26" t="n"/>
      <c r="IM257" s="26" t="inlineStr">
        <is>
          <t>ez_manage.py:3884 top()</t>
        </is>
      </c>
      <c r="IN257" s="26" t="inlineStr">
        <is>
          <t>v12_quick_engine.py:2926 x5</t>
        </is>
      </c>
      <c r="IO257" s="26" t="n"/>
    </row>
    <row r="258" ht="15.75" customHeight="1" s="67">
      <c r="A258" s="26" t="inlineStr">
        <is>
          <t>REENTRY_EXIT_RECLAIM_BUFFER_PCT</t>
        </is>
      </c>
      <c r="B258" s="26" t="inlineStr">
        <is>
          <t>0</t>
        </is>
      </c>
      <c r="C258" s="26" t="n"/>
      <c r="D258" s="26" t="n"/>
      <c r="E258" s="26" t="n"/>
      <c r="F258" s="26" t="n"/>
      <c r="G258" s="26">
        <f>IFERROR(VLOOKUP($A202&amp;"_"&amp;$B202,Results_Deltas!$A$2:$P$15000,5,FALSE),"")</f>
        <v/>
      </c>
      <c r="H258" s="26">
        <f>IFERROR(VLOOKUP($A202,Results_30d_Deltas!$A$2:$H$5000,7,FALSE)-E201,"")</f>
        <v/>
      </c>
      <c r="I258" s="26">
        <f>IFERROR(VLOOKUP($A202,Results_30d_Deltas!$A$2:$H$5000,6,FALSE),"")</f>
        <v/>
      </c>
      <c r="J258" s="26" t="n"/>
      <c r="K258" s="26" t="n"/>
      <c r="L258" s="26" t="inlineStr">
        <is>
          <t>NO</t>
        </is>
      </c>
      <c r="M258" s="74" t="n">
        <v>0.4349360706131805</v>
      </c>
      <c r="N258" s="74" t="n">
        <v>4</v>
      </c>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3" t="n"/>
      <c r="AW258" s="33" t="n"/>
      <c r="AX258" s="33" t="n"/>
      <c r="AY258" s="33" t="n"/>
      <c r="AZ258" s="33"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3" t="n"/>
      <c r="CU258" s="33" t="n"/>
      <c r="CV258" s="34" t="n"/>
      <c r="CW258" s="34" t="n"/>
      <c r="CX258" s="34" t="n"/>
      <c r="CY258" s="34" t="n"/>
      <c r="CZ258" s="34" t="n"/>
      <c r="DA258" s="34" t="n"/>
      <c r="DB258" s="34" t="n"/>
      <c r="DC258" s="34" t="n"/>
      <c r="DD258" s="34" t="n"/>
      <c r="DE258" s="34" t="n"/>
      <c r="DF258" s="34" t="n"/>
      <c r="DG258" s="34" t="n"/>
      <c r="DH258" s="34" t="n"/>
      <c r="DI258" s="34" t="n"/>
      <c r="DJ258" s="34" t="n"/>
      <c r="DK258" s="34" t="n"/>
      <c r="DL258" s="34" t="n"/>
      <c r="DM258" s="34" t="n"/>
      <c r="DN258" s="34" t="n"/>
      <c r="DO258" s="34"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4" t="n"/>
      <c r="FV258" s="34"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33" t="n"/>
      <c r="IK258" s="33" t="n"/>
      <c r="IL258" s="26" t="n"/>
      <c r="IM258" s="26" t="inlineStr">
        <is>
          <t>ez_manage.py:5309 top()</t>
        </is>
      </c>
      <c r="IN258" s="26" t="inlineStr">
        <is>
          <t>v12_quick_engine.py:2876 x3</t>
        </is>
      </c>
      <c r="IO258" s="26" t="n"/>
    </row>
    <row r="259" ht="15.75" customHeight="1" s="67">
      <c r="A259" s="37" t="inlineStr">
        <is>
          <t>MTS_BOTTOM_BONUS_THRESHOLD</t>
        </is>
      </c>
      <c r="B259" s="38" t="inlineStr">
        <is>
          <t>18.75</t>
        </is>
      </c>
      <c r="C259" s="38" t="n"/>
      <c r="D259" s="38" t="inlineStr">
        <is>
          <t>ENTRY, GLOBAL_CHECK, STOCKS_EXIT</t>
        </is>
      </c>
      <c r="E259" s="38" t="n"/>
      <c r="F259" s="26" t="n"/>
      <c r="G259" s="38">
        <f>IFERROR(VLOOKUP($A399&amp;"_"&amp;$B399,Results_Deltas!$A$2:$P$15000,5,FALSE),"")</f>
        <v/>
      </c>
      <c r="H259" s="38" t="inlineStr">
        <is>
          <t>Blanket (page end)</t>
        </is>
      </c>
      <c r="I259" s="26" t="n"/>
      <c r="J259" s="26" t="n"/>
      <c r="K259" s="26" t="n"/>
      <c r="L259" s="26" t="inlineStr">
        <is>
          <t>NO</t>
        </is>
      </c>
      <c r="M259" s="74" t="n">
        <v>-1.826891257326746</v>
      </c>
      <c r="N259" s="74" t="n">
        <v>2</v>
      </c>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c r="IN259" s="26" t="n"/>
      <c r="IO259" s="26" t="n"/>
    </row>
    <row r="260" ht="15.75" customHeight="1" s="67">
      <c r="A260" s="37" t="inlineStr">
        <is>
          <t>MTS_BOTTOM_STRONG_THRESHOLD</t>
        </is>
      </c>
      <c r="B260" s="38" t="inlineStr">
        <is>
          <t>50</t>
        </is>
      </c>
      <c r="C260" s="38" t="n"/>
      <c r="D260" s="38" t="inlineStr">
        <is>
          <t>ENTRY, GLOBAL_CHECK, STOCKS_EXIT</t>
        </is>
      </c>
      <c r="E260" s="38" t="n"/>
      <c r="F260" s="26" t="n"/>
      <c r="G260" s="38">
        <f>IFERROR(VLOOKUP($A402&amp;"_"&amp;$B402,Results_Deltas!$A$2:$P$15000,5,FALSE),"")</f>
        <v/>
      </c>
      <c r="H260" s="38" t="inlineStr">
        <is>
          <t>Blanket (page end)</t>
        </is>
      </c>
      <c r="I260" s="26" t="n"/>
      <c r="J260" s="26" t="n"/>
      <c r="K260" s="26" t="n"/>
      <c r="L260" s="26" t="inlineStr">
        <is>
          <t>NO</t>
        </is>
      </c>
      <c r="M260" s="74" t="n">
        <v>-1.801110262874346</v>
      </c>
      <c r="N260" s="74" t="n">
        <v>2</v>
      </c>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c r="IN260" s="26" t="n"/>
      <c r="IO260" s="26" t="n"/>
    </row>
    <row r="261" ht="15.75" customHeight="1" s="67">
      <c r="A261" s="37" t="inlineStr">
        <is>
          <t>MTS_BOTTOM_STRONG_THRESHOLD</t>
        </is>
      </c>
      <c r="B261" s="38" t="inlineStr">
        <is>
          <t>30</t>
        </is>
      </c>
      <c r="C261" s="38" t="n"/>
      <c r="D261" s="38" t="inlineStr">
        <is>
          <t>ENTRY, GLOBAL_CHECK, STOCKS_EXIT</t>
        </is>
      </c>
      <c r="E261" s="38" t="n"/>
      <c r="F261" s="26" t="n"/>
      <c r="G261" s="38">
        <f>IFERROR(VLOOKUP($A403&amp;"_"&amp;$B403,Results_Deltas!$A$2:$P$15000,5,FALSE),"")</f>
        <v/>
      </c>
      <c r="H261" s="38" t="inlineStr">
        <is>
          <t>Blanket (page end)</t>
        </is>
      </c>
      <c r="I261" s="26" t="n"/>
      <c r="J261" s="26" t="n"/>
      <c r="K261" s="26" t="n"/>
      <c r="L261" s="26" t="inlineStr">
        <is>
          <t>NO</t>
        </is>
      </c>
      <c r="M261" s="74" t="n">
        <v>-1.791988145599609</v>
      </c>
      <c r="N261" s="74" t="n">
        <v>2</v>
      </c>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c r="IN261" s="26" t="n"/>
      <c r="IO261" s="26" t="n"/>
    </row>
    <row r="262" ht="15.75" customHeight="1" s="67">
      <c r="A262" s="37" t="inlineStr">
        <is>
          <t>COOLDOWN_LOCKS_FILTER_TF</t>
        </is>
      </c>
      <c r="B262" s="38" t="inlineStr">
        <is>
          <t>D</t>
        </is>
      </c>
      <c r="C262" s="38" t="n"/>
      <c r="D262" s="38" t="inlineStr">
        <is>
          <t>GLOBAL_CHECK</t>
        </is>
      </c>
      <c r="E262" s="38" t="n"/>
      <c r="F262" s="26" t="n"/>
      <c r="G262" s="38">
        <f>IFERROR(VLOOKUP($A269&amp;"_"&amp;$B269,Results_Deltas!$A$2:$P$15000,5,FALSE),"")</f>
        <v/>
      </c>
      <c r="H262" s="38" t="inlineStr">
        <is>
          <t>Blanket (page end)</t>
        </is>
      </c>
      <c r="I262" s="26" t="n"/>
      <c r="J262" s="26" t="n"/>
      <c r="K262" s="26" t="n"/>
      <c r="L262" s="26" t="inlineStr">
        <is>
          <t>NO</t>
        </is>
      </c>
      <c r="M262" s="74" t="n">
        <v>-1.786887242457023</v>
      </c>
      <c r="N262" s="74" t="n">
        <v>3</v>
      </c>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c r="IN262" s="26" t="n"/>
      <c r="IO262" s="26" t="n"/>
    </row>
    <row r="263" ht="15.75" customHeight="1" s="67">
      <c r="A263" s="37" t="inlineStr">
        <is>
          <t>MTS_BOTTOM_BONUS_THRESHOLD</t>
        </is>
      </c>
      <c r="B263" s="38" t="inlineStr">
        <is>
          <t>31.25</t>
        </is>
      </c>
      <c r="C263" s="38" t="n"/>
      <c r="D263" s="38" t="inlineStr">
        <is>
          <t>ENTRY, GLOBAL_CHECK, STOCKS_EXIT</t>
        </is>
      </c>
      <c r="E263" s="38" t="n"/>
      <c r="F263" s="26" t="n"/>
      <c r="G263" s="38">
        <f>IFERROR(VLOOKUP($A398&amp;"_"&amp;$B398,Results_Deltas!$A$2:$P$15000,5,FALSE),"")</f>
        <v/>
      </c>
      <c r="H263" s="38" t="inlineStr">
        <is>
          <t>Blanket (page end)</t>
        </is>
      </c>
      <c r="I263" s="26" t="n"/>
      <c r="J263" s="26" t="n"/>
      <c r="K263" s="26" t="n"/>
      <c r="L263" s="26" t="inlineStr">
        <is>
          <t>NO</t>
        </is>
      </c>
      <c r="M263" s="74" t="n">
        <v>-1.745192332125288</v>
      </c>
      <c r="N263" s="74" t="n">
        <v>3</v>
      </c>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c r="IN263" s="26" t="n"/>
      <c r="IO263" s="26" t="n"/>
    </row>
    <row r="264" ht="15.75" customHeight="1" s="67">
      <c r="A264" s="37" t="inlineStr">
        <is>
          <t>COOLDOWN_LOCKS_FILTER_TF</t>
        </is>
      </c>
      <c r="B264" s="38" t="inlineStr">
        <is>
          <t>4h</t>
        </is>
      </c>
      <c r="C264" s="38" t="n"/>
      <c r="D264" s="38" t="inlineStr">
        <is>
          <t>GLOBAL_CHECK</t>
        </is>
      </c>
      <c r="E264" s="38" t="n"/>
      <c r="F264" s="26" t="n"/>
      <c r="G264" s="38">
        <f>IFERROR(VLOOKUP($A270&amp;"_"&amp;$B270,Results_Deltas!$A$2:$P$15000,5,FALSE),"")</f>
        <v/>
      </c>
      <c r="H264" s="38" t="inlineStr">
        <is>
          <t>Blanket (page end)</t>
        </is>
      </c>
      <c r="I264" s="26" t="n"/>
      <c r="J264" s="26" t="n"/>
      <c r="K264" s="26" t="n"/>
      <c r="L264" s="26" t="inlineStr">
        <is>
          <t>NO</t>
        </is>
      </c>
      <c r="M264" s="74" t="n">
        <v>-1.743200882975182</v>
      </c>
      <c r="N264" s="74" t="n">
        <v>2</v>
      </c>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c r="IN264" s="26" t="n"/>
      <c r="IO264" s="26" t="n"/>
    </row>
    <row r="265" ht="15.75" customHeight="1" s="67">
      <c r="A265" s="37" t="inlineStr">
        <is>
          <t>FUNDING_GATE_FILTER_TF</t>
        </is>
      </c>
      <c r="B265" s="38" t="inlineStr">
        <is>
          <t>4h</t>
        </is>
      </c>
      <c r="C265" s="38" t="n"/>
      <c r="D265" s="38" t="inlineStr">
        <is>
          <t>GLOBAL_CHECK</t>
        </is>
      </c>
      <c r="E265" s="38" t="n"/>
      <c r="F265" s="26" t="n"/>
      <c r="G265" s="38">
        <f>IFERROR(VLOOKUP($A312&amp;"_"&amp;$B312,Results_Deltas!$A$2:$P$15000,5,FALSE),"")</f>
        <v/>
      </c>
      <c r="H265" s="38" t="inlineStr">
        <is>
          <t>Blanket (page end)</t>
        </is>
      </c>
      <c r="I265" s="26" t="n"/>
      <c r="J265" s="26" t="n"/>
      <c r="K265" s="26" t="n"/>
      <c r="L265" s="26" t="inlineStr">
        <is>
          <t>NO</t>
        </is>
      </c>
      <c r="M265" s="74" t="n">
        <v>-1.727574911357721</v>
      </c>
      <c r="N265" s="74" t="n">
        <v>3</v>
      </c>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c r="IN265" s="26" t="n"/>
      <c r="IO265" s="26" t="n"/>
    </row>
    <row r="266" ht="15.75" customHeight="1" s="67">
      <c r="A266" s="37" t="inlineStr">
        <is>
          <t>COOLDOWN_LOCKS_FILTER_TF</t>
        </is>
      </c>
      <c r="B266" s="38" t="inlineStr">
        <is>
          <t>OFF</t>
        </is>
      </c>
      <c r="C266" s="38" t="n"/>
      <c r="D266" s="38" t="inlineStr">
        <is>
          <t>GLOBAL_CHECK</t>
        </is>
      </c>
      <c r="E266" s="38" t="n"/>
      <c r="F266" s="26" t="n"/>
      <c r="G266" s="38">
        <f>IFERROR(VLOOKUP($A268&amp;"_"&amp;$B268,Results_Deltas!$A$2:$P$15000,5,FALSE),"")</f>
        <v/>
      </c>
      <c r="H266" s="38" t="inlineStr">
        <is>
          <t>Blanket (page end)</t>
        </is>
      </c>
      <c r="I266" s="26" t="n"/>
      <c r="J266" s="26" t="n"/>
      <c r="K266" s="26" t="n"/>
      <c r="L266" s="26" t="inlineStr">
        <is>
          <t>NO</t>
        </is>
      </c>
      <c r="M266" s="74" t="n">
        <v>-1.72549729866547</v>
      </c>
      <c r="N266" s="74" t="n">
        <v>2</v>
      </c>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c r="IN266" s="26" t="n"/>
      <c r="IO266" s="26" t="n"/>
    </row>
    <row r="267" ht="15.75" customHeight="1" s="67">
      <c r="A267" s="37" t="inlineStr">
        <is>
          <t>CRYPTO_SPIKE_FADE_THRESHOLD_PCT</t>
        </is>
      </c>
      <c r="B267" s="38" t="inlineStr">
        <is>
          <t>7.5</t>
        </is>
      </c>
      <c r="C267" s="38" t="n"/>
      <c r="D267" s="38" t="inlineStr">
        <is>
          <t>GLOBAL_CHECK, STOCKS_EXIT</t>
        </is>
      </c>
      <c r="E267" s="38" t="n"/>
      <c r="F267" s="26" t="n"/>
      <c r="G267" s="38">
        <f>IFERROR(VLOOKUP($A275&amp;"_"&amp;$B275,Results_Deltas!$A$2:$P$15000,5,FALSE),"")</f>
        <v/>
      </c>
      <c r="H267" s="38" t="inlineStr">
        <is>
          <t>Blanket (page end)</t>
        </is>
      </c>
      <c r="I267" s="26" t="n"/>
      <c r="J267" s="26" t="n"/>
      <c r="K267" s="26" t="n"/>
      <c r="L267" s="26" t="inlineStr">
        <is>
          <t>NO</t>
        </is>
      </c>
      <c r="M267" s="74" t="n">
        <v>-1.720491016470747</v>
      </c>
      <c r="N267" s="74" t="n">
        <v>3</v>
      </c>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c r="IN267" s="26" t="n"/>
      <c r="IO267" s="26" t="n"/>
    </row>
    <row r="268" ht="15.75" customHeight="1" s="67">
      <c r="A268" s="37" t="inlineStr">
        <is>
          <t>COOLDOWN_LOCKS_FILTER_TF</t>
        </is>
      </c>
      <c r="B268" s="38" t="inlineStr">
        <is>
          <t>1h</t>
        </is>
      </c>
      <c r="C268" s="38" t="n"/>
      <c r="D268" s="38" t="inlineStr">
        <is>
          <t>GLOBAL_CHECK</t>
        </is>
      </c>
      <c r="E268" s="38" t="n"/>
      <c r="F268" s="26" t="n"/>
      <c r="G268" s="38">
        <f>IFERROR(VLOOKUP($A271&amp;"_"&amp;$B271,Results_Deltas!$A$2:$P$15000,5,FALSE),"")</f>
        <v/>
      </c>
      <c r="H268" s="38" t="inlineStr">
        <is>
          <t>Blanket (page end)</t>
        </is>
      </c>
      <c r="I268" s="26" t="n"/>
      <c r="J268" s="26" t="n"/>
      <c r="K268" s="26" t="n"/>
      <c r="L268" s="26" t="inlineStr">
        <is>
          <t>YES</t>
        </is>
      </c>
      <c r="M268" s="74" t="n">
        <v>-1.717828907083319</v>
      </c>
      <c r="N268" s="74" t="n">
        <v>3</v>
      </c>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c r="IN268" s="26" t="n"/>
      <c r="IO268" s="26" t="n"/>
    </row>
    <row r="269" ht="15.75" customHeight="1" s="67">
      <c r="A269" s="37" t="inlineStr">
        <is>
          <t>FUNDING_GATE_FILTER_TF</t>
        </is>
      </c>
      <c r="B269" s="38" t="inlineStr">
        <is>
          <t>D</t>
        </is>
      </c>
      <c r="C269" s="38" t="n"/>
      <c r="D269" s="38" t="inlineStr">
        <is>
          <t>GLOBAL_CHECK</t>
        </is>
      </c>
      <c r="E269" s="38" t="n"/>
      <c r="F269" s="26" t="n"/>
      <c r="G269" s="38">
        <f>IFERROR(VLOOKUP($A311&amp;"_"&amp;$B311,Results_Deltas!$A$2:$P$15000,5,FALSE),"")</f>
        <v/>
      </c>
      <c r="H269" s="38" t="inlineStr">
        <is>
          <t>Blanket (page end)</t>
        </is>
      </c>
      <c r="I269" s="26" t="n"/>
      <c r="J269" s="26" t="n"/>
      <c r="K269" s="26" t="n"/>
      <c r="L269" s="26" t="inlineStr">
        <is>
          <t>NO</t>
        </is>
      </c>
      <c r="M269" s="74" t="n">
        <v>-1.710251454696992</v>
      </c>
      <c r="N269" s="74" t="n">
        <v>3</v>
      </c>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c r="IN269" s="26" t="n"/>
      <c r="IO269" s="26" t="n"/>
    </row>
    <row r="270" ht="15.75" customHeight="1" s="67">
      <c r="A270" s="37" t="inlineStr">
        <is>
          <t>DUP_GUARD_FILTER_TF</t>
        </is>
      </c>
      <c r="B270" s="38" t="inlineStr">
        <is>
          <t>D</t>
        </is>
      </c>
      <c r="C270" s="38" t="n"/>
      <c r="D270" s="38" t="inlineStr">
        <is>
          <t>GLOBAL_CHECK</t>
        </is>
      </c>
      <c r="E270" s="38" t="n"/>
      <c r="F270" s="26" t="n"/>
      <c r="G270" s="38">
        <f>IFERROR(VLOOKUP($A286&amp;"_"&amp;$B286,Results_Deltas!$A$2:$P$15000,5,FALSE),"")</f>
        <v/>
      </c>
      <c r="H270" s="38" t="inlineStr">
        <is>
          <t>Blanket (page end)</t>
        </is>
      </c>
      <c r="I270" s="26" t="n"/>
      <c r="J270" s="26" t="n"/>
      <c r="K270" s="26" t="n"/>
      <c r="L270" s="26" t="inlineStr">
        <is>
          <t>NO</t>
        </is>
      </c>
      <c r="M270" s="74" t="n">
        <v>-1.6981010877855</v>
      </c>
      <c r="N270" s="74" t="n">
        <v>3</v>
      </c>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c r="IN270" s="26" t="n"/>
      <c r="IO270" s="26" t="n"/>
    </row>
    <row r="271" ht="15.75" customHeight="1" s="67">
      <c r="A271" s="37" t="inlineStr">
        <is>
          <t>FUNDING_GATE_FILTER_TF</t>
        </is>
      </c>
      <c r="B271" s="38" t="inlineStr">
        <is>
          <t>1h</t>
        </is>
      </c>
      <c r="C271" s="38" t="n"/>
      <c r="D271" s="38" t="inlineStr">
        <is>
          <t>GLOBAL_CHECK</t>
        </is>
      </c>
      <c r="E271" s="38" t="n"/>
      <c r="F271" s="26" t="n"/>
      <c r="G271" s="38">
        <f>IFERROR(VLOOKUP($A313&amp;"_"&amp;$B313,Results_Deltas!$A$2:$P$15000,5,FALSE),"")</f>
        <v/>
      </c>
      <c r="H271" s="38" t="inlineStr">
        <is>
          <t>Blanket (page end)</t>
        </is>
      </c>
      <c r="I271" s="26" t="n"/>
      <c r="J271" s="26" t="n"/>
      <c r="K271" s="26" t="n"/>
      <c r="L271" s="26" t="inlineStr">
        <is>
          <t>NO</t>
        </is>
      </c>
      <c r="M271" s="74" t="n">
        <v>-1.697410918905202</v>
      </c>
      <c r="N271" s="74" t="n">
        <v>2</v>
      </c>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c r="IN271" s="26" t="n"/>
      <c r="IO271" s="26" t="n"/>
    </row>
    <row r="272" ht="15.75" customHeight="1" s="67">
      <c r="A272" s="37" t="inlineStr">
        <is>
          <t>DUP_GUARD_FILTER_TF</t>
        </is>
      </c>
      <c r="B272" s="38" t="inlineStr">
        <is>
          <t>4h</t>
        </is>
      </c>
      <c r="C272" s="38" t="n"/>
      <c r="D272" s="38" t="inlineStr">
        <is>
          <t>GLOBAL_CHECK</t>
        </is>
      </c>
      <c r="E272" s="38" t="n"/>
      <c r="F272" s="26" t="n"/>
      <c r="G272" s="38">
        <f>IFERROR(VLOOKUP($A287&amp;"_"&amp;$B287,Results_Deltas!$A$2:$P$15000,5,FALSE),"")</f>
        <v/>
      </c>
      <c r="H272" s="38" t="inlineStr">
        <is>
          <t>Blanket (page end)</t>
        </is>
      </c>
      <c r="I272" s="26" t="n"/>
      <c r="J272" s="26" t="n"/>
      <c r="K272" s="26" t="n"/>
      <c r="L272" s="26" t="inlineStr">
        <is>
          <t>NO</t>
        </is>
      </c>
      <c r="M272" s="74" t="n">
        <v>-1.695588492523432</v>
      </c>
      <c r="N272" s="74" t="n">
        <v>3</v>
      </c>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c r="IN272" s="26" t="n"/>
      <c r="IO272" s="26" t="n"/>
    </row>
    <row r="273" ht="15.75" customHeight="1" s="67">
      <c r="A273" s="39" t="inlineStr">
        <is>
          <t>LR_BAND_LADDER_STOCH_EXTREME</t>
        </is>
      </c>
      <c r="B273" s="40" t="inlineStr">
        <is>
          <t>30.0</t>
        </is>
      </c>
      <c r="C273" s="38" t="n"/>
      <c r="D273" s="38" t="inlineStr">
        <is>
          <t>GLOBAL_CHECK, STOCKS_EXIT</t>
        </is>
      </c>
      <c r="E273" s="38" t="n"/>
      <c r="F273" s="26" t="n"/>
      <c r="G273" s="38">
        <f>IFERROR(VLOOKUP($A370&amp;"_"&amp;$B370,Results_Deltas!$A$2:$P$15000,5,FALSE),"")</f>
        <v/>
      </c>
      <c r="H273" s="38" t="inlineStr">
        <is>
          <t>Blanket (page end)</t>
        </is>
      </c>
      <c r="I273" s="26" t="n"/>
      <c r="J273" s="26" t="n"/>
      <c r="K273" s="26" t="n"/>
      <c r="L273" s="26" t="inlineStr">
        <is>
          <t>YES</t>
        </is>
      </c>
      <c r="M273" s="74" t="n">
        <v>-1.691325146510214</v>
      </c>
      <c r="N273" s="74" t="n">
        <v>3</v>
      </c>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c r="IN273" s="26" t="n"/>
      <c r="IO273" s="26" t="n"/>
    </row>
    <row r="274" ht="15.75" customHeight="1" s="67">
      <c r="A274" s="37" t="inlineStr">
        <is>
          <t>LR_BAND_LADDER_STOCH_EXTREME</t>
        </is>
      </c>
      <c r="B274" s="38" t="inlineStr">
        <is>
          <t>30.0_ALT</t>
        </is>
      </c>
      <c r="C274" s="38" t="n"/>
      <c r="D274" s="38" t="inlineStr">
        <is>
          <t>GLOBAL_CHECK, STOCKS_EXIT</t>
        </is>
      </c>
      <c r="E274" s="38" t="n"/>
      <c r="F274" s="26" t="n"/>
      <c r="G274" s="38">
        <f>IFERROR(VLOOKUP($A371&amp;"_"&amp;$B371,Results_Deltas!$A$2:$P$15000,5,FALSE),"")</f>
        <v/>
      </c>
      <c r="H274" s="38" t="inlineStr">
        <is>
          <t>Blanket (page end)</t>
        </is>
      </c>
      <c r="I274" s="26" t="n"/>
      <c r="J274" s="26" t="n"/>
      <c r="K274" s="26" t="n"/>
      <c r="L274" s="26" t="inlineStr">
        <is>
          <t>NO</t>
        </is>
      </c>
      <c r="M274" s="74" t="n">
        <v>-1.691325146510214</v>
      </c>
      <c r="N274" s="74" t="n">
        <v>3</v>
      </c>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c r="IN274" s="26" t="n"/>
      <c r="IO274" s="26" t="n"/>
    </row>
    <row r="275" ht="15.75" customHeight="1" s="67">
      <c r="A275" s="37" t="inlineStr">
        <is>
          <t>DUP_GUARD_FILTER_TF</t>
        </is>
      </c>
      <c r="B275" s="38" t="inlineStr">
        <is>
          <t>OFF</t>
        </is>
      </c>
      <c r="C275" s="38" t="n"/>
      <c r="D275" s="38" t="inlineStr">
        <is>
          <t>GLOBAL_CHECK</t>
        </is>
      </c>
      <c r="E275" s="38" t="n"/>
      <c r="F275" s="26" t="n"/>
      <c r="G275" s="38">
        <f>IFERROR(VLOOKUP($A285&amp;"_"&amp;$B285,Results_Deltas!$A$2:$P$15000,5,FALSE),"")</f>
        <v/>
      </c>
      <c r="H275" s="38" t="inlineStr">
        <is>
          <t>Blanket (page end)</t>
        </is>
      </c>
      <c r="I275" s="26" t="n"/>
      <c r="J275" s="26" t="n"/>
      <c r="K275" s="26" t="n"/>
      <c r="L275" s="26" t="inlineStr">
        <is>
          <t>NO</t>
        </is>
      </c>
      <c r="M275" s="74" t="n">
        <v>-1.677522708896269</v>
      </c>
      <c r="N275" s="74" t="n">
        <v>3</v>
      </c>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c r="IN275" s="26" t="n"/>
      <c r="IO275" s="26" t="n"/>
    </row>
    <row r="276" ht="15.75" customHeight="1" s="67">
      <c r="A276" s="37" t="inlineStr">
        <is>
          <t>GR_FILTER_VEC_MIN_TFS</t>
        </is>
      </c>
      <c r="B276" s="38" t="inlineStr">
        <is>
          <t>1</t>
        </is>
      </c>
      <c r="C276" s="38" t="n"/>
      <c r="D276" s="38" t="inlineStr">
        <is>
          <t>GLOBAL_CHECK</t>
        </is>
      </c>
      <c r="E276" s="38" t="n"/>
      <c r="F276" s="26" t="n"/>
      <c r="G276" s="38">
        <f>IFERROR(VLOOKUP($A329&amp;"_"&amp;$B329,Results_Deltas!$A$2:$P$15000,5,FALSE),"")</f>
        <v/>
      </c>
      <c r="H276" s="38" t="inlineStr">
        <is>
          <t>Blanket (page end)</t>
        </is>
      </c>
      <c r="I276" s="26" t="n"/>
      <c r="J276" s="26" t="n"/>
      <c r="K276" s="26" t="n"/>
      <c r="L276" s="26" t="inlineStr">
        <is>
          <t>NO</t>
        </is>
      </c>
      <c r="M276" s="74" t="n">
        <v>-1.666801504712641</v>
      </c>
      <c r="N276" s="74" t="n">
        <v>3</v>
      </c>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c r="IN276" s="26" t="n"/>
      <c r="IO276" s="26" t="n"/>
    </row>
    <row r="277" ht="15.75" customHeight="1" s="67">
      <c r="A277" s="37" t="inlineStr">
        <is>
          <t>LR_BAND_LADDER_TF_TOP</t>
        </is>
      </c>
      <c r="B277" s="38" t="inlineStr">
        <is>
          <t>1</t>
        </is>
      </c>
      <c r="C277" s="38" t="n"/>
      <c r="D277" s="38" t="inlineStr">
        <is>
          <t>GLOBAL_CHECK, STOCKS_EXIT</t>
        </is>
      </c>
      <c r="E277" s="38" t="n"/>
      <c r="F277" s="26" t="n"/>
      <c r="G277" s="38">
        <f>IFERROR(VLOOKUP($A375&amp;"_"&amp;$B375,Results_Deltas!$A$2:$P$15000,5,FALSE),"")</f>
        <v/>
      </c>
      <c r="H277" s="38" t="inlineStr">
        <is>
          <t>Blanket (page end)</t>
        </is>
      </c>
      <c r="I277" s="26" t="n"/>
      <c r="J277" s="26" t="n"/>
      <c r="K277" s="26" t="n"/>
      <c r="L277" s="26" t="inlineStr">
        <is>
          <t>NO</t>
        </is>
      </c>
      <c r="M277" s="74" t="n">
        <v>-1.665149657445514</v>
      </c>
      <c r="N277" s="74" t="n">
        <v>3</v>
      </c>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c r="IN277" s="26" t="n"/>
      <c r="IO277" s="26" t="n"/>
    </row>
    <row r="278" ht="15.75" customHeight="1" s="67">
      <c r="A278" s="37" t="inlineStr">
        <is>
          <t>FUNDING_GATE_FILTER_TF</t>
        </is>
      </c>
      <c r="B278" s="38" t="inlineStr">
        <is>
          <t>OFF</t>
        </is>
      </c>
      <c r="C278" s="38" t="n"/>
      <c r="D278" s="38" t="inlineStr">
        <is>
          <t>GLOBAL_CHECK</t>
        </is>
      </c>
      <c r="E278" s="38" t="n"/>
      <c r="F278" s="26" t="n"/>
      <c r="G278" s="38">
        <f>IFERROR(VLOOKUP($A310&amp;"_"&amp;$B310,Results_Deltas!$A$2:$P$15000,5,FALSE),"")</f>
        <v/>
      </c>
      <c r="H278" s="38" t="inlineStr">
        <is>
          <t>Blanket (page end)</t>
        </is>
      </c>
      <c r="I278" s="26" t="n"/>
      <c r="J278" s="26" t="n"/>
      <c r="K278" s="26" t="n"/>
      <c r="L278" s="26" t="inlineStr">
        <is>
          <t>NO</t>
        </is>
      </c>
      <c r="M278" s="74" t="n">
        <v>-1.660201452044842</v>
      </c>
      <c r="N278" s="74" t="n">
        <v>2</v>
      </c>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c r="IN278" s="26" t="n"/>
      <c r="IO278" s="26" t="n"/>
    </row>
    <row r="279" ht="15.75" customHeight="1" s="67">
      <c r="A279" s="37" t="inlineStr">
        <is>
          <t>CRYPTO_SPIKE_FADE_THRESHOLD_PCT</t>
        </is>
      </c>
      <c r="B279" s="38" t="inlineStr">
        <is>
          <t>12.5</t>
        </is>
      </c>
      <c r="C279" s="38" t="n"/>
      <c r="D279" s="38" t="inlineStr">
        <is>
          <t>GLOBAL_CHECK, STOCKS_EXIT</t>
        </is>
      </c>
      <c r="E279" s="38" t="n"/>
      <c r="F279" s="26" t="n"/>
      <c r="G279" s="38">
        <f>IFERROR(VLOOKUP($A274&amp;"_"&amp;$B274,Results_Deltas!$A$2:$P$15000,5,FALSE),"")</f>
        <v/>
      </c>
      <c r="H279" s="38" t="inlineStr">
        <is>
          <t>Blanket (page end)</t>
        </is>
      </c>
      <c r="I279" s="26" t="n"/>
      <c r="J279" s="26" t="n"/>
      <c r="K279" s="26" t="n"/>
      <c r="L279" s="26" t="inlineStr">
        <is>
          <t>NO</t>
        </is>
      </c>
      <c r="M279" s="74" t="n">
        <v>-1.649862809485662</v>
      </c>
      <c r="N279" s="74" t="n">
        <v>3</v>
      </c>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c r="IN279" s="26" t="n"/>
      <c r="IO279" s="26" t="n"/>
    </row>
    <row r="280" ht="15.75" customHeight="1" s="67">
      <c r="A280" s="37" t="inlineStr">
        <is>
          <t>LIVE_VEC_EMERGENCY_BRAKE_ENABLED</t>
        </is>
      </c>
      <c r="B280" s="38" t="inlineStr">
        <is>
          <t>True</t>
        </is>
      </c>
      <c r="C280" s="38" t="n"/>
      <c r="D280" s="38" t="inlineStr">
        <is>
          <t>GLOBAL_CHECK, STOCKS_EXIT</t>
        </is>
      </c>
      <c r="E280" s="38" t="n"/>
      <c r="F280" s="26" t="n"/>
      <c r="G280" s="38">
        <f>IFERROR(VLOOKUP($A369&amp;"_"&amp;$B369,Results_Deltas!$A$2:$P$15000,5,FALSE),"")</f>
        <v/>
      </c>
      <c r="H280" s="38" t="inlineStr">
        <is>
          <t>Blanket (page end)</t>
        </is>
      </c>
      <c r="I280" s="26" t="n"/>
      <c r="J280" s="26" t="n"/>
      <c r="K280" s="26" t="n"/>
      <c r="L280" s="26" t="inlineStr">
        <is>
          <t>NO</t>
        </is>
      </c>
      <c r="M280" s="74" t="n">
        <v>-1.644051975384578</v>
      </c>
      <c r="N280" s="74" t="n">
        <v>3</v>
      </c>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c r="IN280" s="26" t="n"/>
      <c r="IO280" s="26" t="n"/>
    </row>
    <row r="281" ht="15.75" customHeight="1" s="67">
      <c r="A281" s="37" t="inlineStr">
        <is>
          <t>NEWBORN_LOSS_KILL_GAIN_THRESHOLD_PCT</t>
        </is>
      </c>
      <c r="B281" s="38" t="inlineStr">
        <is>
          <t>0.5</t>
        </is>
      </c>
      <c r="C281" s="38" t="n"/>
      <c r="D281" s="38" t="inlineStr">
        <is>
          <t>AUGMENT, EXIT, GLOBAL_CHECK, REDUCE, STOCKS_EXIT</t>
        </is>
      </c>
      <c r="E281" s="38" t="n"/>
      <c r="F281" s="26" t="n"/>
      <c r="G281" s="38">
        <f>IFERROR(VLOOKUP($A410&amp;"_"&amp;$B410,Results_Deltas!$A$2:$P$15000,5,FALSE),"")</f>
        <v/>
      </c>
      <c r="H281" s="38" t="inlineStr">
        <is>
          <t>Blanket (page end)</t>
        </is>
      </c>
      <c r="I281" s="26" t="n"/>
      <c r="J281" s="26" t="n"/>
      <c r="K281" s="26" t="n"/>
      <c r="L281" s="26" t="inlineStr">
        <is>
          <t>NO</t>
        </is>
      </c>
      <c r="M281" s="74" t="n">
        <v>-1.642788753717267</v>
      </c>
      <c r="N281" s="74" t="n">
        <v>3</v>
      </c>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c r="IN281" s="26" t="n"/>
      <c r="IO281" s="26" t="n"/>
    </row>
    <row r="282" ht="15.75" customHeight="1" s="67">
      <c r="A282" s="37" t="inlineStr">
        <is>
          <t>NEW_POSITION_MAX_LOSS_THRESHOLD</t>
        </is>
      </c>
      <c r="B282" s="38" t="inlineStr">
        <is>
          <t>2.0</t>
        </is>
      </c>
      <c r="C282" s="38" t="n"/>
      <c r="D282" s="38" t="inlineStr">
        <is>
          <t>AUGMENT, EXIT, GLOBAL_CHECK, REDUCE, STOCKS_EXIT</t>
        </is>
      </c>
      <c r="E282" s="38" t="n"/>
      <c r="F282" s="26" t="n"/>
      <c r="G282" s="38">
        <f>IFERROR(VLOOKUP($A414&amp;"_"&amp;$B414,Results_Deltas!$A$2:$P$15000,5,FALSE),"")</f>
        <v/>
      </c>
      <c r="H282" s="38" t="inlineStr">
        <is>
          <t>Blanket (page end)</t>
        </is>
      </c>
      <c r="I282" s="26" t="n"/>
      <c r="J282" s="26" t="n"/>
      <c r="K282" s="26" t="n"/>
      <c r="L282" s="26" t="inlineStr">
        <is>
          <t>NO</t>
        </is>
      </c>
      <c r="M282" s="74" t="n">
        <v>-1.641840259223504</v>
      </c>
      <c r="N282" s="74" t="n">
        <v>3</v>
      </c>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c r="IN282" s="26" t="n"/>
      <c r="IO282" s="26" t="n"/>
    </row>
    <row r="283" ht="15.75" customHeight="1" s="67">
      <c r="A283" s="37" t="inlineStr">
        <is>
          <t>NEWBORN_LOSS_KILL_GAIN_THRESHOLD_PCT</t>
        </is>
      </c>
      <c r="B283" s="38" t="inlineStr">
        <is>
          <t>1.0</t>
        </is>
      </c>
      <c r="C283" s="38" t="n"/>
      <c r="D283" s="38" t="inlineStr">
        <is>
          <t>AUGMENT, EXIT, GLOBAL_CHECK, REDUCE, STOCKS_EXIT</t>
        </is>
      </c>
      <c r="E283" s="38" t="n"/>
      <c r="F283" s="26" t="n"/>
      <c r="G283" s="38">
        <f>IFERROR(VLOOKUP($A409&amp;"_"&amp;$B409,Results_Deltas!$A$2:$P$15000,5,FALSE),"")</f>
        <v/>
      </c>
      <c r="H283" s="38" t="inlineStr">
        <is>
          <t>Blanket (page end)</t>
        </is>
      </c>
      <c r="I283" s="26" t="n"/>
      <c r="J283" s="26" t="n"/>
      <c r="K283" s="26" t="n"/>
      <c r="L283" s="26" t="inlineStr">
        <is>
          <t>NO</t>
        </is>
      </c>
      <c r="M283" s="74" t="n">
        <v>-1.641240172026938</v>
      </c>
      <c r="N283" s="74" t="n">
        <v>3</v>
      </c>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c r="IN283" s="26" t="n"/>
      <c r="IO283" s="26" t="n"/>
    </row>
    <row r="284" ht="15.75" customHeight="1" s="67">
      <c r="A284" s="37" t="inlineStr">
        <is>
          <t>EMA_9_21_FILTER_MIN_TFS</t>
        </is>
      </c>
      <c r="B284" s="38" t="inlineStr">
        <is>
          <t>2</t>
        </is>
      </c>
      <c r="C284" s="38" t="n"/>
      <c r="D284" s="38" t="inlineStr">
        <is>
          <t>GLOBAL_CHECK</t>
        </is>
      </c>
      <c r="E284" s="38" t="n"/>
      <c r="F284" s="26" t="n"/>
      <c r="G284" s="38">
        <f>IFERROR(VLOOKUP($A291&amp;"_"&amp;$B291,Results_Deltas!$A$2:$P$15000,5,FALSE),"")</f>
        <v/>
      </c>
      <c r="H284" s="38" t="inlineStr">
        <is>
          <t>Blanket (page end)</t>
        </is>
      </c>
      <c r="I284" s="26" t="n"/>
      <c r="J284" s="26" t="n"/>
      <c r="K284" s="26" t="n"/>
      <c r="L284" s="26" t="inlineStr">
        <is>
          <t>NO</t>
        </is>
      </c>
      <c r="M284" s="74" t="n">
        <v>-1.635977218994652</v>
      </c>
      <c r="N284" s="74" t="n">
        <v>3</v>
      </c>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c r="IN284" s="26" t="n"/>
      <c r="IO284" s="26" t="n"/>
    </row>
    <row r="285" ht="15.75" customHeight="1" s="67">
      <c r="A285" s="37" t="inlineStr">
        <is>
          <t>DUP_GUARD_FILTER_TF</t>
        </is>
      </c>
      <c r="B285" s="38" t="inlineStr">
        <is>
          <t>1h</t>
        </is>
      </c>
      <c r="C285" s="38" t="n"/>
      <c r="D285" s="38" t="inlineStr">
        <is>
          <t>GLOBAL_CHECK</t>
        </is>
      </c>
      <c r="E285" s="38" t="n"/>
      <c r="F285" s="26" t="n"/>
      <c r="G285" s="38">
        <f>IFERROR(VLOOKUP($A288&amp;"_"&amp;$B288,Results_Deltas!$A$2:$P$15000,5,FALSE),"")</f>
        <v/>
      </c>
      <c r="H285" s="38" t="inlineStr">
        <is>
          <t>Blanket (page end)</t>
        </is>
      </c>
      <c r="I285" s="26" t="n"/>
      <c r="J285" s="26" t="n"/>
      <c r="K285" s="26" t="n"/>
      <c r="L285" s="26" t="inlineStr">
        <is>
          <t>NO</t>
        </is>
      </c>
      <c r="M285" s="74" t="n">
        <v>-1.627761518022367</v>
      </c>
      <c r="N285" s="74" t="n">
        <v>3</v>
      </c>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c r="IN285" s="26" t="n"/>
      <c r="IO285" s="26" t="n"/>
    </row>
    <row r="286" ht="15.75" customHeight="1" s="67">
      <c r="A286" s="37" t="inlineStr">
        <is>
          <t>EMA_9_21_FILTER_MIN_TFS</t>
        </is>
      </c>
      <c r="B286" s="38" t="inlineStr">
        <is>
          <t>0</t>
        </is>
      </c>
      <c r="C286" s="38" t="n"/>
      <c r="D286" s="38" t="inlineStr">
        <is>
          <t>GLOBAL_CHECK</t>
        </is>
      </c>
      <c r="E286" s="38" t="n"/>
      <c r="F286" s="26" t="n"/>
      <c r="G286" s="38">
        <f>IFERROR(VLOOKUP($A290&amp;"_"&amp;$B290,Results_Deltas!$A$2:$P$15000,5,FALSE),"")</f>
        <v/>
      </c>
      <c r="H286" s="38" t="inlineStr">
        <is>
          <t>Blanket (page end)</t>
        </is>
      </c>
      <c r="I286" s="26" t="n"/>
      <c r="J286" s="26" t="n"/>
      <c r="K286" s="26" t="n"/>
      <c r="L286" s="26" t="inlineStr">
        <is>
          <t>YES</t>
        </is>
      </c>
      <c r="M286" s="74" t="n">
        <v>-1.623241139432588</v>
      </c>
      <c r="N286" s="74" t="n">
        <v>3</v>
      </c>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c r="IN286" s="26" t="n"/>
      <c r="IO286" s="26" t="n"/>
    </row>
    <row r="287" ht="15.75" customHeight="1" s="67">
      <c r="A287" s="37" t="inlineStr">
        <is>
          <t>MANDATORY_REENTRY_WT_FILTER_VELOCITY_RATIO</t>
        </is>
      </c>
      <c r="B287" s="38" t="inlineStr">
        <is>
          <t>0.90_ALT</t>
        </is>
      </c>
      <c r="C287" s="38" t="n"/>
      <c r="D287" s="38" t="inlineStr">
        <is>
          <t>GLOBAL_CHECK, STOCKS_EXIT</t>
        </is>
      </c>
      <c r="E287" s="38" t="n"/>
      <c r="F287" s="26" t="n"/>
      <c r="G287" s="38">
        <f>IFERROR(VLOOKUP($A384&amp;"_"&amp;$B384,Results_Deltas!$A$2:$P$15000,5,FALSE),"")</f>
        <v/>
      </c>
      <c r="H287" s="38" t="inlineStr">
        <is>
          <t>Blanket (page end)</t>
        </is>
      </c>
      <c r="I287" s="26" t="n"/>
      <c r="J287" s="26" t="n"/>
      <c r="K287" s="26" t="n"/>
      <c r="L287" s="26" t="inlineStr">
        <is>
          <t>NO</t>
        </is>
      </c>
      <c r="M287" s="74" t="n">
        <v>-1.621086830964876</v>
      </c>
      <c r="N287" s="74" t="n">
        <v>3</v>
      </c>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c r="IN287" s="26" t="n"/>
      <c r="IO287" s="26" t="n"/>
    </row>
    <row r="288" ht="15.75" customHeight="1" s="67">
      <c r="A288" s="37" t="inlineStr">
        <is>
          <t>EMA_BLANKET_FILTER_ENABLED</t>
        </is>
      </c>
      <c r="B288" s="38" t="inlineStr">
        <is>
          <t>False</t>
        </is>
      </c>
      <c r="C288" s="38" t="n"/>
      <c r="D288" s="38" t="inlineStr">
        <is>
          <t>GLOBAL_CHECK</t>
        </is>
      </c>
      <c r="E288" s="38" t="n"/>
      <c r="F288" s="26" t="n"/>
      <c r="G288" s="38">
        <f>IFERROR(VLOOKUP($A293&amp;"_"&amp;$B293,Results_Deltas!$A$2:$P$15000,5,FALSE),"")</f>
        <v/>
      </c>
      <c r="H288" s="38" t="inlineStr">
        <is>
          <t>Blanket (page end)</t>
        </is>
      </c>
      <c r="I288" s="26" t="n"/>
      <c r="J288" s="26" t="n"/>
      <c r="K288" s="26" t="n"/>
      <c r="L288" s="26" t="inlineStr">
        <is>
          <t>NO</t>
        </is>
      </c>
      <c r="M288" s="74" t="n">
        <v>-1.618543455706807</v>
      </c>
      <c r="N288" s="74" t="n">
        <v>3</v>
      </c>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c r="IN288" s="26" t="n"/>
      <c r="IO288" s="26" t="n"/>
    </row>
    <row r="289" ht="15.75" customHeight="1" s="67">
      <c r="A289" s="37" t="inlineStr">
        <is>
          <t>GR_FILTER_VEC_ENABLED</t>
        </is>
      </c>
      <c r="B289" s="38" t="inlineStr">
        <is>
          <t>True</t>
        </is>
      </c>
      <c r="C289" s="38" t="n"/>
      <c r="D289" s="38" t="inlineStr">
        <is>
          <t>GLOBAL_CHECK</t>
        </is>
      </c>
      <c r="E289" s="38" t="n"/>
      <c r="F289" s="26" t="n"/>
      <c r="G289" s="38">
        <f>IFERROR(VLOOKUP($A326&amp;"_"&amp;$B326,Results_Deltas!$A$2:$P$15000,5,FALSE),"")</f>
        <v/>
      </c>
      <c r="H289" s="38" t="inlineStr">
        <is>
          <t>Blanket (page end)</t>
        </is>
      </c>
      <c r="I289" s="26" t="n"/>
      <c r="J289" s="26" t="n"/>
      <c r="K289" s="26" t="n"/>
      <c r="L289" s="26" t="inlineStr">
        <is>
          <t>YES</t>
        </is>
      </c>
      <c r="M289" s="74" t="n">
        <v>-1.578364493292951</v>
      </c>
      <c r="N289" s="74" t="n">
        <v>3</v>
      </c>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c r="IN289" s="26" t="n"/>
      <c r="IO289" s="26" t="n"/>
    </row>
    <row r="290" ht="15.75" customHeight="1" s="67">
      <c r="A290" s="37" t="inlineStr">
        <is>
          <t>LR_BAND_LADDER_TF_BOTTOM</t>
        </is>
      </c>
      <c r="B290" s="38" t="inlineStr">
        <is>
          <t>1</t>
        </is>
      </c>
      <c r="C290" s="38" t="n"/>
      <c r="D290" s="38" t="inlineStr">
        <is>
          <t>GLOBAL_CHECK, STOCKS_EXIT</t>
        </is>
      </c>
      <c r="E290" s="38" t="n"/>
      <c r="F290" s="26" t="n"/>
      <c r="G290" s="38">
        <f>IFERROR(VLOOKUP($A373&amp;"_"&amp;$B373,Results_Deltas!$A$2:$P$15000,5,FALSE),"")</f>
        <v/>
      </c>
      <c r="H290" s="38" t="inlineStr">
        <is>
          <t>Blanket (page end)</t>
        </is>
      </c>
      <c r="I290" s="26" t="n"/>
      <c r="J290" s="26" t="n"/>
      <c r="K290" s="26" t="n"/>
      <c r="L290" s="26" t="inlineStr">
        <is>
          <t>NO</t>
        </is>
      </c>
      <c r="M290" s="74" t="n">
        <v>-1.57748995553707</v>
      </c>
      <c r="N290" s="74" t="n">
        <v>3</v>
      </c>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c r="IN290" s="26" t="n"/>
      <c r="IO290" s="26" t="n"/>
    </row>
    <row r="291" ht="15.75" customHeight="1" s="67">
      <c r="A291" s="37" t="inlineStr">
        <is>
          <t>EMA_BLANKET_FILTER_MIN_TFS</t>
        </is>
      </c>
      <c r="B291" s="38" t="inlineStr">
        <is>
          <t>2</t>
        </is>
      </c>
      <c r="C291" s="38" t="n"/>
      <c r="D291" s="38" t="inlineStr">
        <is>
          <t>GLOBAL_CHECK</t>
        </is>
      </c>
      <c r="E291" s="38" t="n"/>
      <c r="F291" s="26" t="n"/>
      <c r="G291" s="38">
        <f>IFERROR(VLOOKUP($A296&amp;"_"&amp;$B296,Results_Deltas!$A$2:$P$15000,5,FALSE),"")</f>
        <v/>
      </c>
      <c r="H291" s="38" t="inlineStr">
        <is>
          <t>Blanket (page end)</t>
        </is>
      </c>
      <c r="I291" s="26" t="n"/>
      <c r="J291" s="26" t="n"/>
      <c r="K291" s="26" t="n"/>
      <c r="L291" s="26" t="inlineStr">
        <is>
          <t>NO</t>
        </is>
      </c>
      <c r="M291" s="74" t="n">
        <v>-1.567817458031793</v>
      </c>
      <c r="N291" s="74" t="n">
        <v>3</v>
      </c>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c r="IN291" s="26" t="n"/>
      <c r="IO291" s="26" t="n"/>
    </row>
    <row r="292" ht="15.75" customHeight="1" s="67">
      <c r="A292" s="37" t="inlineStr">
        <is>
          <t>EMA_BLANKET_FILTER_MIN_TFS</t>
        </is>
      </c>
      <c r="B292" s="38" t="inlineStr">
        <is>
          <t>0</t>
        </is>
      </c>
      <c r="C292" s="38" t="n"/>
      <c r="D292" s="38" t="inlineStr">
        <is>
          <t>GLOBAL_CHECK</t>
        </is>
      </c>
      <c r="E292" s="38" t="n"/>
      <c r="F292" s="26" t="n"/>
      <c r="G292" s="38">
        <f>IFERROR(VLOOKUP($A295&amp;"_"&amp;$B295,Results_Deltas!$A$2:$P$15000,5,FALSE),"")</f>
        <v/>
      </c>
      <c r="H292" s="38" t="inlineStr">
        <is>
          <t>Blanket (page end)</t>
        </is>
      </c>
      <c r="I292" s="26" t="n"/>
      <c r="J292" s="26" t="n"/>
      <c r="K292" s="26" t="n"/>
      <c r="L292" s="26" t="inlineStr">
        <is>
          <t>NO</t>
        </is>
      </c>
      <c r="M292" s="74" t="n">
        <v>-1.555153646102674</v>
      </c>
      <c r="N292" s="74" t="n">
        <v>3</v>
      </c>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c r="IN292" s="26" t="n"/>
      <c r="IO292" s="26" t="n"/>
    </row>
    <row r="293" ht="15.75" customHeight="1" s="67">
      <c r="A293" s="37" t="inlineStr">
        <is>
          <t>MANDATORY_REENTRY_WT_FILTER_MIN_TFS</t>
        </is>
      </c>
      <c r="B293" s="38" t="inlineStr">
        <is>
          <t>2</t>
        </is>
      </c>
      <c r="C293" s="38" t="n"/>
      <c r="D293" s="38" t="inlineStr">
        <is>
          <t>GLOBAL_CHECK, STOCKS_EXIT</t>
        </is>
      </c>
      <c r="E293" s="38" t="n"/>
      <c r="F293" s="26" t="n"/>
      <c r="G293" s="38">
        <f>IFERROR(VLOOKUP($A378&amp;"_"&amp;$B378,Results_Deltas!$A$2:$P$15000,5,FALSE),"")</f>
        <v/>
      </c>
      <c r="H293" s="38" t="inlineStr">
        <is>
          <t>Blanket (page end)</t>
        </is>
      </c>
      <c r="I293" s="26" t="n"/>
      <c r="J293" s="26" t="n"/>
      <c r="K293" s="26" t="n"/>
      <c r="L293" s="26" t="inlineStr">
        <is>
          <t>YES</t>
        </is>
      </c>
      <c r="M293" s="74" t="n">
        <v>-1.542365282085973</v>
      </c>
      <c r="N293" s="74" t="n">
        <v>3</v>
      </c>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c r="IN293" s="26" t="n"/>
      <c r="IO293" s="26" t="n"/>
    </row>
    <row r="294" ht="15.75" customHeight="1" s="67">
      <c r="A294" s="37" t="inlineStr">
        <is>
          <t>EMA_BLANKET_FILTER_MIN_TFS</t>
        </is>
      </c>
      <c r="B294" s="38" t="inlineStr">
        <is>
          <t>1</t>
        </is>
      </c>
      <c r="C294" s="38" t="n"/>
      <c r="D294" s="38" t="inlineStr">
        <is>
          <t>GLOBAL_CHECK</t>
        </is>
      </c>
      <c r="E294" s="38" t="n"/>
      <c r="F294" s="26" t="n"/>
      <c r="G294" s="38">
        <f>IFERROR(VLOOKUP($A297&amp;"_"&amp;$B297,Results_Deltas!$A$2:$P$15000,5,FALSE),"")</f>
        <v/>
      </c>
      <c r="H294" s="38" t="inlineStr">
        <is>
          <t>Blanket (page end)</t>
        </is>
      </c>
      <c r="I294" s="26" t="n"/>
      <c r="J294" s="26" t="n"/>
      <c r="K294" s="26" t="n"/>
      <c r="L294" s="26" t="inlineStr">
        <is>
          <t>NO</t>
        </is>
      </c>
      <c r="M294" s="74" t="n">
        <v>-1.540725983762227</v>
      </c>
      <c r="N294" s="74" t="n">
        <v>4</v>
      </c>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c r="IN294" s="26" t="n"/>
      <c r="IO294" s="26" t="n"/>
    </row>
    <row r="295" ht="15.75" customHeight="1" s="67">
      <c r="A295" s="37" t="inlineStr">
        <is>
          <t>DELTA_REENTRY_FILTER_ENABLED</t>
        </is>
      </c>
      <c r="B295" s="38" t="inlineStr">
        <is>
          <t>True</t>
        </is>
      </c>
      <c r="C295" s="38" t="n"/>
      <c r="D295" s="38" t="inlineStr">
        <is>
          <t>ENTRY, GLOBAL_CHECK, STOCKS_EXIT</t>
        </is>
      </c>
      <c r="E295" s="38" t="n"/>
      <c r="F295" s="26" t="n"/>
      <c r="G295" s="38">
        <f>IFERROR(VLOOKUP($A284&amp;"_"&amp;$B284,Results_Deltas!$A$2:$P$15000,5,FALSE),"")</f>
        <v/>
      </c>
      <c r="H295" s="38" t="inlineStr">
        <is>
          <t>Blanket (page end)</t>
        </is>
      </c>
      <c r="I295" s="26" t="n"/>
      <c r="J295" s="26" t="n"/>
      <c r="K295" s="26" t="n"/>
      <c r="L295" s="26" t="inlineStr">
        <is>
          <t>NO</t>
        </is>
      </c>
      <c r="M295" s="74" t="n">
        <v>-1.509576993147911</v>
      </c>
      <c r="N295" s="74" t="n">
        <v>3</v>
      </c>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c r="IN295" s="26" t="n"/>
      <c r="IO295" s="26" t="n"/>
    </row>
    <row r="296" ht="15.75" customHeight="1" s="67">
      <c r="A296" s="37" t="inlineStr">
        <is>
          <t>BANDAID_OFF_LOSER_RECOVER_PCT</t>
        </is>
      </c>
      <c r="B296" s="38" t="inlineStr">
        <is>
          <t>2.0</t>
        </is>
      </c>
      <c r="C296" s="38" t="n"/>
      <c r="D296" s="38" t="inlineStr">
        <is>
          <t>AUGMENT, ENTRY, EXIT, GLOBAL_CHECK, REDUCE, STOCKS_EXIT</t>
        </is>
      </c>
      <c r="E296" s="38" t="n"/>
      <c r="F296" s="26" t="n"/>
      <c r="G296" s="38">
        <f>IFERROR(VLOOKUP($A257&amp;"_"&amp;$B257,Results_Deltas!$A$2:$P$15000,5,FALSE),"")</f>
        <v/>
      </c>
      <c r="H296" s="38" t="inlineStr">
        <is>
          <t>Blanket (page end)</t>
        </is>
      </c>
      <c r="I296" s="26" t="n"/>
      <c r="J296" s="26" t="n"/>
      <c r="K296" s="26" t="n"/>
      <c r="L296" s="26" t="inlineStr">
        <is>
          <t>NO</t>
        </is>
      </c>
      <c r="M296" s="74" t="n">
        <v>-1.477875714038643</v>
      </c>
      <c r="N296" s="74" t="n">
        <v>3</v>
      </c>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c r="IN296" s="26" t="n"/>
      <c r="IO296" s="26" t="n"/>
    </row>
    <row r="297" ht="15.75" customHeight="1" s="67">
      <c r="A297" s="37" t="inlineStr">
        <is>
          <t>MARKET_QUALITY_SCORE_ENABLED</t>
        </is>
      </c>
      <c r="B297" s="38" t="inlineStr">
        <is>
          <t>True</t>
        </is>
      </c>
      <c r="C297" s="38" t="n"/>
      <c r="D297" s="38" t="inlineStr">
        <is>
          <t>ENTRY, GLOBAL_CHECK, STOCKS_EXIT</t>
        </is>
      </c>
      <c r="E297" s="38" t="n"/>
      <c r="F297" s="26" t="n"/>
      <c r="G297" s="38">
        <f>IFERROR(VLOOKUP($A386&amp;"_"&amp;$B386,Results_Deltas!$A$2:$P$15000,5,FALSE),"")</f>
        <v/>
      </c>
      <c r="H297" s="38" t="inlineStr">
        <is>
          <t>Blanket (page end)</t>
        </is>
      </c>
      <c r="I297" s="26" t="n"/>
      <c r="J297" s="26" t="n"/>
      <c r="K297" s="26" t="n"/>
      <c r="L297" s="26" t="inlineStr">
        <is>
          <t>YES</t>
        </is>
      </c>
      <c r="M297" s="74" t="n">
        <v>-1.46471528160461</v>
      </c>
      <c r="N297" s="74" t="n">
        <v>3</v>
      </c>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c r="IN297" s="26" t="n"/>
      <c r="IO297" s="26" t="n"/>
    </row>
    <row r="298" ht="15.75" customHeight="1" s="67">
      <c r="A298" s="37" t="inlineStr">
        <is>
          <t>MTF_GR_MIN_IND</t>
        </is>
      </c>
      <c r="B298" s="38" t="inlineStr">
        <is>
          <t>5</t>
        </is>
      </c>
      <c r="C298" s="38" t="n"/>
      <c r="D298" s="38" t="inlineStr">
        <is>
          <t>GLOBAL_CHECK, STOCKS_EXIT</t>
        </is>
      </c>
      <c r="E298" s="38" t="n"/>
      <c r="F298" s="26" t="n"/>
      <c r="G298" s="38">
        <f>IFERROR(VLOOKUP($A395&amp;"_"&amp;$B395,Results_Deltas!$A$2:$P$15000,5,FALSE),"")</f>
        <v/>
      </c>
      <c r="H298" s="38" t="inlineStr">
        <is>
          <t>Blanket (page end)</t>
        </is>
      </c>
      <c r="I298" s="26" t="n"/>
      <c r="J298" s="26" t="n"/>
      <c r="K298" s="26" t="n"/>
      <c r="L298" s="26" t="inlineStr">
        <is>
          <t>YES</t>
        </is>
      </c>
      <c r="M298" s="74" t="n">
        <v>-1.46274393028299</v>
      </c>
      <c r="N298" s="74" t="n">
        <v>3</v>
      </c>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c r="IN298" s="26" t="n"/>
      <c r="IO298" s="26" t="n"/>
    </row>
    <row r="299" ht="15.75" customHeight="1" s="67">
      <c r="A299" s="37" t="inlineStr">
        <is>
          <t>MTF_GR_MIN_IND</t>
        </is>
      </c>
      <c r="B299" s="38" t="inlineStr">
        <is>
          <t>5_ALT</t>
        </is>
      </c>
      <c r="C299" s="38" t="n"/>
      <c r="D299" s="38" t="inlineStr">
        <is>
          <t>GLOBAL_CHECK, STOCKS_EXIT</t>
        </is>
      </c>
      <c r="E299" s="38" t="n"/>
      <c r="F299" s="26" t="n"/>
      <c r="G299" s="38">
        <f>IFERROR(VLOOKUP($A396&amp;"_"&amp;$B396,Results_Deltas!$A$2:$P$15000,5,FALSE),"")</f>
        <v/>
      </c>
      <c r="H299" s="38" t="inlineStr">
        <is>
          <t>Blanket (page end)</t>
        </is>
      </c>
      <c r="I299" s="26" t="n"/>
      <c r="J299" s="26" t="n"/>
      <c r="K299" s="26" t="n"/>
      <c r="L299" s="26" t="inlineStr">
        <is>
          <t>YES</t>
        </is>
      </c>
      <c r="M299" s="74" t="n">
        <v>-1.46274393028299</v>
      </c>
      <c r="N299" s="74" t="n">
        <v>3</v>
      </c>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c r="IN299" s="26" t="n"/>
      <c r="IO299" s="26" t="n"/>
    </row>
    <row r="300" ht="15.75" customHeight="1" s="67">
      <c r="A300" s="37" t="inlineStr">
        <is>
          <t>HA_WICK_QUALITY_TF</t>
        </is>
      </c>
      <c r="B300" s="38" t="inlineStr">
        <is>
          <t>4h</t>
        </is>
      </c>
      <c r="C300" s="38" t="n"/>
      <c r="D300" s="38" t="inlineStr">
        <is>
          <t>ENTRY, GLOBAL_CHECK, STOCKS_EXIT</t>
        </is>
      </c>
      <c r="E300" s="38" t="n"/>
      <c r="F300" s="26" t="n"/>
      <c r="G300" s="38">
        <f>IFERROR(VLOOKUP($A336&amp;"_"&amp;$B336,Results_Deltas!$A$2:$P$15000,5,FALSE),"")</f>
        <v/>
      </c>
      <c r="H300" s="38" t="inlineStr">
        <is>
          <t>Blanket (page end)</t>
        </is>
      </c>
      <c r="I300" s="26" t="n"/>
      <c r="J300" s="26" t="n"/>
      <c r="K300" s="26" t="n"/>
      <c r="L300" s="26" t="inlineStr">
        <is>
          <t>NO</t>
        </is>
      </c>
      <c r="M300" s="74" t="n">
        <v>-1.46190834354181</v>
      </c>
      <c r="N300" s="74" t="n">
        <v>3</v>
      </c>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c r="IN300" s="26" t="n"/>
      <c r="IO300" s="26" t="n"/>
    </row>
    <row r="301" ht="15.75" customHeight="1" s="67">
      <c r="A301" s="37" t="inlineStr">
        <is>
          <t>HA_WICK_QUALITY_TF</t>
        </is>
      </c>
      <c r="B301" s="38" t="inlineStr">
        <is>
          <t>D</t>
        </is>
      </c>
      <c r="C301" s="38" t="n"/>
      <c r="D301" s="38" t="inlineStr">
        <is>
          <t>ENTRY, GLOBAL_CHECK, STOCKS_EXIT</t>
        </is>
      </c>
      <c r="E301" s="38" t="n"/>
      <c r="F301" s="26" t="n"/>
      <c r="G301" s="38">
        <f>IFERROR(VLOOKUP($A335&amp;"_"&amp;$B335,Results_Deltas!$A$2:$P$15000,5,FALSE),"")</f>
        <v/>
      </c>
      <c r="H301" s="38" t="inlineStr">
        <is>
          <t>Blanket (page end)</t>
        </is>
      </c>
      <c r="I301" s="26" t="n"/>
      <c r="J301" s="26" t="n"/>
      <c r="K301" s="26" t="n"/>
      <c r="L301" s="26" t="inlineStr">
        <is>
          <t>NO</t>
        </is>
      </c>
      <c r="M301" s="74" t="n">
        <v>-1.461776221828854</v>
      </c>
      <c r="N301" s="74" t="n">
        <v>3</v>
      </c>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c r="IN301" s="26" t="n"/>
      <c r="IO301" s="26" t="n"/>
    </row>
    <row r="302" ht="15.75" customHeight="1" s="67">
      <c r="A302" s="37" t="inlineStr">
        <is>
          <t>HA_WICK_QUALITY_SCORE</t>
        </is>
      </c>
      <c r="B302" s="38" t="inlineStr">
        <is>
          <t>15_ALT</t>
        </is>
      </c>
      <c r="C302" s="38" t="n"/>
      <c r="D302" s="38" t="inlineStr">
        <is>
          <t>ENTRY, GLOBAL_CHECK, STOCKS_EXIT</t>
        </is>
      </c>
      <c r="E302" s="38" t="n"/>
      <c r="F302" s="26" t="n"/>
      <c r="G302" s="38">
        <f>IFERROR(VLOOKUP($A333&amp;"_"&amp;$B333,Results_Deltas!$A$2:$P$15000,5,FALSE),"")</f>
        <v/>
      </c>
      <c r="H302" s="38" t="inlineStr">
        <is>
          <t>Blanket (page end)</t>
        </is>
      </c>
      <c r="I302" s="26" t="n"/>
      <c r="J302" s="26" t="n"/>
      <c r="K302" s="26" t="n"/>
      <c r="L302" s="26" t="inlineStr">
        <is>
          <t>YES</t>
        </is>
      </c>
      <c r="M302" s="74" t="n">
        <v>-1.438980771601158</v>
      </c>
      <c r="N302" s="74" t="n">
        <v>3</v>
      </c>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c r="IN302" s="26" t="n"/>
      <c r="IO302" s="26" t="n"/>
    </row>
    <row r="303" ht="15.75" customHeight="1" s="67">
      <c r="A303" s="37" t="inlineStr">
        <is>
          <t>DELTA_HTF_GATE</t>
        </is>
      </c>
      <c r="B303" s="38" t="inlineStr">
        <is>
          <t>4h</t>
        </is>
      </c>
      <c r="C303" s="38" t="n"/>
      <c r="D303" s="38" t="inlineStr">
        <is>
          <t>ENTRY, GLOBAL_CHECK, STOCKS_EXIT</t>
        </is>
      </c>
      <c r="E303" s="38" t="n"/>
      <c r="F303" s="26" t="n"/>
      <c r="G303" s="38">
        <f>IFERROR(VLOOKUP($A281&amp;"_"&amp;$B281,Results_Deltas!$A$2:$P$15000,5,FALSE),"")</f>
        <v/>
      </c>
      <c r="H303" s="38" t="inlineStr">
        <is>
          <t>Blanket (page end)</t>
        </is>
      </c>
      <c r="I303" s="26" t="n"/>
      <c r="J303" s="26" t="n"/>
      <c r="K303" s="26" t="n"/>
      <c r="L303" s="26" t="inlineStr">
        <is>
          <t>NO</t>
        </is>
      </c>
      <c r="M303" s="74" t="n">
        <v>-1.42532072538673</v>
      </c>
      <c r="N303" s="74" t="n">
        <v>3</v>
      </c>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c r="IN303" s="26" t="n"/>
      <c r="IO303" s="26" t="n"/>
    </row>
    <row r="304" ht="15.75" customHeight="1" s="67">
      <c r="A304" s="37" t="inlineStr">
        <is>
          <t>DELTA_HTF_GATE</t>
        </is>
      </c>
      <c r="B304" s="38" t="inlineStr">
        <is>
          <t>4h_ALT</t>
        </is>
      </c>
      <c r="C304" s="38" t="n"/>
      <c r="D304" s="38" t="inlineStr">
        <is>
          <t>ENTRY, GLOBAL_CHECK, STOCKS_EXIT</t>
        </is>
      </c>
      <c r="E304" s="38" t="n"/>
      <c r="F304" s="26" t="n"/>
      <c r="G304" s="38">
        <f>IFERROR(VLOOKUP($A282&amp;"_"&amp;$B282,Results_Deltas!$A$2:$P$15000,5,FALSE),"")</f>
        <v/>
      </c>
      <c r="H304" s="38" t="inlineStr">
        <is>
          <t>Blanket (page end)</t>
        </is>
      </c>
      <c r="I304" s="26" t="n"/>
      <c r="J304" s="26" t="n"/>
      <c r="K304" s="26" t="n"/>
      <c r="L304" s="26" t="inlineStr">
        <is>
          <t>YES</t>
        </is>
      </c>
      <c r="M304" s="74" t="n">
        <v>-1.42532072538673</v>
      </c>
      <c r="N304" s="74" t="n">
        <v>3</v>
      </c>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c r="IN304" s="26" t="n"/>
      <c r="IO304" s="26" t="n"/>
    </row>
    <row r="305" ht="15.75" customHeight="1" s="67">
      <c r="A305" s="37" t="inlineStr">
        <is>
          <t>MANDATORY_REENTRY_WT_FILTER_MIN_TFS</t>
        </is>
      </c>
      <c r="B305" s="38" t="inlineStr">
        <is>
          <t>3</t>
        </is>
      </c>
      <c r="C305" s="38" t="n"/>
      <c r="D305" s="38" t="inlineStr">
        <is>
          <t>GLOBAL_CHECK, STOCKS_EXIT</t>
        </is>
      </c>
      <c r="E305" s="38" t="n"/>
      <c r="F305" s="26" t="n"/>
      <c r="G305" s="38">
        <f>IFERROR(VLOOKUP($A377&amp;"_"&amp;$B377,Results_Deltas!$A$2:$P$15000,5,FALSE),"")</f>
        <v/>
      </c>
      <c r="H305" s="38" t="inlineStr">
        <is>
          <t>Blanket (page end)</t>
        </is>
      </c>
      <c r="I305" s="26" t="n"/>
      <c r="J305" s="26" t="n"/>
      <c r="K305" s="26" t="n"/>
      <c r="L305" s="26" t="inlineStr">
        <is>
          <t>NO</t>
        </is>
      </c>
      <c r="M305" s="74" t="n">
        <v>-1.227294470230077</v>
      </c>
      <c r="N305" s="74" t="n">
        <v>4</v>
      </c>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c r="IN305" s="26" t="n"/>
      <c r="IO305" s="26" t="n"/>
    </row>
    <row r="306" ht="15.75" customHeight="1" s="67">
      <c r="A306" s="37" t="inlineStr">
        <is>
          <t>LR_BAND_LADDER_TF_BOTTOM</t>
        </is>
      </c>
      <c r="B306" s="38" t="inlineStr">
        <is>
          <t>0</t>
        </is>
      </c>
      <c r="C306" s="38" t="n"/>
      <c r="D306" s="38" t="inlineStr">
        <is>
          <t>GLOBAL_CHECK, STOCKS_EXIT</t>
        </is>
      </c>
      <c r="E306" s="38" t="n"/>
      <c r="F306" s="26" t="n"/>
      <c r="G306" s="38">
        <f>IFERROR(VLOOKUP($A372&amp;"_"&amp;$B372,Results_Deltas!$A$2:$P$15000,5,FALSE),"")</f>
        <v/>
      </c>
      <c r="H306" s="38" t="inlineStr">
        <is>
          <t>Blanket (page end)</t>
        </is>
      </c>
      <c r="I306" s="26" t="n"/>
      <c r="J306" s="26" t="n"/>
      <c r="K306" s="26" t="n"/>
      <c r="L306" s="26" t="inlineStr">
        <is>
          <t>YES</t>
        </is>
      </c>
      <c r="M306" s="74" t="n">
        <v>-1.202654529822917</v>
      </c>
      <c r="N306" s="74" t="n">
        <v>3</v>
      </c>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c r="IN306" s="26" t="n"/>
      <c r="IO306" s="26" t="n"/>
    </row>
    <row r="307" ht="15.75" customHeight="1" s="67">
      <c r="A307" s="39" t="inlineStr">
        <is>
          <t>GR_FILTER_VEC_ENABLED</t>
        </is>
      </c>
      <c r="B307" s="40" t="inlineStr">
        <is>
          <t>False</t>
        </is>
      </c>
      <c r="C307" s="38" t="n"/>
      <c r="D307" s="38" t="inlineStr">
        <is>
          <t>GLOBAL_CHECK</t>
        </is>
      </c>
      <c r="E307" s="38" t="n"/>
      <c r="F307" s="26" t="n"/>
      <c r="G307" s="38">
        <f>IFERROR(VLOOKUP($A325&amp;"_"&amp;$B325,Results_Deltas!$A$2:$P$15000,5,FALSE),"")</f>
        <v/>
      </c>
      <c r="H307" s="38" t="inlineStr">
        <is>
          <t>Blanket (page end)</t>
        </is>
      </c>
      <c r="I307" s="26" t="n"/>
      <c r="J307" s="26" t="n"/>
      <c r="K307" s="26" t="n"/>
      <c r="L307" s="26" t="inlineStr">
        <is>
          <t>NO</t>
        </is>
      </c>
      <c r="M307" s="74" t="n">
        <v>-1.191597090989815</v>
      </c>
      <c r="N307" s="74" t="n">
        <v>3</v>
      </c>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c r="IN307" s="26" t="n"/>
      <c r="IO307" s="26" t="n"/>
    </row>
    <row r="308" ht="15.75" customHeight="1" s="67">
      <c r="A308" s="37" t="inlineStr">
        <is>
          <t>LR_BAND_LADDER_TF_TOP</t>
        </is>
      </c>
      <c r="B308" s="38" t="inlineStr">
        <is>
          <t>0</t>
        </is>
      </c>
      <c r="C308" s="38" t="n"/>
      <c r="D308" s="38" t="inlineStr">
        <is>
          <t>GLOBAL_CHECK, STOCKS_EXIT</t>
        </is>
      </c>
      <c r="E308" s="38" t="n"/>
      <c r="F308" s="26" t="n"/>
      <c r="G308" s="38">
        <f>IFERROR(VLOOKUP($A374&amp;"_"&amp;$B374,Results_Deltas!$A$2:$P$15000,5,FALSE),"")</f>
        <v/>
      </c>
      <c r="H308" s="38" t="inlineStr">
        <is>
          <t>Blanket (page end)</t>
        </is>
      </c>
      <c r="I308" s="26" t="n"/>
      <c r="J308" s="26" t="n"/>
      <c r="K308" s="26" t="n"/>
      <c r="L308" s="26" t="inlineStr">
        <is>
          <t>YES</t>
        </is>
      </c>
      <c r="M308" s="74" t="n">
        <v>-1.174086821696044</v>
      </c>
      <c r="N308" s="74" t="n">
        <v>3</v>
      </c>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c r="IN308" s="26" t="n"/>
      <c r="IO308" s="26" t="n"/>
    </row>
    <row r="309" ht="15.75" customHeight="1" s="67">
      <c r="A309" s="37" t="inlineStr">
        <is>
          <t>NEW_POSITION_MAX_LOSS_THRESHOLD</t>
        </is>
      </c>
      <c r="B309" s="38" t="inlineStr">
        <is>
          <t>1.0</t>
        </is>
      </c>
      <c r="C309" s="38" t="n"/>
      <c r="D309" s="38" t="inlineStr">
        <is>
          <t>AUGMENT, EXIT, GLOBAL_CHECK, REDUCE, STOCKS_EXIT</t>
        </is>
      </c>
      <c r="E309" s="38" t="n"/>
      <c r="F309" s="26" t="n"/>
      <c r="G309" s="38">
        <f>IFERROR(VLOOKUP($A415&amp;"_"&amp;$B415,Results_Deltas!$A$2:$P$15000,5,FALSE),"")</f>
        <v/>
      </c>
      <c r="H309" s="38" t="inlineStr">
        <is>
          <t>Blanket (page end)</t>
        </is>
      </c>
      <c r="I309" s="26" t="n"/>
      <c r="J309" s="26" t="n"/>
      <c r="K309" s="26" t="n"/>
      <c r="L309" s="26" t="inlineStr">
        <is>
          <t>NO</t>
        </is>
      </c>
      <c r="M309" s="74" t="n">
        <v>-1.167650443699809</v>
      </c>
      <c r="N309" s="74" t="n">
        <v>3</v>
      </c>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c r="IN309" s="26" t="n"/>
      <c r="IO309" s="26" t="n"/>
    </row>
    <row r="310" ht="15.75" customHeight="1" s="67">
      <c r="A310" s="39" t="inlineStr">
        <is>
          <t>DELTA_REENTRY_FILTER_ENABLED</t>
        </is>
      </c>
      <c r="B310" s="40" t="inlineStr">
        <is>
          <t>False</t>
        </is>
      </c>
      <c r="C310" s="38" t="n"/>
      <c r="D310" s="38" t="inlineStr">
        <is>
          <t>ENTRY, GLOBAL_CHECK, STOCKS_EXIT</t>
        </is>
      </c>
      <c r="E310" s="38" t="n"/>
      <c r="F310" s="26" t="n"/>
      <c r="G310" s="38">
        <f>IFERROR(VLOOKUP($A283&amp;"_"&amp;$B283,Results_Deltas!$A$2:$P$15000,5,FALSE),"")</f>
        <v/>
      </c>
      <c r="H310" s="38" t="inlineStr">
        <is>
          <t>Blanket (page end)</t>
        </is>
      </c>
      <c r="I310" s="26" t="n"/>
      <c r="J310" s="26" t="n"/>
      <c r="K310" s="26" t="n"/>
      <c r="L310" s="26" t="inlineStr">
        <is>
          <t>NO</t>
        </is>
      </c>
      <c r="M310" s="74" t="n">
        <v>-1.155259687518634</v>
      </c>
      <c r="N310" s="74" t="n">
        <v>3</v>
      </c>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c r="IN310" s="26" t="n"/>
      <c r="IO310" s="26" t="n"/>
    </row>
    <row r="311" ht="15.75" customHeight="1" s="67">
      <c r="A311" s="39" t="inlineStr">
        <is>
          <t>LIVE_VEC_EMERGENCY_BRAKE_ENABLED</t>
        </is>
      </c>
      <c r="B311" s="40" t="inlineStr">
        <is>
          <t>False</t>
        </is>
      </c>
      <c r="C311" s="38" t="n"/>
      <c r="D311" s="38" t="inlineStr">
        <is>
          <t>GLOBAL_CHECK, STOCKS_EXIT</t>
        </is>
      </c>
      <c r="E311" s="38" t="n"/>
      <c r="F311" s="26" t="n"/>
      <c r="G311" s="38">
        <f>IFERROR(VLOOKUP($A368&amp;"_"&amp;$B368,Results_Deltas!$A$2:$P$15000,5,FALSE),"")</f>
        <v/>
      </c>
      <c r="H311" s="38" t="inlineStr">
        <is>
          <t>Blanket (page end)</t>
        </is>
      </c>
      <c r="I311" s="26" t="n"/>
      <c r="J311" s="26" t="n"/>
      <c r="K311" s="26" t="n"/>
      <c r="L311" s="26" t="inlineStr">
        <is>
          <t>YES</t>
        </is>
      </c>
      <c r="M311" s="74" t="n">
        <v>-1.151718647542636</v>
      </c>
      <c r="N311" s="74" t="n">
        <v>3</v>
      </c>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c r="IN311" s="26" t="n"/>
      <c r="IO311" s="26" t="n"/>
    </row>
    <row r="312" ht="15.75" customHeight="1" s="67">
      <c r="A312" s="37" t="inlineStr">
        <is>
          <t>CRYPTO_SPIKE_FADE_THRESHOLD_PCT</t>
        </is>
      </c>
      <c r="B312" s="38" t="inlineStr">
        <is>
          <t>5</t>
        </is>
      </c>
      <c r="C312" s="38" t="n"/>
      <c r="D312" s="38" t="inlineStr">
        <is>
          <t>GLOBAL_CHECK, STOCKS_EXIT</t>
        </is>
      </c>
      <c r="E312" s="38" t="n"/>
      <c r="F312" s="26" t="n"/>
      <c r="G312" s="38">
        <f>IFERROR(VLOOKUP($A276&amp;"_"&amp;$B276,Results_Deltas!$A$2:$P$15000,5,FALSE),"")</f>
        <v/>
      </c>
      <c r="H312" s="38" t="inlineStr">
        <is>
          <t>Blanket (page end)</t>
        </is>
      </c>
      <c r="I312" s="26" t="n"/>
      <c r="J312" s="26" t="n"/>
      <c r="K312" s="26" t="n"/>
      <c r="L312" s="26" t="inlineStr">
        <is>
          <t>NO</t>
        </is>
      </c>
      <c r="M312" s="74" t="n">
        <v>-1.137264301843709</v>
      </c>
      <c r="N312" s="74" t="n">
        <v>3</v>
      </c>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c r="IN312" s="26" t="n"/>
      <c r="IO312" s="26" t="n"/>
    </row>
    <row r="313" ht="15.75" customHeight="1" s="67">
      <c r="A313" s="39" t="inlineStr">
        <is>
          <t>EMA_BLANKET_FILTER_ENABLED</t>
        </is>
      </c>
      <c r="B313" s="40" t="inlineStr">
        <is>
          <t>True</t>
        </is>
      </c>
      <c r="C313" s="38" t="n"/>
      <c r="D313" s="38" t="inlineStr">
        <is>
          <t>GLOBAL_CHECK</t>
        </is>
      </c>
      <c r="E313" s="38" t="n"/>
      <c r="F313" s="26" t="n"/>
      <c r="G313" s="38">
        <f>IFERROR(VLOOKUP($A294&amp;"_"&amp;$B294,Results_Deltas!$A$2:$P$15000,5,FALSE),"")</f>
        <v/>
      </c>
      <c r="H313" s="38" t="inlineStr">
        <is>
          <t>Blanket (page end)</t>
        </is>
      </c>
      <c r="I313" s="26" t="n"/>
      <c r="J313" s="26" t="n"/>
      <c r="K313" s="26" t="n"/>
      <c r="L313" s="26" t="inlineStr">
        <is>
          <t>YES</t>
        </is>
      </c>
      <c r="M313" s="74" t="n">
        <v>-1.131309748121114</v>
      </c>
      <c r="N313" s="74" t="n">
        <v>3</v>
      </c>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c r="IN313" s="26" t="n"/>
      <c r="IO313" s="26" t="n"/>
    </row>
    <row r="314" ht="15.75" customHeight="1" s="67">
      <c r="A314" s="37" t="inlineStr">
        <is>
          <t>NEWBORN_LOSS_KILL_GAIN_THRESHOLD_PCT</t>
        </is>
      </c>
      <c r="B314" s="38" t="inlineStr">
        <is>
          <t>2.0</t>
        </is>
      </c>
      <c r="C314" s="38" t="n"/>
      <c r="D314" s="38" t="inlineStr">
        <is>
          <t>AUGMENT, EXIT, GLOBAL_CHECK, REDUCE, STOCKS_EXIT</t>
        </is>
      </c>
      <c r="E314" s="38" t="n"/>
      <c r="F314" s="26" t="n"/>
      <c r="G314" s="38">
        <f>IFERROR(VLOOKUP($A408&amp;"_"&amp;$B408,Results_Deltas!$A$2:$P$15000,5,FALSE),"")</f>
        <v/>
      </c>
      <c r="H314" s="38" t="inlineStr">
        <is>
          <t>Blanket (page end)</t>
        </is>
      </c>
      <c r="I314" s="26" t="n"/>
      <c r="J314" s="26" t="n"/>
      <c r="K314" s="26" t="n"/>
      <c r="L314" s="26" t="inlineStr">
        <is>
          <t>NO</t>
        </is>
      </c>
      <c r="M314" s="74" t="n">
        <v>-1.102022816620702</v>
      </c>
      <c r="N314" s="74" t="n">
        <v>3</v>
      </c>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c r="IN314" s="26" t="n"/>
      <c r="IO314" s="26" t="n"/>
    </row>
    <row r="315" ht="15.75" customHeight="1" s="67">
      <c r="A315" s="37" t="inlineStr">
        <is>
          <t>HTF_DIRECTION_GATE_ENABLED</t>
        </is>
      </c>
      <c r="B315" s="38" t="inlineStr">
        <is>
          <t>True</t>
        </is>
      </c>
      <c r="C315" s="38" t="n"/>
      <c r="D315" s="38" t="inlineStr">
        <is>
          <t>ENTRY, GLOBAL_CHECK, STOCKS_EXIT</t>
        </is>
      </c>
      <c r="E315" s="38" t="n"/>
      <c r="F315" s="26" t="n"/>
      <c r="G315" s="38">
        <f>IFERROR(VLOOKUP($A349&amp;"_"&amp;$B349,Results_Deltas!$A$2:$P$15000,5,FALSE),"")</f>
        <v/>
      </c>
      <c r="H315" s="38" t="inlineStr">
        <is>
          <t>Blanket (page end)</t>
        </is>
      </c>
      <c r="I315" s="26" t="n"/>
      <c r="J315" s="26" t="n"/>
      <c r="K315" s="26" t="n"/>
      <c r="L315" s="26" t="inlineStr">
        <is>
          <t>NO</t>
        </is>
      </c>
      <c r="M315" s="74" t="n">
        <v>-1.092673964050908</v>
      </c>
      <c r="N315" s="74" t="n">
        <v>3</v>
      </c>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c r="IN315" s="26" t="n"/>
      <c r="IO315" s="26" t="n"/>
    </row>
    <row r="316" ht="15.75" customHeight="1" s="67">
      <c r="A316" s="39" t="inlineStr">
        <is>
          <t>LH_HL_FILTER_MODE</t>
        </is>
      </c>
      <c r="B316" s="40" t="inlineStr">
        <is>
          <t>STRICT_2BAR</t>
        </is>
      </c>
      <c r="C316" s="38" t="n"/>
      <c r="D316" s="38" t="inlineStr">
        <is>
          <t>ENTRY, GLOBAL_CHECK, STOCKS_EXIT</t>
        </is>
      </c>
      <c r="E316" s="38" t="n"/>
      <c r="F316" s="26" t="n"/>
      <c r="G316" s="38">
        <f>IFERROR(VLOOKUP($A364&amp;"_"&amp;$B364,Results_Deltas!$A$2:$P$15000,5,FALSE),"")</f>
        <v/>
      </c>
      <c r="H316" s="38" t="inlineStr">
        <is>
          <t>Blanket (page end)</t>
        </is>
      </c>
      <c r="I316" s="26" t="n"/>
      <c r="J316" s="26" t="n"/>
      <c r="K316" s="26" t="n"/>
      <c r="L316" s="26" t="inlineStr">
        <is>
          <t>NO</t>
        </is>
      </c>
      <c r="M316" s="74" t="n">
        <v>-1.09108740672673</v>
      </c>
      <c r="N316" s="74" t="n">
        <v>3</v>
      </c>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c r="IN316" s="26" t="n"/>
      <c r="IO316" s="26" t="n"/>
    </row>
    <row r="317" ht="15.75" customHeight="1" s="67">
      <c r="A317" s="37" t="inlineStr">
        <is>
          <t>LH_HL_FILTER_MODE</t>
        </is>
      </c>
      <c r="B317" s="38" t="inlineStr">
        <is>
          <t>STRICT_2BAR_ALT</t>
        </is>
      </c>
      <c r="C317" s="38" t="n"/>
      <c r="D317" s="38" t="inlineStr">
        <is>
          <t>ENTRY, GLOBAL_CHECK, STOCKS_EXIT</t>
        </is>
      </c>
      <c r="E317" s="38" t="n"/>
      <c r="F317" s="26" t="n"/>
      <c r="G317" s="38">
        <f>IFERROR(VLOOKUP($A365&amp;"_"&amp;$B365,Results_Deltas!$A$2:$P$15000,5,FALSE),"")</f>
        <v/>
      </c>
      <c r="H317" s="38" t="inlineStr">
        <is>
          <t>Blanket (page end)</t>
        </is>
      </c>
      <c r="I317" s="26" t="n"/>
      <c r="J317" s="26" t="n"/>
      <c r="K317" s="26" t="n"/>
      <c r="L317" s="26" t="inlineStr">
        <is>
          <t>YES</t>
        </is>
      </c>
      <c r="M317" s="74" t="n">
        <v>-1.09108740672673</v>
      </c>
      <c r="N317" s="74" t="n">
        <v>3</v>
      </c>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c r="IN317" s="26" t="n"/>
      <c r="IO317" s="26" t="n"/>
    </row>
    <row r="318" ht="15.75" customHeight="1" s="67">
      <c r="A318" s="37" t="inlineStr">
        <is>
          <t>MOVER_THRESHOLD</t>
        </is>
      </c>
      <c r="B318" s="38" t="inlineStr">
        <is>
          <t>6.25</t>
        </is>
      </c>
      <c r="C318" s="38" t="n"/>
      <c r="D318" s="38" t="inlineStr">
        <is>
          <t>ENTRY, GLOBAL_CHECK, STOCKS_EXIT</t>
        </is>
      </c>
      <c r="E318" s="38" t="n"/>
      <c r="F318" s="26" t="n"/>
      <c r="G318" s="38">
        <f>IFERROR(VLOOKUP($A390&amp;"_"&amp;$B390,Results_Deltas!$A$2:$P$15000,5,FALSE),"")</f>
        <v/>
      </c>
      <c r="H318" s="38" t="inlineStr">
        <is>
          <t>Blanket (page end)</t>
        </is>
      </c>
      <c r="I318" s="26" t="n"/>
      <c r="J318" s="26" t="n"/>
      <c r="K318" s="26" t="n"/>
      <c r="L318" s="26" t="inlineStr">
        <is>
          <t>YES</t>
        </is>
      </c>
      <c r="M318" s="74" t="n">
        <v>-1.086912438725351</v>
      </c>
      <c r="N318" s="74" t="n">
        <v>3</v>
      </c>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c r="IN318" s="26" t="n"/>
      <c r="IO318" s="26" t="n"/>
    </row>
    <row r="319" ht="15.75" customHeight="1" s="67">
      <c r="A319" s="37" t="inlineStr">
        <is>
          <t>NEW_POSITION_MAX_LOSS_THRESHOLD</t>
        </is>
      </c>
      <c r="B319" s="38" t="inlineStr">
        <is>
          <t>0.5</t>
        </is>
      </c>
      <c r="C319" s="38" t="n"/>
      <c r="D319" s="38" t="inlineStr">
        <is>
          <t>AUGMENT, EXIT, GLOBAL_CHECK, REDUCE, STOCKS_EXIT</t>
        </is>
      </c>
      <c r="E319" s="38" t="n"/>
      <c r="F319" s="26" t="n"/>
      <c r="G319" s="38">
        <f>IFERROR(VLOOKUP($A416&amp;"_"&amp;$B416,Results_Deltas!$A$2:$P$15000,5,FALSE),"")</f>
        <v/>
      </c>
      <c r="H319" s="38" t="inlineStr">
        <is>
          <t>Blanket (page end)</t>
        </is>
      </c>
      <c r="I319" s="26" t="n"/>
      <c r="J319" s="26" t="n"/>
      <c r="K319" s="26" t="n"/>
      <c r="L319" s="26" t="inlineStr">
        <is>
          <t>NO</t>
        </is>
      </c>
      <c r="M319" s="74" t="n">
        <v>-1.080812719180685</v>
      </c>
      <c r="N319" s="74" t="n">
        <v>4</v>
      </c>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c r="IN319" s="26" t="n"/>
      <c r="IO319" s="26" t="n"/>
    </row>
    <row r="320" ht="15.75" customHeight="1" s="67">
      <c r="A320" s="37" t="inlineStr">
        <is>
          <t>ADX_RANGING_THRESHOLD</t>
        </is>
      </c>
      <c r="B320" s="38" t="inlineStr">
        <is>
          <t>15</t>
        </is>
      </c>
      <c r="C320" s="38" t="n"/>
      <c r="D320" s="38" t="inlineStr">
        <is>
          <t>ENTRY, GLOBAL_CHECK, STOCKS_EXIT</t>
        </is>
      </c>
      <c r="E320" s="38" t="n"/>
      <c r="F320" s="26" t="n"/>
      <c r="G320" s="38">
        <f>IFERROR(VLOOKUP($A254&amp;"_"&amp;$B254,Results_Deltas!$A$2:$P$15000,5,FALSE),"")</f>
        <v/>
      </c>
      <c r="H320" s="38" t="inlineStr">
        <is>
          <t>Blanket (page end)</t>
        </is>
      </c>
      <c r="I320" s="26" t="n"/>
      <c r="J320" s="26" t="n"/>
      <c r="K320" s="26" t="n"/>
      <c r="L320" s="26" t="inlineStr">
        <is>
          <t>NO</t>
        </is>
      </c>
      <c r="M320" s="74" t="n">
        <v>-1.074987219452615</v>
      </c>
      <c r="N320" s="74" t="n">
        <v>3</v>
      </c>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c r="IN320" s="26" t="n"/>
      <c r="IO320" s="26" t="n"/>
    </row>
    <row r="321" ht="15.75" customHeight="1" s="67">
      <c r="A321" s="37" t="inlineStr">
        <is>
          <t>OI_CONFIRM_MIN_CHANGE_PCT</t>
        </is>
      </c>
      <c r="B321" s="38" t="inlineStr">
        <is>
          <t>0</t>
        </is>
      </c>
      <c r="C321" s="38" t="n"/>
      <c r="D321" s="38" t="inlineStr">
        <is>
          <t>ENTRY, GLOBAL_CHECK, STOCKS_EXIT</t>
        </is>
      </c>
      <c r="E321" s="38" t="n"/>
      <c r="F321" s="26" t="n"/>
      <c r="G321" s="38">
        <f>IFERROR(VLOOKUP($A419&amp;"_"&amp;$B419,Results_Deltas!$A$2:$P$15000,5,FALSE),"")</f>
        <v/>
      </c>
      <c r="H321" s="38" t="inlineStr">
        <is>
          <t>Blanket (page end)</t>
        </is>
      </c>
      <c r="I321" s="26" t="n"/>
      <c r="J321" s="26" t="n"/>
      <c r="K321" s="26" t="n"/>
      <c r="L321" s="26" t="inlineStr">
        <is>
          <t>NO</t>
        </is>
      </c>
      <c r="M321" s="74" t="n">
        <v>-1.064297718292998</v>
      </c>
      <c r="N321" s="74" t="n">
        <v>4</v>
      </c>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c r="IN321" s="26" t="n"/>
      <c r="IO321" s="26" t="n"/>
    </row>
    <row r="322" ht="15.75" customHeight="1" s="67">
      <c r="A322" s="37" t="inlineStr">
        <is>
          <t>MTS_BOTTOM_BONUS_THRESHOLD</t>
        </is>
      </c>
      <c r="B322" s="38" t="inlineStr">
        <is>
          <t>12.5</t>
        </is>
      </c>
      <c r="C322" s="38" t="n"/>
      <c r="D322" s="38" t="inlineStr">
        <is>
          <t>ENTRY, GLOBAL_CHECK, STOCKS_EXIT</t>
        </is>
      </c>
      <c r="E322" s="38" t="n"/>
      <c r="F322" s="26" t="n"/>
      <c r="G322" s="38">
        <f>IFERROR(VLOOKUP($A400&amp;"_"&amp;$B400,Results_Deltas!$A$2:$P$15000,5,FALSE),"")</f>
        <v/>
      </c>
      <c r="H322" s="38" t="inlineStr">
        <is>
          <t>Blanket (page end)</t>
        </is>
      </c>
      <c r="I322" s="26" t="n"/>
      <c r="J322" s="26" t="n"/>
      <c r="K322" s="26" t="n"/>
      <c r="L322" s="26" t="inlineStr">
        <is>
          <t>NO</t>
        </is>
      </c>
      <c r="M322" s="74" t="n">
        <v>-1.06108800868115</v>
      </c>
      <c r="N322" s="74" t="n">
        <v>3</v>
      </c>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c r="IN322" s="26" t="n"/>
      <c r="IO322" s="26" t="n"/>
    </row>
    <row r="323" ht="15.75" customHeight="1" s="67">
      <c r="A323" s="37" t="inlineStr">
        <is>
          <t>EMA_9_21_FILTER_MIN_TFS</t>
        </is>
      </c>
      <c r="B323" s="38" t="inlineStr">
        <is>
          <t>1</t>
        </is>
      </c>
      <c r="C323" s="38" t="n"/>
      <c r="D323" s="38" t="inlineStr">
        <is>
          <t>GLOBAL_CHECK</t>
        </is>
      </c>
      <c r="E323" s="38" t="n"/>
      <c r="F323" s="26" t="n"/>
      <c r="G323" s="38">
        <f>IFERROR(VLOOKUP($A292&amp;"_"&amp;$B292,Results_Deltas!$A$2:$P$15000,5,FALSE),"")</f>
        <v/>
      </c>
      <c r="H323" s="38" t="inlineStr">
        <is>
          <t>Blanket (page end)</t>
        </is>
      </c>
      <c r="I323" s="26" t="n"/>
      <c r="J323" s="26" t="n"/>
      <c r="K323" s="26" t="n"/>
      <c r="L323" s="26" t="inlineStr">
        <is>
          <t>NO</t>
        </is>
      </c>
      <c r="M323" s="74" t="n">
        <v>-1.051892705178654</v>
      </c>
      <c r="N323" s="74" t="n">
        <v>4</v>
      </c>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c r="IN323" s="26" t="n"/>
      <c r="IO323" s="26" t="n"/>
    </row>
    <row r="324" ht="15.75" customHeight="1" s="67">
      <c r="A324" s="37" t="inlineStr">
        <is>
          <t>EXECUTE_NOW_SINGLE_GATE_ENFORCE</t>
        </is>
      </c>
      <c r="B324" s="38" t="inlineStr">
        <is>
          <t>0.0</t>
        </is>
      </c>
      <c r="C324" s="38" t="n"/>
      <c r="D324" s="38" t="inlineStr">
        <is>
          <t>ENTRY, GLOBAL_CHECK, STOCKS_EXIT</t>
        </is>
      </c>
      <c r="E324" s="38" t="n"/>
      <c r="F324" s="26" t="n"/>
      <c r="G324" s="38">
        <f>IFERROR(VLOOKUP($A298&amp;"_"&amp;$B298,Results_Deltas!$A$2:$P$15000,5,FALSE),"")</f>
        <v/>
      </c>
      <c r="H324" s="38" t="inlineStr">
        <is>
          <t>Blanket (page end)</t>
        </is>
      </c>
      <c r="I324" s="26" t="n"/>
      <c r="J324" s="26" t="n"/>
      <c r="K324" s="26" t="n"/>
      <c r="L324" s="26" t="inlineStr">
        <is>
          <t>NO</t>
        </is>
      </c>
      <c r="M324" s="74" t="n">
        <v>-1.025077239654523</v>
      </c>
      <c r="N324" s="74" t="n">
        <v>4</v>
      </c>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c r="IN324" s="26" t="n"/>
      <c r="IO324" s="26" t="n"/>
    </row>
    <row r="325" ht="15.75" customHeight="1" s="67">
      <c r="A325" s="37" t="inlineStr">
        <is>
          <t>EXECUTE_NOW_SINGLE_GATE_ENFORCE</t>
        </is>
      </c>
      <c r="B325" s="38" t="inlineStr">
        <is>
          <t>0.0_ALT</t>
        </is>
      </c>
      <c r="C325" s="38" t="n"/>
      <c r="D325" s="38" t="inlineStr">
        <is>
          <t>ENTRY, GLOBAL_CHECK, STOCKS_EXIT</t>
        </is>
      </c>
      <c r="E325" s="38" t="n"/>
      <c r="F325" s="26" t="n"/>
      <c r="G325" s="38">
        <f>IFERROR(VLOOKUP($A299&amp;"_"&amp;$B299,Results_Deltas!$A$2:$P$15000,5,FALSE),"")</f>
        <v/>
      </c>
      <c r="H325" s="38" t="inlineStr">
        <is>
          <t>Blanket (page end)</t>
        </is>
      </c>
      <c r="I325" s="26" t="n"/>
      <c r="J325" s="26" t="n"/>
      <c r="K325" s="26" t="n"/>
      <c r="L325" s="26" t="inlineStr">
        <is>
          <t>NO</t>
        </is>
      </c>
      <c r="M325" s="74" t="n">
        <v>-1.025077239654523</v>
      </c>
      <c r="N325" s="74" t="n">
        <v>4</v>
      </c>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c r="IN325" s="26" t="n"/>
      <c r="IO325" s="26" t="n"/>
    </row>
    <row r="326" ht="15.75" customHeight="1" s="67">
      <c r="A326" s="37" t="inlineStr">
        <is>
          <t>GOLDEN_RULE_BASE_USD</t>
        </is>
      </c>
      <c r="B326" s="38" t="inlineStr">
        <is>
          <t>0.0</t>
        </is>
      </c>
      <c r="C326" s="38" t="n"/>
      <c r="D326" s="38" t="inlineStr">
        <is>
          <t>GLOBAL_CHECK, STOCKS_EXIT</t>
        </is>
      </c>
      <c r="E326" s="38" t="n"/>
      <c r="F326" s="26" t="n"/>
      <c r="G326" s="38">
        <f>IFERROR(VLOOKUP($A321&amp;"_"&amp;$B321,Results_Deltas!$A$2:$P$15000,5,FALSE),"")</f>
        <v/>
      </c>
      <c r="H326" s="38" t="inlineStr">
        <is>
          <t>Blanket (page end)</t>
        </is>
      </c>
      <c r="I326" s="26" t="n"/>
      <c r="J326" s="26" t="n"/>
      <c r="K326" s="26" t="n"/>
      <c r="L326" s="26" t="inlineStr">
        <is>
          <t>YES</t>
        </is>
      </c>
      <c r="M326" s="74" t="n">
        <v>-1.025047263465172</v>
      </c>
      <c r="N326" s="74" t="n">
        <v>4</v>
      </c>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c r="IN326" s="26" t="n"/>
      <c r="IO326" s="26" t="n"/>
    </row>
    <row r="327" ht="15.75" customHeight="1" s="67">
      <c r="A327" s="37" t="inlineStr">
        <is>
          <t>GOLDEN_RULE_BASE_USD</t>
        </is>
      </c>
      <c r="B327" s="38" t="inlineStr">
        <is>
          <t>0.0_ALT</t>
        </is>
      </c>
      <c r="C327" s="38" t="n"/>
      <c r="D327" s="38" t="inlineStr">
        <is>
          <t>GLOBAL_CHECK, STOCKS_EXIT</t>
        </is>
      </c>
      <c r="E327" s="38" t="n"/>
      <c r="F327" s="26" t="n"/>
      <c r="G327" s="38">
        <f>IFERROR(VLOOKUP($A322&amp;"_"&amp;$B322,Results_Deltas!$A$2:$P$15000,5,FALSE),"")</f>
        <v/>
      </c>
      <c r="H327" s="38" t="inlineStr">
        <is>
          <t>Blanket (page end)</t>
        </is>
      </c>
      <c r="I327" s="26" t="n"/>
      <c r="J327" s="26" t="n"/>
      <c r="K327" s="26" t="n"/>
      <c r="L327" s="26" t="inlineStr">
        <is>
          <t>NO</t>
        </is>
      </c>
      <c r="M327" s="74" t="n">
        <v>-1.025047263465172</v>
      </c>
      <c r="N327" s="74" t="n">
        <v>4</v>
      </c>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c r="IN327" s="26" t="n"/>
      <c r="IO327" s="26" t="n"/>
    </row>
    <row r="328" ht="15.75" customHeight="1" s="67">
      <c r="A328" s="37" t="inlineStr">
        <is>
          <t>NEW_POSITION_MAX_LOSS_THRESHOLD</t>
        </is>
      </c>
      <c r="B328" s="38" t="inlineStr">
        <is>
          <t>0</t>
        </is>
      </c>
      <c r="C328" s="38" t="n"/>
      <c r="D328" s="38" t="inlineStr">
        <is>
          <t>AUGMENT, EXIT, GLOBAL_CHECK, REDUCE, STOCKS_EXIT</t>
        </is>
      </c>
      <c r="E328" s="38" t="n"/>
      <c r="F328" s="26" t="n"/>
      <c r="G328" s="38">
        <f>IFERROR(VLOOKUP($A413&amp;"_"&amp;$B413,Results_Deltas!$A$2:$P$15000,5,FALSE),"")</f>
        <v/>
      </c>
      <c r="H328" s="38" t="inlineStr">
        <is>
          <t>Blanket (page end)</t>
        </is>
      </c>
      <c r="I328" s="26" t="n"/>
      <c r="J328" s="26" t="n"/>
      <c r="K328" s="26" t="n"/>
      <c r="L328" s="26" t="inlineStr">
        <is>
          <t>NO</t>
        </is>
      </c>
      <c r="M328" s="74" t="n">
        <v>-1.024844360663648</v>
      </c>
      <c r="N328" s="74" t="n">
        <v>4</v>
      </c>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c r="IN328" s="26" t="n"/>
      <c r="IO328" s="26" t="n"/>
    </row>
    <row r="329" ht="15.75" customHeight="1" s="67">
      <c r="A329" s="37" t="inlineStr">
        <is>
          <t>HLR_TOP_MIN_TFS</t>
        </is>
      </c>
      <c r="B329" s="38" t="inlineStr">
        <is>
          <t>1</t>
        </is>
      </c>
      <c r="C329" s="38" t="n"/>
      <c r="D329" s="38" t="inlineStr">
        <is>
          <t>GLOBAL_CHECK, REENTRY, STOCKS_EXIT</t>
        </is>
      </c>
      <c r="E329" s="38" t="n"/>
      <c r="F329" s="26" t="n"/>
      <c r="G329" s="38">
        <f>IFERROR(VLOOKUP($A345&amp;"_"&amp;$B345,Results_Deltas!$A$2:$P$15000,5,FALSE),"")</f>
        <v/>
      </c>
      <c r="H329" s="38" t="inlineStr">
        <is>
          <t>Blanket (page end)</t>
        </is>
      </c>
      <c r="I329" s="26" t="n"/>
      <c r="J329" s="26" t="n"/>
      <c r="K329" s="26" t="n"/>
      <c r="L329" s="26" t="inlineStr">
        <is>
          <t>NO</t>
        </is>
      </c>
      <c r="M329" s="74" t="n">
        <v>-1.013045704391548</v>
      </c>
      <c r="N329" s="74" t="n">
        <v>4</v>
      </c>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c r="IN329" s="26" t="n"/>
      <c r="IO329" s="26" t="n"/>
    </row>
    <row r="330" ht="15.75" customHeight="1" s="67">
      <c r="A330" s="37" t="inlineStr">
        <is>
          <t>MTS_BOTTOM_STRONG_THRESHOLD</t>
        </is>
      </c>
      <c r="B330" s="38" t="inlineStr">
        <is>
          <t>20</t>
        </is>
      </c>
      <c r="C330" s="38" t="n"/>
      <c r="D330" s="38" t="inlineStr">
        <is>
          <t>ENTRY, GLOBAL_CHECK, STOCKS_EXIT</t>
        </is>
      </c>
      <c r="E330" s="38" t="n"/>
      <c r="F330" s="26" t="n"/>
      <c r="G330" s="38">
        <f>IFERROR(VLOOKUP($A404&amp;"_"&amp;$B404,Results_Deltas!$A$2:$P$15000,5,FALSE),"")</f>
        <v/>
      </c>
      <c r="H330" s="38" t="inlineStr">
        <is>
          <t>Blanket (page end)</t>
        </is>
      </c>
      <c r="I330" s="26" t="n"/>
      <c r="J330" s="26" t="n"/>
      <c r="K330" s="26" t="n"/>
      <c r="L330" s="26" t="inlineStr">
        <is>
          <t>NO</t>
        </is>
      </c>
      <c r="M330" s="74" t="n">
        <v>-1.003992840091458</v>
      </c>
      <c r="N330" s="74" t="n">
        <v>3</v>
      </c>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c r="IN330" s="26" t="n"/>
      <c r="IO330" s="26" t="n"/>
    </row>
    <row r="331" ht="15.75" customHeight="1" s="67">
      <c r="A331" s="37" t="inlineStr">
        <is>
          <t>HLR_SMA_BAND_PCT</t>
        </is>
      </c>
      <c r="B331" s="38" t="inlineStr">
        <is>
          <t>2.0</t>
        </is>
      </c>
      <c r="C331" s="38" t="n"/>
      <c r="D331" s="38" t="inlineStr">
        <is>
          <t>ENTRY, GLOBAL_CHECK, STOCKS_EXIT</t>
        </is>
      </c>
      <c r="E331" s="38" t="n"/>
      <c r="F331" s="26" t="n"/>
      <c r="G331" s="38">
        <f>IFERROR(VLOOKUP($A340&amp;"_"&amp;$B340,Results_Deltas!$A$2:$P$15000,5,FALSE),"")</f>
        <v/>
      </c>
      <c r="H331" s="38" t="inlineStr">
        <is>
          <t>Blanket (page end)</t>
        </is>
      </c>
      <c r="I331" s="26" t="n"/>
      <c r="J331" s="26" t="n"/>
      <c r="K331" s="26" t="n"/>
      <c r="L331" s="26" t="inlineStr">
        <is>
          <t>NO</t>
        </is>
      </c>
      <c r="M331" s="74" t="n">
        <v>-1.001525628965578</v>
      </c>
      <c r="N331" s="74" t="n">
        <v>3</v>
      </c>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c r="IN331" s="26" t="n"/>
      <c r="IO331" s="26" t="n"/>
    </row>
    <row r="332" ht="15.75" customHeight="1" s="67">
      <c r="A332" s="39" t="inlineStr">
        <is>
          <t>OI_CONFIRM_MIN_CHANGE_PCT</t>
        </is>
      </c>
      <c r="B332" s="40" t="inlineStr">
        <is>
          <t>0.5</t>
        </is>
      </c>
      <c r="C332" s="38" t="n"/>
      <c r="D332" s="38" t="inlineStr">
        <is>
          <t>ENTRY, GLOBAL_CHECK, STOCKS_EXIT</t>
        </is>
      </c>
      <c r="E332" s="38" t="n"/>
      <c r="F332" s="26" t="n"/>
      <c r="G332" s="38">
        <f>IFERROR(VLOOKUP($A422&amp;"_"&amp;$B422,Results_Deltas!$A$2:$P$15000,5,FALSE),"")</f>
        <v/>
      </c>
      <c r="H332" s="38" t="inlineStr">
        <is>
          <t>Blanket (page end)</t>
        </is>
      </c>
      <c r="I332" s="26" t="n"/>
      <c r="J332" s="26" t="n"/>
      <c r="K332" s="26" t="n"/>
      <c r="L332" s="26" t="inlineStr">
        <is>
          <t>YES</t>
        </is>
      </c>
      <c r="M332" s="74" t="n">
        <v>-0.991288970258856</v>
      </c>
      <c r="N332" s="74" t="n">
        <v>3</v>
      </c>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c r="IN332" s="26" t="n"/>
      <c r="IO332" s="26" t="n"/>
    </row>
    <row r="333" ht="15.75" customHeight="1" s="67">
      <c r="A333" s="39" t="inlineStr">
        <is>
          <t>NEWBORN_LOSS_KILL_GAIN_THRESHOLD_PCT</t>
        </is>
      </c>
      <c r="B333" s="40" t="inlineStr">
        <is>
          <t>0</t>
        </is>
      </c>
      <c r="C333" s="38" t="n"/>
      <c r="D333" s="38" t="inlineStr">
        <is>
          <t>AUGMENT, EXIT, GLOBAL_CHECK, REDUCE, STOCKS_EXIT</t>
        </is>
      </c>
      <c r="E333" s="38" t="n"/>
      <c r="F333" s="26" t="n"/>
      <c r="G333" s="38">
        <f>IFERROR(VLOOKUP($A407&amp;"_"&amp;$B407,Results_Deltas!$A$2:$P$15000,5,FALSE),"")</f>
        <v/>
      </c>
      <c r="H333" s="38" t="inlineStr">
        <is>
          <t>Blanket (page end)</t>
        </is>
      </c>
      <c r="I333" s="26" t="n"/>
      <c r="J333" s="26" t="n"/>
      <c r="K333" s="26" t="n"/>
      <c r="L333" s="26" t="inlineStr">
        <is>
          <t>YES</t>
        </is>
      </c>
      <c r="M333" s="74" t="n">
        <v>-0.985539183647456</v>
      </c>
      <c r="N333" s="74" t="n">
        <v>4</v>
      </c>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c r="IN333" s="26" t="n"/>
      <c r="IO333" s="26" t="n"/>
    </row>
    <row r="334" ht="15.75" customHeight="1" s="67">
      <c r="A334" s="37" t="inlineStr">
        <is>
          <t>MOVER_THRESHOLD</t>
        </is>
      </c>
      <c r="B334" s="38" t="inlineStr">
        <is>
          <t>3.75</t>
        </is>
      </c>
      <c r="C334" s="38" t="n"/>
      <c r="D334" s="38" t="inlineStr">
        <is>
          <t>ENTRY, GLOBAL_CHECK, STOCKS_EXIT</t>
        </is>
      </c>
      <c r="E334" s="38" t="n"/>
      <c r="F334" s="26" t="n"/>
      <c r="G334" s="38">
        <f>IFERROR(VLOOKUP($A391&amp;"_"&amp;$B391,Results_Deltas!$A$2:$P$15000,5,FALSE),"")</f>
        <v/>
      </c>
      <c r="H334" s="38" t="inlineStr">
        <is>
          <t>Blanket (page end)</t>
        </is>
      </c>
      <c r="I334" s="26" t="n"/>
      <c r="J334" s="26" t="n"/>
      <c r="K334" s="26" t="n"/>
      <c r="L334" s="26" t="inlineStr">
        <is>
          <t>NO</t>
        </is>
      </c>
      <c r="M334" s="74" t="n">
        <v>-0.9825063363268515</v>
      </c>
      <c r="N334" s="74" t="n">
        <v>3</v>
      </c>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c r="IN334" s="26" t="n"/>
      <c r="IO334" s="26" t="n"/>
    </row>
    <row r="335" ht="15.75" customHeight="1" s="67">
      <c r="A335" s="37" t="inlineStr">
        <is>
          <t>HA_WICK_QUALITY_ENABLED</t>
        </is>
      </c>
      <c r="B335" s="38" t="inlineStr">
        <is>
          <t>True</t>
        </is>
      </c>
      <c r="C335" s="38" t="n"/>
      <c r="D335" s="38" t="inlineStr">
        <is>
          <t>ENTRY, GLOBAL_CHECK, STOCKS_EXIT</t>
        </is>
      </c>
      <c r="E335" s="38" t="n"/>
      <c r="F335" s="26" t="n"/>
      <c r="G335" s="38">
        <f>IFERROR(VLOOKUP($A331&amp;"_"&amp;$B331,Results_Deltas!$A$2:$P$15000,5,FALSE),"")</f>
        <v/>
      </c>
      <c r="H335" s="38" t="inlineStr">
        <is>
          <t>Blanket (page end)</t>
        </is>
      </c>
      <c r="I335" s="26" t="n"/>
      <c r="J335" s="26" t="n"/>
      <c r="K335" s="26" t="n"/>
      <c r="L335" s="26" t="inlineStr">
        <is>
          <t>NO</t>
        </is>
      </c>
      <c r="M335" s="74" t="n">
        <v>-0.9785207161838384</v>
      </c>
      <c r="N335" s="74" t="n">
        <v>3</v>
      </c>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c r="IN335" s="26" t="n"/>
      <c r="IO335" s="26" t="n"/>
    </row>
    <row r="336" ht="15.75" customHeight="1" s="67">
      <c r="A336" s="37" t="inlineStr">
        <is>
          <t>MOVER_THRESHOLD</t>
        </is>
      </c>
      <c r="B336" s="38" t="inlineStr">
        <is>
          <t>2.5</t>
        </is>
      </c>
      <c r="C336" s="38" t="n"/>
      <c r="D336" s="38" t="inlineStr">
        <is>
          <t>ENTRY, GLOBAL_CHECK, STOCKS_EXIT</t>
        </is>
      </c>
      <c r="E336" s="38" t="n"/>
      <c r="F336" s="26" t="n"/>
      <c r="G336" s="38">
        <f>IFERROR(VLOOKUP($A392&amp;"_"&amp;$B392,Results_Deltas!$A$2:$P$15000,5,FALSE),"")</f>
        <v/>
      </c>
      <c r="H336" s="38" t="inlineStr">
        <is>
          <t>Blanket (page end)</t>
        </is>
      </c>
      <c r="I336" s="26" t="n"/>
      <c r="J336" s="26" t="n"/>
      <c r="K336" s="26" t="n"/>
      <c r="L336" s="26" t="inlineStr">
        <is>
          <t>NO</t>
        </is>
      </c>
      <c r="M336" s="74" t="n">
        <v>-0.9710958064754204</v>
      </c>
      <c r="N336" s="74" t="n">
        <v>3</v>
      </c>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c r="IN336" s="26" t="n"/>
      <c r="IO336" s="26" t="n"/>
    </row>
    <row r="337" ht="15.75" customHeight="1" s="67">
      <c r="A337" s="37" t="inlineStr">
        <is>
          <t>HA_WICK_QUALITY_TF</t>
        </is>
      </c>
      <c r="B337" s="38" t="inlineStr">
        <is>
          <t>OFF</t>
        </is>
      </c>
      <c r="C337" s="38" t="n"/>
      <c r="D337" s="38" t="inlineStr">
        <is>
          <t>ENTRY, GLOBAL_CHECK, STOCKS_EXIT</t>
        </is>
      </c>
      <c r="E337" s="38" t="n"/>
      <c r="F337" s="26" t="n"/>
      <c r="G337" s="38">
        <f>IFERROR(VLOOKUP($A334&amp;"_"&amp;$B334,Results_Deltas!$A$2:$P$15000,5,FALSE),"")</f>
        <v/>
      </c>
      <c r="H337" s="38" t="inlineStr">
        <is>
          <t>Blanket (page end)</t>
        </is>
      </c>
      <c r="I337" s="26" t="n"/>
      <c r="J337" s="26" t="n"/>
      <c r="K337" s="26" t="n"/>
      <c r="L337" s="26" t="inlineStr">
        <is>
          <t>NO</t>
        </is>
      </c>
      <c r="M337" s="74" t="n">
        <v>-0.9665041302847648</v>
      </c>
      <c r="N337" s="74" t="n">
        <v>3</v>
      </c>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c r="IN337" s="26" t="n"/>
      <c r="IO337" s="26" t="n"/>
    </row>
    <row r="338" ht="15.75" customHeight="1" s="67">
      <c r="A338" s="37" t="inlineStr">
        <is>
          <t>HTF_GATE_BYPASS_RZ</t>
        </is>
      </c>
      <c r="B338" s="38" t="inlineStr">
        <is>
          <t>0.0</t>
        </is>
      </c>
      <c r="C338" s="38" t="n"/>
      <c r="D338" s="38" t="inlineStr">
        <is>
          <t>ENTRY, GLOBAL_CHECK, STOCKS_EXIT</t>
        </is>
      </c>
      <c r="E338" s="38" t="n"/>
      <c r="F338" s="26" t="n"/>
      <c r="G338" s="38">
        <f>IFERROR(VLOOKUP($A350&amp;"_"&amp;$B350,Results_Deltas!$A$2:$P$15000,5,FALSE),"")</f>
        <v/>
      </c>
      <c r="H338" s="38" t="inlineStr">
        <is>
          <t>Blanket (page end)</t>
        </is>
      </c>
      <c r="I338" s="26" t="n"/>
      <c r="J338" s="26" t="n"/>
      <c r="K338" s="26" t="n"/>
      <c r="L338" s="26" t="inlineStr">
        <is>
          <t>NO</t>
        </is>
      </c>
      <c r="M338" s="74" t="n">
        <v>-0.957972254671531</v>
      </c>
      <c r="N338" s="74" t="n">
        <v>4</v>
      </c>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c r="IN338" s="26" t="n"/>
      <c r="IO338" s="26" t="n"/>
    </row>
    <row r="339" ht="15.75" customHeight="1" s="67">
      <c r="A339" s="37" t="inlineStr">
        <is>
          <t>HTF_GATE_BYPASS_RZ</t>
        </is>
      </c>
      <c r="B339" s="38" t="inlineStr">
        <is>
          <t>0.0_ALT</t>
        </is>
      </c>
      <c r="C339" s="38" t="n"/>
      <c r="D339" s="38" t="inlineStr">
        <is>
          <t>ENTRY, GLOBAL_CHECK, STOCKS_EXIT</t>
        </is>
      </c>
      <c r="E339" s="38" t="n"/>
      <c r="F339" s="26" t="n"/>
      <c r="G339" s="38">
        <f>IFERROR(VLOOKUP($A351&amp;"_"&amp;$B351,Results_Deltas!$A$2:$P$15000,5,FALSE),"")</f>
        <v/>
      </c>
      <c r="H339" s="38" t="inlineStr">
        <is>
          <t>Blanket (page end)</t>
        </is>
      </c>
      <c r="I339" s="26" t="n"/>
      <c r="J339" s="26" t="n"/>
      <c r="K339" s="26" t="n"/>
      <c r="L339" s="26" t="inlineStr">
        <is>
          <t>YES</t>
        </is>
      </c>
      <c r="M339" s="74" t="n">
        <v>-0.957972254671531</v>
      </c>
      <c r="N339" s="74" t="n">
        <v>4</v>
      </c>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c r="IN339" s="26" t="n"/>
      <c r="IO339" s="26" t="n"/>
    </row>
    <row r="340" ht="15.75" customHeight="1" s="67">
      <c r="A340" s="37" t="inlineStr">
        <is>
          <t>HTF4_CONF</t>
        </is>
      </c>
      <c r="B340" s="38" t="inlineStr">
        <is>
          <t>False</t>
        </is>
      </c>
      <c r="C340" s="38" t="n"/>
      <c r="D340" s="38" t="inlineStr">
        <is>
          <t>GLOBAL_CHECK, STOCKS_EXIT</t>
        </is>
      </c>
      <c r="E340" s="38" t="n"/>
      <c r="F340" s="26" t="n"/>
      <c r="G340" s="38">
        <f>IFERROR(VLOOKUP($A346&amp;"_"&amp;$B346,Results_Deltas!$A$2:$P$15000,5,FALSE),"")</f>
        <v/>
      </c>
      <c r="H340" s="38" t="inlineStr">
        <is>
          <t>Blanket (page end)</t>
        </is>
      </c>
      <c r="I340" s="26" t="n"/>
      <c r="J340" s="26" t="n"/>
      <c r="K340" s="26" t="n"/>
      <c r="L340" s="26" t="inlineStr">
        <is>
          <t>YES</t>
        </is>
      </c>
      <c r="M340" s="74" t="n">
        <v>-0.9575380573159039</v>
      </c>
      <c r="N340" s="74" t="n">
        <v>3</v>
      </c>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c r="IN340" s="26" t="n"/>
      <c r="IO340" s="26" t="n"/>
    </row>
    <row r="341" ht="15.75" customHeight="1" s="67">
      <c r="A341" s="39" t="inlineStr">
        <is>
          <t>HTF_DIRECTION_GATE_ENABLED</t>
        </is>
      </c>
      <c r="B341" s="40" t="inlineStr">
        <is>
          <t>False</t>
        </is>
      </c>
      <c r="C341" s="38" t="n"/>
      <c r="D341" s="38" t="inlineStr">
        <is>
          <t>ENTRY, GLOBAL_CHECK, STOCKS_EXIT</t>
        </is>
      </c>
      <c r="E341" s="38" t="n"/>
      <c r="F341" s="26" t="n"/>
      <c r="G341" s="38">
        <f>IFERROR(VLOOKUP($A348&amp;"_"&amp;$B348,Results_Deltas!$A$2:$P$15000,5,FALSE),"")</f>
        <v/>
      </c>
      <c r="H341" s="38" t="inlineStr">
        <is>
          <t>Blanket (page end)</t>
        </is>
      </c>
      <c r="I341" s="26" t="n"/>
      <c r="J341" s="26" t="n"/>
      <c r="K341" s="26" t="n"/>
      <c r="L341" s="26" t="inlineStr">
        <is>
          <t>NO</t>
        </is>
      </c>
      <c r="M341" s="74" t="n">
        <v>-0.9575380573159039</v>
      </c>
      <c r="N341" s="74" t="n">
        <v>3</v>
      </c>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c r="IN341" s="26" t="n"/>
      <c r="IO341" s="26" t="n"/>
    </row>
    <row r="342" ht="15.75" customHeight="1" s="67">
      <c r="A342" s="37" t="inlineStr">
        <is>
          <t>LEADERBOARD_FILTER</t>
        </is>
      </c>
      <c r="B342" s="38" t="inlineStr">
        <is>
          <t>False</t>
        </is>
      </c>
      <c r="C342" s="38" t="n"/>
      <c r="D342" s="38" t="inlineStr">
        <is>
          <t>AUGMENT, ENTRY, EXIT, GLOBAL_CHECK, REDUCE, STOCKS_EXIT</t>
        </is>
      </c>
      <c r="E342" s="38" t="n"/>
      <c r="F342" s="26" t="n"/>
      <c r="G342" s="38">
        <f>IFERROR(VLOOKUP($A360&amp;"_"&amp;$B360,Results_Deltas!$A$2:$P$15000,5,FALSE),"")</f>
        <v/>
      </c>
      <c r="H342" s="38" t="inlineStr">
        <is>
          <t>Blanket (page end)</t>
        </is>
      </c>
      <c r="I342" s="26" t="n"/>
      <c r="J342" s="26" t="n"/>
      <c r="K342" s="26" t="n"/>
      <c r="L342" s="26" t="inlineStr">
        <is>
          <t>NO</t>
        </is>
      </c>
      <c r="M342" s="74" t="n">
        <v>-0.9575380573159039</v>
      </c>
      <c r="N342" s="74" t="n">
        <v>3</v>
      </c>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c r="IN342" s="26" t="n"/>
      <c r="IO342" s="26" t="n"/>
    </row>
    <row r="343" ht="15.75" customHeight="1" s="67">
      <c r="A343" s="39" t="inlineStr">
        <is>
          <t>MARKET_QUALITY_SCORE_ENABLED</t>
        </is>
      </c>
      <c r="B343" s="40" t="inlineStr">
        <is>
          <t>False</t>
        </is>
      </c>
      <c r="C343" s="38" t="n"/>
      <c r="D343" s="38" t="inlineStr">
        <is>
          <t>ENTRY, GLOBAL_CHECK, STOCKS_EXIT</t>
        </is>
      </c>
      <c r="E343" s="38" t="n"/>
      <c r="F343" s="26" t="n"/>
      <c r="G343" s="38">
        <f>IFERROR(VLOOKUP($A385&amp;"_"&amp;$B385,Results_Deltas!$A$2:$P$15000,5,FALSE),"")</f>
        <v/>
      </c>
      <c r="H343" s="38" t="inlineStr">
        <is>
          <t>Blanket (page end)</t>
        </is>
      </c>
      <c r="I343" s="26" t="n"/>
      <c r="J343" s="26" t="n"/>
      <c r="K343" s="26" t="n"/>
      <c r="L343" s="26" t="inlineStr">
        <is>
          <t>NO</t>
        </is>
      </c>
      <c r="M343" s="74" t="n">
        <v>-0.9573017025191949</v>
      </c>
      <c r="N343" s="74" t="n">
        <v>3</v>
      </c>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c r="IN343" s="26" t="n"/>
      <c r="IO343" s="26" t="n"/>
    </row>
    <row r="344" ht="15.75" customHeight="1" s="67">
      <c r="A344" s="39" t="inlineStr">
        <is>
          <t>BAND_ARROW_ENABLED</t>
        </is>
      </c>
      <c r="B344" s="40" t="inlineStr">
        <is>
          <t>False</t>
        </is>
      </c>
      <c r="C344" s="38" t="n"/>
      <c r="D344" s="38" t="inlineStr">
        <is>
          <t>GLOBAL_CHECK, STOCKS_EXIT</t>
        </is>
      </c>
      <c r="E344" s="38" t="n"/>
      <c r="F344" s="26" t="n"/>
      <c r="G344" s="38">
        <f>IFERROR(VLOOKUP($A260&amp;"_"&amp;$B260,Results_Deltas!$A$2:$P$15000,5,FALSE),"")</f>
        <v/>
      </c>
      <c r="H344" s="38" t="inlineStr">
        <is>
          <t>Blanket (page end)</t>
        </is>
      </c>
      <c r="I344" s="26" t="n"/>
      <c r="J344" s="26" t="n"/>
      <c r="K344" s="26" t="n"/>
      <c r="L344" s="26" t="inlineStr">
        <is>
          <t>YES</t>
        </is>
      </c>
      <c r="M344" s="74" t="n">
        <v>-0.9434566152965523</v>
      </c>
      <c r="N344" s="74" t="n">
        <v>3</v>
      </c>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c r="IN344" s="26" t="n"/>
      <c r="IO344" s="26" t="n"/>
    </row>
    <row r="345" ht="15.75" customHeight="1" s="67">
      <c r="A345" s="39" t="inlineStr">
        <is>
          <t>COOLDOWN_LOCKS_FILTER_TF</t>
        </is>
      </c>
      <c r="B345" s="40" t="inlineStr">
        <is>
          <t>15m</t>
        </is>
      </c>
      <c r="C345" s="38" t="n"/>
      <c r="D345" s="38" t="inlineStr">
        <is>
          <t>GLOBAL_CHECK</t>
        </is>
      </c>
      <c r="E345" s="38" t="n"/>
      <c r="F345" s="26" t="n"/>
      <c r="G345" s="38">
        <f>IFERROR(VLOOKUP($A272&amp;"_"&amp;$B272,Results_Deltas!$A$2:$P$15000,5,FALSE),"")</f>
        <v/>
      </c>
      <c r="H345" s="38" t="inlineStr">
        <is>
          <t>Blanket (page end)</t>
        </is>
      </c>
      <c r="I345" s="26" t="n"/>
      <c r="J345" s="26" t="n"/>
      <c r="K345" s="26" t="n"/>
      <c r="L345" s="26" t="inlineStr">
        <is>
          <t>NO</t>
        </is>
      </c>
      <c r="M345" s="74" t="n">
        <v>-0.9434566152965523</v>
      </c>
      <c r="N345" s="74" t="n">
        <v>3</v>
      </c>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c r="IN345" s="26" t="n"/>
      <c r="IO345" s="26" t="n"/>
    </row>
    <row r="346" ht="15.75" customHeight="1" s="67">
      <c r="A346" s="39" t="inlineStr">
        <is>
          <t>DUP_GUARD_FILTER_TF</t>
        </is>
      </c>
      <c r="B346" s="40" t="inlineStr">
        <is>
          <t>15m</t>
        </is>
      </c>
      <c r="C346" s="38" t="n"/>
      <c r="D346" s="38" t="inlineStr">
        <is>
          <t>GLOBAL_CHECK</t>
        </is>
      </c>
      <c r="E346" s="38" t="n"/>
      <c r="F346" s="26" t="n"/>
      <c r="G346" s="38">
        <f>IFERROR(VLOOKUP($A289&amp;"_"&amp;$B289,Results_Deltas!$A$2:$P$15000,5,FALSE),"")</f>
        <v/>
      </c>
      <c r="H346" s="38" t="inlineStr">
        <is>
          <t>Blanket (page end)</t>
        </is>
      </c>
      <c r="I346" s="26" t="n"/>
      <c r="J346" s="26" t="n"/>
      <c r="K346" s="26" t="n"/>
      <c r="L346" s="26" t="inlineStr">
        <is>
          <t>NO</t>
        </is>
      </c>
      <c r="M346" s="74" t="n">
        <v>-0.9434566152965523</v>
      </c>
      <c r="N346" s="74" t="n">
        <v>3</v>
      </c>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c r="IN346" s="26" t="n"/>
      <c r="IO346" s="26" t="n"/>
    </row>
    <row r="347" ht="15.75" customHeight="1" s="67">
      <c r="A347" s="39" t="inlineStr">
        <is>
          <t>FUNDING_GATE_FILTER_TF</t>
        </is>
      </c>
      <c r="B347" s="40" t="inlineStr">
        <is>
          <t>15m</t>
        </is>
      </c>
      <c r="C347" s="38" t="n"/>
      <c r="D347" s="38" t="inlineStr">
        <is>
          <t>GLOBAL_CHECK</t>
        </is>
      </c>
      <c r="E347" s="38" t="n"/>
      <c r="F347" s="26" t="n"/>
      <c r="G347" s="38">
        <f>IFERROR(VLOOKUP($A314&amp;"_"&amp;$B314,Results_Deltas!$A$2:$P$15000,5,FALSE),"")</f>
        <v/>
      </c>
      <c r="H347" s="38" t="inlineStr">
        <is>
          <t>Blanket (page end)</t>
        </is>
      </c>
      <c r="I347" s="26" t="n"/>
      <c r="J347" s="26" t="n"/>
      <c r="K347" s="26" t="n"/>
      <c r="L347" s="26" t="inlineStr">
        <is>
          <t>NO</t>
        </is>
      </c>
      <c r="M347" s="74" t="n">
        <v>-0.9434566152965523</v>
      </c>
      <c r="N347" s="74" t="n">
        <v>3</v>
      </c>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c r="IN347" s="26" t="n"/>
      <c r="IO347" s="26" t="n"/>
    </row>
    <row r="348" ht="15.75" customHeight="1" s="67">
      <c r="A348" s="39" t="inlineStr">
        <is>
          <t>HA_WICK_QUALITY_ENABLED</t>
        </is>
      </c>
      <c r="B348" s="40" t="inlineStr">
        <is>
          <t>False</t>
        </is>
      </c>
      <c r="C348" s="38" t="n"/>
      <c r="D348" s="38" t="inlineStr">
        <is>
          <t>ENTRY, GLOBAL_CHECK, STOCKS_EXIT</t>
        </is>
      </c>
      <c r="E348" s="38" t="n"/>
      <c r="F348" s="26" t="n"/>
      <c r="G348" s="38">
        <f>IFERROR(VLOOKUP($A330&amp;"_"&amp;$B330,Results_Deltas!$A$2:$P$15000,5,FALSE),"")</f>
        <v/>
      </c>
      <c r="H348" s="38" t="inlineStr">
        <is>
          <t>Blanket (page end)</t>
        </is>
      </c>
      <c r="I348" s="26" t="n"/>
      <c r="J348" s="26" t="n"/>
      <c r="K348" s="26" t="n"/>
      <c r="L348" s="26" t="inlineStr">
        <is>
          <t>NO</t>
        </is>
      </c>
      <c r="M348" s="74" t="n">
        <v>-0.9434566152965523</v>
      </c>
      <c r="N348" s="74" t="n">
        <v>3</v>
      </c>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c r="IN348" s="26" t="n"/>
      <c r="IO348" s="26" t="n"/>
    </row>
    <row r="349" ht="15.75" customHeight="1" s="67">
      <c r="A349" s="39" t="inlineStr">
        <is>
          <t>LH_HL_FILTER_ENABLED</t>
        </is>
      </c>
      <c r="B349" s="40" t="inlineStr">
        <is>
          <t>False</t>
        </is>
      </c>
      <c r="C349" s="38" t="n"/>
      <c r="D349" s="38" t="inlineStr">
        <is>
          <t>ENTRY, GLOBAL_CHECK, STOCKS_EXIT</t>
        </is>
      </c>
      <c r="E349" s="38" t="n"/>
      <c r="F349" s="26" t="n"/>
      <c r="G349" s="38">
        <f>IFERROR(VLOOKUP($A362&amp;"_"&amp;$B362,Results_Deltas!$A$2:$P$15000,5,FALSE),"")</f>
        <v/>
      </c>
      <c r="H349" s="38" t="inlineStr">
        <is>
          <t>Blanket (page end)</t>
        </is>
      </c>
      <c r="I349" s="26" t="n"/>
      <c r="J349" s="26" t="n"/>
      <c r="K349" s="26" t="n"/>
      <c r="L349" s="26" t="inlineStr">
        <is>
          <t>NO</t>
        </is>
      </c>
      <c r="M349" s="74" t="n">
        <v>-0.9434566152965523</v>
      </c>
      <c r="N349" s="74" t="n">
        <v>3</v>
      </c>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c r="IN349" s="26" t="n"/>
      <c r="IO349" s="26" t="n"/>
    </row>
    <row r="350" ht="15.75" customHeight="1" s="67">
      <c r="A350" s="39" t="inlineStr">
        <is>
          <t>LH_HL_FILTER_REQUIRE_BOTH</t>
        </is>
      </c>
      <c r="B350" s="40" t="inlineStr">
        <is>
          <t>False</t>
        </is>
      </c>
      <c r="C350" s="38" t="n"/>
      <c r="D350" s="38" t="inlineStr">
        <is>
          <t>ENTRY, GLOBAL_CHECK, STOCKS_EXIT</t>
        </is>
      </c>
      <c r="E350" s="38" t="n"/>
      <c r="F350" s="26" t="n"/>
      <c r="G350" s="38">
        <f>IFERROR(VLOOKUP($A366&amp;"_"&amp;$B366,Results_Deltas!$A$2:$P$15000,5,FALSE),"")</f>
        <v/>
      </c>
      <c r="H350" s="38" t="inlineStr">
        <is>
          <t>Blanket (page end)</t>
        </is>
      </c>
      <c r="I350" s="26" t="n"/>
      <c r="J350" s="26" t="n"/>
      <c r="K350" s="26" t="n"/>
      <c r="L350" s="26" t="inlineStr">
        <is>
          <t>NO</t>
        </is>
      </c>
      <c r="M350" s="74" t="n">
        <v>-0.9434566152965523</v>
      </c>
      <c r="N350" s="74" t="n">
        <v>3</v>
      </c>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c r="IN350" s="26" t="n"/>
      <c r="IO350" s="26" t="n"/>
    </row>
    <row r="351" ht="15.75" customHeight="1" s="67">
      <c r="A351" s="37" t="inlineStr">
        <is>
          <t>OI_CONFIRM_MIN_PRICE_PCT</t>
        </is>
      </c>
      <c r="B351" s="38" t="inlineStr">
        <is>
          <t>2.0</t>
        </is>
      </c>
      <c r="C351" s="38" t="n"/>
      <c r="D351" s="38" t="inlineStr">
        <is>
          <t>ENTRY, GLOBAL_CHECK, STOCKS_EXIT</t>
        </is>
      </c>
      <c r="E351" s="38" t="n"/>
      <c r="F351" s="26" t="n"/>
      <c r="G351" s="38">
        <f>IFERROR(VLOOKUP($A424&amp;"_"&amp;$B424,Results_Deltas!$A$2:$P$15000,5,FALSE),"")</f>
        <v/>
      </c>
      <c r="H351" s="38" t="inlineStr">
        <is>
          <t>Blanket (page end)</t>
        </is>
      </c>
      <c r="I351" s="26" t="n"/>
      <c r="J351" s="26" t="n"/>
      <c r="K351" s="26" t="n"/>
      <c r="L351" s="26" t="inlineStr">
        <is>
          <t>NO</t>
        </is>
      </c>
      <c r="M351" s="74" t="n">
        <v>-0.9222773961804145</v>
      </c>
      <c r="N351" s="74" t="n">
        <v>4</v>
      </c>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c r="IN351" s="26" t="n"/>
      <c r="IO351" s="26" t="n"/>
    </row>
    <row r="352" ht="15.75" customHeight="1" s="67">
      <c r="A352" s="37" t="inlineStr">
        <is>
          <t>LH_HL_FILTER_ENABLED</t>
        </is>
      </c>
      <c r="B352" s="38" t="inlineStr">
        <is>
          <t>True</t>
        </is>
      </c>
      <c r="C352" s="38" t="n"/>
      <c r="D352" s="38" t="inlineStr">
        <is>
          <t>ENTRY, GLOBAL_CHECK, STOCKS_EXIT</t>
        </is>
      </c>
      <c r="E352" s="38" t="n"/>
      <c r="F352" s="26" t="n"/>
      <c r="G352" s="38">
        <f>IFERROR(VLOOKUP($A363&amp;"_"&amp;$B363,Results_Deltas!$A$2:$P$15000,5,FALSE),"")</f>
        <v/>
      </c>
      <c r="H352" s="38" t="inlineStr">
        <is>
          <t>Blanket (page end)</t>
        </is>
      </c>
      <c r="I352" s="26" t="n"/>
      <c r="J352" s="26" t="n"/>
      <c r="K352" s="26" t="n"/>
      <c r="L352" s="26" t="inlineStr">
        <is>
          <t>NO</t>
        </is>
      </c>
      <c r="M352" s="74" t="n">
        <v>-0.9128848283583841</v>
      </c>
      <c r="N352" s="74" t="n">
        <v>4</v>
      </c>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c r="IN352" s="26" t="n"/>
      <c r="IO352" s="26" t="n"/>
    </row>
    <row r="353" ht="15.75" customHeight="1" s="67">
      <c r="A353" s="37" t="inlineStr">
        <is>
          <t>OI_CONFIRM_MIN_CHANGE_PCT</t>
        </is>
      </c>
      <c r="B353" s="38" t="inlineStr">
        <is>
          <t>1.0</t>
        </is>
      </c>
      <c r="C353" s="38" t="n"/>
      <c r="D353" s="38" t="inlineStr">
        <is>
          <t>ENTRY, GLOBAL_CHECK, STOCKS_EXIT</t>
        </is>
      </c>
      <c r="E353" s="38" t="n"/>
      <c r="F353" s="26" t="n"/>
      <c r="G353" s="38">
        <f>IFERROR(VLOOKUP($A421&amp;"_"&amp;$B421,Results_Deltas!$A$2:$P$15000,5,FALSE),"")</f>
        <v/>
      </c>
      <c r="H353" s="38" t="inlineStr">
        <is>
          <t>Blanket (page end)</t>
        </is>
      </c>
      <c r="I353" s="26" t="n"/>
      <c r="J353" s="26" t="n"/>
      <c r="K353" s="26" t="n"/>
      <c r="L353" s="26" t="inlineStr">
        <is>
          <t>NO</t>
        </is>
      </c>
      <c r="M353" s="74" t="n">
        <v>-0.9035865330108709</v>
      </c>
      <c r="N353" s="74" t="n">
        <v>4</v>
      </c>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c r="IN353" s="26" t="n"/>
      <c r="IO353" s="26" t="n"/>
    </row>
    <row r="354" ht="15.75" customHeight="1" s="67">
      <c r="A354" s="37" t="inlineStr">
        <is>
          <t>FG_GREED_THRESHOLD</t>
        </is>
      </c>
      <c r="B354" s="38" t="inlineStr">
        <is>
          <t>37.5</t>
        </is>
      </c>
      <c r="C354" s="38" t="n"/>
      <c r="D354" s="38" t="inlineStr">
        <is>
          <t>GLOBAL_CHECK, STOCKS_EXIT</t>
        </is>
      </c>
      <c r="E354" s="38" t="n"/>
      <c r="F354" s="26" t="n"/>
      <c r="G354" s="38">
        <f>IFERROR(VLOOKUP($A309&amp;"_"&amp;$B309,Results_Deltas!$A$2:$P$15000,5,FALSE),"")</f>
        <v/>
      </c>
      <c r="H354" s="38" t="inlineStr">
        <is>
          <t>Blanket (page end)</t>
        </is>
      </c>
      <c r="I354" s="26" t="n"/>
      <c r="J354" s="26" t="n"/>
      <c r="K354" s="26" t="n"/>
      <c r="L354" s="26" t="inlineStr">
        <is>
          <t>NO</t>
        </is>
      </c>
      <c r="M354" s="74" t="n">
        <v>-0.8852506752067578</v>
      </c>
      <c r="N354" s="74" t="n">
        <v>3</v>
      </c>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c r="IN354" s="26" t="n"/>
      <c r="IO354" s="26" t="n"/>
    </row>
    <row r="355" ht="15.75" customHeight="1" s="67">
      <c r="A355" s="37" t="inlineStr">
        <is>
          <t>DC_MOMENT_STRONG_THRESHOLD</t>
        </is>
      </c>
      <c r="B355" s="38" t="inlineStr">
        <is>
          <t>20</t>
        </is>
      </c>
      <c r="C355" s="38" t="n"/>
      <c r="D355" s="38" t="inlineStr">
        <is>
          <t>ENTRY, GLOBAL_CHECK, STOCKS_EXIT</t>
        </is>
      </c>
      <c r="E355" s="38" t="n"/>
      <c r="F355" s="26" t="n"/>
      <c r="G355" s="38">
        <f>IFERROR(VLOOKUP($A280&amp;"_"&amp;$B280,Results_Deltas!$A$2:$P$15000,5,FALSE),"")</f>
        <v/>
      </c>
      <c r="H355" s="38" t="inlineStr">
        <is>
          <t>Blanket (page end)</t>
        </is>
      </c>
      <c r="I355" s="26" t="n"/>
      <c r="J355" s="26" t="n"/>
      <c r="K355" s="26" t="n"/>
      <c r="L355" s="26" t="inlineStr">
        <is>
          <t>NO</t>
        </is>
      </c>
      <c r="M355" s="74" t="n">
        <v>-0.8599802869399592</v>
      </c>
      <c r="N355" s="74" t="n">
        <v>3</v>
      </c>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c r="IN355" s="26" t="n"/>
      <c r="IO355" s="26" t="n"/>
    </row>
    <row r="356" ht="15.75" customHeight="1" s="67">
      <c r="A356" s="37" t="inlineStr">
        <is>
          <t>FG_FEAR_THRESHOLD</t>
        </is>
      </c>
      <c r="B356" s="38" t="inlineStr">
        <is>
          <t>12.5</t>
        </is>
      </c>
      <c r="C356" s="38" t="n"/>
      <c r="D356" s="38" t="inlineStr">
        <is>
          <t>GLOBAL_CHECK, STOCKS_EXIT</t>
        </is>
      </c>
      <c r="E356" s="38" t="n"/>
      <c r="F356" s="26" t="n"/>
      <c r="G356" s="38">
        <f>IFERROR(VLOOKUP($A305&amp;"_"&amp;$B305,Results_Deltas!$A$2:$P$15000,5,FALSE),"")</f>
        <v/>
      </c>
      <c r="H356" s="38" t="inlineStr">
        <is>
          <t>Blanket (page end)</t>
        </is>
      </c>
      <c r="I356" s="26" t="n"/>
      <c r="J356" s="26" t="n"/>
      <c r="K356" s="26" t="n"/>
      <c r="L356" s="26" t="inlineStr">
        <is>
          <t>NO</t>
        </is>
      </c>
      <c r="M356" s="74" t="n">
        <v>-0.8320406837568028</v>
      </c>
      <c r="N356" s="74" t="n">
        <v>4</v>
      </c>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c r="IN356" s="26" t="n"/>
      <c r="IO356" s="26" t="n"/>
    </row>
    <row r="357" ht="15.75" customHeight="1" s="67">
      <c r="A357" s="37" t="inlineStr">
        <is>
          <t>NEWBORN_LOSS_KILL_REQUIRE_VEL_AGAINST</t>
        </is>
      </c>
      <c r="B357" s="38" t="inlineStr">
        <is>
          <t>0.0</t>
        </is>
      </c>
      <c r="C357" s="38" t="n"/>
      <c r="D357" s="38" t="inlineStr">
        <is>
          <t>AUGMENT, EXIT, GLOBAL_CHECK, REDUCE, STOCKS_EXIT</t>
        </is>
      </c>
      <c r="E357" s="38" t="n"/>
      <c r="F357" s="26" t="n"/>
      <c r="G357" s="38">
        <f>IFERROR(VLOOKUP($A411&amp;"_"&amp;$B411,Results_Deltas!$A$2:$P$15000,5,FALSE),"")</f>
        <v/>
      </c>
      <c r="H357" s="38" t="inlineStr">
        <is>
          <t>Blanket (page end)</t>
        </is>
      </c>
      <c r="I357" s="26" t="n"/>
      <c r="J357" s="26" t="n"/>
      <c r="K357" s="26" t="n"/>
      <c r="L357" s="26" t="inlineStr">
        <is>
          <t>YES</t>
        </is>
      </c>
      <c r="M357" s="74" t="n">
        <v>-0.7904029879835075</v>
      </c>
      <c r="N357" s="74" t="n">
        <v>4</v>
      </c>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c r="IN357" s="26" t="n"/>
      <c r="IO357" s="26" t="n"/>
    </row>
    <row r="358" ht="15.75" customHeight="1" s="67">
      <c r="A358" s="37" t="inlineStr">
        <is>
          <t>NEWBORN_LOSS_KILL_REQUIRE_VEL_AGAINST</t>
        </is>
      </c>
      <c r="B358" s="38" t="inlineStr">
        <is>
          <t>0.0_ALT</t>
        </is>
      </c>
      <c r="C358" s="38" t="n"/>
      <c r="D358" s="38" t="inlineStr">
        <is>
          <t>AUGMENT, EXIT, GLOBAL_CHECK, REDUCE, STOCKS_EXIT</t>
        </is>
      </c>
      <c r="E358" s="38" t="n"/>
      <c r="F358" s="26" t="n"/>
      <c r="G358" s="38">
        <f>IFERROR(VLOOKUP($A412&amp;"_"&amp;$B412,Results_Deltas!$A$2:$P$15000,5,FALSE),"")</f>
        <v/>
      </c>
      <c r="H358" s="38" t="inlineStr">
        <is>
          <t>Blanket (page end)</t>
        </is>
      </c>
      <c r="I358" s="26" t="n"/>
      <c r="J358" s="26" t="n"/>
      <c r="K358" s="26" t="n"/>
      <c r="L358" s="26" t="inlineStr">
        <is>
          <t>NO</t>
        </is>
      </c>
      <c r="M358" s="74" t="n">
        <v>-0.7904029879835075</v>
      </c>
      <c r="N358" s="74" t="n">
        <v>4</v>
      </c>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c r="IN358" s="26" t="n"/>
      <c r="IO358" s="26" t="n"/>
    </row>
    <row r="359" ht="15.75" customHeight="1" s="67">
      <c r="A359" s="37" t="inlineStr">
        <is>
          <t>BANDAID_OFF_LOSER_RECOVER_PCT</t>
        </is>
      </c>
      <c r="B359" s="38" t="inlineStr">
        <is>
          <t>0</t>
        </is>
      </c>
      <c r="C359" s="38" t="n"/>
      <c r="D359" s="38" t="inlineStr">
        <is>
          <t>AUGMENT, ENTRY, EXIT, GLOBAL_CHECK, REDUCE, STOCKS_EXIT</t>
        </is>
      </c>
      <c r="E359" s="38" t="n"/>
      <c r="F359" s="26" t="n"/>
      <c r="G359" s="38">
        <f>IFERROR(VLOOKUP($A256&amp;"_"&amp;$B256,Results_Deltas!$A$2:$P$15000,5,FALSE),"")</f>
        <v/>
      </c>
      <c r="H359" s="38" t="inlineStr">
        <is>
          <t>Blanket (page end)</t>
        </is>
      </c>
      <c r="I359" s="26" t="n"/>
      <c r="J359" s="26" t="n"/>
      <c r="K359" s="26" t="n"/>
      <c r="L359" s="26" t="inlineStr">
        <is>
          <t>NO</t>
        </is>
      </c>
      <c r="M359" s="74" t="n">
        <v>-0.78873825891338</v>
      </c>
      <c r="N359" s="74" t="n">
        <v>4</v>
      </c>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c r="IN359" s="26" t="n"/>
      <c r="IO359" s="26" t="n"/>
    </row>
    <row r="360" ht="15.75" customHeight="1" s="67">
      <c r="A360" s="37" t="inlineStr">
        <is>
          <t>BTC_ACCEL_RAMP_REQUIRE_POSITIVE</t>
        </is>
      </c>
      <c r="B360" s="38" t="inlineStr">
        <is>
          <t>0.0</t>
        </is>
      </c>
      <c r="C360" s="38" t="n"/>
      <c r="D360" s="38" t="inlineStr">
        <is>
          <t>UNIVERSAL (ex-BTC) — ENTRY/EXIT/REENTRY</t>
        </is>
      </c>
      <c r="E360" s="38" t="n"/>
      <c r="F360" s="26" t="n"/>
      <c r="G360" s="38">
        <f>IFERROR(VLOOKUP($A262&amp;"_"&amp;$B262,Results_Deltas!$A$2:$P$15000,5,FALSE),"")</f>
        <v/>
      </c>
      <c r="H360" s="38" t="inlineStr">
        <is>
          <t>Blanket (page end)</t>
        </is>
      </c>
      <c r="I360" s="26" t="n"/>
      <c r="J360" s="26" t="n"/>
      <c r="K360" s="26" t="n"/>
      <c r="L360" s="26" t="inlineStr">
        <is>
          <t>NO</t>
        </is>
      </c>
      <c r="M360" s="74" t="n">
        <v>-0.78873825891338</v>
      </c>
      <c r="N360" s="74" t="n">
        <v>4</v>
      </c>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c r="IN360" s="26" t="n"/>
      <c r="IO360" s="26" t="n"/>
    </row>
    <row r="361" ht="15.75" customHeight="1" s="67">
      <c r="A361" s="37" t="inlineStr">
        <is>
          <t>BTC_ACCEL_RAMP_REQUIRE_POSITIVE</t>
        </is>
      </c>
      <c r="B361" s="38" t="inlineStr">
        <is>
          <t>0.0_ALT</t>
        </is>
      </c>
      <c r="C361" s="38" t="n"/>
      <c r="D361" s="38" t="inlineStr">
        <is>
          <t>UNIVERSAL (ex-BTC) — ENTRY/EXIT/REENTRY</t>
        </is>
      </c>
      <c r="E361" s="38" t="n"/>
      <c r="F361" s="26" t="n"/>
      <c r="G361" s="38">
        <f>IFERROR(VLOOKUP($A263&amp;"_"&amp;$B263,Results_Deltas!$A$2:$P$15000,5,FALSE),"")</f>
        <v/>
      </c>
      <c r="H361" s="38" t="inlineStr">
        <is>
          <t>Blanket (page end)</t>
        </is>
      </c>
      <c r="I361" s="26" t="n"/>
      <c r="J361" s="26" t="n"/>
      <c r="K361" s="26" t="n"/>
      <c r="L361" s="26" t="inlineStr">
        <is>
          <t>NO</t>
        </is>
      </c>
      <c r="M361" s="74" t="n">
        <v>-0.78873825891338</v>
      </c>
      <c r="N361" s="74" t="n">
        <v>4</v>
      </c>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c r="IN361" s="26" t="n"/>
      <c r="IO361" s="26" t="n"/>
    </row>
    <row r="362" ht="15.75" customHeight="1" s="67">
      <c r="A362" s="37" t="inlineStr">
        <is>
          <t>BTC_HARD_BLOCK_OTHER_ACCOUNTS</t>
        </is>
      </c>
      <c r="B362" s="38" t="inlineStr">
        <is>
          <t>0.0</t>
        </is>
      </c>
      <c r="C362" s="38" t="n"/>
      <c r="D362" s="38" t="inlineStr">
        <is>
          <t>UNIVERSAL (ex-BTC) — ENTRY/EXIT/REENTRY</t>
        </is>
      </c>
      <c r="E362" s="38" t="n"/>
      <c r="F362" s="26" t="n"/>
      <c r="G362" s="38">
        <f>IFERROR(VLOOKUP($A264&amp;"_"&amp;$B264,Results_Deltas!$A$2:$P$15000,5,FALSE),"")</f>
        <v/>
      </c>
      <c r="H362" s="38" t="inlineStr">
        <is>
          <t>Blanket (page end)</t>
        </is>
      </c>
      <c r="I362" s="26" t="n"/>
      <c r="J362" s="26" t="n"/>
      <c r="K362" s="26" t="n"/>
      <c r="L362" s="26" t="inlineStr">
        <is>
          <t>NO</t>
        </is>
      </c>
      <c r="M362" s="74" t="n">
        <v>-0.78873825891338</v>
      </c>
      <c r="N362" s="74" t="n">
        <v>4</v>
      </c>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c r="IN362" s="26" t="n"/>
      <c r="IO362" s="26" t="n"/>
    </row>
    <row r="363" ht="15.75" customHeight="1" s="67">
      <c r="A363" s="37" t="inlineStr">
        <is>
          <t>BTC_HARD_BLOCK_OTHER_ACCOUNTS</t>
        </is>
      </c>
      <c r="B363" s="38" t="inlineStr">
        <is>
          <t>0.0_ALT</t>
        </is>
      </c>
      <c r="C363" s="38" t="n"/>
      <c r="D363" s="38" t="inlineStr">
        <is>
          <t>UNIVERSAL (ex-BTC) — ENTRY/EXIT/REENTRY</t>
        </is>
      </c>
      <c r="E363" s="38" t="n"/>
      <c r="F363" s="26" t="n"/>
      <c r="G363" s="38">
        <f>IFERROR(VLOOKUP($A265&amp;"_"&amp;$B265,Results_Deltas!$A$2:$P$15000,5,FALSE),"")</f>
        <v/>
      </c>
      <c r="H363" s="38" t="inlineStr">
        <is>
          <t>Blanket (page end)</t>
        </is>
      </c>
      <c r="I363" s="26" t="n"/>
      <c r="J363" s="26" t="n"/>
      <c r="K363" s="26" t="n"/>
      <c r="L363" s="26" t="inlineStr">
        <is>
          <t>YES</t>
        </is>
      </c>
      <c r="M363" s="74" t="n">
        <v>-0.78873825891338</v>
      </c>
      <c r="N363" s="74" t="n">
        <v>4</v>
      </c>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c r="IN363" s="26" t="n"/>
      <c r="IO363" s="26" t="n"/>
    </row>
    <row r="364" ht="15.75" customHeight="1" s="67">
      <c r="A364" s="37" t="inlineStr">
        <is>
          <t>BTC_ROUND_BANDS_EACH_SIDE</t>
        </is>
      </c>
      <c r="B364" s="38" t="inlineStr">
        <is>
          <t>0.0</t>
        </is>
      </c>
      <c r="C364" s="38" t="n"/>
      <c r="D364" s="38" t="inlineStr">
        <is>
          <t>UNIVERSAL (ex-BTC) — ENTRY/EXIT/REENTRY</t>
        </is>
      </c>
      <c r="E364" s="38" t="n"/>
      <c r="F364" s="26" t="n"/>
      <c r="G364" s="38">
        <f>IFERROR(VLOOKUP($A266&amp;"_"&amp;$B266,Results_Deltas!$A$2:$P$15000,5,FALSE),"")</f>
        <v/>
      </c>
      <c r="H364" s="38" t="inlineStr">
        <is>
          <t>Blanket (page end)</t>
        </is>
      </c>
      <c r="I364" s="26" t="n"/>
      <c r="J364" s="26" t="n"/>
      <c r="K364" s="26" t="n"/>
      <c r="L364" s="26" t="inlineStr">
        <is>
          <t>NO</t>
        </is>
      </c>
      <c r="M364" s="74" t="n">
        <v>-0.78873825891338</v>
      </c>
      <c r="N364" s="74" t="n">
        <v>4</v>
      </c>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c r="IN364" s="26" t="n"/>
      <c r="IO364" s="26" t="n"/>
    </row>
    <row r="365" ht="15.75" customHeight="1" s="67">
      <c r="A365" s="37" t="inlineStr">
        <is>
          <t>BTC_ROUND_BANDS_EACH_SIDE</t>
        </is>
      </c>
      <c r="B365" s="38" t="inlineStr">
        <is>
          <t>0.0_ALT</t>
        </is>
      </c>
      <c r="C365" s="38" t="n"/>
      <c r="D365" s="38" t="inlineStr">
        <is>
          <t>UNIVERSAL (ex-BTC) — ENTRY/EXIT/REENTRY</t>
        </is>
      </c>
      <c r="E365" s="38" t="n"/>
      <c r="F365" s="26" t="n"/>
      <c r="G365" s="38">
        <f>IFERROR(VLOOKUP($A267&amp;"_"&amp;$B267,Results_Deltas!$A$2:$P$15000,5,FALSE),"")</f>
        <v/>
      </c>
      <c r="H365" s="38" t="inlineStr">
        <is>
          <t>Blanket (page end)</t>
        </is>
      </c>
      <c r="I365" s="26" t="n"/>
      <c r="J365" s="26" t="n"/>
      <c r="K365" s="26" t="n"/>
      <c r="L365" s="26" t="inlineStr">
        <is>
          <t>NO</t>
        </is>
      </c>
      <c r="M365" s="74" t="n">
        <v>-0.78873825891338</v>
      </c>
      <c r="N365" s="74" t="n">
        <v>4</v>
      </c>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c r="IN365" s="26" t="n"/>
      <c r="IO365" s="26" t="n"/>
    </row>
    <row r="366" ht="15.75" customHeight="1" s="67">
      <c r="A366" s="37" t="inlineStr">
        <is>
          <t>EZ_MANAGE_THROTTLER_RATE</t>
        </is>
      </c>
      <c r="B366" s="38" t="inlineStr">
        <is>
          <t>0.0</t>
        </is>
      </c>
      <c r="C366" s="38" t="n"/>
      <c r="D366" s="38" t="inlineStr">
        <is>
          <t>GLOBAL_CHECK, STOCKS_EXIT</t>
        </is>
      </c>
      <c r="E366" s="38" t="n"/>
      <c r="F366" s="26" t="n"/>
      <c r="G366" s="38">
        <f>IFERROR(VLOOKUP($A300&amp;"_"&amp;$B300,Results_Deltas!$A$2:$P$15000,5,FALSE),"")</f>
        <v/>
      </c>
      <c r="H366" s="38" t="inlineStr">
        <is>
          <t>Blanket (page end)</t>
        </is>
      </c>
      <c r="I366" s="26" t="n"/>
      <c r="J366" s="26" t="n"/>
      <c r="K366" s="26" t="n"/>
      <c r="L366" s="26" t="inlineStr">
        <is>
          <t>NO</t>
        </is>
      </c>
      <c r="M366" s="74" t="n">
        <v>-0.78873825891338</v>
      </c>
      <c r="N366" s="74" t="n">
        <v>4</v>
      </c>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c r="IN366" s="26" t="n"/>
      <c r="IO366" s="26" t="n"/>
    </row>
    <row r="367" ht="15.75" customHeight="1" s="67">
      <c r="A367" s="37" t="inlineStr">
        <is>
          <t>EZ_MANAGE_THROTTLER_RATE</t>
        </is>
      </c>
      <c r="B367" s="38" t="inlineStr">
        <is>
          <t>0.0_ALT</t>
        </is>
      </c>
      <c r="C367" s="38" t="n"/>
      <c r="D367" s="38" t="inlineStr">
        <is>
          <t>GLOBAL_CHECK, STOCKS_EXIT</t>
        </is>
      </c>
      <c r="E367" s="38" t="n"/>
      <c r="F367" s="26" t="n"/>
      <c r="G367" s="38">
        <f>IFERROR(VLOOKUP($A301&amp;"_"&amp;$B301,Results_Deltas!$A$2:$P$15000,5,FALSE),"")</f>
        <v/>
      </c>
      <c r="H367" s="38" t="inlineStr">
        <is>
          <t>Blanket (page end)</t>
        </is>
      </c>
      <c r="I367" s="26" t="n"/>
      <c r="J367" s="26" t="n"/>
      <c r="K367" s="26" t="n"/>
      <c r="L367" s="26" t="inlineStr">
        <is>
          <t>NO</t>
        </is>
      </c>
      <c r="M367" s="74" t="n">
        <v>-0.78873825891338</v>
      </c>
      <c r="N367" s="74" t="n">
        <v>4</v>
      </c>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c r="IN367" s="26" t="n"/>
      <c r="IO367" s="26" t="n"/>
    </row>
    <row r="368" ht="15.75" customHeight="1" s="67">
      <c r="A368" s="37" t="inlineStr">
        <is>
          <t>FUNDING_GATE_LONG_MAX</t>
        </is>
      </c>
      <c r="B368" s="38" t="inlineStr">
        <is>
          <t>0.0</t>
        </is>
      </c>
      <c r="C368" s="38" t="n"/>
      <c r="D368" s="38" t="inlineStr">
        <is>
          <t>ENTRY, GLOBAL_CHECK, STOCKS_EXIT</t>
        </is>
      </c>
      <c r="E368" s="38" t="n"/>
      <c r="F368" s="26" t="n"/>
      <c r="G368" s="38">
        <f>IFERROR(VLOOKUP($A315&amp;"_"&amp;$B315,Results_Deltas!$A$2:$P$15000,5,FALSE),"")</f>
        <v/>
      </c>
      <c r="H368" s="38" t="inlineStr">
        <is>
          <t>Blanket (page end)</t>
        </is>
      </c>
      <c r="I368" s="26" t="n"/>
      <c r="J368" s="26" t="n"/>
      <c r="K368" s="26" t="n"/>
      <c r="L368" s="26" t="inlineStr">
        <is>
          <t>NO</t>
        </is>
      </c>
      <c r="M368" s="74" t="n">
        <v>-0.78873825891338</v>
      </c>
      <c r="N368" s="74" t="n">
        <v>4</v>
      </c>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c r="IN368" s="26" t="n"/>
      <c r="IO368" s="26" t="n"/>
    </row>
    <row r="369" ht="15.75" customHeight="1" s="67">
      <c r="A369" s="37" t="inlineStr">
        <is>
          <t>FUNDING_GATE_LONG_MAX</t>
        </is>
      </c>
      <c r="B369" s="38" t="inlineStr">
        <is>
          <t>0.0_ALT</t>
        </is>
      </c>
      <c r="C369" s="38" t="n"/>
      <c r="D369" s="38" t="inlineStr">
        <is>
          <t>ENTRY, GLOBAL_CHECK, STOCKS_EXIT</t>
        </is>
      </c>
      <c r="E369" s="38" t="n"/>
      <c r="F369" s="26" t="n"/>
      <c r="G369" s="38">
        <f>IFERROR(VLOOKUP($A316&amp;"_"&amp;$B316,Results_Deltas!$A$2:$P$15000,5,FALSE),"")</f>
        <v/>
      </c>
      <c r="H369" s="38" t="inlineStr">
        <is>
          <t>Blanket (page end)</t>
        </is>
      </c>
      <c r="I369" s="26" t="n"/>
      <c r="J369" s="26" t="n"/>
      <c r="K369" s="26" t="n"/>
      <c r="L369" s="26" t="inlineStr">
        <is>
          <t>YES</t>
        </is>
      </c>
      <c r="M369" s="74" t="n">
        <v>-0.78873825891338</v>
      </c>
      <c r="N369" s="74" t="n">
        <v>4</v>
      </c>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c r="IN369" s="26" t="n"/>
      <c r="IO369" s="26" t="n"/>
    </row>
    <row r="370" ht="15.75" customHeight="1" s="67">
      <c r="A370" s="37" t="inlineStr">
        <is>
          <t>FUNDING_GATE_MTF_REQUIRED</t>
        </is>
      </c>
      <c r="B370" s="38" t="inlineStr">
        <is>
          <t>0.0</t>
        </is>
      </c>
      <c r="C370" s="38" t="n"/>
      <c r="D370" s="38" t="inlineStr">
        <is>
          <t>ENTRY, GLOBAL_CHECK, STOCKS_EXIT</t>
        </is>
      </c>
      <c r="E370" s="38" t="n"/>
      <c r="F370" s="26" t="n"/>
      <c r="G370" s="38">
        <f>IFERROR(VLOOKUP($A317&amp;"_"&amp;$B317,Results_Deltas!$A$2:$P$15000,5,FALSE),"")</f>
        <v/>
      </c>
      <c r="H370" s="38" t="inlineStr">
        <is>
          <t>Blanket (page end)</t>
        </is>
      </c>
      <c r="I370" s="26" t="n"/>
      <c r="J370" s="26" t="n"/>
      <c r="K370" s="26" t="n"/>
      <c r="L370" s="26" t="inlineStr">
        <is>
          <t>NO</t>
        </is>
      </c>
      <c r="M370" s="74" t="n">
        <v>-0.78873825891338</v>
      </c>
      <c r="N370" s="74" t="n">
        <v>4</v>
      </c>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c r="IN370" s="26" t="n"/>
      <c r="IO370" s="26" t="n"/>
    </row>
    <row r="371" ht="15.75" customHeight="1" s="67">
      <c r="A371" s="37" t="inlineStr">
        <is>
          <t>FUNDING_GATE_MTF_REQUIRED</t>
        </is>
      </c>
      <c r="B371" s="38" t="inlineStr">
        <is>
          <t>0.0_ALT</t>
        </is>
      </c>
      <c r="C371" s="38" t="n"/>
      <c r="D371" s="38" t="inlineStr">
        <is>
          <t>ENTRY, GLOBAL_CHECK, STOCKS_EXIT</t>
        </is>
      </c>
      <c r="E371" s="38" t="n"/>
      <c r="F371" s="26" t="n"/>
      <c r="G371" s="38">
        <f>IFERROR(VLOOKUP($A318&amp;"_"&amp;$B318,Results_Deltas!$A$2:$P$15000,5,FALSE),"")</f>
        <v/>
      </c>
      <c r="H371" s="38" t="inlineStr">
        <is>
          <t>Blanket (page end)</t>
        </is>
      </c>
      <c r="I371" s="26" t="n"/>
      <c r="J371" s="26" t="n"/>
      <c r="K371" s="26" t="n"/>
      <c r="L371" s="26" t="inlineStr">
        <is>
          <t>NO</t>
        </is>
      </c>
      <c r="M371" s="74" t="n">
        <v>-0.78873825891338</v>
      </c>
      <c r="N371" s="74" t="n">
        <v>4</v>
      </c>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c r="IN371" s="26" t="n"/>
      <c r="IO371" s="26" t="n"/>
    </row>
    <row r="372" ht="15.75" customHeight="1" s="67">
      <c r="A372" s="37" t="inlineStr">
        <is>
          <t>FUNDING_GATE_SHORT_MIN</t>
        </is>
      </c>
      <c r="B372" s="38" t="inlineStr">
        <is>
          <t>0.0</t>
        </is>
      </c>
      <c r="C372" s="38" t="n"/>
      <c r="D372" s="38" t="inlineStr">
        <is>
          <t>ENTRY, GLOBAL_CHECK, STOCKS_EXIT</t>
        </is>
      </c>
      <c r="E372" s="38" t="n"/>
      <c r="F372" s="26" t="n"/>
      <c r="G372" s="38">
        <f>IFERROR(VLOOKUP($A319&amp;"_"&amp;$B319,Results_Deltas!$A$2:$P$15000,5,FALSE),"")</f>
        <v/>
      </c>
      <c r="H372" s="38" t="inlineStr">
        <is>
          <t>Blanket (page end)</t>
        </is>
      </c>
      <c r="I372" s="26" t="n"/>
      <c r="J372" s="26" t="n"/>
      <c r="K372" s="26" t="n"/>
      <c r="L372" s="26" t="inlineStr">
        <is>
          <t>YES</t>
        </is>
      </c>
      <c r="M372" s="74" t="n">
        <v>-0.78873825891338</v>
      </c>
      <c r="N372" s="74" t="n">
        <v>4</v>
      </c>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c r="IN372" s="26" t="n"/>
      <c r="IO372" s="26" t="n"/>
    </row>
    <row r="373" ht="15.75" customHeight="1" s="67">
      <c r="A373" s="37" t="inlineStr">
        <is>
          <t>FUNDING_GATE_SHORT_MIN</t>
        </is>
      </c>
      <c r="B373" s="38" t="inlineStr">
        <is>
          <t>0.0_ALT</t>
        </is>
      </c>
      <c r="C373" s="38" t="n"/>
      <c r="D373" s="38" t="inlineStr">
        <is>
          <t>ENTRY, GLOBAL_CHECK, STOCKS_EXIT</t>
        </is>
      </c>
      <c r="E373" s="38" t="n"/>
      <c r="F373" s="26" t="n"/>
      <c r="G373" s="38">
        <f>IFERROR(VLOOKUP($A320&amp;"_"&amp;$B320,Results_Deltas!$A$2:$P$15000,5,FALSE),"")</f>
        <v/>
      </c>
      <c r="H373" s="38" t="inlineStr">
        <is>
          <t>Blanket (page end)</t>
        </is>
      </c>
      <c r="I373" s="26" t="n"/>
      <c r="J373" s="26" t="n"/>
      <c r="K373" s="26" t="n"/>
      <c r="L373" s="26" t="inlineStr">
        <is>
          <t>NO</t>
        </is>
      </c>
      <c r="M373" s="74" t="n">
        <v>-0.78873825891338</v>
      </c>
      <c r="N373" s="74" t="n">
        <v>4</v>
      </c>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c r="IN373" s="26" t="n"/>
      <c r="IO373" s="26" t="n"/>
    </row>
    <row r="374" ht="15.75" customHeight="1" s="67">
      <c r="A374" s="37" t="inlineStr">
        <is>
          <t>HLR_SMA_BAND_PCT</t>
        </is>
      </c>
      <c r="B374" s="38" t="inlineStr">
        <is>
          <t>0</t>
        </is>
      </c>
      <c r="C374" s="38" t="n"/>
      <c r="D374" s="38" t="inlineStr">
        <is>
          <t>ENTRY, GLOBAL_CHECK, STOCKS_EXIT</t>
        </is>
      </c>
      <c r="E374" s="38" t="n"/>
      <c r="F374" s="26" t="n"/>
      <c r="G374" s="38">
        <f>IFERROR(VLOOKUP($A339&amp;"_"&amp;$B339,Results_Deltas!$A$2:$P$15000,5,FALSE),"")</f>
        <v/>
      </c>
      <c r="H374" s="38" t="inlineStr">
        <is>
          <t>Blanket (page end)</t>
        </is>
      </c>
      <c r="I374" s="26" t="n"/>
      <c r="J374" s="26" t="n"/>
      <c r="K374" s="26" t="n"/>
      <c r="L374" s="26" t="inlineStr">
        <is>
          <t>NO</t>
        </is>
      </c>
      <c r="M374" s="74" t="n">
        <v>-0.78873825891338</v>
      </c>
      <c r="N374" s="74" t="n">
        <v>4</v>
      </c>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c r="IN374" s="26" t="n"/>
      <c r="IO374" s="26" t="n"/>
    </row>
    <row r="375" ht="15.75" customHeight="1" s="67">
      <c r="A375" s="37" t="inlineStr">
        <is>
          <t>HTF4_CONF</t>
        </is>
      </c>
      <c r="B375" s="38" t="inlineStr">
        <is>
          <t>False_ALT</t>
        </is>
      </c>
      <c r="C375" s="38" t="n"/>
      <c r="D375" s="38" t="inlineStr">
        <is>
          <t>GLOBAL_CHECK, STOCKS_EXIT</t>
        </is>
      </c>
      <c r="E375" s="38" t="n"/>
      <c r="F375" s="26" t="n"/>
      <c r="G375" s="38">
        <f>IFERROR(VLOOKUP($A347&amp;"_"&amp;$B347,Results_Deltas!$A$2:$P$15000,5,FALSE),"")</f>
        <v/>
      </c>
      <c r="H375" s="38" t="inlineStr">
        <is>
          <t>Blanket (page end)</t>
        </is>
      </c>
      <c r="I375" s="26" t="n"/>
      <c r="J375" s="26" t="n"/>
      <c r="K375" s="26" t="n"/>
      <c r="L375" s="26" t="inlineStr">
        <is>
          <t>NO</t>
        </is>
      </c>
      <c r="M375" s="74" t="n">
        <v>-0.78873825891338</v>
      </c>
      <c r="N375" s="74" t="n">
        <v>4</v>
      </c>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c r="IN375" s="26" t="n"/>
      <c r="IO375" s="26" t="n"/>
    </row>
    <row r="376" ht="15.75" customHeight="1" s="67">
      <c r="A376" s="37" t="inlineStr">
        <is>
          <t>HTF_GATE_MIN_CONFIRMATIONS</t>
        </is>
      </c>
      <c r="B376" s="38" t="inlineStr">
        <is>
          <t>0.0</t>
        </is>
      </c>
      <c r="C376" s="38" t="n"/>
      <c r="D376" s="38" t="inlineStr">
        <is>
          <t>ENTRY, GLOBAL_CHECK, STOCKS_EXIT</t>
        </is>
      </c>
      <c r="E376" s="38" t="n"/>
      <c r="F376" s="26" t="n"/>
      <c r="G376" s="38">
        <f>IFERROR(VLOOKUP($A354&amp;"_"&amp;$B354,Results_Deltas!$A$2:$P$15000,5,FALSE),"")</f>
        <v/>
      </c>
      <c r="H376" s="38" t="inlineStr">
        <is>
          <t>Blanket (page end)</t>
        </is>
      </c>
      <c r="I376" s="26" t="n"/>
      <c r="J376" s="26" t="n"/>
      <c r="K376" s="26" t="n"/>
      <c r="L376" s="26" t="inlineStr">
        <is>
          <t>NO</t>
        </is>
      </c>
      <c r="M376" s="74" t="n">
        <v>-0.78873825891338</v>
      </c>
      <c r="N376" s="74" t="n">
        <v>4</v>
      </c>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c r="IN376" s="26" t="n"/>
      <c r="IO376" s="26" t="n"/>
    </row>
    <row r="377" ht="15.75" customHeight="1" s="67">
      <c r="A377" s="37" t="inlineStr">
        <is>
          <t>HTF_GATE_MIN_CONFIRMATIONS</t>
        </is>
      </c>
      <c r="B377" s="38" t="inlineStr">
        <is>
          <t>0.0_ALT</t>
        </is>
      </c>
      <c r="C377" s="38" t="n"/>
      <c r="D377" s="38" t="inlineStr">
        <is>
          <t>ENTRY, GLOBAL_CHECK, STOCKS_EXIT</t>
        </is>
      </c>
      <c r="E377" s="38" t="n"/>
      <c r="F377" s="26" t="n"/>
      <c r="G377" s="38">
        <f>IFERROR(VLOOKUP($A355&amp;"_"&amp;$B355,Results_Deltas!$A$2:$P$15000,5,FALSE),"")</f>
        <v/>
      </c>
      <c r="H377" s="38" t="inlineStr">
        <is>
          <t>Blanket (page end)</t>
        </is>
      </c>
      <c r="I377" s="26" t="n"/>
      <c r="J377" s="26" t="n"/>
      <c r="K377" s="26" t="n"/>
      <c r="L377" s="26" t="inlineStr">
        <is>
          <t>YES</t>
        </is>
      </c>
      <c r="M377" s="74" t="n">
        <v>-0.78873825891338</v>
      </c>
      <c r="N377" s="74" t="n">
        <v>4</v>
      </c>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c r="IN377" s="26" t="n"/>
      <c r="IO377" s="26" t="n"/>
    </row>
    <row r="378" ht="15.75" customHeight="1" s="67">
      <c r="A378" s="37" t="inlineStr">
        <is>
          <t>LEADERBOARD_FILTER</t>
        </is>
      </c>
      <c r="B378" s="38" t="inlineStr">
        <is>
          <t>False_ALT</t>
        </is>
      </c>
      <c r="C378" s="38" t="n"/>
      <c r="D378" s="38" t="inlineStr">
        <is>
          <t>AUGMENT, ENTRY, EXIT, GLOBAL_CHECK, REDUCE, STOCKS_EXIT</t>
        </is>
      </c>
      <c r="E378" s="38" t="n"/>
      <c r="F378" s="26" t="n"/>
      <c r="G378" s="38">
        <f>IFERROR(VLOOKUP($A361&amp;"_"&amp;$B361,Results_Deltas!$A$2:$P$15000,5,FALSE),"")</f>
        <v/>
      </c>
      <c r="H378" s="38" t="inlineStr">
        <is>
          <t>Blanket (page end)</t>
        </is>
      </c>
      <c r="I378" s="26" t="n"/>
      <c r="J378" s="26" t="n"/>
      <c r="K378" s="26" t="n"/>
      <c r="L378" s="26" t="inlineStr">
        <is>
          <t>NO</t>
        </is>
      </c>
      <c r="M378" s="74" t="n">
        <v>-0.78873825891338</v>
      </c>
      <c r="N378" s="74" t="n">
        <v>4</v>
      </c>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c r="IN378" s="26" t="n"/>
      <c r="IO378" s="26" t="n"/>
    </row>
    <row r="379" ht="15.75" customHeight="1" s="67">
      <c r="A379" s="37" t="inlineStr">
        <is>
          <t>MI_TF_AGREE_MIN</t>
        </is>
      </c>
      <c r="B379" s="38" t="inlineStr">
        <is>
          <t>0.0</t>
        </is>
      </c>
      <c r="C379" s="38" t="n"/>
      <c r="D379" s="38" t="inlineStr">
        <is>
          <t>ENTRY, GLOBAL_CHECK, STOCKS_EXIT</t>
        </is>
      </c>
      <c r="E379" s="38" t="n"/>
      <c r="F379" s="26" t="n"/>
      <c r="G379" s="38">
        <f>IFERROR(VLOOKUP($A387&amp;"_"&amp;$B387,Results_Deltas!$A$2:$P$15000,5,FALSE),"")</f>
        <v/>
      </c>
      <c r="H379" s="38" t="inlineStr">
        <is>
          <t>Blanket (page end)</t>
        </is>
      </c>
      <c r="I379" s="26" t="n"/>
      <c r="J379" s="26" t="n"/>
      <c r="K379" s="26" t="n"/>
      <c r="L379" s="26" t="inlineStr">
        <is>
          <t>NO</t>
        </is>
      </c>
      <c r="M379" s="74" t="n">
        <v>-0.7885019041166712</v>
      </c>
      <c r="N379" s="74" t="n">
        <v>4</v>
      </c>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c r="IN379" s="26" t="n"/>
      <c r="IO379" s="26" t="n"/>
    </row>
    <row r="380" ht="15.75" customHeight="1" s="67">
      <c r="A380" s="37" t="inlineStr">
        <is>
          <t>MI_TF_AGREE_MIN</t>
        </is>
      </c>
      <c r="B380" s="38" t="inlineStr">
        <is>
          <t>0.0_ALT</t>
        </is>
      </c>
      <c r="C380" s="38" t="n"/>
      <c r="D380" s="38" t="inlineStr">
        <is>
          <t>ENTRY, GLOBAL_CHECK, STOCKS_EXIT</t>
        </is>
      </c>
      <c r="E380" s="38" t="n"/>
      <c r="F380" s="26" t="n"/>
      <c r="G380" s="38">
        <f>IFERROR(VLOOKUP($A388&amp;"_"&amp;$B388,Results_Deltas!$A$2:$P$15000,5,FALSE),"")</f>
        <v/>
      </c>
      <c r="H380" s="38" t="inlineStr">
        <is>
          <t>Blanket (page end)</t>
        </is>
      </c>
      <c r="I380" s="26" t="n"/>
      <c r="J380" s="26" t="n"/>
      <c r="K380" s="26" t="n"/>
      <c r="L380" s="26" t="inlineStr">
        <is>
          <t>NO</t>
        </is>
      </c>
      <c r="M380" s="74" t="n">
        <v>-0.7885019041166712</v>
      </c>
      <c r="N380" s="74" t="n">
        <v>4</v>
      </c>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c r="IN380" s="26" t="n"/>
      <c r="IO380" s="26" t="n"/>
    </row>
    <row r="381" ht="15.75" customHeight="1" s="67">
      <c r="A381" s="37" t="inlineStr">
        <is>
          <t>LH_HL_FILTER_REQUIRE_BOTH</t>
        </is>
      </c>
      <c r="B381" s="38" t="inlineStr">
        <is>
          <t>False_ALT</t>
        </is>
      </c>
      <c r="C381" s="38" t="n"/>
      <c r="D381" s="38" t="inlineStr">
        <is>
          <t>ENTRY, GLOBAL_CHECK, STOCKS_EXIT</t>
        </is>
      </c>
      <c r="E381" s="38" t="n"/>
      <c r="F381" s="26" t="n"/>
      <c r="G381" s="38">
        <f>IFERROR(VLOOKUP($A367&amp;"_"&amp;$B367,Results_Deltas!$A$2:$P$15000,5,FALSE),"")</f>
        <v/>
      </c>
      <c r="H381" s="38" t="inlineStr">
        <is>
          <t>Blanket (page end)</t>
        </is>
      </c>
      <c r="I381" s="26" t="n"/>
      <c r="J381" s="26" t="n"/>
      <c r="K381" s="26" t="n"/>
      <c r="L381" s="26" t="inlineStr">
        <is>
          <t>NO</t>
        </is>
      </c>
      <c r="M381" s="74" t="n">
        <v>-0.7771391668705361</v>
      </c>
      <c r="N381" s="74" t="n">
        <v>4</v>
      </c>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c r="IN381" s="26" t="n"/>
      <c r="IO381" s="26" t="n"/>
    </row>
    <row r="382" ht="15.75" customHeight="1" s="67">
      <c r="A382" s="37" t="inlineStr">
        <is>
          <t>OI_CONFIRM_MIN_PRICE_PCT</t>
        </is>
      </c>
      <c r="B382" s="38" t="inlineStr">
        <is>
          <t>0</t>
        </is>
      </c>
      <c r="C382" s="38" t="n"/>
      <c r="D382" s="38" t="inlineStr">
        <is>
          <t>ENTRY, GLOBAL_CHECK, STOCKS_EXIT</t>
        </is>
      </c>
      <c r="E382" s="38" t="n"/>
      <c r="F382" s="26" t="n"/>
      <c r="G382" s="38">
        <f>IFERROR(VLOOKUP($A423&amp;"_"&amp;$B423,Results_Deltas!$A$2:$P$15000,5,FALSE),"")</f>
        <v/>
      </c>
      <c r="H382" s="38" t="inlineStr">
        <is>
          <t>Blanket (page end)</t>
        </is>
      </c>
      <c r="I382" s="26" t="n"/>
      <c r="J382" s="26" t="n"/>
      <c r="K382" s="26" t="n"/>
      <c r="L382" s="26" t="inlineStr">
        <is>
          <t>NO</t>
        </is>
      </c>
      <c r="M382" s="74" t="n">
        <v>-0.754299053285048</v>
      </c>
      <c r="N382" s="74" t="n">
        <v>4</v>
      </c>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c r="IN382" s="26" t="n"/>
      <c r="IO382" s="26" t="n"/>
    </row>
    <row r="383" ht="15.75" customHeight="1" s="67">
      <c r="A383" s="39" t="inlineStr">
        <is>
          <t>MANDATORY_REENTRY_WT_FILTER_MIN_VELOCITY</t>
        </is>
      </c>
      <c r="B383" s="40" t="inlineStr">
        <is>
          <t>0.0</t>
        </is>
      </c>
      <c r="C383" s="38" t="n"/>
      <c r="D383" s="38" t="inlineStr">
        <is>
          <t>GLOBAL_CHECK, STOCKS_EXIT</t>
        </is>
      </c>
      <c r="E383" s="38" t="n"/>
      <c r="F383" s="26" t="n"/>
      <c r="G383" s="38">
        <f>IFERROR(VLOOKUP($A379&amp;"_"&amp;$B379,Results_Deltas!$A$2:$P$15000,5,FALSE),"")</f>
        <v/>
      </c>
      <c r="H383" s="38" t="inlineStr">
        <is>
          <t>Blanket (page end)</t>
        </is>
      </c>
      <c r="I383" s="26" t="n"/>
      <c r="J383" s="26" t="n"/>
      <c r="K383" s="26" t="n"/>
      <c r="L383" s="26" t="inlineStr">
        <is>
          <t>NO</t>
        </is>
      </c>
      <c r="M383" s="74" t="n">
        <v>-0.7291811617812202</v>
      </c>
      <c r="N383" s="74" t="n">
        <v>4</v>
      </c>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c r="IN383" s="26" t="n"/>
      <c r="IO383" s="26" t="n"/>
    </row>
    <row r="384" ht="15.75" customHeight="1" s="67">
      <c r="A384" s="37" t="inlineStr">
        <is>
          <t>MANDATORY_REENTRY_WT_FILTER_MIN_VELOCITY</t>
        </is>
      </c>
      <c r="B384" s="38" t="inlineStr">
        <is>
          <t>0.0_ALT</t>
        </is>
      </c>
      <c r="C384" s="38" t="n"/>
      <c r="D384" s="38" t="inlineStr">
        <is>
          <t>GLOBAL_CHECK, STOCKS_EXIT</t>
        </is>
      </c>
      <c r="E384" s="38" t="n"/>
      <c r="F384" s="26" t="n"/>
      <c r="G384" s="38">
        <f>IFERROR(VLOOKUP($A380&amp;"_"&amp;$B380,Results_Deltas!$A$2:$P$15000,5,FALSE),"")</f>
        <v/>
      </c>
      <c r="H384" s="38" t="inlineStr">
        <is>
          <t>Blanket (page end)</t>
        </is>
      </c>
      <c r="I384" s="26" t="n"/>
      <c r="J384" s="26" t="n"/>
      <c r="K384" s="26" t="n"/>
      <c r="L384" s="26" t="inlineStr">
        <is>
          <t>NO</t>
        </is>
      </c>
      <c r="M384" s="74" t="n">
        <v>-0.7291811617812202</v>
      </c>
      <c r="N384" s="74" t="n">
        <v>4</v>
      </c>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c r="IN384" s="26" t="n"/>
      <c r="IO384" s="26" t="n"/>
    </row>
    <row r="385" ht="15.75" customHeight="1" s="67">
      <c r="A385" s="37" t="inlineStr">
        <is>
          <t>MANDATORY_REENTRY_WT_FILTER_REQUIRE_FLIP</t>
        </is>
      </c>
      <c r="B385" s="38" t="inlineStr">
        <is>
          <t>False_ALT</t>
        </is>
      </c>
      <c r="C385" s="38" t="n"/>
      <c r="D385" s="38" t="inlineStr">
        <is>
          <t>GLOBAL_CHECK, STOCKS_EXIT</t>
        </is>
      </c>
      <c r="E385" s="38" t="n"/>
      <c r="F385" s="26" t="n"/>
      <c r="G385" s="38">
        <f>IFERROR(VLOOKUP($A382&amp;"_"&amp;$B382,Results_Deltas!$A$2:$P$15000,5,FALSE),"")</f>
        <v/>
      </c>
      <c r="H385" s="38" t="inlineStr">
        <is>
          <t>Blanket (page end)</t>
        </is>
      </c>
      <c r="I385" s="26" t="n"/>
      <c r="J385" s="26" t="n"/>
      <c r="K385" s="26" t="n"/>
      <c r="L385" s="26" t="inlineStr">
        <is>
          <t>NO</t>
        </is>
      </c>
      <c r="M385" s="74" t="n">
        <v>-0.7289448069845115</v>
      </c>
      <c r="N385" s="74" t="n">
        <v>4</v>
      </c>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c r="IN385" s="26" t="n"/>
      <c r="IO385" s="26" t="n"/>
    </row>
    <row r="386" ht="15.75" customHeight="1" s="67">
      <c r="A386" s="37" t="inlineStr">
        <is>
          <t>HTF_TREND_VETO_BYPASS_REASONS</t>
        </is>
      </c>
      <c r="B386" s="38" t="inlineStr">
        <is>
          <t>0.0</t>
        </is>
      </c>
      <c r="C386" s="38" t="n"/>
      <c r="D386" s="38" t="inlineStr">
        <is>
          <t>GLOBAL_CHECK, STOCKS_EXIT</t>
        </is>
      </c>
      <c r="E386" s="38" t="n"/>
      <c r="F386" s="26" t="n"/>
      <c r="G386" s="38">
        <f>IFERROR(VLOOKUP($A358&amp;"_"&amp;$B358,Results_Deltas!$A$2:$P$15000,5,FALSE),"")</f>
        <v/>
      </c>
      <c r="H386" s="38" t="inlineStr">
        <is>
          <t>Blanket (page end)</t>
        </is>
      </c>
      <c r="I386" s="26" t="n"/>
      <c r="J386" s="26" t="n"/>
      <c r="K386" s="26" t="n"/>
      <c r="L386" s="26" t="inlineStr">
        <is>
          <t>NO</t>
        </is>
      </c>
      <c r="M386" s="74" t="n">
        <v>-0.7229091896553338</v>
      </c>
      <c r="N386" s="74" t="n">
        <v>4</v>
      </c>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c r="IN386" s="26" t="n"/>
      <c r="IO386" s="26" t="n"/>
    </row>
    <row r="387" ht="15.75" customHeight="1" s="67">
      <c r="A387" s="37" t="inlineStr">
        <is>
          <t>HTF_TREND_VETO_BYPASS_REASONS</t>
        </is>
      </c>
      <c r="B387" s="38" t="inlineStr">
        <is>
          <t>0.0_ALT</t>
        </is>
      </c>
      <c r="C387" s="38" t="n"/>
      <c r="D387" s="38" t="inlineStr">
        <is>
          <t>GLOBAL_CHECK, STOCKS_EXIT</t>
        </is>
      </c>
      <c r="E387" s="38" t="n"/>
      <c r="F387" s="26" t="n"/>
      <c r="G387" s="38">
        <f>IFERROR(VLOOKUP($A359&amp;"_"&amp;$B359,Results_Deltas!$A$2:$P$15000,5,FALSE),"")</f>
        <v/>
      </c>
      <c r="H387" s="38" t="inlineStr">
        <is>
          <t>Blanket (page end)</t>
        </is>
      </c>
      <c r="I387" s="26" t="n"/>
      <c r="J387" s="26" t="n"/>
      <c r="K387" s="26" t="n"/>
      <c r="L387" s="26" t="inlineStr">
        <is>
          <t>YES</t>
        </is>
      </c>
      <c r="M387" s="74" t="n">
        <v>-0.7229091896553338</v>
      </c>
      <c r="N387" s="74" t="n">
        <v>4</v>
      </c>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c r="IN387" s="26" t="n"/>
      <c r="IO387" s="26" t="n"/>
    </row>
    <row r="388" ht="15.75" customHeight="1" s="67">
      <c r="A388" s="37" t="inlineStr">
        <is>
          <t>MTF_FILTER_STRONG_BUY_QUICK_BYPASS</t>
        </is>
      </c>
      <c r="B388" s="38" t="inlineStr">
        <is>
          <t>0.0</t>
        </is>
      </c>
      <c r="C388" s="38" t="n"/>
      <c r="D388" s="38" t="inlineStr">
        <is>
          <t>GLOBAL_CHECK, STOCKS_EXIT</t>
        </is>
      </c>
      <c r="E388" s="38" t="n"/>
      <c r="F388" s="26" t="n"/>
      <c r="G388" s="38">
        <f>IFERROR(VLOOKUP($A393&amp;"_"&amp;$B393,Results_Deltas!$A$2:$P$15000,5,FALSE),"")</f>
        <v/>
      </c>
      <c r="H388" s="38" t="inlineStr">
        <is>
          <t>Blanket (page end)</t>
        </is>
      </c>
      <c r="I388" s="26" t="n"/>
      <c r="J388" s="26" t="n"/>
      <c r="K388" s="26" t="n"/>
      <c r="L388" s="26" t="inlineStr">
        <is>
          <t>NO</t>
        </is>
      </c>
      <c r="M388" s="74" t="n">
        <v>-0.722672834858625</v>
      </c>
      <c r="N388" s="74" t="n">
        <v>4</v>
      </c>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c r="IN388" s="26" t="n"/>
      <c r="IO388" s="26" t="n"/>
    </row>
    <row r="389" ht="15.75" customHeight="1" s="67">
      <c r="A389" s="37" t="inlineStr">
        <is>
          <t>MTF_FILTER_STRONG_BUY_QUICK_BYPASS</t>
        </is>
      </c>
      <c r="B389" s="38" t="inlineStr">
        <is>
          <t>0.0_ALT</t>
        </is>
      </c>
      <c r="C389" s="38" t="n"/>
      <c r="D389" s="38" t="inlineStr">
        <is>
          <t>GLOBAL_CHECK, STOCKS_EXIT</t>
        </is>
      </c>
      <c r="E389" s="38" t="n"/>
      <c r="F389" s="26" t="n"/>
      <c r="G389" s="38">
        <f>IFERROR(VLOOKUP($A394&amp;"_"&amp;$B394,Results_Deltas!$A$2:$P$15000,5,FALSE),"")</f>
        <v/>
      </c>
      <c r="H389" s="38" t="inlineStr">
        <is>
          <t>Blanket (page end)</t>
        </is>
      </c>
      <c r="I389" s="26" t="n"/>
      <c r="J389" s="26" t="n"/>
      <c r="K389" s="26" t="n"/>
      <c r="L389" s="26" t="inlineStr">
        <is>
          <t>NO</t>
        </is>
      </c>
      <c r="M389" s="74" t="n">
        <v>-0.722672834858625</v>
      </c>
      <c r="N389" s="74" t="n">
        <v>4</v>
      </c>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c r="IN389" s="26" t="n"/>
      <c r="IO389" s="26" t="n"/>
    </row>
    <row r="390" ht="15.75" customHeight="1" s="67">
      <c r="A390" s="37" t="inlineStr">
        <is>
          <t>HTF_GATE_D_MANDATORY</t>
        </is>
      </c>
      <c r="B390" s="38" t="inlineStr">
        <is>
          <t>0.0</t>
        </is>
      </c>
      <c r="C390" s="38" t="n"/>
      <c r="D390" s="38" t="inlineStr">
        <is>
          <t>ENTRY, GLOBAL_CHECK, STOCKS_EXIT</t>
        </is>
      </c>
      <c r="E390" s="38" t="n"/>
      <c r="F390" s="26" t="n"/>
      <c r="G390" s="38">
        <f>IFERROR(VLOOKUP($A352&amp;"_"&amp;$B352,Results_Deltas!$A$2:$P$15000,5,FALSE),"")</f>
        <v/>
      </c>
      <c r="H390" s="38" t="inlineStr">
        <is>
          <t>Blanket (page end)</t>
        </is>
      </c>
      <c r="I390" s="26" t="n"/>
      <c r="J390" s="26" t="n"/>
      <c r="K390" s="26" t="n"/>
      <c r="L390" s="26" t="inlineStr">
        <is>
          <t>NO</t>
        </is>
      </c>
      <c r="M390" s="74" t="n">
        <v>-0.7184579094020845</v>
      </c>
      <c r="N390" s="74" t="n">
        <v>4</v>
      </c>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c r="IN390" s="26" t="n"/>
      <c r="IO390" s="26" t="n"/>
    </row>
    <row r="391" ht="15.75" customHeight="1" s="67">
      <c r="A391" s="37" t="inlineStr">
        <is>
          <t>HTF_GATE_D_MANDATORY</t>
        </is>
      </c>
      <c r="B391" s="38" t="inlineStr">
        <is>
          <t>0.0_ALT</t>
        </is>
      </c>
      <c r="C391" s="38" t="n"/>
      <c r="D391" s="38" t="inlineStr">
        <is>
          <t>ENTRY, GLOBAL_CHECK, STOCKS_EXIT</t>
        </is>
      </c>
      <c r="E391" s="38" t="n"/>
      <c r="F391" s="26" t="n"/>
      <c r="G391" s="38">
        <f>IFERROR(VLOOKUP($A353&amp;"_"&amp;$B353,Results_Deltas!$A$2:$P$15000,5,FALSE),"")</f>
        <v/>
      </c>
      <c r="H391" s="38" t="inlineStr">
        <is>
          <t>Blanket (page end)</t>
        </is>
      </c>
      <c r="I391" s="26" t="n"/>
      <c r="J391" s="26" t="n"/>
      <c r="K391" s="26" t="n"/>
      <c r="L391" s="26" t="inlineStr">
        <is>
          <t>YES</t>
        </is>
      </c>
      <c r="M391" s="74" t="n">
        <v>-0.7184579094020845</v>
      </c>
      <c r="N391" s="74" t="n">
        <v>4</v>
      </c>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c r="IN391" s="26" t="n"/>
      <c r="IO391" s="26" t="n"/>
    </row>
    <row r="392" ht="15.75" customHeight="1" s="67">
      <c r="A392" s="37" t="inlineStr">
        <is>
          <t>GR_FILTER_ALL_ENTRIES</t>
        </is>
      </c>
      <c r="B392" s="38" t="inlineStr">
        <is>
          <t>0.0</t>
        </is>
      </c>
      <c r="C392" s="38" t="n"/>
      <c r="D392" s="38" t="inlineStr">
        <is>
          <t>GLOBAL_CHECK, STOCKS_EXIT</t>
        </is>
      </c>
      <c r="E392" s="38" t="n"/>
      <c r="F392" s="26" t="n"/>
      <c r="G392" s="38">
        <f>IFERROR(VLOOKUP($A323&amp;"_"&amp;$B323,Results_Deltas!$A$2:$P$15000,5,FALSE),"")</f>
        <v/>
      </c>
      <c r="H392" s="38" t="inlineStr">
        <is>
          <t>Blanket (page end)</t>
        </is>
      </c>
      <c r="I392" s="26" t="n"/>
      <c r="J392" s="26" t="n"/>
      <c r="K392" s="26" t="n"/>
      <c r="L392" s="26" t="inlineStr">
        <is>
          <t>NO</t>
        </is>
      </c>
      <c r="M392" s="74" t="n">
        <v>-0.6809670434895047</v>
      </c>
      <c r="N392" s="74" t="n">
        <v>4</v>
      </c>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c r="IN392" s="26" t="n"/>
      <c r="IO392" s="26" t="n"/>
    </row>
    <row r="393" ht="15.75" customHeight="1" s="67">
      <c r="A393" s="37" t="inlineStr">
        <is>
          <t>GR_FILTER_ALL_ENTRIES</t>
        </is>
      </c>
      <c r="B393" s="38" t="inlineStr">
        <is>
          <t>0.0_ALT</t>
        </is>
      </c>
      <c r="C393" s="38" t="n"/>
      <c r="D393" s="38" t="inlineStr">
        <is>
          <t>GLOBAL_CHECK, STOCKS_EXIT</t>
        </is>
      </c>
      <c r="E393" s="38" t="n"/>
      <c r="F393" s="26" t="n"/>
      <c r="G393" s="38">
        <f>IFERROR(VLOOKUP($A324&amp;"_"&amp;$B324,Results_Deltas!$A$2:$P$15000,5,FALSE),"")</f>
        <v/>
      </c>
      <c r="H393" s="38" t="inlineStr">
        <is>
          <t>Blanket (page end)</t>
        </is>
      </c>
      <c r="I393" s="26" t="n"/>
      <c r="J393" s="26" t="n"/>
      <c r="K393" s="26" t="n"/>
      <c r="L393" s="26" t="inlineStr">
        <is>
          <t>NO</t>
        </is>
      </c>
      <c r="M393" s="74" t="n">
        <v>-0.6809670434895047</v>
      </c>
      <c r="N393" s="74" t="n">
        <v>4</v>
      </c>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c r="IN393" s="26" t="n"/>
      <c r="IO393" s="26" t="n"/>
    </row>
    <row r="394" ht="15.75" customHeight="1" s="67">
      <c r="A394" s="37" t="inlineStr">
        <is>
          <t>FG_GREED_THRESHOLD</t>
        </is>
      </c>
      <c r="B394" s="38" t="inlineStr">
        <is>
          <t>93.75</t>
        </is>
      </c>
      <c r="C394" s="38" t="n"/>
      <c r="D394" s="38" t="inlineStr">
        <is>
          <t>GLOBAL_CHECK, STOCKS_EXIT</t>
        </is>
      </c>
      <c r="E394" s="38" t="n"/>
      <c r="F394" s="26" t="n"/>
      <c r="G394" s="38">
        <f>IFERROR(VLOOKUP($A307&amp;"_"&amp;$B307,Results_Deltas!$A$2:$P$15000,5,FALSE),"")</f>
        <v/>
      </c>
      <c r="H394" s="38" t="inlineStr">
        <is>
          <t>Blanket (page end)</t>
        </is>
      </c>
      <c r="I394" s="26" t="n"/>
      <c r="J394" s="26" t="n"/>
      <c r="K394" s="26" t="n"/>
      <c r="L394" s="26" t="inlineStr">
        <is>
          <t>NO</t>
        </is>
      </c>
      <c r="M394" s="74" t="n">
        <v>-0.6701067318947643</v>
      </c>
      <c r="N394" s="74" t="n">
        <v>2</v>
      </c>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c r="IN394" s="26" t="n"/>
      <c r="IO394" s="26" t="n"/>
    </row>
    <row r="395" ht="15.75" customHeight="1" s="67">
      <c r="A395" s="37" t="inlineStr">
        <is>
          <t>HTF_TREND_VETO_BYPASS_ENABLED</t>
        </is>
      </c>
      <c r="B395" s="38" t="inlineStr">
        <is>
          <t>False</t>
        </is>
      </c>
      <c r="C395" s="38" t="n"/>
      <c r="D395" s="38" t="inlineStr">
        <is>
          <t>GLOBAL_CHECK, STOCKS_EXIT</t>
        </is>
      </c>
      <c r="E395" s="38" t="n"/>
      <c r="F395" s="26" t="n"/>
      <c r="G395" s="38">
        <f>IFERROR(VLOOKUP($A356&amp;"_"&amp;$B356,Results_Deltas!$A$2:$P$15000,5,FALSE),"")</f>
        <v/>
      </c>
      <c r="H395" s="38" t="inlineStr">
        <is>
          <t>Blanket (page end)</t>
        </is>
      </c>
      <c r="I395" s="26" t="n"/>
      <c r="J395" s="26" t="n"/>
      <c r="K395" s="26" t="n"/>
      <c r="L395" s="26" t="inlineStr">
        <is>
          <t>NO</t>
        </is>
      </c>
      <c r="M395" s="74" t="n">
        <v>-0.6534333317148138</v>
      </c>
      <c r="N395" s="74" t="n">
        <v>3</v>
      </c>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c r="IN395" s="26" t="n"/>
      <c r="IO395" s="26" t="n"/>
    </row>
    <row r="396" ht="15.75" customHeight="1" s="67">
      <c r="A396" s="39" t="inlineStr">
        <is>
          <t>HTF_TREND_VETO_BYPASS_ENABLED</t>
        </is>
      </c>
      <c r="B396" s="70" t="b">
        <v>0</v>
      </c>
      <c r="C396" s="38" t="n"/>
      <c r="D396" s="38" t="inlineStr">
        <is>
          <t>GLOBAL_CHECK, STOCKS_EXIT</t>
        </is>
      </c>
      <c r="E396" s="38" t="n"/>
      <c r="F396" s="26" t="n"/>
      <c r="G396" s="38">
        <f>IFERROR(VLOOKUP($A357&amp;"_"&amp;$B357,Results_Deltas!$A$2:$P$15000,5,FALSE),"")</f>
        <v/>
      </c>
      <c r="H396" s="38" t="inlineStr">
        <is>
          <t>Blanket (page end)</t>
        </is>
      </c>
      <c r="I396" s="26" t="n"/>
      <c r="J396" s="26" t="n"/>
      <c r="K396" s="26" t="n"/>
      <c r="L396" s="26" t="inlineStr">
        <is>
          <t>YES</t>
        </is>
      </c>
      <c r="M396" s="74" t="n">
        <v>-0.6534333317148138</v>
      </c>
      <c r="N396" s="74" t="n">
        <v>3</v>
      </c>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c r="IN396" s="26" t="n"/>
      <c r="IO396" s="26" t="n"/>
    </row>
    <row r="397" ht="15.75" customHeight="1" s="67">
      <c r="A397" s="37" t="inlineStr">
        <is>
          <t>OI_CONFIRM_MIN_PRICE_PCT</t>
        </is>
      </c>
      <c r="B397" s="38" t="inlineStr">
        <is>
          <t>0.5</t>
        </is>
      </c>
      <c r="C397" s="38" t="n"/>
      <c r="D397" s="38" t="inlineStr">
        <is>
          <t>ENTRY, GLOBAL_CHECK, STOCKS_EXIT</t>
        </is>
      </c>
      <c r="E397" s="38" t="n"/>
      <c r="F397" s="26" t="n"/>
      <c r="G397" s="38">
        <f>IFERROR(VLOOKUP($A426&amp;"_"&amp;$B426,Results_Deltas!$A$2:$P$15000,5,FALSE),"")</f>
        <v/>
      </c>
      <c r="H397" s="38" t="inlineStr">
        <is>
          <t>Blanket (page end)</t>
        </is>
      </c>
      <c r="I397" s="26" t="n"/>
      <c r="J397" s="26" t="n"/>
      <c r="K397" s="26" t="n"/>
      <c r="L397" s="26" t="inlineStr">
        <is>
          <t>NO</t>
        </is>
      </c>
      <c r="M397" s="74" t="n">
        <v>-0.6290614025268314</v>
      </c>
      <c r="N397" s="74" t="n">
        <v>3</v>
      </c>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c r="IN397" s="26" t="n"/>
      <c r="IO397" s="26" t="n"/>
    </row>
    <row r="398" ht="15.75" customHeight="1" s="67">
      <c r="A398" s="37" t="inlineStr">
        <is>
          <t>FG_FEAR_THRESHOLD</t>
        </is>
      </c>
      <c r="B398" s="38" t="inlineStr">
        <is>
          <t>18.75</t>
        </is>
      </c>
      <c r="C398" s="38" t="n"/>
      <c r="D398" s="38" t="inlineStr">
        <is>
          <t>GLOBAL_CHECK, STOCKS_EXIT</t>
        </is>
      </c>
      <c r="E398" s="38" t="n"/>
      <c r="F398" s="26" t="n"/>
      <c r="G398" s="38">
        <f>IFERROR(VLOOKUP($A304&amp;"_"&amp;$B304,Results_Deltas!$A$2:$P$15000,5,FALSE),"")</f>
        <v/>
      </c>
      <c r="H398" s="38" t="inlineStr">
        <is>
          <t>Blanket (page end)</t>
        </is>
      </c>
      <c r="I398" s="26" t="n"/>
      <c r="J398" s="26" t="n"/>
      <c r="K398" s="26" t="n"/>
      <c r="L398" s="26" t="inlineStr">
        <is>
          <t>NO</t>
        </is>
      </c>
      <c r="M398" s="74" t="n">
        <v>-0.6205005332211538</v>
      </c>
      <c r="N398" s="74" t="n">
        <v>3</v>
      </c>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c r="IN398" s="26" t="n"/>
      <c r="IO398" s="26" t="n"/>
    </row>
    <row r="399" ht="15.75" customHeight="1" s="67">
      <c r="A399" s="37" t="inlineStr">
        <is>
          <t>OI_CONFIRM_MIN_PRICE_PCT</t>
        </is>
      </c>
      <c r="B399" s="38" t="inlineStr">
        <is>
          <t>1.0</t>
        </is>
      </c>
      <c r="C399" s="38" t="n"/>
      <c r="D399" s="38" t="inlineStr">
        <is>
          <t>ENTRY, GLOBAL_CHECK, STOCKS_EXIT</t>
        </is>
      </c>
      <c r="E399" s="38" t="n"/>
      <c r="F399" s="26" t="n"/>
      <c r="G399" s="38">
        <f>IFERROR(VLOOKUP($A425&amp;"_"&amp;$B425,Results_Deltas!$A$2:$P$15000,5,FALSE),"")</f>
        <v/>
      </c>
      <c r="H399" s="38" t="inlineStr">
        <is>
          <t>Blanket (page end)</t>
        </is>
      </c>
      <c r="I399" s="26" t="n"/>
      <c r="J399" s="26" t="n"/>
      <c r="K399" s="26" t="n"/>
      <c r="L399" s="26" t="inlineStr">
        <is>
          <t>NO</t>
        </is>
      </c>
      <c r="M399" s="74" t="n">
        <v>-0.6130006534133546</v>
      </c>
      <c r="N399" s="74" t="n">
        <v>2</v>
      </c>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c r="IN399" s="26" t="n"/>
      <c r="IO399" s="26" t="n"/>
    </row>
    <row r="400" ht="15.75" customHeight="1" s="67">
      <c r="A400" s="37" t="inlineStr">
        <is>
          <t>FG_FEAR_THRESHOLD</t>
        </is>
      </c>
      <c r="B400" s="38" t="inlineStr">
        <is>
          <t>31.25</t>
        </is>
      </c>
      <c r="C400" s="38" t="n"/>
      <c r="D400" s="38" t="inlineStr">
        <is>
          <t>GLOBAL_CHECK, STOCKS_EXIT</t>
        </is>
      </c>
      <c r="E400" s="38" t="n"/>
      <c r="F400" s="26" t="n"/>
      <c r="G400" s="38">
        <f>IFERROR(VLOOKUP($A303&amp;"_"&amp;$B303,Results_Deltas!$A$2:$P$15000,5,FALSE),"")</f>
        <v/>
      </c>
      <c r="H400" s="38" t="inlineStr">
        <is>
          <t>Blanket (page end)</t>
        </is>
      </c>
      <c r="I400" s="26" t="n"/>
      <c r="J400" s="26" t="n"/>
      <c r="K400" s="26" t="n"/>
      <c r="L400" s="26" t="inlineStr">
        <is>
          <t>NO</t>
        </is>
      </c>
      <c r="M400" s="74" t="n">
        <v>-0.6050105610074397</v>
      </c>
      <c r="N400" s="74" t="n">
        <v>2</v>
      </c>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c r="IN400" s="26" t="n"/>
      <c r="IO400" s="26" t="n"/>
    </row>
    <row r="401" ht="15.75" customHeight="1" s="67">
      <c r="A401" s="37" t="inlineStr">
        <is>
          <t>DC_MOMENT_STRONG_THRESHOLD</t>
        </is>
      </c>
      <c r="B401" s="38" t="inlineStr">
        <is>
          <t>30</t>
        </is>
      </c>
      <c r="C401" s="38" t="n"/>
      <c r="D401" s="38" t="inlineStr">
        <is>
          <t>ENTRY, GLOBAL_CHECK, STOCKS_EXIT</t>
        </is>
      </c>
      <c r="E401" s="38" t="n"/>
      <c r="F401" s="26" t="n"/>
      <c r="G401" s="38">
        <f>IFERROR(VLOOKUP($A279&amp;"_"&amp;$B279,Results_Deltas!$A$2:$P$15000,5,FALSE),"")</f>
        <v/>
      </c>
      <c r="H401" s="38" t="inlineStr">
        <is>
          <t>Blanket (page end)</t>
        </is>
      </c>
      <c r="I401" s="26" t="n"/>
      <c r="J401" s="26" t="n"/>
      <c r="K401" s="26" t="n"/>
      <c r="L401" s="26" t="inlineStr">
        <is>
          <t>NO</t>
        </is>
      </c>
      <c r="M401" s="74" t="n">
        <v>-0.6000543771464497</v>
      </c>
      <c r="N401" s="74" t="n">
        <v>3</v>
      </c>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c r="IN401" s="26" t="n"/>
      <c r="IO401" s="26" t="n"/>
    </row>
    <row r="402" ht="15.75" customHeight="1" s="67">
      <c r="A402" s="37" t="inlineStr">
        <is>
          <t>GR_FILTER_VEC_MIN_TFS</t>
        </is>
      </c>
      <c r="B402" s="38" t="inlineStr">
        <is>
          <t>0</t>
        </is>
      </c>
      <c r="C402" s="38" t="n"/>
      <c r="D402" s="38" t="inlineStr">
        <is>
          <t>GLOBAL_CHECK</t>
        </is>
      </c>
      <c r="E402" s="38" t="n"/>
      <c r="F402" s="26" t="n"/>
      <c r="G402" s="38">
        <f>IFERROR(VLOOKUP($A327&amp;"_"&amp;$B327,Results_Deltas!$A$2:$P$15000,5,FALSE),"")</f>
        <v/>
      </c>
      <c r="H402" s="38" t="inlineStr">
        <is>
          <t>Blanket (page end)</t>
        </is>
      </c>
      <c r="I402" s="26" t="n"/>
      <c r="J402" s="26" t="n"/>
      <c r="K402" s="26" t="n"/>
      <c r="L402" s="26" t="inlineStr">
        <is>
          <t>NO</t>
        </is>
      </c>
      <c r="M402" s="74" t="n">
        <v>-0.5979524581572885</v>
      </c>
      <c r="N402" s="74" t="n">
        <v>4</v>
      </c>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c r="IN402" s="26" t="n"/>
      <c r="IO402" s="26" t="n"/>
    </row>
    <row r="403" ht="15.75" customHeight="1" s="67">
      <c r="A403" s="39" t="inlineStr">
        <is>
          <t>GR_FILTER_VEC_MIN_TFS</t>
        </is>
      </c>
      <c r="B403" s="70" t="n">
        <v>0</v>
      </c>
      <c r="C403" s="38" t="n"/>
      <c r="D403" s="38" t="inlineStr">
        <is>
          <t>GLOBAL_CHECK</t>
        </is>
      </c>
      <c r="E403" s="38" t="n"/>
      <c r="F403" s="26" t="n"/>
      <c r="G403" s="38">
        <f>IFERROR(VLOOKUP($A328&amp;"_"&amp;$B328,Results_Deltas!$A$2:$P$15000,5,FALSE),"")</f>
        <v/>
      </c>
      <c r="H403" s="38" t="inlineStr">
        <is>
          <t>Blanket (page end)</t>
        </is>
      </c>
      <c r="I403" s="26" t="n"/>
      <c r="J403" s="26" t="n"/>
      <c r="K403" s="26" t="n"/>
      <c r="L403" s="26" t="inlineStr">
        <is>
          <t>NO</t>
        </is>
      </c>
      <c r="M403" s="74" t="n">
        <v>-0.5979524581572885</v>
      </c>
      <c r="N403" s="74" t="n">
        <v>4</v>
      </c>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c r="IN403" s="26" t="n"/>
      <c r="IO403" s="26" t="n"/>
    </row>
    <row r="404" ht="15.75" customHeight="1" s="67">
      <c r="A404" s="37" t="inlineStr">
        <is>
          <t>FG_GREED_THRESHOLD</t>
        </is>
      </c>
      <c r="B404" s="38" t="inlineStr">
        <is>
          <t>56.25</t>
        </is>
      </c>
      <c r="C404" s="38" t="n"/>
      <c r="D404" s="38" t="inlineStr">
        <is>
          <t>GLOBAL_CHECK, STOCKS_EXIT</t>
        </is>
      </c>
      <c r="E404" s="38" t="n"/>
      <c r="F404" s="26" t="n"/>
      <c r="G404" s="38">
        <f>IFERROR(VLOOKUP($A308&amp;"_"&amp;$B308,Results_Deltas!$A$2:$P$15000,5,FALSE),"")</f>
        <v/>
      </c>
      <c r="H404" s="38" t="inlineStr">
        <is>
          <t>Blanket (page end)</t>
        </is>
      </c>
      <c r="I404" s="26" t="n"/>
      <c r="J404" s="26" t="n"/>
      <c r="K404" s="26" t="n"/>
      <c r="L404" s="26" t="inlineStr">
        <is>
          <t>NO</t>
        </is>
      </c>
      <c r="M404" s="74" t="n">
        <v>-0.5839586804471563</v>
      </c>
      <c r="N404" s="74" t="n">
        <v>3</v>
      </c>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c r="IN404" s="26" t="n"/>
      <c r="IO404" s="26" t="n"/>
    </row>
    <row r="405" ht="15.75" customHeight="1" s="67">
      <c r="A405" s="37" t="inlineStr">
        <is>
          <t>BAND_ARROW_ENABLED</t>
        </is>
      </c>
      <c r="B405" s="38" t="inlineStr">
        <is>
          <t>True</t>
        </is>
      </c>
      <c r="C405" s="38" t="n"/>
      <c r="D405" s="38" t="inlineStr">
        <is>
          <t>GLOBAL_CHECK, STOCKS_EXIT</t>
        </is>
      </c>
      <c r="E405" s="38" t="n"/>
      <c r="F405" s="26" t="n"/>
      <c r="G405" s="38">
        <f>IFERROR(VLOOKUP($A261&amp;"_"&amp;$B261,Results_Deltas!$A$2:$P$15000,5,FALSE),"")</f>
        <v/>
      </c>
      <c r="H405" s="38" t="inlineStr">
        <is>
          <t>Blanket (page end)</t>
        </is>
      </c>
      <c r="I405" s="26" t="n"/>
      <c r="J405" s="26" t="n"/>
      <c r="K405" s="26" t="n"/>
      <c r="L405" s="26" t="inlineStr">
        <is>
          <t>YES</t>
        </is>
      </c>
      <c r="M405" s="74" t="n">
        <v>-0.578714105758936</v>
      </c>
      <c r="N405" s="74" t="n">
        <v>3</v>
      </c>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c r="IN405" s="26" t="n"/>
      <c r="IO405" s="26" t="n"/>
    </row>
    <row r="406" ht="15.75" customHeight="1" s="67">
      <c r="A406" s="37" t="inlineStr">
        <is>
          <t>DC_MOMENT_STRONG_THRESHOLD</t>
        </is>
      </c>
      <c r="B406" s="38" t="inlineStr">
        <is>
          <t>50</t>
        </is>
      </c>
      <c r="C406" s="38" t="n"/>
      <c r="D406" s="38" t="inlineStr">
        <is>
          <t>ENTRY, GLOBAL_CHECK, STOCKS_EXIT</t>
        </is>
      </c>
      <c r="E406" s="38" t="n"/>
      <c r="F406" s="26" t="n"/>
      <c r="G406" s="38">
        <f>IFERROR(VLOOKUP($A278&amp;"_"&amp;$B278,Results_Deltas!$A$2:$P$15000,5,FALSE),"")</f>
        <v/>
      </c>
      <c r="H406" s="38" t="inlineStr">
        <is>
          <t>Blanket (page end)</t>
        </is>
      </c>
      <c r="I406" s="26" t="n"/>
      <c r="J406" s="26" t="n"/>
      <c r="K406" s="26" t="n"/>
      <c r="L406" s="26" t="inlineStr">
        <is>
          <t>NO</t>
        </is>
      </c>
      <c r="M406" s="74" t="n">
        <v>-0.5649233564217202</v>
      </c>
      <c r="N406" s="74" t="n">
        <v>3</v>
      </c>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c r="IN406" s="26" t="n"/>
      <c r="IO406" s="26" t="n"/>
    </row>
    <row r="407" ht="15.75" customHeight="1" s="67">
      <c r="A407" s="37" t="inlineStr">
        <is>
          <t>ADX_RANGING_THRESHOLD</t>
        </is>
      </c>
      <c r="B407" s="38" t="inlineStr">
        <is>
          <t>25</t>
        </is>
      </c>
      <c r="C407" s="38" t="n"/>
      <c r="D407" s="38" t="inlineStr">
        <is>
          <t>ENTRY, GLOBAL_CHECK, STOCKS_EXIT</t>
        </is>
      </c>
      <c r="E407" s="38" t="n"/>
      <c r="F407" s="26" t="n"/>
      <c r="G407" s="38">
        <f>IFERROR(VLOOKUP($A253&amp;"_"&amp;$B253,Results_Deltas!$A$2:$P$15000,5,FALSE),"")</f>
        <v/>
      </c>
      <c r="H407" s="38" t="inlineStr">
        <is>
          <t>Blanket (page end)</t>
        </is>
      </c>
      <c r="I407" s="26" t="n"/>
      <c r="J407" s="26" t="n"/>
      <c r="K407" s="26" t="n"/>
      <c r="L407" s="26" t="inlineStr">
        <is>
          <t>NO</t>
        </is>
      </c>
      <c r="M407" s="74" t="n">
        <v>-0.5621130338848842</v>
      </c>
      <c r="N407" s="74" t="n">
        <v>3</v>
      </c>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c r="IN407" s="26" t="n"/>
      <c r="IO407" s="26" t="n"/>
    </row>
    <row r="408" ht="15.75" customHeight="1" s="67">
      <c r="A408" s="39" t="inlineStr">
        <is>
          <t>HA_WICK_QUALITY_TF</t>
        </is>
      </c>
      <c r="B408" s="70" t="inlineStr">
        <is>
          <t>15m</t>
        </is>
      </c>
      <c r="C408" s="38" t="n"/>
      <c r="D408" s="38" t="inlineStr">
        <is>
          <t>ENTRY, GLOBAL_CHECK, STOCKS_EXIT</t>
        </is>
      </c>
      <c r="E408" s="38" t="n"/>
      <c r="F408" s="26" t="n"/>
      <c r="G408" s="38">
        <f>IFERROR(VLOOKUP($A337&amp;"_"&amp;$B337,Results_Deltas!$A$2:$P$15000,5,FALSE),"")</f>
        <v/>
      </c>
      <c r="H408" s="38" t="inlineStr">
        <is>
          <t>Blanket (page end)</t>
        </is>
      </c>
      <c r="I408" s="26" t="n"/>
      <c r="J408" s="26" t="n"/>
      <c r="K408" s="26" t="n"/>
      <c r="L408" s="26" t="inlineStr">
        <is>
          <t>YES</t>
        </is>
      </c>
      <c r="M408" s="74" t="n">
        <v>-0.5536693040479244</v>
      </c>
      <c r="N408" s="74" t="n">
        <v>3</v>
      </c>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c r="IN408" s="26" t="n"/>
      <c r="IO408" s="26" t="n"/>
    </row>
    <row r="409" ht="15.75" customHeight="1" s="67">
      <c r="A409" s="37" t="inlineStr">
        <is>
          <t>HA_WICK_QUALITY_TF</t>
        </is>
      </c>
      <c r="B409" s="38" t="inlineStr">
        <is>
          <t>15m</t>
        </is>
      </c>
      <c r="C409" s="38" t="n"/>
      <c r="D409" s="38" t="inlineStr">
        <is>
          <t>ENTRY, GLOBAL_CHECK, STOCKS_EXIT</t>
        </is>
      </c>
      <c r="E409" s="38" t="n"/>
      <c r="F409" s="26" t="n"/>
      <c r="G409" s="38">
        <f>IFERROR(VLOOKUP($A338&amp;"_"&amp;$B338,Results_Deltas!$A$2:$P$15000,5,FALSE),"")</f>
        <v/>
      </c>
      <c r="H409" s="38" t="inlineStr">
        <is>
          <t>Blanket (page end)</t>
        </is>
      </c>
      <c r="I409" s="26" t="n"/>
      <c r="J409" s="26" t="n"/>
      <c r="K409" s="26" t="n"/>
      <c r="L409" s="26" t="inlineStr">
        <is>
          <t>NO</t>
        </is>
      </c>
      <c r="M409" s="74" t="n">
        <v>-0.5536693040479244</v>
      </c>
      <c r="N409" s="74" t="n">
        <v>3</v>
      </c>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c r="IN409" s="26" t="n"/>
      <c r="IO409" s="26" t="n"/>
    </row>
    <row r="410" ht="15.75" customHeight="1" s="67">
      <c r="A410" s="37" t="inlineStr">
        <is>
          <t>MTS_GATE_ENABLED</t>
        </is>
      </c>
      <c r="B410" s="38" t="inlineStr">
        <is>
          <t>False</t>
        </is>
      </c>
      <c r="C410" s="38" t="n"/>
      <c r="D410" s="38" t="inlineStr">
        <is>
          <t>ENTRY, GLOBAL_CHECK, STOCKS_EXIT</t>
        </is>
      </c>
      <c r="E410" s="38" t="n"/>
      <c r="F410" s="26" t="n"/>
      <c r="G410" s="38">
        <f>IFERROR(VLOOKUP($A405&amp;"_"&amp;$B405,Results_Deltas!$A$2:$P$15000,5,FALSE),"")</f>
        <v/>
      </c>
      <c r="H410" s="38" t="inlineStr">
        <is>
          <t>Blanket (page end)</t>
        </is>
      </c>
      <c r="I410" s="26" t="n"/>
      <c r="J410" s="26" t="n"/>
      <c r="K410" s="26" t="n"/>
      <c r="L410" s="26" t="inlineStr">
        <is>
          <t>NO</t>
        </is>
      </c>
      <c r="M410" s="74" t="n">
        <v>-0.5481984108443253</v>
      </c>
      <c r="N410" s="74" t="n">
        <v>3</v>
      </c>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c r="IN410" s="26" t="n"/>
      <c r="IO410" s="26" t="n"/>
    </row>
    <row r="411" ht="15.75" customHeight="1" s="67">
      <c r="A411" s="39" t="inlineStr">
        <is>
          <t>MTS_GATE_ENABLED</t>
        </is>
      </c>
      <c r="B411" s="70" t="b">
        <v>0</v>
      </c>
      <c r="C411" s="38" t="n"/>
      <c r="D411" s="38" t="inlineStr">
        <is>
          <t>ENTRY, GLOBAL_CHECK, STOCKS_EXIT</t>
        </is>
      </c>
      <c r="E411" s="38" t="n"/>
      <c r="F411" s="26" t="n"/>
      <c r="G411" s="38">
        <f>IFERROR(VLOOKUP($A406&amp;"_"&amp;$B406,Results_Deltas!$A$2:$P$15000,5,FALSE),"")</f>
        <v/>
      </c>
      <c r="H411" s="38" t="inlineStr">
        <is>
          <t>Blanket (page end)</t>
        </is>
      </c>
      <c r="I411" s="26" t="n"/>
      <c r="J411" s="26" t="n"/>
      <c r="K411" s="26" t="n"/>
      <c r="L411" s="26" t="inlineStr">
        <is>
          <t>NO</t>
        </is>
      </c>
      <c r="M411" s="74" t="n">
        <v>-0.5481984108443253</v>
      </c>
      <c r="N411" s="74" t="n">
        <v>3</v>
      </c>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c r="IN411" s="26" t="n"/>
      <c r="IO411" s="26" t="n"/>
    </row>
    <row r="412" ht="15.75" customHeight="1" s="67">
      <c r="A412" s="37" t="inlineStr">
        <is>
          <t>OI_CONFIRM_ENABLED</t>
        </is>
      </c>
      <c r="B412" s="38" t="inlineStr">
        <is>
          <t>False</t>
        </is>
      </c>
      <c r="C412" s="38" t="n"/>
      <c r="D412" s="38" t="inlineStr">
        <is>
          <t>ENTRY, GLOBAL_CHECK, STOCKS_EXIT</t>
        </is>
      </c>
      <c r="E412" s="38" t="n"/>
      <c r="F412" s="26" t="n"/>
      <c r="G412" s="38">
        <f>IFERROR(VLOOKUP($A417&amp;"_"&amp;$B417,Results_Deltas!$A$2:$P$15000,5,FALSE),"")</f>
        <v/>
      </c>
      <c r="H412" s="38" t="inlineStr">
        <is>
          <t>Blanket (page end)</t>
        </is>
      </c>
      <c r="I412" s="26" t="n"/>
      <c r="J412" s="26" t="n"/>
      <c r="K412" s="26" t="n"/>
      <c r="L412" s="26" t="inlineStr">
        <is>
          <t>NO</t>
        </is>
      </c>
      <c r="M412" s="74" t="n">
        <v>-0.5481984108443253</v>
      </c>
      <c r="N412" s="74" t="n">
        <v>3</v>
      </c>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c r="IN412" s="26" t="n"/>
      <c r="IO412" s="26" t="n"/>
    </row>
    <row r="413" ht="15.75" customHeight="1" s="67">
      <c r="A413" s="39" t="inlineStr">
        <is>
          <t>OI_CONFIRM_ENABLED</t>
        </is>
      </c>
      <c r="B413" s="70" t="b">
        <v>0</v>
      </c>
      <c r="C413" s="38" t="n"/>
      <c r="D413" s="38" t="inlineStr">
        <is>
          <t>ENTRY, GLOBAL_CHECK, STOCKS_EXIT</t>
        </is>
      </c>
      <c r="E413" s="38" t="n"/>
      <c r="F413" s="26" t="n"/>
      <c r="G413" s="38">
        <f>IFERROR(VLOOKUP($A418&amp;"_"&amp;$B418,Results_Deltas!$A$2:$P$15000,5,FALSE),"")</f>
        <v/>
      </c>
      <c r="H413" s="38" t="inlineStr">
        <is>
          <t>Blanket (page end)</t>
        </is>
      </c>
      <c r="I413" s="26" t="n"/>
      <c r="J413" s="26" t="n"/>
      <c r="K413" s="26" t="n"/>
      <c r="L413" s="26" t="inlineStr">
        <is>
          <t>YES</t>
        </is>
      </c>
      <c r="M413" s="74" t="n">
        <v>-0.5481984108443253</v>
      </c>
      <c r="N413" s="74" t="n">
        <v>3</v>
      </c>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c r="IN413" s="26" t="n"/>
      <c r="IO413" s="26" t="n"/>
    </row>
    <row r="414" ht="15.75" customHeight="1" s="67">
      <c r="A414" s="37" t="inlineStr">
        <is>
          <t>OI_CONFIRM_MIN_CHANGE_PCT</t>
        </is>
      </c>
      <c r="B414" s="38" t="inlineStr">
        <is>
          <t>2.0</t>
        </is>
      </c>
      <c r="C414" s="38" t="n"/>
      <c r="D414" s="38" t="inlineStr">
        <is>
          <t>ENTRY, GLOBAL_CHECK, STOCKS_EXIT</t>
        </is>
      </c>
      <c r="E414" s="38" t="n"/>
      <c r="F414" s="26" t="n"/>
      <c r="G414" s="38">
        <f>IFERROR(VLOOKUP($A420&amp;"_"&amp;$B420,Results_Deltas!$A$2:$P$15000,5,FALSE),"")</f>
        <v/>
      </c>
      <c r="H414" s="38" t="inlineStr">
        <is>
          <t>Blanket (page end)</t>
        </is>
      </c>
      <c r="I414" s="26" t="n"/>
      <c r="J414" s="26" t="n"/>
      <c r="K414" s="26" t="n"/>
      <c r="L414" s="26" t="inlineStr">
        <is>
          <t>NO</t>
        </is>
      </c>
      <c r="M414" s="74" t="n">
        <v>-0.5449110676981781</v>
      </c>
      <c r="N414" s="74" t="n">
        <v>3</v>
      </c>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c r="IN414" s="26" t="n"/>
      <c r="IO414" s="26" t="n"/>
    </row>
    <row r="415" ht="15.75" customHeight="1" s="67">
      <c r="A415" s="37" t="inlineStr">
        <is>
          <t>HLR_TOP_MIN_TFS</t>
        </is>
      </c>
      <c r="B415" s="38" t="inlineStr">
        <is>
          <t>0</t>
        </is>
      </c>
      <c r="C415" s="38" t="n"/>
      <c r="D415" s="38" t="inlineStr">
        <is>
          <t>GLOBAL_CHECK, REENTRY, STOCKS_EXIT</t>
        </is>
      </c>
      <c r="E415" s="38" t="n"/>
      <c r="F415" s="26" t="n"/>
      <c r="G415" s="38">
        <f>IFERROR(VLOOKUP($A343&amp;"_"&amp;$B343,Results_Deltas!$A$2:$P$15000,5,FALSE),"")</f>
        <v/>
      </c>
      <c r="H415" s="38" t="inlineStr">
        <is>
          <t>Blanket (page end)</t>
        </is>
      </c>
      <c r="I415" s="26" t="n"/>
      <c r="J415" s="26" t="n"/>
      <c r="K415" s="26" t="n"/>
      <c r="L415" s="26" t="inlineStr">
        <is>
          <t>NO</t>
        </is>
      </c>
      <c r="M415" s="74" t="n">
        <v>-0.4555643391999695</v>
      </c>
      <c r="N415" s="74" t="n">
        <v>4</v>
      </c>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c r="IN415" s="26" t="n"/>
      <c r="IO415" s="26" t="n"/>
    </row>
    <row r="416" ht="15.75" customHeight="1" s="67">
      <c r="A416" s="39" t="inlineStr">
        <is>
          <t>HLR_TOP_MIN_TFS</t>
        </is>
      </c>
      <c r="B416" s="70" t="n">
        <v>0</v>
      </c>
      <c r="C416" s="38" t="n"/>
      <c r="D416" s="38" t="inlineStr">
        <is>
          <t>GLOBAL_CHECK, REENTRY, STOCKS_EXIT</t>
        </is>
      </c>
      <c r="E416" s="38" t="n"/>
      <c r="F416" s="26" t="n"/>
      <c r="G416" s="38">
        <f>IFERROR(VLOOKUP($A344&amp;"_"&amp;$B344,Results_Deltas!$A$2:$P$15000,5,FALSE),"")</f>
        <v/>
      </c>
      <c r="H416" s="38" t="inlineStr">
        <is>
          <t>Blanket (page end)</t>
        </is>
      </c>
      <c r="I416" s="26" t="n"/>
      <c r="J416" s="26" t="n"/>
      <c r="K416" s="26" t="n"/>
      <c r="L416" s="26" t="inlineStr">
        <is>
          <t>NO</t>
        </is>
      </c>
      <c r="M416" s="74" t="n">
        <v>-0.4555643391999695</v>
      </c>
      <c r="N416" s="74" t="n">
        <v>4</v>
      </c>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c r="IN416" s="26" t="n"/>
      <c r="IO416" s="26" t="n"/>
    </row>
    <row r="417" ht="15.75" customHeight="1" s="67">
      <c r="A417" s="37" t="inlineStr">
        <is>
          <t>ADX_RANGING_THRESHOLD</t>
        </is>
      </c>
      <c r="B417" s="38" t="inlineStr">
        <is>
          <t>20</t>
        </is>
      </c>
      <c r="C417" s="38" t="n"/>
      <c r="D417" s="38" t="inlineStr">
        <is>
          <t>ENTRY, GLOBAL_CHECK, STOCKS_EXIT</t>
        </is>
      </c>
      <c r="E417" s="38" t="n"/>
      <c r="F417" s="26" t="n"/>
      <c r="G417" s="38">
        <f>IFERROR(VLOOKUP($A252&amp;"_"&amp;$B252,Results_Deltas!$A$2:$P$15000,5,FALSE),"")</f>
        <v/>
      </c>
      <c r="H417" s="38" t="inlineStr">
        <is>
          <t>Blanket (page end)</t>
        </is>
      </c>
      <c r="I417" s="26" t="n"/>
      <c r="J417" s="26" t="n"/>
      <c r="K417" s="26" t="n"/>
      <c r="L417" s="26" t="inlineStr">
        <is>
          <t>NO</t>
        </is>
      </c>
      <c r="M417" s="74" t="n">
        <v>-0.451670626899115</v>
      </c>
      <c r="N417" s="74" t="n">
        <v>4</v>
      </c>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c r="IN417" s="26" t="n"/>
      <c r="IO417" s="26" t="n"/>
    </row>
    <row r="418" ht="15.75" customHeight="1" s="67">
      <c r="A418" s="39" t="inlineStr">
        <is>
          <t>ADX_RANGING_THRESHOLD</t>
        </is>
      </c>
      <c r="B418" s="70" t="n">
        <v>20</v>
      </c>
      <c r="C418" s="38" t="n"/>
      <c r="D418" s="38" t="inlineStr">
        <is>
          <t>ENTRY, GLOBAL_CHECK, STOCKS_EXIT</t>
        </is>
      </c>
      <c r="E418" s="38" t="n"/>
      <c r="F418" s="26" t="n"/>
      <c r="G418" s="38">
        <f>IFERROR(VLOOKUP($A255&amp;"_"&amp;$B255,Results_Deltas!$A$2:$P$15000,5,FALSE),"")</f>
        <v/>
      </c>
      <c r="H418" s="38" t="inlineStr">
        <is>
          <t>Blanket (page end)</t>
        </is>
      </c>
      <c r="I418" s="26" t="n"/>
      <c r="J418" s="26" t="n"/>
      <c r="K418" s="26" t="n"/>
      <c r="L418" s="26" t="inlineStr">
        <is>
          <t>NO</t>
        </is>
      </c>
      <c r="M418" s="74" t="n">
        <v>-0.451670626899115</v>
      </c>
      <c r="N418" s="74" t="n">
        <v>4</v>
      </c>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c r="IN418" s="26" t="n"/>
      <c r="IO418" s="26" t="n"/>
    </row>
    <row r="419" ht="15.75" customHeight="1" s="67">
      <c r="A419" s="37" t="inlineStr">
        <is>
          <t>HLR_SMA_BAND_PCT</t>
        </is>
      </c>
      <c r="B419" s="38" t="inlineStr">
        <is>
          <t>1.0</t>
        </is>
      </c>
      <c r="C419" s="38" t="n"/>
      <c r="D419" s="38" t="inlineStr">
        <is>
          <t>ENTRY, GLOBAL_CHECK, STOCKS_EXIT</t>
        </is>
      </c>
      <c r="E419" s="38" t="n"/>
      <c r="F419" s="26" t="n"/>
      <c r="G419" s="38">
        <f>IFERROR(VLOOKUP($A341&amp;"_"&amp;$B341,Results_Deltas!$A$2:$P$15000,5,FALSE),"")</f>
        <v/>
      </c>
      <c r="H419" s="38" t="inlineStr">
        <is>
          <t>Blanket (page end)</t>
        </is>
      </c>
      <c r="I419" s="26" t="n"/>
      <c r="J419" s="26" t="n"/>
      <c r="K419" s="26" t="n"/>
      <c r="L419" s="26" t="inlineStr">
        <is>
          <t>NO</t>
        </is>
      </c>
      <c r="M419" s="74" t="n">
        <v>-0.4296730531352554</v>
      </c>
      <c r="N419" s="74" t="n">
        <v>3</v>
      </c>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c r="IN419" s="26" t="n"/>
      <c r="IO419" s="26" t="n"/>
    </row>
    <row r="420" ht="15.75" customHeight="1" s="67">
      <c r="A420" s="37" t="inlineStr">
        <is>
          <t>HLR_SMA_BAND_PCT</t>
        </is>
      </c>
      <c r="B420" s="38" t="inlineStr">
        <is>
          <t>0.5</t>
        </is>
      </c>
      <c r="C420" s="38" t="n"/>
      <c r="D420" s="38" t="inlineStr">
        <is>
          <t>ENTRY, GLOBAL_CHECK, STOCKS_EXIT</t>
        </is>
      </c>
      <c r="E420" s="38" t="n"/>
      <c r="F420" s="26" t="n"/>
      <c r="G420" s="38">
        <f>IFERROR(VLOOKUP($A342&amp;"_"&amp;$B342,Results_Deltas!$A$2:$P$15000,5,FALSE),"")</f>
        <v/>
      </c>
      <c r="H420" s="38" t="inlineStr">
        <is>
          <t>Blanket (page end)</t>
        </is>
      </c>
      <c r="I420" s="26" t="n"/>
      <c r="J420" s="26" t="n"/>
      <c r="K420" s="26" t="n"/>
      <c r="L420" s="26" t="inlineStr">
        <is>
          <t>NO</t>
        </is>
      </c>
      <c r="M420" s="74" t="n">
        <v>-0.4106015374390041</v>
      </c>
      <c r="N420" s="74" t="n">
        <v>3</v>
      </c>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c r="IN420" s="26" t="n"/>
      <c r="IO420" s="26" t="n"/>
    </row>
    <row r="421" ht="15.75" customHeight="1" s="67">
      <c r="A421" s="37" t="inlineStr">
        <is>
          <t>BANDAID_OFF_LOSER_RECOVER_PCT</t>
        </is>
      </c>
      <c r="B421" s="38" t="inlineStr">
        <is>
          <t>1.0</t>
        </is>
      </c>
      <c r="C421" s="38" t="n"/>
      <c r="D421" s="38" t="inlineStr">
        <is>
          <t>AUGMENT, ENTRY, EXIT, GLOBAL_CHECK, REDUCE, STOCKS_EXIT</t>
        </is>
      </c>
      <c r="E421" s="38" t="n"/>
      <c r="F421" s="26" t="n"/>
      <c r="G421" s="38">
        <f>IFERROR(VLOOKUP($A258&amp;"_"&amp;$B258,Results_Deltas!$A$2:$P$15000,5,FALSE),"")</f>
        <v/>
      </c>
      <c r="H421" s="38" t="inlineStr">
        <is>
          <t>Blanket (page end)</t>
        </is>
      </c>
      <c r="I421" s="26" t="n"/>
      <c r="J421" s="26" t="n"/>
      <c r="K421" s="26" t="n"/>
      <c r="L421" s="26" t="inlineStr">
        <is>
          <t>NO</t>
        </is>
      </c>
      <c r="M421" s="74" t="n">
        <v>-0.323561044726922</v>
      </c>
      <c r="N421" s="74" t="n">
        <v>3</v>
      </c>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c r="IN421" s="26" t="n"/>
      <c r="IO421" s="26" t="n"/>
    </row>
    <row r="422" ht="15.75" customHeight="1" s="67">
      <c r="A422" s="37" t="inlineStr">
        <is>
          <t>BANDAID_OFF_LOSER_RECOVER_PCT</t>
        </is>
      </c>
      <c r="B422" s="38" t="inlineStr">
        <is>
          <t>0.5</t>
        </is>
      </c>
      <c r="C422" s="38" t="n"/>
      <c r="D422" s="38" t="inlineStr">
        <is>
          <t>AUGMENT, ENTRY, EXIT, GLOBAL_CHECK, REDUCE, STOCKS_EXIT</t>
        </is>
      </c>
      <c r="E422" s="38" t="n"/>
      <c r="F422" s="26" t="n"/>
      <c r="G422" s="38">
        <f>IFERROR(VLOOKUP($A259&amp;"_"&amp;$B259,Results_Deltas!$A$2:$P$15000,5,FALSE),"")</f>
        <v/>
      </c>
      <c r="H422" s="38" t="inlineStr">
        <is>
          <t>Blanket (page end)</t>
        </is>
      </c>
      <c r="I422" s="26" t="n"/>
      <c r="J422" s="26" t="n"/>
      <c r="K422" s="26" t="n"/>
      <c r="L422" s="26" t="inlineStr">
        <is>
          <t>NO</t>
        </is>
      </c>
      <c r="M422" s="74" t="n">
        <v>-0.3040708468525807</v>
      </c>
      <c r="N422" s="74" t="n">
        <v>3</v>
      </c>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c r="IN422" s="26" t="n"/>
      <c r="IO422" s="26" t="n"/>
    </row>
    <row r="423" ht="15.75" customHeight="1" s="67">
      <c r="A423" s="39" t="inlineStr">
        <is>
          <t>CRYPTO_SPIKE_FADE_THRESHOLD_PCT</t>
        </is>
      </c>
      <c r="B423" s="70" t="n">
        <v>0</v>
      </c>
      <c r="C423" s="38" t="n"/>
      <c r="D423" s="38" t="inlineStr">
        <is>
          <t>GLOBAL_CHECK, STOCKS_EXIT</t>
        </is>
      </c>
      <c r="E423" s="38" t="n"/>
      <c r="F423" s="26" t="n"/>
      <c r="G423" s="38">
        <f>IFERROR(VLOOKUP($A273&amp;"_"&amp;$B273,Results_Deltas!$A$2:$P$15000,5,FALSE),"")</f>
        <v/>
      </c>
      <c r="H423" s="38" t="inlineStr">
        <is>
          <t>Blanket (page end)</t>
        </is>
      </c>
      <c r="I423" s="26" t="n"/>
      <c r="J423" s="26" t="n"/>
      <c r="K423" s="26" t="n"/>
      <c r="L423" s="26" t="inlineStr">
        <is>
          <t>NO</t>
        </is>
      </c>
      <c r="M423" s="74" t="n">
        <v>0</v>
      </c>
      <c r="N423" s="74" t="n">
        <v>0</v>
      </c>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c r="IN423" s="26" t="n"/>
      <c r="IO423" s="26" t="n"/>
    </row>
    <row r="424" ht="15.75" customHeight="1" s="67">
      <c r="A424" s="39" t="inlineStr">
        <is>
          <t>DC_MOMENT_STRONG_THRESHOLD</t>
        </is>
      </c>
      <c r="B424" s="70" t="n">
        <v>0</v>
      </c>
      <c r="C424" s="38" t="n"/>
      <c r="D424" s="38" t="inlineStr">
        <is>
          <t>ENTRY, GLOBAL_CHECK, STOCKS_EXIT</t>
        </is>
      </c>
      <c r="E424" s="38" t="n"/>
      <c r="F424" s="26" t="n"/>
      <c r="G424" s="38">
        <f>IFERROR(VLOOKUP($A277&amp;"_"&amp;$B277,Results_Deltas!$A$2:$P$15000,5,FALSE),"")</f>
        <v/>
      </c>
      <c r="H424" s="38" t="inlineStr">
        <is>
          <t>Blanket (page end)</t>
        </is>
      </c>
      <c r="I424" s="26" t="n"/>
      <c r="J424" s="26" t="n"/>
      <c r="K424" s="26" t="n"/>
      <c r="L424" s="26" t="inlineStr">
        <is>
          <t>YES</t>
        </is>
      </c>
      <c r="M424" s="74" t="n">
        <v>0</v>
      </c>
      <c r="N424" s="74" t="n">
        <v>0</v>
      </c>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c r="IN424" s="26" t="n"/>
      <c r="IO424" s="26" t="n"/>
    </row>
    <row r="425" ht="15.75" customHeight="1" s="67">
      <c r="A425" s="39" t="inlineStr">
        <is>
          <t>FG_FEAR_THRESHOLD</t>
        </is>
      </c>
      <c r="B425" s="70" t="n">
        <v>0</v>
      </c>
      <c r="C425" s="38" t="n"/>
      <c r="D425" s="38" t="inlineStr">
        <is>
          <t>GLOBAL_CHECK, STOCKS_EXIT</t>
        </is>
      </c>
      <c r="E425" s="38" t="n"/>
      <c r="F425" s="26" t="n"/>
      <c r="G425" s="38">
        <f>IFERROR(VLOOKUP($A302&amp;"_"&amp;$B302,Results_Deltas!$A$2:$P$15000,5,FALSE),"")</f>
        <v/>
      </c>
      <c r="H425" s="38" t="inlineStr">
        <is>
          <t>Blanket (page end)</t>
        </is>
      </c>
      <c r="I425" s="26" t="n"/>
      <c r="J425" s="26" t="n"/>
      <c r="K425" s="26" t="n"/>
      <c r="L425" s="26" t="inlineStr">
        <is>
          <t>YES</t>
        </is>
      </c>
      <c r="M425" s="74" t="n">
        <v>0</v>
      </c>
      <c r="N425" s="74" t="n">
        <v>0</v>
      </c>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c r="IN425" s="26" t="n"/>
      <c r="IO425" s="26" t="n"/>
    </row>
    <row r="426" ht="15.75" customHeight="1" s="67">
      <c r="A426" s="39" t="inlineStr">
        <is>
          <t>FG_GREED_THRESHOLD</t>
        </is>
      </c>
      <c r="B426" s="70" t="n">
        <v>0</v>
      </c>
      <c r="C426" s="38" t="n"/>
      <c r="D426" s="38" t="inlineStr">
        <is>
          <t>GLOBAL_CHECK, STOCKS_EXIT</t>
        </is>
      </c>
      <c r="E426" s="38" t="n"/>
      <c r="F426" s="26" t="n"/>
      <c r="G426" s="38">
        <f>IFERROR(VLOOKUP($A306&amp;"_"&amp;$B306,Results_Deltas!$A$2:$P$15000,5,FALSE),"")</f>
        <v/>
      </c>
      <c r="H426" s="38" t="inlineStr">
        <is>
          <t>Blanket (page end)</t>
        </is>
      </c>
      <c r="I426" s="26" t="n"/>
      <c r="J426" s="26" t="n"/>
      <c r="K426" s="26" t="n"/>
      <c r="L426" s="26" t="inlineStr">
        <is>
          <t>NO</t>
        </is>
      </c>
      <c r="M426" s="74" t="n">
        <v>0</v>
      </c>
      <c r="N426" s="74" t="n">
        <v>0</v>
      </c>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c r="IN426" s="26" t="n"/>
      <c r="IO426" s="26" t="n"/>
    </row>
    <row r="427">
      <c r="A427" s="39" t="inlineStr">
        <is>
          <t>HA_WICK_QUALITY_SCORE</t>
        </is>
      </c>
      <c r="B427" s="70" t="n">
        <v>0</v>
      </c>
      <c r="C427" s="38" t="n"/>
      <c r="D427" s="38" t="inlineStr">
        <is>
          <t>ENTRY, GLOBAL_CHECK, STOCKS_EXIT</t>
        </is>
      </c>
      <c r="E427" s="38" t="n"/>
      <c r="F427" s="26" t="n"/>
      <c r="G427" s="38">
        <f>IFERROR(VLOOKUP($A332&amp;"_"&amp;$B332,Results_Deltas!$A$2:$P$15000,5,FALSE),"")</f>
        <v/>
      </c>
      <c r="H427" s="38" t="inlineStr">
        <is>
          <t>Blanket (page end)</t>
        </is>
      </c>
      <c r="I427" s="26" t="n"/>
      <c r="J427" s="26" t="n"/>
      <c r="K427" s="26" t="n"/>
      <c r="L427" s="26" t="inlineStr">
        <is>
          <t>NO</t>
        </is>
      </c>
      <c r="M427" s="74" t="n">
        <v>0</v>
      </c>
      <c r="N427" s="74" t="n">
        <v>0</v>
      </c>
      <c r="O427" s="26" t="n"/>
      <c r="P427" s="26" t="n"/>
      <c r="Q427" s="26" t="n"/>
      <c r="R427" s="26" t="n"/>
      <c r="S427" s="26" t="n"/>
      <c r="T427" s="26" t="n"/>
      <c r="U427" s="26" t="n"/>
      <c r="V427" s="26" t="n"/>
      <c r="W427" s="26" t="n"/>
      <c r="X427" s="26" t="n"/>
      <c r="Y427" s="26" t="n"/>
      <c r="Z427" s="26" t="n"/>
      <c r="AA427" s="26" t="n"/>
      <c r="AB427" s="26" t="n"/>
      <c r="AC427" s="26" t="n"/>
      <c r="AD427" s="26" t="n"/>
      <c r="AE427" s="26" t="n"/>
      <c r="AF427" s="26" t="n"/>
      <c r="AG427" s="26" t="n"/>
      <c r="AH427" s="26" t="n"/>
      <c r="AI427" s="26" t="n"/>
      <c r="AJ427" s="26" t="n"/>
      <c r="AK427" s="26" t="n"/>
      <c r="AL427" s="26" t="n"/>
      <c r="AM427" s="26" t="n"/>
      <c r="AN427" s="26" t="n"/>
      <c r="AO427" s="26" t="n"/>
      <c r="AP427" s="26" t="n"/>
      <c r="AQ427" s="26" t="n"/>
      <c r="AR427" s="26" t="n"/>
      <c r="AS427" s="26" t="n"/>
      <c r="AT427" s="26" t="n"/>
      <c r="AU427" s="26" t="n"/>
      <c r="AV427" s="26" t="n"/>
      <c r="AW427" s="26" t="n"/>
      <c r="AX427" s="26" t="n"/>
      <c r="AY427" s="26" t="n"/>
      <c r="AZ427" s="26" t="n"/>
      <c r="BA427" s="26" t="n"/>
      <c r="BB427" s="26" t="n"/>
      <c r="BC427" s="26" t="n"/>
      <c r="BD427" s="26" t="n"/>
      <c r="BE427" s="26" t="n"/>
      <c r="BF427" s="26" t="n"/>
      <c r="BG427" s="26" t="n"/>
      <c r="BH427" s="26" t="n"/>
      <c r="BI427" s="26" t="n"/>
      <c r="BJ427" s="26" t="n"/>
      <c r="BK427" s="26" t="n"/>
      <c r="BL427" s="26" t="n"/>
      <c r="BM427" s="26" t="n"/>
      <c r="BN427" s="26" t="n"/>
      <c r="BO427" s="26" t="n"/>
      <c r="BP427" s="26" t="n"/>
      <c r="BQ427" s="26" t="n"/>
      <c r="BR427" s="26" t="n"/>
      <c r="BS427" s="26" t="n"/>
      <c r="BT427" s="26" t="n"/>
      <c r="BU427" s="26" t="n"/>
      <c r="BV427" s="26" t="n"/>
      <c r="BW427" s="26" t="n"/>
      <c r="BX427" s="26" t="n"/>
      <c r="BY427" s="26" t="n"/>
      <c r="BZ427" s="26" t="n"/>
      <c r="CA427" s="26" t="n"/>
      <c r="CB427" s="26" t="n"/>
      <c r="CC427" s="26" t="n"/>
      <c r="CD427" s="26" t="n"/>
      <c r="CE427" s="26" t="n"/>
      <c r="CF427" s="26" t="n"/>
      <c r="CG427" s="26" t="n"/>
      <c r="CH427" s="26" t="n"/>
      <c r="CI427" s="26" t="n"/>
      <c r="CJ427" s="26" t="n"/>
      <c r="CK427" s="26" t="n"/>
      <c r="CL427" s="26" t="n"/>
      <c r="CM427" s="26" t="n"/>
      <c r="CN427" s="26" t="n"/>
      <c r="CO427" s="26" t="n"/>
      <c r="CP427" s="26" t="n"/>
      <c r="CQ427" s="26" t="n"/>
      <c r="CR427" s="26" t="n"/>
      <c r="CS427" s="26" t="n"/>
      <c r="CT427" s="26" t="n"/>
      <c r="CU427" s="26" t="n"/>
      <c r="CV427" s="26" t="n"/>
      <c r="CW427" s="26" t="n"/>
      <c r="CX427" s="26" t="n"/>
      <c r="CY427" s="26" t="n"/>
      <c r="CZ427" s="26" t="n"/>
      <c r="DA427" s="26" t="n"/>
      <c r="DB427" s="26" t="n"/>
      <c r="DC427" s="26" t="n"/>
      <c r="DD427" s="26" t="n"/>
      <c r="DE427" s="26" t="n"/>
      <c r="DF427" s="26" t="n"/>
      <c r="DG427" s="26" t="n"/>
      <c r="DH427" s="26" t="n"/>
      <c r="DI427" s="26" t="n"/>
      <c r="DJ427" s="26" t="n"/>
      <c r="DK427" s="26" t="n"/>
      <c r="DL427" s="26" t="n"/>
      <c r="DM427" s="26" t="n"/>
      <c r="DN427" s="26" t="n"/>
      <c r="DO427" s="26" t="n"/>
      <c r="DP427" s="26" t="n"/>
      <c r="DQ427" s="26" t="n"/>
      <c r="DR427" s="26" t="n"/>
      <c r="DS427" s="26" t="n"/>
      <c r="DT427" s="26" t="n"/>
      <c r="DU427" s="26" t="n"/>
      <c r="DV427" s="26" t="n"/>
      <c r="DW427" s="26" t="n"/>
      <c r="DX427" s="26" t="n"/>
      <c r="DY427" s="26" t="n"/>
      <c r="DZ427" s="26" t="n"/>
      <c r="EA427" s="26" t="n"/>
      <c r="EB427" s="26" t="n"/>
      <c r="EC427" s="26" t="n"/>
      <c r="ED427" s="26" t="n"/>
      <c r="EE427" s="26" t="n"/>
      <c r="EF427" s="26" t="n"/>
      <c r="EG427" s="26" t="n"/>
      <c r="EH427" s="26" t="n"/>
      <c r="EI427" s="26" t="n"/>
      <c r="EJ427" s="26" t="n"/>
      <c r="EK427" s="26" t="n"/>
      <c r="EL427" s="26" t="n"/>
      <c r="EM427" s="26" t="n"/>
      <c r="EN427" s="26" t="n"/>
      <c r="EO427" s="26" t="n"/>
      <c r="EP427" s="26" t="n"/>
      <c r="EQ427" s="26" t="n"/>
      <c r="ER427" s="26" t="n"/>
      <c r="ES427" s="26" t="n"/>
      <c r="ET427" s="26" t="n"/>
      <c r="EU427" s="26" t="n"/>
      <c r="EV427" s="26" t="n"/>
      <c r="EW427" s="26" t="n"/>
      <c r="EX427" s="26" t="n"/>
      <c r="EY427" s="26" t="n"/>
      <c r="EZ427" s="26" t="n"/>
      <c r="FA427" s="26" t="n"/>
      <c r="FB427" s="26" t="n"/>
      <c r="FC427" s="26" t="n"/>
      <c r="FD427" s="26" t="n"/>
      <c r="FE427" s="26" t="n"/>
      <c r="FF427" s="26" t="n"/>
      <c r="FG427" s="26" t="n"/>
      <c r="FH427" s="26" t="n"/>
      <c r="FI427" s="26" t="n"/>
      <c r="FJ427" s="26" t="n"/>
      <c r="FK427" s="26" t="n"/>
      <c r="FL427" s="26" t="n"/>
      <c r="FM427" s="26" t="n"/>
      <c r="FN427" s="26" t="n"/>
      <c r="FO427" s="26" t="n"/>
      <c r="FP427" s="26" t="n"/>
      <c r="FQ427" s="26" t="n"/>
      <c r="FR427" s="26" t="n"/>
      <c r="FS427" s="26" t="n"/>
      <c r="FT427" s="26" t="n"/>
      <c r="FU427" s="26" t="n"/>
      <c r="FV427" s="26" t="n"/>
      <c r="FW427" s="26" t="n"/>
      <c r="FX427" s="26" t="n"/>
      <c r="FY427" s="26" t="n"/>
      <c r="FZ427" s="26" t="n"/>
      <c r="GA427" s="26" t="n"/>
      <c r="GB427" s="26" t="n"/>
      <c r="GC427" s="26" t="n"/>
      <c r="GD427" s="26" t="n"/>
      <c r="GE427" s="26" t="n"/>
      <c r="GF427" s="26" t="n"/>
      <c r="GG427" s="26" t="n"/>
      <c r="GH427" s="26" t="n"/>
      <c r="GI427" s="26" t="n"/>
      <c r="GJ427" s="26" t="n"/>
      <c r="GK427" s="26" t="n"/>
      <c r="GL427" s="26" t="n"/>
      <c r="GM427" s="26" t="n"/>
      <c r="GN427" s="26" t="n"/>
      <c r="GO427" s="26" t="n"/>
      <c r="GP427" s="26" t="n"/>
      <c r="GQ427" s="26" t="n"/>
      <c r="GR427" s="26" t="n"/>
      <c r="GS427" s="26" t="n"/>
      <c r="GT427" s="26" t="n"/>
      <c r="GU427" s="26" t="n"/>
      <c r="GV427" s="26" t="n"/>
      <c r="GW427" s="26" t="n"/>
      <c r="GX427" s="26" t="n"/>
      <c r="GY427" s="26" t="n"/>
      <c r="GZ427" s="26" t="n"/>
      <c r="HA427" s="26" t="n"/>
      <c r="HB427" s="26" t="n"/>
      <c r="HC427" s="26" t="n"/>
      <c r="HD427" s="26" t="n"/>
      <c r="HE427" s="26" t="n"/>
      <c r="HF427" s="26" t="n"/>
      <c r="HG427" s="26" t="n"/>
      <c r="HH427" s="26" t="n"/>
      <c r="HI427" s="26" t="n"/>
      <c r="HJ427" s="26" t="n"/>
      <c r="HK427" s="26" t="n"/>
      <c r="HL427" s="26" t="n"/>
      <c r="HM427" s="26" t="n"/>
      <c r="HN427" s="26" t="n"/>
      <c r="HO427" s="26" t="n"/>
      <c r="HP427" s="26" t="n"/>
      <c r="HQ427" s="26" t="n"/>
      <c r="HR427" s="26" t="n"/>
      <c r="HS427" s="26" t="n"/>
      <c r="HT427" s="26" t="n"/>
      <c r="HU427" s="26" t="n"/>
      <c r="HV427" s="26" t="n"/>
      <c r="HW427" s="26" t="n"/>
      <c r="HX427" s="26" t="n"/>
      <c r="HY427" s="26" t="n"/>
      <c r="HZ427" s="26" t="n"/>
      <c r="IA427" s="26" t="n"/>
      <c r="IB427" s="26" t="n"/>
      <c r="IC427" s="26" t="n"/>
      <c r="ID427" s="26" t="n"/>
      <c r="IE427" s="26" t="n"/>
      <c r="IF427" s="26" t="n"/>
      <c r="IG427" s="26" t="n"/>
      <c r="IH427" s="26" t="n"/>
      <c r="II427" s="26" t="n"/>
      <c r="IJ427" s="26" t="n"/>
      <c r="IK427" s="26" t="n"/>
      <c r="IL427" s="26" t="n"/>
      <c r="IM427" s="26" t="n"/>
      <c r="IN427" s="26" t="n"/>
      <c r="IO427" s="26" t="n"/>
    </row>
    <row r="428">
      <c r="A428" s="39" t="inlineStr">
        <is>
          <t>MANDATORY_REENTRY_WT_FILTER_MIN_TFS</t>
        </is>
      </c>
      <c r="B428" s="70" t="n">
        <v>0</v>
      </c>
      <c r="C428" s="38" t="n"/>
      <c r="D428" s="38" t="inlineStr">
        <is>
          <t>GLOBAL_CHECK, STOCKS_EXIT</t>
        </is>
      </c>
      <c r="E428" s="38" t="n"/>
      <c r="F428" s="26" t="n"/>
      <c r="G428" s="38">
        <f>IFERROR(VLOOKUP($A376&amp;"_"&amp;$B376,Results_Deltas!$A$2:$P$15000,5,FALSE),"")</f>
        <v/>
      </c>
      <c r="H428" s="38" t="inlineStr">
        <is>
          <t>Blanket (page end)</t>
        </is>
      </c>
      <c r="I428" s="26" t="n"/>
      <c r="J428" s="26" t="n"/>
      <c r="K428" s="26" t="n"/>
      <c r="L428" s="26" t="inlineStr">
        <is>
          <t>NO</t>
        </is>
      </c>
      <c r="M428" s="74" t="n">
        <v>0</v>
      </c>
      <c r="N428" s="74" t="n">
        <v>0</v>
      </c>
      <c r="O428" s="26" t="n"/>
      <c r="P428" s="26" t="n"/>
      <c r="Q428" s="26" t="n"/>
      <c r="R428" s="26" t="n"/>
      <c r="S428" s="26" t="n"/>
      <c r="T428" s="26" t="n"/>
      <c r="U428" s="26" t="n"/>
      <c r="V428" s="26" t="n"/>
      <c r="W428" s="26" t="n"/>
      <c r="X428" s="26" t="n"/>
      <c r="Y428" s="26" t="n"/>
      <c r="Z428" s="26" t="n"/>
      <c r="AA428" s="26" t="n"/>
      <c r="AB428" s="26" t="n"/>
      <c r="AC428" s="26" t="n"/>
      <c r="AD428" s="26" t="n"/>
      <c r="AE428" s="26" t="n"/>
      <c r="AF428" s="26" t="n"/>
      <c r="AG428" s="26" t="n"/>
      <c r="AH428" s="26" t="n"/>
      <c r="AI428" s="26" t="n"/>
      <c r="AJ428" s="26" t="n"/>
      <c r="AK428" s="26" t="n"/>
      <c r="AL428" s="26" t="n"/>
      <c r="AM428" s="26" t="n"/>
      <c r="AN428" s="26" t="n"/>
      <c r="AO428" s="26" t="n"/>
      <c r="AP428" s="26" t="n"/>
      <c r="AQ428" s="26" t="n"/>
      <c r="AR428" s="26" t="n"/>
      <c r="AS428" s="26" t="n"/>
      <c r="AT428" s="26" t="n"/>
      <c r="AU428" s="26" t="n"/>
      <c r="AV428" s="26" t="n"/>
      <c r="AW428" s="26" t="n"/>
      <c r="AX428" s="26" t="n"/>
      <c r="AY428" s="26" t="n"/>
      <c r="AZ428" s="26" t="n"/>
      <c r="BA428" s="26" t="n"/>
      <c r="BB428" s="26" t="n"/>
      <c r="BC428" s="26" t="n"/>
      <c r="BD428" s="26" t="n"/>
      <c r="BE428" s="26" t="n"/>
      <c r="BF428" s="26" t="n"/>
      <c r="BG428" s="26" t="n"/>
      <c r="BH428" s="26" t="n"/>
      <c r="BI428" s="26" t="n"/>
      <c r="BJ428" s="26" t="n"/>
      <c r="BK428" s="26" t="n"/>
      <c r="BL428" s="26" t="n"/>
      <c r="BM428" s="26" t="n"/>
      <c r="BN428" s="26" t="n"/>
      <c r="BO428" s="26" t="n"/>
      <c r="BP428" s="26" t="n"/>
      <c r="BQ428" s="26" t="n"/>
      <c r="BR428" s="26" t="n"/>
      <c r="BS428" s="26" t="n"/>
      <c r="BT428" s="26" t="n"/>
      <c r="BU428" s="26" t="n"/>
      <c r="BV428" s="26" t="n"/>
      <c r="BW428" s="26" t="n"/>
      <c r="BX428" s="26" t="n"/>
      <c r="BY428" s="26" t="n"/>
      <c r="BZ428" s="26" t="n"/>
      <c r="CA428" s="26" t="n"/>
      <c r="CB428" s="26" t="n"/>
      <c r="CC428" s="26" t="n"/>
      <c r="CD428" s="26" t="n"/>
      <c r="CE428" s="26" t="n"/>
      <c r="CF428" s="26" t="n"/>
      <c r="CG428" s="26" t="n"/>
      <c r="CH428" s="26" t="n"/>
      <c r="CI428" s="26" t="n"/>
      <c r="CJ428" s="26" t="n"/>
      <c r="CK428" s="26" t="n"/>
      <c r="CL428" s="26" t="n"/>
      <c r="CM428" s="26" t="n"/>
      <c r="CN428" s="26" t="n"/>
      <c r="CO428" s="26" t="n"/>
      <c r="CP428" s="26" t="n"/>
      <c r="CQ428" s="26" t="n"/>
      <c r="CR428" s="26" t="n"/>
      <c r="CS428" s="26" t="n"/>
      <c r="CT428" s="26" t="n"/>
      <c r="CU428" s="26" t="n"/>
      <c r="CV428" s="26" t="n"/>
      <c r="CW428" s="26" t="n"/>
      <c r="CX428" s="26" t="n"/>
      <c r="CY428" s="26" t="n"/>
      <c r="CZ428" s="26" t="n"/>
      <c r="DA428" s="26" t="n"/>
      <c r="DB428" s="26" t="n"/>
      <c r="DC428" s="26" t="n"/>
      <c r="DD428" s="26" t="n"/>
      <c r="DE428" s="26" t="n"/>
      <c r="DF428" s="26" t="n"/>
      <c r="DG428" s="26" t="n"/>
      <c r="DH428" s="26" t="n"/>
      <c r="DI428" s="26" t="n"/>
      <c r="DJ428" s="26" t="n"/>
      <c r="DK428" s="26" t="n"/>
      <c r="DL428" s="26" t="n"/>
      <c r="DM428" s="26" t="n"/>
      <c r="DN428" s="26" t="n"/>
      <c r="DO428" s="26" t="n"/>
      <c r="DP428" s="26" t="n"/>
      <c r="DQ428" s="26" t="n"/>
      <c r="DR428" s="26" t="n"/>
      <c r="DS428" s="26" t="n"/>
      <c r="DT428" s="26" t="n"/>
      <c r="DU428" s="26" t="n"/>
      <c r="DV428" s="26" t="n"/>
      <c r="DW428" s="26" t="n"/>
      <c r="DX428" s="26" t="n"/>
      <c r="DY428" s="26" t="n"/>
      <c r="DZ428" s="26" t="n"/>
      <c r="EA428" s="26" t="n"/>
      <c r="EB428" s="26" t="n"/>
      <c r="EC428" s="26" t="n"/>
      <c r="ED428" s="26" t="n"/>
      <c r="EE428" s="26" t="n"/>
      <c r="EF428" s="26" t="n"/>
      <c r="EG428" s="26" t="n"/>
      <c r="EH428" s="26" t="n"/>
      <c r="EI428" s="26" t="n"/>
      <c r="EJ428" s="26" t="n"/>
      <c r="EK428" s="26" t="n"/>
      <c r="EL428" s="26" t="n"/>
      <c r="EM428" s="26" t="n"/>
      <c r="EN428" s="26" t="n"/>
      <c r="EO428" s="26" t="n"/>
      <c r="EP428" s="26" t="n"/>
      <c r="EQ428" s="26" t="n"/>
      <c r="ER428" s="26" t="n"/>
      <c r="ES428" s="26" t="n"/>
      <c r="ET428" s="26" t="n"/>
      <c r="EU428" s="26" t="n"/>
      <c r="EV428" s="26" t="n"/>
      <c r="EW428" s="26" t="n"/>
      <c r="EX428" s="26" t="n"/>
      <c r="EY428" s="26" t="n"/>
      <c r="EZ428" s="26" t="n"/>
      <c r="FA428" s="26" t="n"/>
      <c r="FB428" s="26" t="n"/>
      <c r="FC428" s="26" t="n"/>
      <c r="FD428" s="26" t="n"/>
      <c r="FE428" s="26" t="n"/>
      <c r="FF428" s="26" t="n"/>
      <c r="FG428" s="26" t="n"/>
      <c r="FH428" s="26" t="n"/>
      <c r="FI428" s="26" t="n"/>
      <c r="FJ428" s="26" t="n"/>
      <c r="FK428" s="26" t="n"/>
      <c r="FL428" s="26" t="n"/>
      <c r="FM428" s="26" t="n"/>
      <c r="FN428" s="26" t="n"/>
      <c r="FO428" s="26" t="n"/>
      <c r="FP428" s="26" t="n"/>
      <c r="FQ428" s="26" t="n"/>
      <c r="FR428" s="26" t="n"/>
      <c r="FS428" s="26" t="n"/>
      <c r="FT428" s="26" t="n"/>
      <c r="FU428" s="26" t="n"/>
      <c r="FV428" s="26" t="n"/>
      <c r="FW428" s="26" t="n"/>
      <c r="FX428" s="26" t="n"/>
      <c r="FY428" s="26" t="n"/>
      <c r="FZ428" s="26" t="n"/>
      <c r="GA428" s="26" t="n"/>
      <c r="GB428" s="26" t="n"/>
      <c r="GC428" s="26" t="n"/>
      <c r="GD428" s="26" t="n"/>
      <c r="GE428" s="26" t="n"/>
      <c r="GF428" s="26" t="n"/>
      <c r="GG428" s="26" t="n"/>
      <c r="GH428" s="26" t="n"/>
      <c r="GI428" s="26" t="n"/>
      <c r="GJ428" s="26" t="n"/>
      <c r="GK428" s="26" t="n"/>
      <c r="GL428" s="26" t="n"/>
      <c r="GM428" s="26" t="n"/>
      <c r="GN428" s="26" t="n"/>
      <c r="GO428" s="26" t="n"/>
      <c r="GP428" s="26" t="n"/>
      <c r="GQ428" s="26" t="n"/>
      <c r="GR428" s="26" t="n"/>
      <c r="GS428" s="26" t="n"/>
      <c r="GT428" s="26" t="n"/>
      <c r="GU428" s="26" t="n"/>
      <c r="GV428" s="26" t="n"/>
      <c r="GW428" s="26" t="n"/>
      <c r="GX428" s="26" t="n"/>
      <c r="GY428" s="26" t="n"/>
      <c r="GZ428" s="26" t="n"/>
      <c r="HA428" s="26" t="n"/>
      <c r="HB428" s="26" t="n"/>
      <c r="HC428" s="26" t="n"/>
      <c r="HD428" s="26" t="n"/>
      <c r="HE428" s="26" t="n"/>
      <c r="HF428" s="26" t="n"/>
      <c r="HG428" s="26" t="n"/>
      <c r="HH428" s="26" t="n"/>
      <c r="HI428" s="26" t="n"/>
      <c r="HJ428" s="26" t="n"/>
      <c r="HK428" s="26" t="n"/>
      <c r="HL428" s="26" t="n"/>
      <c r="HM428" s="26" t="n"/>
      <c r="HN428" s="26" t="n"/>
      <c r="HO428" s="26" t="n"/>
      <c r="HP428" s="26" t="n"/>
      <c r="HQ428" s="26" t="n"/>
      <c r="HR428" s="26" t="n"/>
      <c r="HS428" s="26" t="n"/>
      <c r="HT428" s="26" t="n"/>
      <c r="HU428" s="26" t="n"/>
      <c r="HV428" s="26" t="n"/>
      <c r="HW428" s="26" t="n"/>
      <c r="HX428" s="26" t="n"/>
      <c r="HY428" s="26" t="n"/>
      <c r="HZ428" s="26" t="n"/>
      <c r="IA428" s="26" t="n"/>
      <c r="IB428" s="26" t="n"/>
      <c r="IC428" s="26" t="n"/>
      <c r="ID428" s="26" t="n"/>
      <c r="IE428" s="26" t="n"/>
      <c r="IF428" s="26" t="n"/>
      <c r="IG428" s="26" t="n"/>
      <c r="IH428" s="26" t="n"/>
      <c r="II428" s="26" t="n"/>
      <c r="IJ428" s="26" t="n"/>
      <c r="IK428" s="26" t="n"/>
      <c r="IL428" s="26" t="n"/>
      <c r="IM428" s="26" t="n"/>
      <c r="IN428" s="26" t="n"/>
      <c r="IO428" s="26" t="n"/>
    </row>
    <row r="429">
      <c r="A429" s="39" t="inlineStr">
        <is>
          <t>MANDATORY_REENTRY_WT_FILTER_REQUIRE_FLIP</t>
        </is>
      </c>
      <c r="B429" s="70" t="n">
        <v>0</v>
      </c>
      <c r="C429" s="38" t="n"/>
      <c r="D429" s="38" t="inlineStr">
        <is>
          <t>GLOBAL_CHECK, STOCKS_EXIT</t>
        </is>
      </c>
      <c r="E429" s="38" t="n"/>
      <c r="F429" s="26" t="n"/>
      <c r="G429" s="38">
        <f>IFERROR(VLOOKUP($A381&amp;"_"&amp;$B381,Results_Deltas!$A$2:$P$15000,5,FALSE),"")</f>
        <v/>
      </c>
      <c r="H429" s="38" t="inlineStr">
        <is>
          <t>Blanket (page end)</t>
        </is>
      </c>
      <c r="I429" s="26" t="n"/>
      <c r="J429" s="26" t="n"/>
      <c r="K429" s="26" t="n"/>
      <c r="L429" s="26" t="inlineStr">
        <is>
          <t>NO</t>
        </is>
      </c>
      <c r="M429" s="74" t="n">
        <v>0</v>
      </c>
      <c r="N429" s="74" t="n">
        <v>0</v>
      </c>
      <c r="O429" s="26" t="n"/>
      <c r="P429" s="26" t="n"/>
      <c r="Q429" s="26" t="n"/>
      <c r="R429" s="26" t="n"/>
      <c r="S429" s="26" t="n"/>
      <c r="T429" s="26" t="n"/>
      <c r="U429" s="26" t="n"/>
      <c r="V429" s="26" t="n"/>
      <c r="W429" s="26" t="n"/>
      <c r="X429" s="26" t="n"/>
      <c r="Y429" s="26" t="n"/>
      <c r="Z429" s="26" t="n"/>
      <c r="AA429" s="26" t="n"/>
      <c r="AB429" s="26" t="n"/>
      <c r="AC429" s="26" t="n"/>
      <c r="AD429" s="26" t="n"/>
      <c r="AE429" s="26" t="n"/>
      <c r="AF429" s="26" t="n"/>
      <c r="AG429" s="26" t="n"/>
      <c r="AH429" s="26" t="n"/>
      <c r="AI429" s="26" t="n"/>
      <c r="AJ429" s="26" t="n"/>
      <c r="AK429" s="26" t="n"/>
      <c r="AL429" s="26" t="n"/>
      <c r="AM429" s="26" t="n"/>
      <c r="AN429" s="26" t="n"/>
      <c r="AO429" s="26" t="n"/>
      <c r="AP429" s="26" t="n"/>
      <c r="AQ429" s="26" t="n"/>
      <c r="AR429" s="26" t="n"/>
      <c r="AS429" s="26" t="n"/>
      <c r="AT429" s="26" t="n"/>
      <c r="AU429" s="26" t="n"/>
      <c r="AV429" s="26" t="n"/>
      <c r="AW429" s="26" t="n"/>
      <c r="AX429" s="26" t="n"/>
      <c r="AY429" s="26" t="n"/>
      <c r="AZ429" s="26" t="n"/>
      <c r="BA429" s="26" t="n"/>
      <c r="BB429" s="26" t="n"/>
      <c r="BC429" s="26" t="n"/>
      <c r="BD429" s="26" t="n"/>
      <c r="BE429" s="26" t="n"/>
      <c r="BF429" s="26" t="n"/>
      <c r="BG429" s="26" t="n"/>
      <c r="BH429" s="26" t="n"/>
      <c r="BI429" s="26" t="n"/>
      <c r="BJ429" s="26" t="n"/>
      <c r="BK429" s="26" t="n"/>
      <c r="BL429" s="26" t="n"/>
      <c r="BM429" s="26" t="n"/>
      <c r="BN429" s="26" t="n"/>
      <c r="BO429" s="26" t="n"/>
      <c r="BP429" s="26" t="n"/>
      <c r="BQ429" s="26" t="n"/>
      <c r="BR429" s="26" t="n"/>
      <c r="BS429" s="26" t="n"/>
      <c r="BT429" s="26" t="n"/>
      <c r="BU429" s="26" t="n"/>
      <c r="BV429" s="26" t="n"/>
      <c r="BW429" s="26" t="n"/>
      <c r="BX429" s="26" t="n"/>
      <c r="BY429" s="26" t="n"/>
      <c r="BZ429" s="26" t="n"/>
      <c r="CA429" s="26" t="n"/>
      <c r="CB429" s="26" t="n"/>
      <c r="CC429" s="26" t="n"/>
      <c r="CD429" s="26" t="n"/>
      <c r="CE429" s="26" t="n"/>
      <c r="CF429" s="26" t="n"/>
      <c r="CG429" s="26" t="n"/>
      <c r="CH429" s="26" t="n"/>
      <c r="CI429" s="26" t="n"/>
      <c r="CJ429" s="26" t="n"/>
      <c r="CK429" s="26" t="n"/>
      <c r="CL429" s="26" t="n"/>
      <c r="CM429" s="26" t="n"/>
      <c r="CN429" s="26" t="n"/>
      <c r="CO429" s="26" t="n"/>
      <c r="CP429" s="26" t="n"/>
      <c r="CQ429" s="26" t="n"/>
      <c r="CR429" s="26" t="n"/>
      <c r="CS429" s="26" t="n"/>
      <c r="CT429" s="26" t="n"/>
      <c r="CU429" s="26" t="n"/>
      <c r="CV429" s="26" t="n"/>
      <c r="CW429" s="26" t="n"/>
      <c r="CX429" s="26" t="n"/>
      <c r="CY429" s="26" t="n"/>
      <c r="CZ429" s="26" t="n"/>
      <c r="DA429" s="26" t="n"/>
      <c r="DB429" s="26" t="n"/>
      <c r="DC429" s="26" t="n"/>
      <c r="DD429" s="26" t="n"/>
      <c r="DE429" s="26" t="n"/>
      <c r="DF429" s="26" t="n"/>
      <c r="DG429" s="26" t="n"/>
      <c r="DH429" s="26" t="n"/>
      <c r="DI429" s="26" t="n"/>
      <c r="DJ429" s="26" t="n"/>
      <c r="DK429" s="26" t="n"/>
      <c r="DL429" s="26" t="n"/>
      <c r="DM429" s="26" t="n"/>
      <c r="DN429" s="26" t="n"/>
      <c r="DO429" s="26" t="n"/>
      <c r="DP429" s="26" t="n"/>
      <c r="DQ429" s="26" t="n"/>
      <c r="DR429" s="26" t="n"/>
      <c r="DS429" s="26" t="n"/>
      <c r="DT429" s="26" t="n"/>
      <c r="DU429" s="26" t="n"/>
      <c r="DV429" s="26" t="n"/>
      <c r="DW429" s="26" t="n"/>
      <c r="DX429" s="26" t="n"/>
      <c r="DY429" s="26" t="n"/>
      <c r="DZ429" s="26" t="n"/>
      <c r="EA429" s="26" t="n"/>
      <c r="EB429" s="26" t="n"/>
      <c r="EC429" s="26" t="n"/>
      <c r="ED429" s="26" t="n"/>
      <c r="EE429" s="26" t="n"/>
      <c r="EF429" s="26" t="n"/>
      <c r="EG429" s="26" t="n"/>
      <c r="EH429" s="26" t="n"/>
      <c r="EI429" s="26" t="n"/>
      <c r="EJ429" s="26" t="n"/>
      <c r="EK429" s="26" t="n"/>
      <c r="EL429" s="26" t="n"/>
      <c r="EM429" s="26" t="n"/>
      <c r="EN429" s="26" t="n"/>
      <c r="EO429" s="26" t="n"/>
      <c r="EP429" s="26" t="n"/>
      <c r="EQ429" s="26" t="n"/>
      <c r="ER429" s="26" t="n"/>
      <c r="ES429" s="26" t="n"/>
      <c r="ET429" s="26" t="n"/>
      <c r="EU429" s="26" t="n"/>
      <c r="EV429" s="26" t="n"/>
      <c r="EW429" s="26" t="n"/>
      <c r="EX429" s="26" t="n"/>
      <c r="EY429" s="26" t="n"/>
      <c r="EZ429" s="26" t="n"/>
      <c r="FA429" s="26" t="n"/>
      <c r="FB429" s="26" t="n"/>
      <c r="FC429" s="26" t="n"/>
      <c r="FD429" s="26" t="n"/>
      <c r="FE429" s="26" t="n"/>
      <c r="FF429" s="26" t="n"/>
      <c r="FG429" s="26" t="n"/>
      <c r="FH429" s="26" t="n"/>
      <c r="FI429" s="26" t="n"/>
      <c r="FJ429" s="26" t="n"/>
      <c r="FK429" s="26" t="n"/>
      <c r="FL429" s="26" t="n"/>
      <c r="FM429" s="26" t="n"/>
      <c r="FN429" s="26" t="n"/>
      <c r="FO429" s="26" t="n"/>
      <c r="FP429" s="26" t="n"/>
      <c r="FQ429" s="26" t="n"/>
      <c r="FR429" s="26" t="n"/>
      <c r="FS429" s="26" t="n"/>
      <c r="FT429" s="26" t="n"/>
      <c r="FU429" s="26" t="n"/>
      <c r="FV429" s="26" t="n"/>
      <c r="FW429" s="26" t="n"/>
      <c r="FX429" s="26" t="n"/>
      <c r="FY429" s="26" t="n"/>
      <c r="FZ429" s="26" t="n"/>
      <c r="GA429" s="26" t="n"/>
      <c r="GB429" s="26" t="n"/>
      <c r="GC429" s="26" t="n"/>
      <c r="GD429" s="26" t="n"/>
      <c r="GE429" s="26" t="n"/>
      <c r="GF429" s="26" t="n"/>
      <c r="GG429" s="26" t="n"/>
      <c r="GH429" s="26" t="n"/>
      <c r="GI429" s="26" t="n"/>
      <c r="GJ429" s="26" t="n"/>
      <c r="GK429" s="26" t="n"/>
      <c r="GL429" s="26" t="n"/>
      <c r="GM429" s="26" t="n"/>
      <c r="GN429" s="26" t="n"/>
      <c r="GO429" s="26" t="n"/>
      <c r="GP429" s="26" t="n"/>
      <c r="GQ429" s="26" t="n"/>
      <c r="GR429" s="26" t="n"/>
      <c r="GS429" s="26" t="n"/>
      <c r="GT429" s="26" t="n"/>
      <c r="GU429" s="26" t="n"/>
      <c r="GV429" s="26" t="n"/>
      <c r="GW429" s="26" t="n"/>
      <c r="GX429" s="26" t="n"/>
      <c r="GY429" s="26" t="n"/>
      <c r="GZ429" s="26" t="n"/>
      <c r="HA429" s="26" t="n"/>
      <c r="HB429" s="26" t="n"/>
      <c r="HC429" s="26" t="n"/>
      <c r="HD429" s="26" t="n"/>
      <c r="HE429" s="26" t="n"/>
      <c r="HF429" s="26" t="n"/>
      <c r="HG429" s="26" t="n"/>
      <c r="HH429" s="26" t="n"/>
      <c r="HI429" s="26" t="n"/>
      <c r="HJ429" s="26" t="n"/>
      <c r="HK429" s="26" t="n"/>
      <c r="HL429" s="26" t="n"/>
      <c r="HM429" s="26" t="n"/>
      <c r="HN429" s="26" t="n"/>
      <c r="HO429" s="26" t="n"/>
      <c r="HP429" s="26" t="n"/>
      <c r="HQ429" s="26" t="n"/>
      <c r="HR429" s="26" t="n"/>
      <c r="HS429" s="26" t="n"/>
      <c r="HT429" s="26" t="n"/>
      <c r="HU429" s="26" t="n"/>
      <c r="HV429" s="26" t="n"/>
      <c r="HW429" s="26" t="n"/>
      <c r="HX429" s="26" t="n"/>
      <c r="HY429" s="26" t="n"/>
      <c r="HZ429" s="26" t="n"/>
      <c r="IA429" s="26" t="n"/>
      <c r="IB429" s="26" t="n"/>
      <c r="IC429" s="26" t="n"/>
      <c r="ID429" s="26" t="n"/>
      <c r="IE429" s="26" t="n"/>
      <c r="IF429" s="26" t="n"/>
      <c r="IG429" s="26" t="n"/>
      <c r="IH429" s="26" t="n"/>
      <c r="II429" s="26" t="n"/>
      <c r="IJ429" s="26" t="n"/>
      <c r="IK429" s="26" t="n"/>
      <c r="IL429" s="26" t="n"/>
      <c r="IM429" s="26" t="n"/>
      <c r="IN429" s="26" t="n"/>
      <c r="IO429" s="26" t="n"/>
    </row>
    <row r="430">
      <c r="A430" s="39" t="inlineStr">
        <is>
          <t>MANDATORY_REENTRY_WT_FILTER_VELOCITY_RATIO</t>
        </is>
      </c>
      <c r="B430" s="70" t="n">
        <v>0</v>
      </c>
      <c r="C430" s="38" t="n"/>
      <c r="D430" s="38" t="inlineStr">
        <is>
          <t>GLOBAL_CHECK, STOCKS_EXIT</t>
        </is>
      </c>
      <c r="E430" s="38" t="n"/>
      <c r="F430" s="26" t="n"/>
      <c r="G430" s="38">
        <f>IFERROR(VLOOKUP($A383&amp;"_"&amp;$B383,Results_Deltas!$A$2:$P$15000,5,FALSE),"")</f>
        <v/>
      </c>
      <c r="H430" s="38" t="inlineStr">
        <is>
          <t>Blanket (page end)</t>
        </is>
      </c>
      <c r="I430" s="26" t="n"/>
      <c r="J430" s="26" t="n"/>
      <c r="K430" s="26" t="n"/>
      <c r="L430" s="26" t="inlineStr">
        <is>
          <t>NO</t>
        </is>
      </c>
      <c r="M430" s="74" t="n">
        <v>0</v>
      </c>
      <c r="N430" s="74" t="n">
        <v>0</v>
      </c>
      <c r="O430" s="26" t="n"/>
      <c r="P430" s="26" t="n"/>
      <c r="Q430" s="26" t="n"/>
      <c r="R430" s="26" t="n"/>
      <c r="S430" s="26" t="n"/>
      <c r="T430" s="26" t="n"/>
      <c r="U430" s="26" t="n"/>
      <c r="V430" s="26" t="n"/>
      <c r="W430" s="26" t="n"/>
      <c r="X430" s="26" t="n"/>
      <c r="Y430" s="26" t="n"/>
      <c r="Z430" s="26" t="n"/>
      <c r="AA430" s="26" t="n"/>
      <c r="AB430" s="26" t="n"/>
      <c r="AC430" s="26" t="n"/>
      <c r="AD430" s="26" t="n"/>
      <c r="AE430" s="26" t="n"/>
      <c r="AF430" s="26" t="n"/>
      <c r="AG430" s="26" t="n"/>
      <c r="AH430" s="26" t="n"/>
      <c r="AI430" s="26" t="n"/>
      <c r="AJ430" s="26" t="n"/>
      <c r="AK430" s="26" t="n"/>
      <c r="AL430" s="26" t="n"/>
      <c r="AM430" s="26" t="n"/>
      <c r="AN430" s="26" t="n"/>
      <c r="AO430" s="26" t="n"/>
      <c r="AP430" s="26" t="n"/>
      <c r="AQ430" s="26" t="n"/>
      <c r="AR430" s="26" t="n"/>
      <c r="AS430" s="26" t="n"/>
      <c r="AT430" s="26" t="n"/>
      <c r="AU430" s="26" t="n"/>
      <c r="AV430" s="26" t="n"/>
      <c r="AW430" s="26" t="n"/>
      <c r="AX430" s="26" t="n"/>
      <c r="AY430" s="26" t="n"/>
      <c r="AZ430" s="26" t="n"/>
      <c r="BA430" s="26" t="n"/>
      <c r="BB430" s="26" t="n"/>
      <c r="BC430" s="26" t="n"/>
      <c r="BD430" s="26" t="n"/>
      <c r="BE430" s="26" t="n"/>
      <c r="BF430" s="26" t="n"/>
      <c r="BG430" s="26" t="n"/>
      <c r="BH430" s="26" t="n"/>
      <c r="BI430" s="26" t="n"/>
      <c r="BJ430" s="26" t="n"/>
      <c r="BK430" s="26" t="n"/>
      <c r="BL430" s="26" t="n"/>
      <c r="BM430" s="26" t="n"/>
      <c r="BN430" s="26" t="n"/>
      <c r="BO430" s="26" t="n"/>
      <c r="BP430" s="26" t="n"/>
      <c r="BQ430" s="26" t="n"/>
      <c r="BR430" s="26" t="n"/>
      <c r="BS430" s="26" t="n"/>
      <c r="BT430" s="26" t="n"/>
      <c r="BU430" s="26" t="n"/>
      <c r="BV430" s="26" t="n"/>
      <c r="BW430" s="26" t="n"/>
      <c r="BX430" s="26" t="n"/>
      <c r="BY430" s="26" t="n"/>
      <c r="BZ430" s="26" t="n"/>
      <c r="CA430" s="26" t="n"/>
      <c r="CB430" s="26" t="n"/>
      <c r="CC430" s="26" t="n"/>
      <c r="CD430" s="26" t="n"/>
      <c r="CE430" s="26" t="n"/>
      <c r="CF430" s="26" t="n"/>
      <c r="CG430" s="26" t="n"/>
      <c r="CH430" s="26" t="n"/>
      <c r="CI430" s="26" t="n"/>
      <c r="CJ430" s="26" t="n"/>
      <c r="CK430" s="26" t="n"/>
      <c r="CL430" s="26" t="n"/>
      <c r="CM430" s="26" t="n"/>
      <c r="CN430" s="26" t="n"/>
      <c r="CO430" s="26" t="n"/>
      <c r="CP430" s="26" t="n"/>
      <c r="CQ430" s="26" t="n"/>
      <c r="CR430" s="26" t="n"/>
      <c r="CS430" s="26" t="n"/>
      <c r="CT430" s="26" t="n"/>
      <c r="CU430" s="26" t="n"/>
      <c r="CV430" s="26" t="n"/>
      <c r="CW430" s="26" t="n"/>
      <c r="CX430" s="26" t="n"/>
      <c r="CY430" s="26" t="n"/>
      <c r="CZ430" s="26" t="n"/>
      <c r="DA430" s="26" t="n"/>
      <c r="DB430" s="26" t="n"/>
      <c r="DC430" s="26" t="n"/>
      <c r="DD430" s="26" t="n"/>
      <c r="DE430" s="26" t="n"/>
      <c r="DF430" s="26" t="n"/>
      <c r="DG430" s="26" t="n"/>
      <c r="DH430" s="26" t="n"/>
      <c r="DI430" s="26" t="n"/>
      <c r="DJ430" s="26" t="n"/>
      <c r="DK430" s="26" t="n"/>
      <c r="DL430" s="26" t="n"/>
      <c r="DM430" s="26" t="n"/>
      <c r="DN430" s="26" t="n"/>
      <c r="DO430" s="26" t="n"/>
      <c r="DP430" s="26" t="n"/>
      <c r="DQ430" s="26" t="n"/>
      <c r="DR430" s="26" t="n"/>
      <c r="DS430" s="26" t="n"/>
      <c r="DT430" s="26" t="n"/>
      <c r="DU430" s="26" t="n"/>
      <c r="DV430" s="26" t="n"/>
      <c r="DW430" s="26" t="n"/>
      <c r="DX430" s="26" t="n"/>
      <c r="DY430" s="26" t="n"/>
      <c r="DZ430" s="26" t="n"/>
      <c r="EA430" s="26" t="n"/>
      <c r="EB430" s="26" t="n"/>
      <c r="EC430" s="26" t="n"/>
      <c r="ED430" s="26" t="n"/>
      <c r="EE430" s="26" t="n"/>
      <c r="EF430" s="26" t="n"/>
      <c r="EG430" s="26" t="n"/>
      <c r="EH430" s="26" t="n"/>
      <c r="EI430" s="26" t="n"/>
      <c r="EJ430" s="26" t="n"/>
      <c r="EK430" s="26" t="n"/>
      <c r="EL430" s="26" t="n"/>
      <c r="EM430" s="26" t="n"/>
      <c r="EN430" s="26" t="n"/>
      <c r="EO430" s="26" t="n"/>
      <c r="EP430" s="26" t="n"/>
      <c r="EQ430" s="26" t="n"/>
      <c r="ER430" s="26" t="n"/>
      <c r="ES430" s="26" t="n"/>
      <c r="ET430" s="26" t="n"/>
      <c r="EU430" s="26" t="n"/>
      <c r="EV430" s="26" t="n"/>
      <c r="EW430" s="26" t="n"/>
      <c r="EX430" s="26" t="n"/>
      <c r="EY430" s="26" t="n"/>
      <c r="EZ430" s="26" t="n"/>
      <c r="FA430" s="26" t="n"/>
      <c r="FB430" s="26" t="n"/>
      <c r="FC430" s="26" t="n"/>
      <c r="FD430" s="26" t="n"/>
      <c r="FE430" s="26" t="n"/>
      <c r="FF430" s="26" t="n"/>
      <c r="FG430" s="26" t="n"/>
      <c r="FH430" s="26" t="n"/>
      <c r="FI430" s="26" t="n"/>
      <c r="FJ430" s="26" t="n"/>
      <c r="FK430" s="26" t="n"/>
      <c r="FL430" s="26" t="n"/>
      <c r="FM430" s="26" t="n"/>
      <c r="FN430" s="26" t="n"/>
      <c r="FO430" s="26" t="n"/>
      <c r="FP430" s="26" t="n"/>
      <c r="FQ430" s="26" t="n"/>
      <c r="FR430" s="26" t="n"/>
      <c r="FS430" s="26" t="n"/>
      <c r="FT430" s="26" t="n"/>
      <c r="FU430" s="26" t="n"/>
      <c r="FV430" s="26" t="n"/>
      <c r="FW430" s="26" t="n"/>
      <c r="FX430" s="26" t="n"/>
      <c r="FY430" s="26" t="n"/>
      <c r="FZ430" s="26" t="n"/>
      <c r="GA430" s="26" t="n"/>
      <c r="GB430" s="26" t="n"/>
      <c r="GC430" s="26" t="n"/>
      <c r="GD430" s="26" t="n"/>
      <c r="GE430" s="26" t="n"/>
      <c r="GF430" s="26" t="n"/>
      <c r="GG430" s="26" t="n"/>
      <c r="GH430" s="26" t="n"/>
      <c r="GI430" s="26" t="n"/>
      <c r="GJ430" s="26" t="n"/>
      <c r="GK430" s="26" t="n"/>
      <c r="GL430" s="26" t="n"/>
      <c r="GM430" s="26" t="n"/>
      <c r="GN430" s="26" t="n"/>
      <c r="GO430" s="26" t="n"/>
      <c r="GP430" s="26" t="n"/>
      <c r="GQ430" s="26" t="n"/>
      <c r="GR430" s="26" t="n"/>
      <c r="GS430" s="26" t="n"/>
      <c r="GT430" s="26" t="n"/>
      <c r="GU430" s="26" t="n"/>
      <c r="GV430" s="26" t="n"/>
      <c r="GW430" s="26" t="n"/>
      <c r="GX430" s="26" t="n"/>
      <c r="GY430" s="26" t="n"/>
      <c r="GZ430" s="26" t="n"/>
      <c r="HA430" s="26" t="n"/>
      <c r="HB430" s="26" t="n"/>
      <c r="HC430" s="26" t="n"/>
      <c r="HD430" s="26" t="n"/>
      <c r="HE430" s="26" t="n"/>
      <c r="HF430" s="26" t="n"/>
      <c r="HG430" s="26" t="n"/>
      <c r="HH430" s="26" t="n"/>
      <c r="HI430" s="26" t="n"/>
      <c r="HJ430" s="26" t="n"/>
      <c r="HK430" s="26" t="n"/>
      <c r="HL430" s="26" t="n"/>
      <c r="HM430" s="26" t="n"/>
      <c r="HN430" s="26" t="n"/>
      <c r="HO430" s="26" t="n"/>
      <c r="HP430" s="26" t="n"/>
      <c r="HQ430" s="26" t="n"/>
      <c r="HR430" s="26" t="n"/>
      <c r="HS430" s="26" t="n"/>
      <c r="HT430" s="26" t="n"/>
      <c r="HU430" s="26" t="n"/>
      <c r="HV430" s="26" t="n"/>
      <c r="HW430" s="26" t="n"/>
      <c r="HX430" s="26" t="n"/>
      <c r="HY430" s="26" t="n"/>
      <c r="HZ430" s="26" t="n"/>
      <c r="IA430" s="26" t="n"/>
      <c r="IB430" s="26" t="n"/>
      <c r="IC430" s="26" t="n"/>
      <c r="ID430" s="26" t="n"/>
      <c r="IE430" s="26" t="n"/>
      <c r="IF430" s="26" t="n"/>
      <c r="IG430" s="26" t="n"/>
      <c r="IH430" s="26" t="n"/>
      <c r="II430" s="26" t="n"/>
      <c r="IJ430" s="26" t="n"/>
      <c r="IK430" s="26" t="n"/>
      <c r="IL430" s="26" t="n"/>
      <c r="IM430" s="26" t="n"/>
      <c r="IN430" s="26" t="n"/>
      <c r="IO430" s="26" t="n"/>
    </row>
    <row r="431">
      <c r="A431" s="39" t="inlineStr">
        <is>
          <t>MOVER_THRESHOLD</t>
        </is>
      </c>
      <c r="B431" s="70" t="n">
        <v>0</v>
      </c>
      <c r="C431" s="38" t="n"/>
      <c r="D431" s="38" t="inlineStr">
        <is>
          <t>ENTRY, GLOBAL_CHECK, STOCKS_EXIT</t>
        </is>
      </c>
      <c r="E431" s="38" t="n"/>
      <c r="F431" s="26" t="n"/>
      <c r="G431" s="38">
        <f>IFERROR(VLOOKUP($A389&amp;"_"&amp;$B389,Results_Deltas!$A$2:$P$15000,5,FALSE),"")</f>
        <v/>
      </c>
      <c r="H431" s="38" t="inlineStr">
        <is>
          <t>Blanket (page end)</t>
        </is>
      </c>
      <c r="I431" s="26" t="n"/>
      <c r="J431" s="26" t="n"/>
      <c r="K431" s="26" t="n"/>
      <c r="L431" s="26" t="inlineStr">
        <is>
          <t>NO</t>
        </is>
      </c>
      <c r="M431" s="74" t="n">
        <v>0</v>
      </c>
      <c r="N431" s="74" t="n">
        <v>0</v>
      </c>
      <c r="O431" s="26" t="n"/>
      <c r="P431" s="26" t="n"/>
      <c r="Q431" s="26" t="n"/>
      <c r="R431" s="26" t="n"/>
      <c r="S431" s="26" t="n"/>
      <c r="T431" s="26" t="n"/>
      <c r="U431" s="26" t="n"/>
      <c r="V431" s="26" t="n"/>
      <c r="W431" s="26" t="n"/>
      <c r="X431" s="26" t="n"/>
      <c r="Y431" s="26" t="n"/>
      <c r="Z431" s="26" t="n"/>
      <c r="AA431" s="26" t="n"/>
      <c r="AB431" s="26" t="n"/>
      <c r="AC431" s="26" t="n"/>
      <c r="AD431" s="26" t="n"/>
      <c r="AE431" s="26" t="n"/>
      <c r="AF431" s="26" t="n"/>
      <c r="AG431" s="26" t="n"/>
      <c r="AH431" s="26" t="n"/>
      <c r="AI431" s="26" t="n"/>
      <c r="AJ431" s="26" t="n"/>
      <c r="AK431" s="26" t="n"/>
      <c r="AL431" s="26" t="n"/>
      <c r="AM431" s="26" t="n"/>
      <c r="AN431" s="26" t="n"/>
      <c r="AO431" s="26" t="n"/>
      <c r="AP431" s="26" t="n"/>
      <c r="AQ431" s="26" t="n"/>
      <c r="AR431" s="26" t="n"/>
      <c r="AS431" s="26" t="n"/>
      <c r="AT431" s="26" t="n"/>
      <c r="AU431" s="26" t="n"/>
      <c r="AV431" s="26" t="n"/>
      <c r="AW431" s="26" t="n"/>
      <c r="AX431" s="26" t="n"/>
      <c r="AY431" s="26" t="n"/>
      <c r="AZ431" s="26" t="n"/>
      <c r="BA431" s="26" t="n"/>
      <c r="BB431" s="26" t="n"/>
      <c r="BC431" s="26" t="n"/>
      <c r="BD431" s="26" t="n"/>
      <c r="BE431" s="26" t="n"/>
      <c r="BF431" s="26" t="n"/>
      <c r="BG431" s="26" t="n"/>
      <c r="BH431" s="26" t="n"/>
      <c r="BI431" s="26" t="n"/>
      <c r="BJ431" s="26" t="n"/>
      <c r="BK431" s="26" t="n"/>
      <c r="BL431" s="26" t="n"/>
      <c r="BM431" s="26" t="n"/>
      <c r="BN431" s="26" t="n"/>
      <c r="BO431" s="26" t="n"/>
      <c r="BP431" s="26" t="n"/>
      <c r="BQ431" s="26" t="n"/>
      <c r="BR431" s="26" t="n"/>
      <c r="BS431" s="26" t="n"/>
      <c r="BT431" s="26" t="n"/>
      <c r="BU431" s="26" t="n"/>
      <c r="BV431" s="26" t="n"/>
      <c r="BW431" s="26" t="n"/>
      <c r="BX431" s="26" t="n"/>
      <c r="BY431" s="26" t="n"/>
      <c r="BZ431" s="26" t="n"/>
      <c r="CA431" s="26" t="n"/>
      <c r="CB431" s="26" t="n"/>
      <c r="CC431" s="26" t="n"/>
      <c r="CD431" s="26" t="n"/>
      <c r="CE431" s="26" t="n"/>
      <c r="CF431" s="26" t="n"/>
      <c r="CG431" s="26" t="n"/>
      <c r="CH431" s="26" t="n"/>
      <c r="CI431" s="26" t="n"/>
      <c r="CJ431" s="26" t="n"/>
      <c r="CK431" s="26" t="n"/>
      <c r="CL431" s="26" t="n"/>
      <c r="CM431" s="26" t="n"/>
      <c r="CN431" s="26" t="n"/>
      <c r="CO431" s="26" t="n"/>
      <c r="CP431" s="26" t="n"/>
      <c r="CQ431" s="26" t="n"/>
      <c r="CR431" s="26" t="n"/>
      <c r="CS431" s="26" t="n"/>
      <c r="CT431" s="26" t="n"/>
      <c r="CU431" s="26" t="n"/>
      <c r="CV431" s="26" t="n"/>
      <c r="CW431" s="26" t="n"/>
      <c r="CX431" s="26" t="n"/>
      <c r="CY431" s="26" t="n"/>
      <c r="CZ431" s="26" t="n"/>
      <c r="DA431" s="26" t="n"/>
      <c r="DB431" s="26" t="n"/>
      <c r="DC431" s="26" t="n"/>
      <c r="DD431" s="26" t="n"/>
      <c r="DE431" s="26" t="n"/>
      <c r="DF431" s="26" t="n"/>
      <c r="DG431" s="26" t="n"/>
      <c r="DH431" s="26" t="n"/>
      <c r="DI431" s="26" t="n"/>
      <c r="DJ431" s="26" t="n"/>
      <c r="DK431" s="26" t="n"/>
      <c r="DL431" s="26" t="n"/>
      <c r="DM431" s="26" t="n"/>
      <c r="DN431" s="26" t="n"/>
      <c r="DO431" s="26" t="n"/>
      <c r="DP431" s="26" t="n"/>
      <c r="DQ431" s="26" t="n"/>
      <c r="DR431" s="26" t="n"/>
      <c r="DS431" s="26" t="n"/>
      <c r="DT431" s="26" t="n"/>
      <c r="DU431" s="26" t="n"/>
      <c r="DV431" s="26" t="n"/>
      <c r="DW431" s="26" t="n"/>
      <c r="DX431" s="26" t="n"/>
      <c r="DY431" s="26" t="n"/>
      <c r="DZ431" s="26" t="n"/>
      <c r="EA431" s="26" t="n"/>
      <c r="EB431" s="26" t="n"/>
      <c r="EC431" s="26" t="n"/>
      <c r="ED431" s="26" t="n"/>
      <c r="EE431" s="26" t="n"/>
      <c r="EF431" s="26" t="n"/>
      <c r="EG431" s="26" t="n"/>
      <c r="EH431" s="26" t="n"/>
      <c r="EI431" s="26" t="n"/>
      <c r="EJ431" s="26" t="n"/>
      <c r="EK431" s="26" t="n"/>
      <c r="EL431" s="26" t="n"/>
      <c r="EM431" s="26" t="n"/>
      <c r="EN431" s="26" t="n"/>
      <c r="EO431" s="26" t="n"/>
      <c r="EP431" s="26" t="n"/>
      <c r="EQ431" s="26" t="n"/>
      <c r="ER431" s="26" t="n"/>
      <c r="ES431" s="26" t="n"/>
      <c r="ET431" s="26" t="n"/>
      <c r="EU431" s="26" t="n"/>
      <c r="EV431" s="26" t="n"/>
      <c r="EW431" s="26" t="n"/>
      <c r="EX431" s="26" t="n"/>
      <c r="EY431" s="26" t="n"/>
      <c r="EZ431" s="26" t="n"/>
      <c r="FA431" s="26" t="n"/>
      <c r="FB431" s="26" t="n"/>
      <c r="FC431" s="26" t="n"/>
      <c r="FD431" s="26" t="n"/>
      <c r="FE431" s="26" t="n"/>
      <c r="FF431" s="26" t="n"/>
      <c r="FG431" s="26" t="n"/>
      <c r="FH431" s="26" t="n"/>
      <c r="FI431" s="26" t="n"/>
      <c r="FJ431" s="26" t="n"/>
      <c r="FK431" s="26" t="n"/>
      <c r="FL431" s="26" t="n"/>
      <c r="FM431" s="26" t="n"/>
      <c r="FN431" s="26" t="n"/>
      <c r="FO431" s="26" t="n"/>
      <c r="FP431" s="26" t="n"/>
      <c r="FQ431" s="26" t="n"/>
      <c r="FR431" s="26" t="n"/>
      <c r="FS431" s="26" t="n"/>
      <c r="FT431" s="26" t="n"/>
      <c r="FU431" s="26" t="n"/>
      <c r="FV431" s="26" t="n"/>
      <c r="FW431" s="26" t="n"/>
      <c r="FX431" s="26" t="n"/>
      <c r="FY431" s="26" t="n"/>
      <c r="FZ431" s="26" t="n"/>
      <c r="GA431" s="26" t="n"/>
      <c r="GB431" s="26" t="n"/>
      <c r="GC431" s="26" t="n"/>
      <c r="GD431" s="26" t="n"/>
      <c r="GE431" s="26" t="n"/>
      <c r="GF431" s="26" t="n"/>
      <c r="GG431" s="26" t="n"/>
      <c r="GH431" s="26" t="n"/>
      <c r="GI431" s="26" t="n"/>
      <c r="GJ431" s="26" t="n"/>
      <c r="GK431" s="26" t="n"/>
      <c r="GL431" s="26" t="n"/>
      <c r="GM431" s="26" t="n"/>
      <c r="GN431" s="26" t="n"/>
      <c r="GO431" s="26" t="n"/>
      <c r="GP431" s="26" t="n"/>
      <c r="GQ431" s="26" t="n"/>
      <c r="GR431" s="26" t="n"/>
      <c r="GS431" s="26" t="n"/>
      <c r="GT431" s="26" t="n"/>
      <c r="GU431" s="26" t="n"/>
      <c r="GV431" s="26" t="n"/>
      <c r="GW431" s="26" t="n"/>
      <c r="GX431" s="26" t="n"/>
      <c r="GY431" s="26" t="n"/>
      <c r="GZ431" s="26" t="n"/>
      <c r="HA431" s="26" t="n"/>
      <c r="HB431" s="26" t="n"/>
      <c r="HC431" s="26" t="n"/>
      <c r="HD431" s="26" t="n"/>
      <c r="HE431" s="26" t="n"/>
      <c r="HF431" s="26" t="n"/>
      <c r="HG431" s="26" t="n"/>
      <c r="HH431" s="26" t="n"/>
      <c r="HI431" s="26" t="n"/>
      <c r="HJ431" s="26" t="n"/>
      <c r="HK431" s="26" t="n"/>
      <c r="HL431" s="26" t="n"/>
      <c r="HM431" s="26" t="n"/>
      <c r="HN431" s="26" t="n"/>
      <c r="HO431" s="26" t="n"/>
      <c r="HP431" s="26" t="n"/>
      <c r="HQ431" s="26" t="n"/>
      <c r="HR431" s="26" t="n"/>
      <c r="HS431" s="26" t="n"/>
      <c r="HT431" s="26" t="n"/>
      <c r="HU431" s="26" t="n"/>
      <c r="HV431" s="26" t="n"/>
      <c r="HW431" s="26" t="n"/>
      <c r="HX431" s="26" t="n"/>
      <c r="HY431" s="26" t="n"/>
      <c r="HZ431" s="26" t="n"/>
      <c r="IA431" s="26" t="n"/>
      <c r="IB431" s="26" t="n"/>
      <c r="IC431" s="26" t="n"/>
      <c r="ID431" s="26" t="n"/>
      <c r="IE431" s="26" t="n"/>
      <c r="IF431" s="26" t="n"/>
      <c r="IG431" s="26" t="n"/>
      <c r="IH431" s="26" t="n"/>
      <c r="II431" s="26" t="n"/>
      <c r="IJ431" s="26" t="n"/>
      <c r="IK431" s="26" t="n"/>
      <c r="IL431" s="26" t="n"/>
      <c r="IM431" s="26" t="n"/>
      <c r="IN431" s="26" t="n"/>
      <c r="IO431" s="26" t="n"/>
    </row>
    <row r="432">
      <c r="A432" s="39" t="inlineStr">
        <is>
          <t>MTS_BOTTOM_BONUS_THRESHOLD</t>
        </is>
      </c>
      <c r="B432" s="70" t="n">
        <v>0</v>
      </c>
      <c r="C432" s="38" t="n"/>
      <c r="D432" s="38" t="inlineStr">
        <is>
          <t>ENTRY, GLOBAL_CHECK, STOCKS_EXIT</t>
        </is>
      </c>
      <c r="E432" s="38" t="n"/>
      <c r="F432" s="26" t="n"/>
      <c r="G432" s="38">
        <f>IFERROR(VLOOKUP($A397&amp;"_"&amp;$B397,Results_Deltas!$A$2:$P$15000,5,FALSE),"")</f>
        <v/>
      </c>
      <c r="H432" s="38" t="inlineStr">
        <is>
          <t>Blanket (page end)</t>
        </is>
      </c>
      <c r="I432" s="26" t="n"/>
      <c r="J432" s="26" t="n"/>
      <c r="K432" s="26" t="n"/>
      <c r="L432" s="26" t="inlineStr">
        <is>
          <t>NO</t>
        </is>
      </c>
      <c r="M432" s="74" t="n">
        <v>0</v>
      </c>
      <c r="N432" s="74" t="n">
        <v>0</v>
      </c>
      <c r="O432" s="26" t="n"/>
      <c r="P432" s="26" t="n"/>
      <c r="Q432" s="26" t="n"/>
      <c r="R432" s="26" t="n"/>
      <c r="S432" s="26" t="n"/>
      <c r="T432" s="26" t="n"/>
      <c r="U432" s="26" t="n"/>
      <c r="V432" s="26" t="n"/>
      <c r="W432" s="26" t="n"/>
      <c r="X432" s="26" t="n"/>
      <c r="Y432" s="26" t="n"/>
      <c r="Z432" s="26" t="n"/>
      <c r="AA432" s="26" t="n"/>
      <c r="AB432" s="26" t="n"/>
      <c r="AC432" s="26" t="n"/>
      <c r="AD432" s="26" t="n"/>
      <c r="AE432" s="26" t="n"/>
      <c r="AF432" s="26" t="n"/>
      <c r="AG432" s="26" t="n"/>
      <c r="AH432" s="26" t="n"/>
      <c r="AI432" s="26" t="n"/>
      <c r="AJ432" s="26" t="n"/>
      <c r="AK432" s="26" t="n"/>
      <c r="AL432" s="26" t="n"/>
      <c r="AM432" s="26" t="n"/>
      <c r="AN432" s="26" t="n"/>
      <c r="AO432" s="26" t="n"/>
      <c r="AP432" s="26" t="n"/>
      <c r="AQ432" s="26" t="n"/>
      <c r="AR432" s="26" t="n"/>
      <c r="AS432" s="26" t="n"/>
      <c r="AT432" s="26" t="n"/>
      <c r="AU432" s="26" t="n"/>
      <c r="AV432" s="26" t="n"/>
      <c r="AW432" s="26" t="n"/>
      <c r="AX432" s="26" t="n"/>
      <c r="AY432" s="26" t="n"/>
      <c r="AZ432" s="26" t="n"/>
      <c r="BA432" s="26" t="n"/>
      <c r="BB432" s="26" t="n"/>
      <c r="BC432" s="26" t="n"/>
      <c r="BD432" s="26" t="n"/>
      <c r="BE432" s="26" t="n"/>
      <c r="BF432" s="26" t="n"/>
      <c r="BG432" s="26" t="n"/>
      <c r="BH432" s="26" t="n"/>
      <c r="BI432" s="26" t="n"/>
      <c r="BJ432" s="26" t="n"/>
      <c r="BK432" s="26" t="n"/>
      <c r="BL432" s="26" t="n"/>
      <c r="BM432" s="26" t="n"/>
      <c r="BN432" s="26" t="n"/>
      <c r="BO432" s="26" t="n"/>
      <c r="BP432" s="26" t="n"/>
      <c r="BQ432" s="26" t="n"/>
      <c r="BR432" s="26" t="n"/>
      <c r="BS432" s="26" t="n"/>
      <c r="BT432" s="26" t="n"/>
      <c r="BU432" s="26" t="n"/>
      <c r="BV432" s="26" t="n"/>
      <c r="BW432" s="26" t="n"/>
      <c r="BX432" s="26" t="n"/>
      <c r="BY432" s="26" t="n"/>
      <c r="BZ432" s="26" t="n"/>
      <c r="CA432" s="26" t="n"/>
      <c r="CB432" s="26" t="n"/>
      <c r="CC432" s="26" t="n"/>
      <c r="CD432" s="26" t="n"/>
      <c r="CE432" s="26" t="n"/>
      <c r="CF432" s="26" t="n"/>
      <c r="CG432" s="26" t="n"/>
      <c r="CH432" s="26" t="n"/>
      <c r="CI432" s="26" t="n"/>
      <c r="CJ432" s="26" t="n"/>
      <c r="CK432" s="26" t="n"/>
      <c r="CL432" s="26" t="n"/>
      <c r="CM432" s="26" t="n"/>
      <c r="CN432" s="26" t="n"/>
      <c r="CO432" s="26" t="n"/>
      <c r="CP432" s="26" t="n"/>
      <c r="CQ432" s="26" t="n"/>
      <c r="CR432" s="26" t="n"/>
      <c r="CS432" s="26" t="n"/>
      <c r="CT432" s="26" t="n"/>
      <c r="CU432" s="26" t="n"/>
      <c r="CV432" s="26" t="n"/>
      <c r="CW432" s="26" t="n"/>
      <c r="CX432" s="26" t="n"/>
      <c r="CY432" s="26" t="n"/>
      <c r="CZ432" s="26" t="n"/>
      <c r="DA432" s="26" t="n"/>
      <c r="DB432" s="26" t="n"/>
      <c r="DC432" s="26" t="n"/>
      <c r="DD432" s="26" t="n"/>
      <c r="DE432" s="26" t="n"/>
      <c r="DF432" s="26" t="n"/>
      <c r="DG432" s="26" t="n"/>
      <c r="DH432" s="26" t="n"/>
      <c r="DI432" s="26" t="n"/>
      <c r="DJ432" s="26" t="n"/>
      <c r="DK432" s="26" t="n"/>
      <c r="DL432" s="26" t="n"/>
      <c r="DM432" s="26" t="n"/>
      <c r="DN432" s="26" t="n"/>
      <c r="DO432" s="26" t="n"/>
      <c r="DP432" s="26" t="n"/>
      <c r="DQ432" s="26" t="n"/>
      <c r="DR432" s="26" t="n"/>
      <c r="DS432" s="26" t="n"/>
      <c r="DT432" s="26" t="n"/>
      <c r="DU432" s="26" t="n"/>
      <c r="DV432" s="26" t="n"/>
      <c r="DW432" s="26" t="n"/>
      <c r="DX432" s="26" t="n"/>
      <c r="DY432" s="26" t="n"/>
      <c r="DZ432" s="26" t="n"/>
      <c r="EA432" s="26" t="n"/>
      <c r="EB432" s="26" t="n"/>
      <c r="EC432" s="26" t="n"/>
      <c r="ED432" s="26" t="n"/>
      <c r="EE432" s="26" t="n"/>
      <c r="EF432" s="26" t="n"/>
      <c r="EG432" s="26" t="n"/>
      <c r="EH432" s="26" t="n"/>
      <c r="EI432" s="26" t="n"/>
      <c r="EJ432" s="26" t="n"/>
      <c r="EK432" s="26" t="n"/>
      <c r="EL432" s="26" t="n"/>
      <c r="EM432" s="26" t="n"/>
      <c r="EN432" s="26" t="n"/>
      <c r="EO432" s="26" t="n"/>
      <c r="EP432" s="26" t="n"/>
      <c r="EQ432" s="26" t="n"/>
      <c r="ER432" s="26" t="n"/>
      <c r="ES432" s="26" t="n"/>
      <c r="ET432" s="26" t="n"/>
      <c r="EU432" s="26" t="n"/>
      <c r="EV432" s="26" t="n"/>
      <c r="EW432" s="26" t="n"/>
      <c r="EX432" s="26" t="n"/>
      <c r="EY432" s="26" t="n"/>
      <c r="EZ432" s="26" t="n"/>
      <c r="FA432" s="26" t="n"/>
      <c r="FB432" s="26" t="n"/>
      <c r="FC432" s="26" t="n"/>
      <c r="FD432" s="26" t="n"/>
      <c r="FE432" s="26" t="n"/>
      <c r="FF432" s="26" t="n"/>
      <c r="FG432" s="26" t="n"/>
      <c r="FH432" s="26" t="n"/>
      <c r="FI432" s="26" t="n"/>
      <c r="FJ432" s="26" t="n"/>
      <c r="FK432" s="26" t="n"/>
      <c r="FL432" s="26" t="n"/>
      <c r="FM432" s="26" t="n"/>
      <c r="FN432" s="26" t="n"/>
      <c r="FO432" s="26" t="n"/>
      <c r="FP432" s="26" t="n"/>
      <c r="FQ432" s="26" t="n"/>
      <c r="FR432" s="26" t="n"/>
      <c r="FS432" s="26" t="n"/>
      <c r="FT432" s="26" t="n"/>
      <c r="FU432" s="26" t="n"/>
      <c r="FV432" s="26" t="n"/>
      <c r="FW432" s="26" t="n"/>
      <c r="FX432" s="26" t="n"/>
      <c r="FY432" s="26" t="n"/>
      <c r="FZ432" s="26" t="n"/>
      <c r="GA432" s="26" t="n"/>
      <c r="GB432" s="26" t="n"/>
      <c r="GC432" s="26" t="n"/>
      <c r="GD432" s="26" t="n"/>
      <c r="GE432" s="26" t="n"/>
      <c r="GF432" s="26" t="n"/>
      <c r="GG432" s="26" t="n"/>
      <c r="GH432" s="26" t="n"/>
      <c r="GI432" s="26" t="n"/>
      <c r="GJ432" s="26" t="n"/>
      <c r="GK432" s="26" t="n"/>
      <c r="GL432" s="26" t="n"/>
      <c r="GM432" s="26" t="n"/>
      <c r="GN432" s="26" t="n"/>
      <c r="GO432" s="26" t="n"/>
      <c r="GP432" s="26" t="n"/>
      <c r="GQ432" s="26" t="n"/>
      <c r="GR432" s="26" t="n"/>
      <c r="GS432" s="26" t="n"/>
      <c r="GT432" s="26" t="n"/>
      <c r="GU432" s="26" t="n"/>
      <c r="GV432" s="26" t="n"/>
      <c r="GW432" s="26" t="n"/>
      <c r="GX432" s="26" t="n"/>
      <c r="GY432" s="26" t="n"/>
      <c r="GZ432" s="26" t="n"/>
      <c r="HA432" s="26" t="n"/>
      <c r="HB432" s="26" t="n"/>
      <c r="HC432" s="26" t="n"/>
      <c r="HD432" s="26" t="n"/>
      <c r="HE432" s="26" t="n"/>
      <c r="HF432" s="26" t="n"/>
      <c r="HG432" s="26" t="n"/>
      <c r="HH432" s="26" t="n"/>
      <c r="HI432" s="26" t="n"/>
      <c r="HJ432" s="26" t="n"/>
      <c r="HK432" s="26" t="n"/>
      <c r="HL432" s="26" t="n"/>
      <c r="HM432" s="26" t="n"/>
      <c r="HN432" s="26" t="n"/>
      <c r="HO432" s="26" t="n"/>
      <c r="HP432" s="26" t="n"/>
      <c r="HQ432" s="26" t="n"/>
      <c r="HR432" s="26" t="n"/>
      <c r="HS432" s="26" t="n"/>
      <c r="HT432" s="26" t="n"/>
      <c r="HU432" s="26" t="n"/>
      <c r="HV432" s="26" t="n"/>
      <c r="HW432" s="26" t="n"/>
      <c r="HX432" s="26" t="n"/>
      <c r="HY432" s="26" t="n"/>
      <c r="HZ432" s="26" t="n"/>
      <c r="IA432" s="26" t="n"/>
      <c r="IB432" s="26" t="n"/>
      <c r="IC432" s="26" t="n"/>
      <c r="ID432" s="26" t="n"/>
      <c r="IE432" s="26" t="n"/>
      <c r="IF432" s="26" t="n"/>
      <c r="IG432" s="26" t="n"/>
      <c r="IH432" s="26" t="n"/>
      <c r="II432" s="26" t="n"/>
      <c r="IJ432" s="26" t="n"/>
      <c r="IK432" s="26" t="n"/>
      <c r="IL432" s="26" t="n"/>
      <c r="IM432" s="26" t="n"/>
      <c r="IN432" s="26" t="n"/>
      <c r="IO432" s="26" t="n"/>
    </row>
    <row r="433">
      <c r="A433" s="39" t="inlineStr">
        <is>
          <t>MTS_BOTTOM_STRONG_THRESHOLD</t>
        </is>
      </c>
      <c r="B433" s="70" t="n">
        <v>0</v>
      </c>
      <c r="C433" s="38" t="n"/>
      <c r="D433" s="38" t="inlineStr">
        <is>
          <t>ENTRY, GLOBAL_CHECK, STOCKS_EXIT</t>
        </is>
      </c>
      <c r="E433" s="38" t="n"/>
      <c r="F433" s="26" t="n"/>
      <c r="G433" s="38">
        <f>IFERROR(VLOOKUP($A401&amp;"_"&amp;$B401,Results_Deltas!$A$2:$P$15000,5,FALSE),"")</f>
        <v/>
      </c>
      <c r="H433" s="38" t="inlineStr">
        <is>
          <t>Blanket (page end)</t>
        </is>
      </c>
      <c r="I433" s="26" t="n"/>
      <c r="J433" s="26" t="n"/>
      <c r="K433" s="26" t="n"/>
      <c r="L433" s="26" t="inlineStr">
        <is>
          <t>NO</t>
        </is>
      </c>
      <c r="M433" s="74" t="n">
        <v>0</v>
      </c>
      <c r="N433" s="74" t="n">
        <v>0</v>
      </c>
      <c r="O433" s="26" t="n"/>
      <c r="P433" s="26" t="n"/>
      <c r="Q433" s="26" t="n"/>
      <c r="R433" s="26" t="n"/>
      <c r="S433" s="26" t="n"/>
      <c r="T433" s="26" t="n"/>
      <c r="U433" s="26" t="n"/>
      <c r="V433" s="26" t="n"/>
      <c r="W433" s="26" t="n"/>
      <c r="X433" s="26" t="n"/>
      <c r="Y433" s="26" t="n"/>
      <c r="Z433" s="26" t="n"/>
      <c r="AA433" s="26" t="n"/>
      <c r="AB433" s="26" t="n"/>
      <c r="AC433" s="26" t="n"/>
      <c r="AD433" s="26" t="n"/>
      <c r="AE433" s="26" t="n"/>
      <c r="AF433" s="26" t="n"/>
      <c r="AG433" s="26" t="n"/>
      <c r="AH433" s="26" t="n"/>
      <c r="AI433" s="26" t="n"/>
      <c r="AJ433" s="26" t="n"/>
      <c r="AK433" s="26" t="n"/>
      <c r="AL433" s="26" t="n"/>
      <c r="AM433" s="26" t="n"/>
      <c r="AN433" s="26" t="n"/>
      <c r="AO433" s="26" t="n"/>
      <c r="AP433" s="26" t="n"/>
      <c r="AQ433" s="26" t="n"/>
      <c r="AR433" s="26" t="n"/>
      <c r="AS433" s="26" t="n"/>
      <c r="AT433" s="26" t="n"/>
      <c r="AU433" s="26" t="n"/>
      <c r="AV433" s="26" t="n"/>
      <c r="AW433" s="26" t="n"/>
      <c r="AX433" s="26" t="n"/>
      <c r="AY433" s="26" t="n"/>
      <c r="AZ433" s="26" t="n"/>
      <c r="BA433" s="26" t="n"/>
      <c r="BB433" s="26" t="n"/>
      <c r="BC433" s="26" t="n"/>
      <c r="BD433" s="26" t="n"/>
      <c r="BE433" s="26" t="n"/>
      <c r="BF433" s="26" t="n"/>
      <c r="BG433" s="26" t="n"/>
      <c r="BH433" s="26" t="n"/>
      <c r="BI433" s="26" t="n"/>
      <c r="BJ433" s="26" t="n"/>
      <c r="BK433" s="26" t="n"/>
      <c r="BL433" s="26" t="n"/>
      <c r="BM433" s="26" t="n"/>
      <c r="BN433" s="26" t="n"/>
      <c r="BO433" s="26" t="n"/>
      <c r="BP433" s="26" t="n"/>
      <c r="BQ433" s="26" t="n"/>
      <c r="BR433" s="26" t="n"/>
      <c r="BS433" s="26" t="n"/>
      <c r="BT433" s="26" t="n"/>
      <c r="BU433" s="26" t="n"/>
      <c r="BV433" s="26" t="n"/>
      <c r="BW433" s="26" t="n"/>
      <c r="BX433" s="26" t="n"/>
      <c r="BY433" s="26" t="n"/>
      <c r="BZ433" s="26" t="n"/>
      <c r="CA433" s="26" t="n"/>
      <c r="CB433" s="26" t="n"/>
      <c r="CC433" s="26" t="n"/>
      <c r="CD433" s="26" t="n"/>
      <c r="CE433" s="26" t="n"/>
      <c r="CF433" s="26" t="n"/>
      <c r="CG433" s="26" t="n"/>
      <c r="CH433" s="26" t="n"/>
      <c r="CI433" s="26" t="n"/>
      <c r="CJ433" s="26" t="n"/>
      <c r="CK433" s="26" t="n"/>
      <c r="CL433" s="26" t="n"/>
      <c r="CM433" s="26" t="n"/>
      <c r="CN433" s="26" t="n"/>
      <c r="CO433" s="26" t="n"/>
      <c r="CP433" s="26" t="n"/>
      <c r="CQ433" s="26" t="n"/>
      <c r="CR433" s="26" t="n"/>
      <c r="CS433" s="26" t="n"/>
      <c r="CT433" s="26" t="n"/>
      <c r="CU433" s="26" t="n"/>
      <c r="CV433" s="26" t="n"/>
      <c r="CW433" s="26" t="n"/>
      <c r="CX433" s="26" t="n"/>
      <c r="CY433" s="26" t="n"/>
      <c r="CZ433" s="26" t="n"/>
      <c r="DA433" s="26" t="n"/>
      <c r="DB433" s="26" t="n"/>
      <c r="DC433" s="26" t="n"/>
      <c r="DD433" s="26" t="n"/>
      <c r="DE433" s="26" t="n"/>
      <c r="DF433" s="26" t="n"/>
      <c r="DG433" s="26" t="n"/>
      <c r="DH433" s="26" t="n"/>
      <c r="DI433" s="26" t="n"/>
      <c r="DJ433" s="26" t="n"/>
      <c r="DK433" s="26" t="n"/>
      <c r="DL433" s="26" t="n"/>
      <c r="DM433" s="26" t="n"/>
      <c r="DN433" s="26" t="n"/>
      <c r="DO433" s="26" t="n"/>
      <c r="DP433" s="26" t="n"/>
      <c r="DQ433" s="26" t="n"/>
      <c r="DR433" s="26" t="n"/>
      <c r="DS433" s="26" t="n"/>
      <c r="DT433" s="26" t="n"/>
      <c r="DU433" s="26" t="n"/>
      <c r="DV433" s="26" t="n"/>
      <c r="DW433" s="26" t="n"/>
      <c r="DX433" s="26" t="n"/>
      <c r="DY433" s="26" t="n"/>
      <c r="DZ433" s="26" t="n"/>
      <c r="EA433" s="26" t="n"/>
      <c r="EB433" s="26" t="n"/>
      <c r="EC433" s="26" t="n"/>
      <c r="ED433" s="26" t="n"/>
      <c r="EE433" s="26" t="n"/>
      <c r="EF433" s="26" t="n"/>
      <c r="EG433" s="26" t="n"/>
      <c r="EH433" s="26" t="n"/>
      <c r="EI433" s="26" t="n"/>
      <c r="EJ433" s="26" t="n"/>
      <c r="EK433" s="26" t="n"/>
      <c r="EL433" s="26" t="n"/>
      <c r="EM433" s="26" t="n"/>
      <c r="EN433" s="26" t="n"/>
      <c r="EO433" s="26" t="n"/>
      <c r="EP433" s="26" t="n"/>
      <c r="EQ433" s="26" t="n"/>
      <c r="ER433" s="26" t="n"/>
      <c r="ES433" s="26" t="n"/>
      <c r="ET433" s="26" t="n"/>
      <c r="EU433" s="26" t="n"/>
      <c r="EV433" s="26" t="n"/>
      <c r="EW433" s="26" t="n"/>
      <c r="EX433" s="26" t="n"/>
      <c r="EY433" s="26" t="n"/>
      <c r="EZ433" s="26" t="n"/>
      <c r="FA433" s="26" t="n"/>
      <c r="FB433" s="26" t="n"/>
      <c r="FC433" s="26" t="n"/>
      <c r="FD433" s="26" t="n"/>
      <c r="FE433" s="26" t="n"/>
      <c r="FF433" s="26" t="n"/>
      <c r="FG433" s="26" t="n"/>
      <c r="FH433" s="26" t="n"/>
      <c r="FI433" s="26" t="n"/>
      <c r="FJ433" s="26" t="n"/>
      <c r="FK433" s="26" t="n"/>
      <c r="FL433" s="26" t="n"/>
      <c r="FM433" s="26" t="n"/>
      <c r="FN433" s="26" t="n"/>
      <c r="FO433" s="26" t="n"/>
      <c r="FP433" s="26" t="n"/>
      <c r="FQ433" s="26" t="n"/>
      <c r="FR433" s="26" t="n"/>
      <c r="FS433" s="26" t="n"/>
      <c r="FT433" s="26" t="n"/>
      <c r="FU433" s="26" t="n"/>
      <c r="FV433" s="26" t="n"/>
      <c r="FW433" s="26" t="n"/>
      <c r="FX433" s="26" t="n"/>
      <c r="FY433" s="26" t="n"/>
      <c r="FZ433" s="26" t="n"/>
      <c r="GA433" s="26" t="n"/>
      <c r="GB433" s="26" t="n"/>
      <c r="GC433" s="26" t="n"/>
      <c r="GD433" s="26" t="n"/>
      <c r="GE433" s="26" t="n"/>
      <c r="GF433" s="26" t="n"/>
      <c r="GG433" s="26" t="n"/>
      <c r="GH433" s="26" t="n"/>
      <c r="GI433" s="26" t="n"/>
      <c r="GJ433" s="26" t="n"/>
      <c r="GK433" s="26" t="n"/>
      <c r="GL433" s="26" t="n"/>
      <c r="GM433" s="26" t="n"/>
      <c r="GN433" s="26" t="n"/>
      <c r="GO433" s="26" t="n"/>
      <c r="GP433" s="26" t="n"/>
      <c r="GQ433" s="26" t="n"/>
      <c r="GR433" s="26" t="n"/>
      <c r="GS433" s="26" t="n"/>
      <c r="GT433" s="26" t="n"/>
      <c r="GU433" s="26" t="n"/>
      <c r="GV433" s="26" t="n"/>
      <c r="GW433" s="26" t="n"/>
      <c r="GX433" s="26" t="n"/>
      <c r="GY433" s="26" t="n"/>
      <c r="GZ433" s="26" t="n"/>
      <c r="HA433" s="26" t="n"/>
      <c r="HB433" s="26" t="n"/>
      <c r="HC433" s="26" t="n"/>
      <c r="HD433" s="26" t="n"/>
      <c r="HE433" s="26" t="n"/>
      <c r="HF433" s="26" t="n"/>
      <c r="HG433" s="26" t="n"/>
      <c r="HH433" s="26" t="n"/>
      <c r="HI433" s="26" t="n"/>
      <c r="HJ433" s="26" t="n"/>
      <c r="HK433" s="26" t="n"/>
      <c r="HL433" s="26" t="n"/>
      <c r="HM433" s="26" t="n"/>
      <c r="HN433" s="26" t="n"/>
      <c r="HO433" s="26" t="n"/>
      <c r="HP433" s="26" t="n"/>
      <c r="HQ433" s="26" t="n"/>
      <c r="HR433" s="26" t="n"/>
      <c r="HS433" s="26" t="n"/>
      <c r="HT433" s="26" t="n"/>
      <c r="HU433" s="26" t="n"/>
      <c r="HV433" s="26" t="n"/>
      <c r="HW433" s="26" t="n"/>
      <c r="HX433" s="26" t="n"/>
      <c r="HY433" s="26" t="n"/>
      <c r="HZ433" s="26" t="n"/>
      <c r="IA433" s="26" t="n"/>
      <c r="IB433" s="26" t="n"/>
      <c r="IC433" s="26" t="n"/>
      <c r="ID433" s="26" t="n"/>
      <c r="IE433" s="26" t="n"/>
      <c r="IF433" s="26" t="n"/>
      <c r="IG433" s="26" t="n"/>
      <c r="IH433" s="26" t="n"/>
      <c r="II433" s="26" t="n"/>
      <c r="IJ433" s="26" t="n"/>
      <c r="IK433" s="26" t="n"/>
      <c r="IL433" s="26" t="n"/>
      <c r="IM433" s="26" t="n"/>
      <c r="IN433" s="26" t="n"/>
      <c r="IO433" s="26" t="n"/>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21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- 11 bases -&gt; 214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26" t="inlineStr">
        <is>
          <t>HLR_REENTRY_MULT_4H</t>
        </is>
      </c>
      <c r="B3" s="26" t="inlineStr">
        <is>
          <t>3.0</t>
        </is>
      </c>
      <c r="C3" s="26" t="n"/>
      <c r="D3" s="26" t="n"/>
      <c r="E3" s="26" t="n"/>
      <c r="F3" s="26" t="n"/>
      <c r="G3" s="26">
        <f>IFERROR(VLOOKUP($A26&amp;"_"&amp;$B26,Results_Deltas!$A$2:$P$15000,5,FALSE),"")</f>
        <v/>
      </c>
      <c r="H3" s="26">
        <f>IFERROR(VLOOKUP($A26,Results_30d_Deltas!$A$2:$H$5000,7,FALSE)-E25,"")</f>
        <v/>
      </c>
      <c r="I3" s="26">
        <f>IFERROR(VLOOKUP($A26,Results_30d_Deltas!$A$2:$H$5000,6,FALSE),"")</f>
        <v/>
      </c>
      <c r="J3" s="26" t="n"/>
      <c r="K3" s="26" t="n"/>
      <c r="L3" s="26" t="inlineStr">
        <is>
          <t>NO</t>
        </is>
      </c>
      <c r="M3" s="74" t="n">
        <v>-0.5569844712006214</v>
      </c>
      <c r="N3" s="74" t="n">
        <v>3</v>
      </c>
      <c r="O3" s="32"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4" t="n"/>
      <c r="FW3" s="34"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33" t="n"/>
      <c r="IM3" s="26" t="n"/>
      <c r="IN3" s="26" t="inlineStr">
        <is>
          <t>ez_manage.py:4847 top()</t>
        </is>
      </c>
      <c r="IO3" s="26" t="inlineStr">
        <is>
          <t>v12_quick_engine.py:2027 x6</t>
        </is>
      </c>
      <c r="IP3" s="26" t="n"/>
    </row>
    <row r="4" ht="10.5" customHeight="1" s="67">
      <c r="A4" s="26" t="inlineStr">
        <is>
          <t>HLR_REENTRY_MULT_4H</t>
        </is>
      </c>
      <c r="B4" s="26" t="inlineStr">
        <is>
          <t>1.0</t>
        </is>
      </c>
      <c r="C4" s="26" t="n"/>
      <c r="D4" s="26" t="n"/>
      <c r="E4" s="26" t="n"/>
      <c r="F4" s="26" t="n"/>
      <c r="G4" s="26">
        <f>IFERROR(VLOOKUP($A22&amp;"_"&amp;$B22,Results_Deltas!$A$2:$P$15000,5,FALSE),"")</f>
        <v/>
      </c>
      <c r="H4" s="26">
        <f>IFERROR(VLOOKUP($A22,Results_30d_Deltas!$A$2:$H$5000,7,FALSE)-E21,"")</f>
        <v/>
      </c>
      <c r="I4" s="26">
        <f>IFERROR(VLOOKUP($A22,Results_30d_Deltas!$A$2:$H$5000,6,FALSE),"")</f>
        <v/>
      </c>
      <c r="J4" s="26" t="n"/>
      <c r="K4" s="26" t="n"/>
      <c r="L4" s="26" t="inlineStr">
        <is>
          <t>NO</t>
        </is>
      </c>
      <c r="M4" s="74" t="n">
        <v>-0.5519602573841793</v>
      </c>
      <c r="N4" s="74" t="n">
        <v>5</v>
      </c>
      <c r="O4" s="32"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4" t="n"/>
      <c r="FW4" s="34"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33" t="n"/>
      <c r="IM4" s="26" t="n"/>
      <c r="IN4" s="26" t="inlineStr">
        <is>
          <t>ez_manage.py:4847 top()</t>
        </is>
      </c>
      <c r="IO4" s="26" t="inlineStr">
        <is>
          <t>v12_quick_engine.py:2027 x6</t>
        </is>
      </c>
      <c r="IP4" s="26" t="n"/>
    </row>
    <row r="5" ht="10.5" customHeight="1" s="67">
      <c r="A5" s="26" t="inlineStr">
        <is>
          <t>REENTRY_SIZE_BREAKOUT_MULT</t>
        </is>
      </c>
      <c r="B5" s="26" t="inlineStr">
        <is>
          <t>1.0</t>
        </is>
      </c>
      <c r="C5" s="26" t="n"/>
      <c r="D5" s="26" t="n"/>
      <c r="E5" s="26" t="n"/>
      <c r="F5" s="26" t="n"/>
      <c r="G5" s="26">
        <f>IFERROR(VLOOKUP($A39&amp;"_"&amp;$B39,Results_Deltas!$A$2:$P$15000,5,FALSE),"")</f>
        <v/>
      </c>
      <c r="H5" s="26">
        <f>IFERROR(VLOOKUP($A39,Results_30d_Deltas!$A$2:$H$5000,7,FALSE)-E38,"")</f>
        <v/>
      </c>
      <c r="I5" s="26">
        <f>IFERROR(VLOOKUP($A39,Results_30d_Deltas!$A$2:$H$5000,6,FALSE),"")</f>
        <v/>
      </c>
      <c r="J5" s="26" t="n"/>
      <c r="K5" s="26" t="n"/>
      <c r="L5" s="26" t="inlineStr">
        <is>
          <t>NO</t>
        </is>
      </c>
      <c r="M5" s="74" t="n">
        <v>-0.5491703572533853</v>
      </c>
      <c r="N5" s="74" t="n">
        <v>3</v>
      </c>
      <c r="O5" s="32"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4" t="n"/>
      <c r="AU5" s="34" t="n"/>
      <c r="AV5" s="34" t="n"/>
      <c r="AW5" s="34" t="n"/>
      <c r="AX5" s="34"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4" t="n"/>
      <c r="BT5" s="34" t="n"/>
      <c r="BU5" s="34" t="n"/>
      <c r="BV5" s="34" t="n"/>
      <c r="BW5" s="34"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4" t="n"/>
      <c r="DC5" s="34" t="n"/>
      <c r="DD5" s="34" t="n"/>
      <c r="DE5" s="34" t="n"/>
      <c r="DF5" s="34"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4" t="n"/>
      <c r="FW5" s="34" t="n"/>
      <c r="FX5" s="33" t="n"/>
      <c r="FY5" s="33" t="n"/>
      <c r="FZ5" s="33" t="n"/>
      <c r="GA5" s="33" t="n"/>
      <c r="GB5" s="33" t="n"/>
      <c r="GC5" s="34" t="n"/>
      <c r="GD5" s="34" t="n"/>
      <c r="GE5" s="34" t="n"/>
      <c r="GF5" s="34" t="n"/>
      <c r="GG5" s="34"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4" t="n"/>
      <c r="HM5" s="34" t="n"/>
      <c r="HN5" s="34" t="n"/>
      <c r="HO5" s="34" t="n"/>
      <c r="HP5" s="34"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33" t="n"/>
      <c r="IM5" s="26" t="n"/>
      <c r="IN5" s="26" t="inlineStr">
        <is>
          <t>ez_manage.py:3870 top()</t>
        </is>
      </c>
      <c r="IO5" s="26" t="inlineStr">
        <is>
          <t>v12_quick_engine.py:2903 x3</t>
        </is>
      </c>
      <c r="IP5" s="26" t="n"/>
    </row>
    <row r="6" ht="10.5" customHeight="1" s="67">
      <c r="A6" s="26" t="inlineStr">
        <is>
          <t>BREAKOUT_LEASH_REENTRY_MULT</t>
        </is>
      </c>
      <c r="B6" s="26" t="inlineStr">
        <is>
          <t>1.0</t>
        </is>
      </c>
      <c r="C6" s="26" t="n"/>
      <c r="D6" s="26" t="n"/>
      <c r="E6" s="26" t="n"/>
      <c r="F6" s="26" t="n"/>
      <c r="G6" s="26">
        <f>IFERROR(VLOOKUP($A14&amp;"_"&amp;$B14,Results_Deltas!$A$2:$P$15000,5,FALSE),"")</f>
        <v/>
      </c>
      <c r="H6" s="26">
        <f>IFERROR(VLOOKUP($A14,Results_30d_Deltas!$A$2:$H$5000,7,FALSE)-E13,"")</f>
        <v/>
      </c>
      <c r="I6" s="26">
        <f>IFERROR(VLOOKUP($A14,Results_30d_Deltas!$A$2:$H$5000,6,FALSE),"")</f>
        <v/>
      </c>
      <c r="J6" s="26" t="n"/>
      <c r="K6" s="26" t="n"/>
      <c r="L6" s="26" t="inlineStr">
        <is>
          <t>NO</t>
        </is>
      </c>
      <c r="M6" s="74" t="n">
        <v>-0.5080719251919436</v>
      </c>
      <c r="N6" s="74" t="n">
        <v>3</v>
      </c>
      <c r="O6" s="32"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4" t="n"/>
      <c r="AU6" s="34" t="n"/>
      <c r="AV6" s="34" t="n"/>
      <c r="AW6" s="34" t="n"/>
      <c r="AX6" s="34"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4" t="n"/>
      <c r="BT6" s="34" t="n"/>
      <c r="BU6" s="34" t="n"/>
      <c r="BV6" s="34" t="n"/>
      <c r="BW6" s="34"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4" t="n"/>
      <c r="DC6" s="34" t="n"/>
      <c r="DD6" s="34" t="n"/>
      <c r="DE6" s="34" t="n"/>
      <c r="DF6" s="34"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4" t="n"/>
      <c r="FW6" s="34" t="n"/>
      <c r="FX6" s="33" t="n"/>
      <c r="FY6" s="33" t="n"/>
      <c r="FZ6" s="33" t="n"/>
      <c r="GA6" s="33" t="n"/>
      <c r="GB6" s="33" t="n"/>
      <c r="GC6" s="34" t="n"/>
      <c r="GD6" s="34" t="n"/>
      <c r="GE6" s="34" t="n"/>
      <c r="GF6" s="34" t="n"/>
      <c r="GG6" s="34"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33" t="n"/>
      <c r="IM6" s="26" t="n"/>
      <c r="IN6" s="26" t="inlineStr">
        <is>
          <t>ez_manage.py:2999 top()</t>
        </is>
      </c>
      <c r="IO6" s="26" t="inlineStr">
        <is>
          <t>v12_quick_engine.py:371 x12</t>
        </is>
      </c>
      <c r="IP6" s="26" t="n"/>
    </row>
    <row r="7" ht="10.5" customHeight="1" s="67">
      <c r="A7" s="26" t="inlineStr">
        <is>
          <t>DAEMON_REENTRY_STALE_EXIT_ENABLED</t>
        </is>
      </c>
      <c r="B7" s="26" t="inlineStr">
        <is>
          <t>True</t>
        </is>
      </c>
      <c r="C7" s="26" t="n"/>
      <c r="D7" s="26" t="n"/>
      <c r="E7" s="26" t="n"/>
      <c r="F7" s="26" t="n"/>
      <c r="G7" s="26">
        <f>IFERROR(VLOOKUP($A11&amp;"_"&amp;$B11,Results_Deltas!$A$2:$P$15000,5,FALSE),"")</f>
        <v/>
      </c>
      <c r="H7" s="26">
        <f>IFERROR(VLOOKUP($A11,Results_30d_Deltas!$A$2:$H$5000,7,FALSE)-E10,"")</f>
        <v/>
      </c>
      <c r="I7" s="26">
        <f>IFERROR(VLOOKUP($A11,Results_30d_Deltas!$A$2:$H$5000,6,FALSE),"")</f>
        <v/>
      </c>
      <c r="J7" s="26" t="n"/>
      <c r="K7" s="26" t="n"/>
      <c r="L7" s="26" t="inlineStr">
        <is>
          <t>NO</t>
        </is>
      </c>
      <c r="M7" s="74" t="n">
        <v>-0.5060549415715809</v>
      </c>
      <c r="N7" s="74" t="n">
        <v>3</v>
      </c>
      <c r="O7" s="32"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4" t="n"/>
      <c r="FW7" s="34"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33" t="n"/>
      <c r="IM7" s="26" t="n"/>
      <c r="IN7" s="26" t="inlineStr">
        <is>
          <t>ez_manage.py:4561 top()</t>
        </is>
      </c>
      <c r="IO7" s="26" t="inlineStr">
        <is>
          <t>v12_quick_engine.py:519 x9</t>
        </is>
      </c>
      <c r="IP7" s="26" t="n"/>
    </row>
    <row r="8" ht="10.5" customHeight="1" s="67">
      <c r="A8" s="26" t="inlineStr">
        <is>
          <t>REENTRY_SIZE_BREAKOUT_MULT</t>
        </is>
      </c>
      <c r="B8" s="26" t="inlineStr">
        <is>
          <t>0.5</t>
        </is>
      </c>
      <c r="C8" s="26" t="n"/>
      <c r="D8" s="26" t="n"/>
      <c r="E8" s="26" t="n"/>
      <c r="F8" s="26" t="n"/>
      <c r="G8" s="26">
        <f>IFERROR(VLOOKUP($A38&amp;"_"&amp;$B38,Results_Deltas!$A$2:$P$15000,5,FALSE),"")</f>
        <v/>
      </c>
      <c r="H8" s="26">
        <f>IFERROR(VLOOKUP($A38,Results_30d_Deltas!$A$2:$H$5000,7,FALSE)-E37,"")</f>
        <v/>
      </c>
      <c r="I8" s="26">
        <f>IFERROR(VLOOKUP($A38,Results_30d_Deltas!$A$2:$H$5000,6,FALSE),"")</f>
        <v/>
      </c>
      <c r="J8" s="26" t="n"/>
      <c r="K8" s="26" t="n"/>
      <c r="L8" s="26" t="inlineStr">
        <is>
          <t>NO</t>
        </is>
      </c>
      <c r="M8" s="74" t="n">
        <v>-0.5010440687444296</v>
      </c>
      <c r="N8" s="74" t="n">
        <v>3</v>
      </c>
      <c r="O8" s="32"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4" t="n"/>
      <c r="AU8" s="34" t="n"/>
      <c r="AV8" s="34" t="n"/>
      <c r="AW8" s="34" t="n"/>
      <c r="AX8" s="34"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4" t="n"/>
      <c r="BT8" s="34" t="n"/>
      <c r="BU8" s="34" t="n"/>
      <c r="BV8" s="34" t="n"/>
      <c r="BW8" s="34"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4" t="n"/>
      <c r="DC8" s="34" t="n"/>
      <c r="DD8" s="34" t="n"/>
      <c r="DE8" s="34" t="n"/>
      <c r="DF8" s="34"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4" t="n"/>
      <c r="FW8" s="34" t="n"/>
      <c r="FX8" s="33" t="n"/>
      <c r="FY8" s="33" t="n"/>
      <c r="FZ8" s="33" t="n"/>
      <c r="GA8" s="33" t="n"/>
      <c r="GB8" s="33" t="n"/>
      <c r="GC8" s="34" t="n"/>
      <c r="GD8" s="34" t="n"/>
      <c r="GE8" s="34" t="n"/>
      <c r="GF8" s="34" t="n"/>
      <c r="GG8" s="34"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4" t="n"/>
      <c r="HM8" s="34" t="n"/>
      <c r="HN8" s="34" t="n"/>
      <c r="HO8" s="34" t="n"/>
      <c r="HP8" s="34"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33" t="n"/>
      <c r="IM8" s="26" t="n"/>
      <c r="IN8" s="26" t="inlineStr">
        <is>
          <t>ez_manage.py:3870 top()</t>
        </is>
      </c>
      <c r="IO8" s="26" t="inlineStr">
        <is>
          <t>v12_quick_engine.py:2903 x3</t>
        </is>
      </c>
      <c r="IP8" s="26" t="n"/>
    </row>
    <row r="9" ht="10.5" customHeight="1" s="67">
      <c r="A9" s="26" t="inlineStr">
        <is>
          <t>BREAKOUT_LEASH_REENTRY_MULT</t>
        </is>
      </c>
      <c r="B9" s="26" t="inlineStr">
        <is>
          <t>0.5</t>
        </is>
      </c>
      <c r="C9" s="26" t="n"/>
      <c r="D9" s="26" t="n"/>
      <c r="E9" s="26" t="n"/>
      <c r="F9" s="26" t="n"/>
      <c r="G9" s="26">
        <f>IFERROR(VLOOKUP($A13&amp;"_"&amp;$B13,Results_Deltas!$A$2:$P$15000,5,FALSE),"")</f>
        <v/>
      </c>
      <c r="H9" s="26">
        <f>IFERROR(VLOOKUP($A13,Results_30d_Deltas!$A$2:$H$5000,7,FALSE)-E12,"")</f>
        <v/>
      </c>
      <c r="I9" s="26">
        <f>IFERROR(VLOOKUP($A13,Results_30d_Deltas!$A$2:$H$5000,6,FALSE),"")</f>
        <v/>
      </c>
      <c r="J9" s="26" t="n"/>
      <c r="K9" s="26" t="n"/>
      <c r="L9" s="26" t="inlineStr">
        <is>
          <t>NO</t>
        </is>
      </c>
      <c r="M9" s="74" t="n">
        <v>-0.4734110640782945</v>
      </c>
      <c r="N9" s="74" t="n">
        <v>3</v>
      </c>
      <c r="O9" s="32"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4" t="n"/>
      <c r="AU9" s="34" t="n"/>
      <c r="AV9" s="34" t="n"/>
      <c r="AW9" s="34" t="n"/>
      <c r="AX9" s="34"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4" t="n"/>
      <c r="BT9" s="34" t="n"/>
      <c r="BU9" s="34" t="n"/>
      <c r="BV9" s="34" t="n"/>
      <c r="BW9" s="34"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4" t="n"/>
      <c r="DC9" s="34" t="n"/>
      <c r="DD9" s="34" t="n"/>
      <c r="DE9" s="34" t="n"/>
      <c r="DF9" s="34"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4" t="n"/>
      <c r="FW9" s="34" t="n"/>
      <c r="FX9" s="33" t="n"/>
      <c r="FY9" s="33" t="n"/>
      <c r="FZ9" s="33" t="n"/>
      <c r="GA9" s="33" t="n"/>
      <c r="GB9" s="33" t="n"/>
      <c r="GC9" s="34" t="n"/>
      <c r="GD9" s="34" t="n"/>
      <c r="GE9" s="34" t="n"/>
      <c r="GF9" s="34" t="n"/>
      <c r="GG9" s="34"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33" t="n"/>
      <c r="IM9" s="26" t="n"/>
      <c r="IN9" s="26" t="inlineStr">
        <is>
          <t>ez_manage.py:2999 top()</t>
        </is>
      </c>
      <c r="IO9" s="26" t="inlineStr">
        <is>
          <t>v12_quick_engine.py:371 x12</t>
        </is>
      </c>
      <c r="IP9" s="26" t="n"/>
    </row>
    <row r="10" ht="10.5" customHeight="1" s="67">
      <c r="A10" s="26" t="inlineStr">
        <is>
          <t>HLR_REENTRY_MULT_4H</t>
        </is>
      </c>
      <c r="B10" s="26" t="inlineStr">
        <is>
          <t>2.5</t>
        </is>
      </c>
      <c r="C10" s="26" t="n"/>
      <c r="D10" s="26" t="n"/>
      <c r="E10" s="26" t="n"/>
      <c r="F10" s="26" t="n"/>
      <c r="G10" s="26">
        <f>IFERROR(VLOOKUP($A25&amp;"_"&amp;$B25,Results_Deltas!$A$2:$P$15000,5,FALSE),"")</f>
        <v/>
      </c>
      <c r="H10" s="26">
        <f>IFERROR(VLOOKUP($A25,Results_30d_Deltas!$A$2:$H$5000,7,FALSE)-E24,"")</f>
        <v/>
      </c>
      <c r="I10" s="26">
        <f>IFERROR(VLOOKUP($A25,Results_30d_Deltas!$A$2:$H$5000,6,FALSE),"")</f>
        <v/>
      </c>
      <c r="J10" s="26" t="n"/>
      <c r="K10" s="26" t="n"/>
      <c r="L10" s="26" t="inlineStr">
        <is>
          <t>NO</t>
        </is>
      </c>
      <c r="M10" s="74" t="n">
        <v>-0.4270061463808874</v>
      </c>
      <c r="N10" s="74" t="n">
        <v>5</v>
      </c>
      <c r="O10" s="32"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4" t="n"/>
      <c r="FW10" s="34"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33" t="n"/>
      <c r="IM10" s="26" t="n"/>
      <c r="IN10" s="26" t="inlineStr">
        <is>
          <t>ez_manage.py:4847 top()</t>
        </is>
      </c>
      <c r="IO10" s="26" t="inlineStr">
        <is>
          <t>v12_quick_engine.py:2027 x6</t>
        </is>
      </c>
      <c r="IP10" s="26" t="n"/>
    </row>
    <row r="11" ht="10.5" customHeight="1" s="67">
      <c r="A11" s="26" t="inlineStr">
        <is>
          <t>HLR_REENTRY_MULT_D</t>
        </is>
      </c>
      <c r="B11" s="26" t="inlineStr">
        <is>
          <t>1.875</t>
        </is>
      </c>
      <c r="C11" s="26" t="n"/>
      <c r="D11" s="26" t="n"/>
      <c r="E11" s="26" t="n"/>
      <c r="F11" s="26" t="n"/>
      <c r="G11" s="26">
        <f>IFERROR(VLOOKUP($A28&amp;"_"&amp;$B28,Results_Deltas!$A$2:$P$15000,5,FALSE),"")</f>
        <v/>
      </c>
      <c r="H11" s="26">
        <f>IFERROR(VLOOKUP($A28,Results_30d_Deltas!$A$2:$H$5000,7,FALSE)-E27,"")</f>
        <v/>
      </c>
      <c r="I11" s="26">
        <f>IFERROR(VLOOKUP($A28,Results_30d_Deltas!$A$2:$H$5000,6,FALSE),"")</f>
        <v/>
      </c>
      <c r="J11" s="26" t="n"/>
      <c r="K11" s="26" t="n"/>
      <c r="L11" s="26" t="inlineStr">
        <is>
          <t>NO</t>
        </is>
      </c>
      <c r="M11" s="74" t="n">
        <v>-0.2429864584764206</v>
      </c>
      <c r="N11" s="74" t="n">
        <v>3</v>
      </c>
      <c r="O11" s="32"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4" t="n"/>
      <c r="FW11" s="34"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33" t="n"/>
      <c r="IM11" s="26" t="n"/>
      <c r="IN11" s="26" t="inlineStr">
        <is>
          <t>ez_manage.py:4848 top()</t>
        </is>
      </c>
      <c r="IO11" s="26" t="inlineStr">
        <is>
          <t>v12_quick_engine.py:2028 x4</t>
        </is>
      </c>
      <c r="IP11" s="26" t="n"/>
    </row>
    <row r="12" ht="10.5" customHeight="1" s="67">
      <c r="A12" s="26" t="inlineStr">
        <is>
          <t>HLR_REENTRY_MULT_D</t>
        </is>
      </c>
      <c r="B12" s="26" t="inlineStr">
        <is>
          <t>3.75</t>
        </is>
      </c>
      <c r="C12" s="26" t="n"/>
      <c r="D12" s="26" t="n"/>
      <c r="E12" s="26" t="n"/>
      <c r="F12" s="26" t="n"/>
      <c r="G12" s="26">
        <f>IFERROR(VLOOKUP($A31&amp;"_"&amp;$B31,Results_Deltas!$A$2:$P$15000,5,FALSE),"")</f>
        <v/>
      </c>
      <c r="H12" s="26">
        <f>IFERROR(VLOOKUP($A31,Results_30d_Deltas!$A$2:$H$5000,7,FALSE)-E30,"")</f>
        <v/>
      </c>
      <c r="I12" s="26">
        <f>IFERROR(VLOOKUP($A31,Results_30d_Deltas!$A$2:$H$5000,6,FALSE),"")</f>
        <v/>
      </c>
      <c r="J12" s="26" t="n"/>
      <c r="K12" s="26" t="n"/>
      <c r="L12" s="26" t="inlineStr">
        <is>
          <t>NO</t>
        </is>
      </c>
      <c r="M12" s="74" t="n">
        <v>-0.2237496692713544</v>
      </c>
      <c r="N12" s="74" t="n">
        <v>3</v>
      </c>
      <c r="O12" s="32"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4" t="n"/>
      <c r="FW12" s="34"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33" t="n"/>
      <c r="IM12" s="26" t="n"/>
      <c r="IN12" s="26" t="inlineStr">
        <is>
          <t>ez_manage.py:4848 top()</t>
        </is>
      </c>
      <c r="IO12" s="26" t="inlineStr">
        <is>
          <t>v12_quick_engine.py:2028 x4</t>
        </is>
      </c>
      <c r="IP12" s="26" t="n"/>
    </row>
    <row r="13" ht="10.5" customHeight="1" s="67">
      <c r="A13" s="26" t="inlineStr">
        <is>
          <t>HLR_REENTRY_MULT_W</t>
        </is>
      </c>
      <c r="B13" s="26" t="inlineStr">
        <is>
          <t>1.5</t>
        </is>
      </c>
      <c r="C13" s="26" t="n"/>
      <c r="D13" s="26" t="n"/>
      <c r="E13" s="26" t="n"/>
      <c r="F13" s="26" t="n"/>
      <c r="G13" s="26">
        <f>IFERROR(VLOOKUP($A32&amp;"_"&amp;$B32,Results_Deltas!$A$2:$P$15000,5,FALSE),"")</f>
        <v/>
      </c>
      <c r="H13" s="26">
        <f>IFERROR(VLOOKUP($A32,Results_30d_Deltas!$A$2:$H$5000,7,FALSE)-E31,"")</f>
        <v/>
      </c>
      <c r="I13" s="26">
        <f>IFERROR(VLOOKUP($A32,Results_30d_Deltas!$A$2:$H$5000,6,FALSE),"")</f>
        <v/>
      </c>
      <c r="J13" s="26" t="n"/>
      <c r="K13" s="26" t="n"/>
      <c r="L13" s="26" t="inlineStr">
        <is>
          <t>NO</t>
        </is>
      </c>
      <c r="M13" s="74" t="n">
        <v>-0.2230149412647005</v>
      </c>
      <c r="N13" s="74" t="n">
        <v>3</v>
      </c>
      <c r="O13" s="32"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4" t="n"/>
      <c r="FW13" s="34"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33" t="n"/>
      <c r="IM13" s="26" t="n"/>
      <c r="IN13" s="26" t="inlineStr">
        <is>
          <t>ez_manage.py:4849 top()</t>
        </is>
      </c>
      <c r="IO13" s="26" t="inlineStr">
        <is>
          <t>v12_quick_engine.py:2029 x4</t>
        </is>
      </c>
      <c r="IP13" s="26" t="n"/>
    </row>
    <row r="14" ht="10.5" customHeight="1" s="67">
      <c r="A14" s="26" t="inlineStr">
        <is>
          <t>HLR_REENTRY_MULT_1H</t>
        </is>
      </c>
      <c r="B14" s="26" t="inlineStr">
        <is>
          <t>0.75</t>
        </is>
      </c>
      <c r="C14" s="26" t="n"/>
      <c r="D14" s="26" t="n"/>
      <c r="E14" s="26" t="n"/>
      <c r="F14" s="26" t="n"/>
      <c r="G14" s="26">
        <f>IFERROR(VLOOKUP($A3&amp;"="&amp;$B3,Results_Deltas!$A$2:$P$15000,5,FALSE),"")</f>
        <v/>
      </c>
      <c r="H14" s="26">
        <f>IFERROR(VLOOKUP($A3,Results_30d_Deltas!$A$2:$H$5000,7,FALSE)-E3,"")</f>
        <v/>
      </c>
      <c r="I14" s="26">
        <f>IFERROR(VLOOKUP($A3,Results_30d_Deltas!$A$2:$H$5000,6,FALSE),"")</f>
        <v/>
      </c>
      <c r="J14" s="26" t="n"/>
      <c r="K14" s="26" t="n"/>
      <c r="L14" s="26" t="inlineStr">
        <is>
          <t>NO</t>
        </is>
      </c>
      <c r="M14" s="74" t="n">
        <v>-0.2126219454152425</v>
      </c>
      <c r="N14" s="74" t="n">
        <v>3</v>
      </c>
      <c r="O14" s="32"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4" t="n"/>
      <c r="FW14" s="34"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33" t="n"/>
      <c r="IM14" s="26" t="n"/>
      <c r="IN14" s="26" t="inlineStr">
        <is>
          <t>ez_manage.py:4846 top()</t>
        </is>
      </c>
      <c r="IO14" s="26" t="inlineStr">
        <is>
          <t>v12_quick_engine.py:2026 x7</t>
        </is>
      </c>
      <c r="IP14" s="26" t="n"/>
    </row>
    <row r="15" ht="10.5" customHeight="1" s="67">
      <c r="A15" s="26" t="inlineStr">
        <is>
          <t>HLR_REENTRY_MULT_D</t>
        </is>
      </c>
      <c r="B15" s="26" t="inlineStr">
        <is>
          <t>3.125</t>
        </is>
      </c>
      <c r="C15" s="26" t="n"/>
      <c r="D15" s="26" t="n"/>
      <c r="E15" s="26" t="n"/>
      <c r="F15" s="26" t="n"/>
      <c r="G15" s="26">
        <f>IFERROR(VLOOKUP($A30&amp;"_"&amp;$B30,Results_Deltas!$A$2:$P$15000,5,FALSE),"")</f>
        <v/>
      </c>
      <c r="H15" s="26">
        <f>IFERROR(VLOOKUP($A30,Results_30d_Deltas!$A$2:$H$5000,7,FALSE)-E29,"")</f>
        <v/>
      </c>
      <c r="I15" s="26">
        <f>IFERROR(VLOOKUP($A30,Results_30d_Deltas!$A$2:$H$5000,6,FALSE),"")</f>
        <v/>
      </c>
      <c r="J15" s="26" t="n"/>
      <c r="K15" s="26" t="n"/>
      <c r="L15" s="26" t="inlineStr">
        <is>
          <t>NO</t>
        </is>
      </c>
      <c r="M15" s="74" t="n">
        <v>-0.2005433503363481</v>
      </c>
      <c r="N15" s="74" t="n">
        <v>3</v>
      </c>
      <c r="O15" s="32"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4" t="n"/>
      <c r="FW15" s="34"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33" t="n"/>
      <c r="IM15" s="26" t="n"/>
      <c r="IN15" s="26" t="inlineStr">
        <is>
          <t>ez_manage.py:4848 top()</t>
        </is>
      </c>
      <c r="IO15" s="26" t="inlineStr">
        <is>
          <t>v12_quick_engine.py:2028 x4</t>
        </is>
      </c>
      <c r="IP15" s="26" t="n"/>
    </row>
    <row r="16" ht="10.5" customHeight="1" s="67">
      <c r="A16" s="26" t="inlineStr">
        <is>
          <t>HLR_REENTRY_MAX_AGE_S</t>
        </is>
      </c>
      <c r="B16" s="26" t="inlineStr">
        <is>
          <t>2.0</t>
        </is>
      </c>
      <c r="C16" s="26" t="n"/>
      <c r="D16" s="26" t="n"/>
      <c r="E16" s="26" t="n"/>
      <c r="F16" s="26" t="n"/>
      <c r="G16" s="26">
        <f>IFERROR(VLOOKUP($A21&amp;"_"&amp;$B21,Results_Deltas!$A$2:$P$15000,5,FALSE),"")</f>
        <v/>
      </c>
      <c r="H16" s="26">
        <f>IFERROR(VLOOKUP($A21,Results_30d_Deltas!$A$2:$H$5000,7,FALSE)-E20,"")</f>
        <v/>
      </c>
      <c r="I16" s="26">
        <f>IFERROR(VLOOKUP($A21,Results_30d_Deltas!$A$2:$H$5000,6,FALSE),"")</f>
        <v/>
      </c>
      <c r="J16" s="26" t="n"/>
      <c r="K16" s="26" t="n"/>
      <c r="L16" s="26" t="inlineStr">
        <is>
          <t>NO</t>
        </is>
      </c>
      <c r="M16" s="74" t="n">
        <v>-0.1961546900575122</v>
      </c>
      <c r="N16" s="74" t="n">
        <v>3</v>
      </c>
      <c r="O16" s="32"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4" t="n"/>
      <c r="FW16" s="34"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33" t="n"/>
      <c r="IM16" s="26" t="n"/>
      <c r="IN16" s="26" t="inlineStr">
        <is>
          <t>ez_manage.py:4844 top()</t>
        </is>
      </c>
      <c r="IO16" s="26" t="inlineStr">
        <is>
          <t>v12_quick_engine.py:2024 x4</t>
        </is>
      </c>
      <c r="IP16" s="26" t="n"/>
    </row>
    <row r="17" ht="10.5" customHeight="1" s="67">
      <c r="A17" s="27" t="inlineStr">
        <is>
          <t>CHANNEL_REENTRY_STOP_ENABLED</t>
        </is>
      </c>
      <c r="B17" s="27" t="inlineStr">
        <is>
          <t>False</t>
        </is>
      </c>
      <c r="C17" s="26" t="n"/>
      <c r="D17" s="26" t="n"/>
      <c r="E17" s="26" t="n"/>
      <c r="F17" s="26" t="n"/>
      <c r="G17" s="26">
        <f>IFERROR(VLOOKUP($A8&amp;"_"&amp;$B8,Results_Deltas!$A$2:$P$15000,5,FALSE),"")</f>
        <v/>
      </c>
      <c r="H17" s="26">
        <f>IFERROR(VLOOKUP($A8,Results_30d_Deltas!$A$2:$H$5000,7,FALSE)-E7,"")</f>
        <v/>
      </c>
      <c r="I17" s="26">
        <f>IFERROR(VLOOKUP($A8,Results_30d_Deltas!$A$2:$H$5000,6,FALSE),"")</f>
        <v/>
      </c>
      <c r="J17" s="26" t="n"/>
      <c r="K17" s="26" t="n"/>
      <c r="L17" s="26" t="inlineStr">
        <is>
          <t>YES</t>
        </is>
      </c>
      <c r="M17" s="74" t="n">
        <v>-0.1567534786665953</v>
      </c>
      <c r="N17" s="74" t="n">
        <v>2</v>
      </c>
      <c r="O17" s="32"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4" t="n"/>
      <c r="EG17" s="34" t="n"/>
      <c r="EH17" s="34" t="n"/>
      <c r="EI17" s="34" t="n"/>
      <c r="EJ17" s="34"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4" t="n"/>
      <c r="FW17" s="34"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33" t="n"/>
      <c r="IM17" s="26" t="n"/>
      <c r="IN17" s="26" t="inlineStr">
        <is>
          <t>ez_manage.py:5968 top()</t>
        </is>
      </c>
      <c r="IO17" s="26" t="inlineStr">
        <is>
          <t>v12_quick_engine.py:482 x8</t>
        </is>
      </c>
      <c r="IP17" s="26" t="n"/>
    </row>
    <row r="18" ht="10.5" customHeight="1" s="67">
      <c r="A18" s="26" t="inlineStr">
        <is>
          <t>HLR_REENTRY_MULT_4H</t>
        </is>
      </c>
      <c r="B18" s="26" t="inlineStr">
        <is>
          <t>1.5</t>
        </is>
      </c>
      <c r="C18" s="26" t="n"/>
      <c r="D18" s="26" t="n"/>
      <c r="E18" s="26" t="n"/>
      <c r="F18" s="26" t="n"/>
      <c r="G18" s="26">
        <f>IFERROR(VLOOKUP($A23&amp;"_"&amp;$B23,Results_Deltas!$A$2:$P$15000,5,FALSE),"")</f>
        <v/>
      </c>
      <c r="H18" s="26">
        <f>IFERROR(VLOOKUP($A23,Results_30d_Deltas!$A$2:$H$5000,7,FALSE)-E22,"")</f>
        <v/>
      </c>
      <c r="I18" s="26">
        <f>IFERROR(VLOOKUP($A23,Results_30d_Deltas!$A$2:$H$5000,6,FALSE),"")</f>
        <v/>
      </c>
      <c r="J18" s="26" t="n"/>
      <c r="K18" s="26" t="n"/>
      <c r="L18" s="26" t="inlineStr">
        <is>
          <t>NO</t>
        </is>
      </c>
      <c r="M18" s="74" t="n">
        <v>-0.1535391103279627</v>
      </c>
      <c r="N18" s="74" t="n">
        <v>3</v>
      </c>
      <c r="O18" s="32"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4" t="n"/>
      <c r="FW18" s="34"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33" t="n"/>
      <c r="IM18" s="26" t="n"/>
      <c r="IN18" s="26" t="inlineStr">
        <is>
          <t>ez_manage.py:4847 top()</t>
        </is>
      </c>
      <c r="IO18" s="26" t="inlineStr">
        <is>
          <t>v12_quick_engine.py:2027 x6</t>
        </is>
      </c>
      <c r="IP18" s="26" t="n"/>
    </row>
    <row r="19" ht="10.5" customHeight="1" s="67">
      <c r="A19" s="26" t="inlineStr">
        <is>
          <t>CHANNEL_REENTRY_STOP_ENABLED</t>
        </is>
      </c>
      <c r="B19" s="26" t="inlineStr">
        <is>
          <t>True</t>
        </is>
      </c>
      <c r="C19" s="26" t="n"/>
      <c r="D19" s="26" t="n"/>
      <c r="E19" s="26" t="n"/>
      <c r="F19" s="26" t="n"/>
      <c r="G19" s="26">
        <f>IFERROR(VLOOKUP($A9&amp;"_"&amp;$B9,Results_Deltas!$A$2:$P$15000,5,FALSE),"")</f>
        <v/>
      </c>
      <c r="H19" s="26">
        <f>IFERROR(VLOOKUP($A9,Results_30d_Deltas!$A$2:$H$5000,7,FALSE)-E8,"")</f>
        <v/>
      </c>
      <c r="I19" s="26">
        <f>IFERROR(VLOOKUP($A9,Results_30d_Deltas!$A$2:$H$5000,6,FALSE),"")</f>
        <v/>
      </c>
      <c r="J19" s="26" t="n"/>
      <c r="K19" s="26" t="n"/>
      <c r="L19" s="26" t="inlineStr">
        <is>
          <t>NO</t>
        </is>
      </c>
      <c r="M19" s="74" t="n">
        <v>-0.1532491242110341</v>
      </c>
      <c r="N19" s="74" t="n">
        <v>4</v>
      </c>
      <c r="O19" s="32"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4" t="n"/>
      <c r="EG19" s="34" t="n"/>
      <c r="EH19" s="34" t="n"/>
      <c r="EI19" s="34" t="n"/>
      <c r="EJ19" s="34"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4" t="n"/>
      <c r="FW19" s="34"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33" t="n"/>
      <c r="IM19" s="26" t="n"/>
      <c r="IN19" s="26" t="inlineStr">
        <is>
          <t>ez_manage.py:5968 top()</t>
        </is>
      </c>
      <c r="IO19" s="26" t="inlineStr">
        <is>
          <t>v12_quick_engine.py:482 x8</t>
        </is>
      </c>
      <c r="IP19" s="26" t="n"/>
    </row>
    <row r="20" ht="10.5" customHeight="1" s="67">
      <c r="A20" s="27" t="inlineStr">
        <is>
          <t>DAEMON_REENTRY_STALE_EXIT_ENABLED</t>
        </is>
      </c>
      <c r="B20" s="27" t="inlineStr">
        <is>
          <t>False</t>
        </is>
      </c>
      <c r="C20" s="26" t="n"/>
      <c r="D20" s="26" t="n"/>
      <c r="E20" s="26" t="n"/>
      <c r="F20" s="26" t="n"/>
      <c r="G20" s="26">
        <f>IFERROR(VLOOKUP($A10&amp;"_"&amp;$B10,Results_Deltas!$A$2:$P$15000,5,FALSE),"")</f>
        <v/>
      </c>
      <c r="H20" s="26">
        <f>IFERROR(VLOOKUP($A10,Results_30d_Deltas!$A$2:$H$5000,7,FALSE)-E9,"")</f>
        <v/>
      </c>
      <c r="I20" s="26">
        <f>IFERROR(VLOOKUP($A10,Results_30d_Deltas!$A$2:$H$5000,6,FALSE),"")</f>
        <v/>
      </c>
      <c r="J20" s="26" t="n"/>
      <c r="K20" s="26" t="n"/>
      <c r="L20" s="26" t="inlineStr">
        <is>
          <t>YES</t>
        </is>
      </c>
      <c r="M20" s="74" t="n">
        <v>-0.1517817321114977</v>
      </c>
      <c r="N20" s="74" t="n">
        <v>2</v>
      </c>
      <c r="O20" s="32"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4" t="n"/>
      <c r="DP20" s="34"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4" t="n"/>
      <c r="FW20" s="34"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33" t="n"/>
      <c r="IM20" s="26" t="n"/>
      <c r="IN20" s="26" t="inlineStr">
        <is>
          <t>ez_manage.py:4561 top()</t>
        </is>
      </c>
      <c r="IO20" s="26" t="inlineStr">
        <is>
          <t>v12_quick_engine.py:519 x9</t>
        </is>
      </c>
      <c r="IP20" s="26" t="n"/>
    </row>
    <row r="21" ht="10.5" customHeight="1" s="67">
      <c r="A21" s="26" t="inlineStr">
        <is>
          <t>BREAKOUT_LEASH_REENTRY_MULT</t>
        </is>
      </c>
      <c r="B21" s="26" t="inlineStr">
        <is>
          <t>2.0</t>
        </is>
      </c>
      <c r="C21" s="26" t="n"/>
      <c r="D21" s="26" t="n"/>
      <c r="E21" s="26" t="n"/>
      <c r="F21" s="26" t="n"/>
      <c r="G21" s="26">
        <f>IFERROR(VLOOKUP($A15&amp;"_"&amp;$B15,Results_Deltas!$A$2:$P$15000,5,FALSE),"")</f>
        <v/>
      </c>
      <c r="H21" s="26">
        <f>IFERROR(VLOOKUP($A15,Results_30d_Deltas!$A$2:$H$5000,7,FALSE)-E14,"")</f>
        <v/>
      </c>
      <c r="I21" s="26">
        <f>IFERROR(VLOOKUP($A15,Results_30d_Deltas!$A$2:$H$5000,6,FALSE),"")</f>
        <v/>
      </c>
      <c r="J21" s="26" t="n"/>
      <c r="K21" s="26" t="n"/>
      <c r="L21" s="26" t="inlineStr">
        <is>
          <t>NO</t>
        </is>
      </c>
      <c r="M21" s="74" t="n">
        <v>-0.08637501102931119</v>
      </c>
      <c r="N21" s="74" t="n">
        <v>4</v>
      </c>
      <c r="O21" s="32"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4" t="n"/>
      <c r="AU21" s="34" t="n"/>
      <c r="AV21" s="34" t="n"/>
      <c r="AW21" s="34" t="n"/>
      <c r="AX21" s="34"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4" t="n"/>
      <c r="BT21" s="34" t="n"/>
      <c r="BU21" s="34" t="n"/>
      <c r="BV21" s="34" t="n"/>
      <c r="BW21" s="34"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4" t="n"/>
      <c r="DC21" s="34" t="n"/>
      <c r="DD21" s="34" t="n"/>
      <c r="DE21" s="34" t="n"/>
      <c r="DF21" s="34"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4" t="n"/>
      <c r="FW21" s="34" t="n"/>
      <c r="FX21" s="33" t="n"/>
      <c r="FY21" s="33" t="n"/>
      <c r="FZ21" s="33" t="n"/>
      <c r="GA21" s="33" t="n"/>
      <c r="GB21" s="33" t="n"/>
      <c r="GC21" s="34" t="n"/>
      <c r="GD21" s="34" t="n"/>
      <c r="GE21" s="34" t="n"/>
      <c r="GF21" s="34" t="n"/>
      <c r="GG21" s="34"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33" t="n"/>
      <c r="IM21" s="26" t="n"/>
      <c r="IN21" s="26" t="inlineStr">
        <is>
          <t>ez_manage.py:2999 top()</t>
        </is>
      </c>
      <c r="IO21" s="26" t="inlineStr">
        <is>
          <t>v12_quick_engine.py:371 x12</t>
        </is>
      </c>
      <c r="IP21" s="26" t="n"/>
    </row>
    <row r="22" ht="10.5" customHeight="1" s="67">
      <c r="A22" s="0" t="inlineStr">
        <is>
          <t>REENTRY_SMA200_GR_CONTINUATION_ENABLED</t>
        </is>
      </c>
      <c r="B22" s="0" t="inlineStr">
        <is>
          <t>False</t>
        </is>
      </c>
      <c r="D22" s="0" t="inlineStr">
        <is>
          <t>BOUNCE_REENTRY</t>
        </is>
      </c>
      <c r="F22" s="0">
        <f>IFERROR(VLOOKUP($A216&amp;"_"&amp;$B216,Results_Deltas!$A:$J,5,FALSE),0)</f>
        <v/>
      </c>
      <c r="G22" s="0">
        <f>IFERROR(VLOOKUP($A216&amp;"_"&amp;$B216,Results_Deltas!$A$2:$P$15000,5,FALSE),"")</f>
        <v/>
      </c>
      <c r="H22" s="0">
        <f>IFERROR(VLOOKUP($A216&amp;"_"&amp;$B216,Results_Deltas!$A:$J,5,FALSE),0)</f>
        <v/>
      </c>
      <c r="I22" s="0">
        <f>IFERROR(VLOOKUP($A216&amp;"_"&amp;$B216,Results_Deltas!$A:$J,5,FALSE),0)</f>
        <v/>
      </c>
      <c r="L22" s="0" t="inlineStr">
        <is>
          <t>NO</t>
        </is>
      </c>
      <c r="M22" s="74" t="n">
        <v>0</v>
      </c>
      <c r="N22" s="74" t="n">
        <v>0</v>
      </c>
    </row>
    <row r="23" ht="10.5" customHeight="1" s="67">
      <c r="A23" s="26" t="inlineStr">
        <is>
          <t>REENTRY_SIZE_BREAKOUT_MULT</t>
        </is>
      </c>
      <c r="B23" s="26" t="inlineStr">
        <is>
          <t>2.0</t>
        </is>
      </c>
      <c r="C23" s="26" t="n"/>
      <c r="D23" s="26" t="n"/>
      <c r="E23" s="26" t="n"/>
      <c r="F23" s="26" t="n"/>
      <c r="G23" s="26">
        <f>IFERROR(VLOOKUP($A40&amp;"_"&amp;$B40,Results_Deltas!$A$2:$P$15000,5,FALSE),"")</f>
        <v/>
      </c>
      <c r="H23" s="26">
        <f>IFERROR(VLOOKUP($A40,Results_30d_Deltas!$A$2:$H$5000,7,FALSE)-E39,"")</f>
        <v/>
      </c>
      <c r="I23" s="26">
        <f>IFERROR(VLOOKUP($A40,Results_30d_Deltas!$A$2:$H$5000,6,FALSE),"")</f>
        <v/>
      </c>
      <c r="J23" s="26" t="n"/>
      <c r="K23" s="26" t="n"/>
      <c r="L23" s="26" t="inlineStr">
        <is>
          <t>NO</t>
        </is>
      </c>
      <c r="M23" s="74" t="n">
        <v>0.01060954588756617</v>
      </c>
      <c r="N23" s="74" t="n">
        <v>3</v>
      </c>
      <c r="O23" s="32"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4" t="n"/>
      <c r="AU23" s="34" t="n"/>
      <c r="AV23" s="34" t="n"/>
      <c r="AW23" s="34" t="n"/>
      <c r="AX23" s="34"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4" t="n"/>
      <c r="BT23" s="34" t="n"/>
      <c r="BU23" s="34" t="n"/>
      <c r="BV23" s="34" t="n"/>
      <c r="BW23" s="34"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4" t="n"/>
      <c r="DC23" s="34" t="n"/>
      <c r="DD23" s="34" t="n"/>
      <c r="DE23" s="34" t="n"/>
      <c r="DF23" s="34"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4" t="n"/>
      <c r="FW23" s="34" t="n"/>
      <c r="FX23" s="33" t="n"/>
      <c r="FY23" s="33" t="n"/>
      <c r="FZ23" s="33" t="n"/>
      <c r="GA23" s="33" t="n"/>
      <c r="GB23" s="33" t="n"/>
      <c r="GC23" s="34" t="n"/>
      <c r="GD23" s="34" t="n"/>
      <c r="GE23" s="34" t="n"/>
      <c r="GF23" s="34" t="n"/>
      <c r="GG23" s="34"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4" t="n"/>
      <c r="HM23" s="34" t="n"/>
      <c r="HN23" s="34" t="n"/>
      <c r="HO23" s="34" t="n"/>
      <c r="HP23" s="34"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33" t="n"/>
      <c r="IM23" s="26" t="n"/>
      <c r="IN23" s="26" t="inlineStr">
        <is>
          <t>ez_manage.py:3870 top()</t>
        </is>
      </c>
      <c r="IO23" s="26" t="inlineStr">
        <is>
          <t>v12_quick_engine.py:2903 x3</t>
        </is>
      </c>
      <c r="IP23" s="26" t="n"/>
    </row>
    <row r="24" ht="10.5" customHeight="1" s="67">
      <c r="A24" s="26" t="inlineStr">
        <is>
          <t>DAEMON_REENTRY_SHORT_WT_XUNDER_GATE_ENABLED</t>
        </is>
      </c>
      <c r="B24" s="26" t="inlineStr">
        <is>
          <t>True</t>
        </is>
      </c>
      <c r="C24" s="26" t="n"/>
      <c r="D24" s="26" t="n"/>
      <c r="E24" s="26" t="n"/>
      <c r="F24" s="26" t="n"/>
      <c r="G24" s="26">
        <f>IFERROR(VLOOKUP($A17&amp;"_"&amp;$B17,Results_Deltas!$A$2:$P$15000,5,FALSE),"")</f>
        <v/>
      </c>
      <c r="H24" s="26">
        <f>IFERROR(VLOOKUP($A17,Results_30d_Deltas!$A$2:$H$5000,7,FALSE)-E16,"")</f>
        <v/>
      </c>
      <c r="I24" s="26">
        <f>IFERROR(VLOOKUP($A17,Results_30d_Deltas!$A$2:$H$5000,6,FALSE),"")</f>
        <v/>
      </c>
      <c r="J24" s="26" t="n"/>
      <c r="K24" s="26" t="n"/>
      <c r="L24" s="26" t="inlineStr">
        <is>
          <t>NO</t>
        </is>
      </c>
      <c r="M24" s="74" t="n">
        <v>0.09118857235775184</v>
      </c>
      <c r="N24" s="74" t="n">
        <v>3</v>
      </c>
      <c r="O24" s="32"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4" t="n"/>
      <c r="FW24" s="34"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33" t="n"/>
      <c r="IM24" s="26" t="n"/>
      <c r="IN24" s="26" t="inlineStr">
        <is>
          <t>ez_manage.py:4560 top()</t>
        </is>
      </c>
      <c r="IO24" s="26" t="inlineStr">
        <is>
          <t>v12_quick_engine.py:513 x9</t>
        </is>
      </c>
      <c r="IP24" s="26" t="n"/>
    </row>
    <row r="25" ht="10.5" customHeight="1" s="67">
      <c r="A25" s="26" t="inlineStr">
        <is>
          <t>BREAKOUT_LEASH_REENTRY_MULT</t>
        </is>
      </c>
      <c r="B25" s="26" t="inlineStr">
        <is>
          <t>0</t>
        </is>
      </c>
      <c r="C25" s="26" t="n"/>
      <c r="D25" s="26" t="n"/>
      <c r="E25" s="26" t="n"/>
      <c r="F25" s="26" t="n"/>
      <c r="G25" s="26">
        <f>IFERROR(VLOOKUP($A12&amp;"_"&amp;$B12,Results_Deltas!$A$2:$P$15000,5,FALSE),"")</f>
        <v/>
      </c>
      <c r="H25" s="26">
        <f>IFERROR(VLOOKUP($A12,Results_30d_Deltas!$A$2:$H$5000,7,FALSE)-E11,"")</f>
        <v/>
      </c>
      <c r="I25" s="26">
        <f>IFERROR(VLOOKUP($A12,Results_30d_Deltas!$A$2:$H$5000,6,FALSE),"")</f>
        <v/>
      </c>
      <c r="J25" s="26" t="n"/>
      <c r="K25" s="26" t="n"/>
      <c r="L25" s="26" t="inlineStr">
        <is>
          <t>NO</t>
        </is>
      </c>
      <c r="M25" s="74" t="n">
        <v>0.1409845798968954</v>
      </c>
      <c r="N25" s="74" t="n">
        <v>4</v>
      </c>
      <c r="O25" s="32"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4" t="n"/>
      <c r="AU25" s="34" t="n"/>
      <c r="AV25" s="34" t="n"/>
      <c r="AW25" s="34" t="n"/>
      <c r="AX25" s="34"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4" t="n"/>
      <c r="BT25" s="34" t="n"/>
      <c r="BU25" s="34" t="n"/>
      <c r="BV25" s="34" t="n"/>
      <c r="BW25" s="34"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4" t="n"/>
      <c r="DC25" s="34" t="n"/>
      <c r="DD25" s="34" t="n"/>
      <c r="DE25" s="34" t="n"/>
      <c r="DF25" s="34"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4" t="n"/>
      <c r="FW25" s="34" t="n"/>
      <c r="FX25" s="33" t="n"/>
      <c r="FY25" s="33" t="n"/>
      <c r="FZ25" s="33" t="n"/>
      <c r="GA25" s="33" t="n"/>
      <c r="GB25" s="33" t="n"/>
      <c r="GC25" s="34" t="n"/>
      <c r="GD25" s="34" t="n"/>
      <c r="GE25" s="34" t="n"/>
      <c r="GF25" s="34" t="n"/>
      <c r="GG25" s="34"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33" t="n"/>
      <c r="IM25" s="26" t="n"/>
      <c r="IN25" s="26" t="inlineStr">
        <is>
          <t>ez_manage.py:2999 top()</t>
        </is>
      </c>
      <c r="IO25" s="26" t="inlineStr">
        <is>
          <t>v12_quick_engine.py:371 x12</t>
        </is>
      </c>
      <c r="IP25" s="26" t="n"/>
    </row>
    <row r="26" ht="10.5" customHeight="1" s="67">
      <c r="A26" s="26" t="inlineStr">
        <is>
          <t>REENTRY_SIZE_BREAKOUT_MULT</t>
        </is>
      </c>
      <c r="B26" s="26" t="inlineStr">
        <is>
          <t>0</t>
        </is>
      </c>
      <c r="C26" s="26" t="n"/>
      <c r="D26" s="26" t="n"/>
      <c r="E26" s="26" t="n"/>
      <c r="F26" s="26" t="n"/>
      <c r="G26" s="26">
        <f>IFERROR(VLOOKUP($A37&amp;"_"&amp;$B37,Results_Deltas!$A$2:$P$15000,5,FALSE),"")</f>
        <v/>
      </c>
      <c r="H26" s="26">
        <f>IFERROR(VLOOKUP($A37,Results_30d_Deltas!$A$2:$H$5000,7,FALSE)-E36,"")</f>
        <v/>
      </c>
      <c r="I26" s="26">
        <f>IFERROR(VLOOKUP($A37,Results_30d_Deltas!$A$2:$H$5000,6,FALSE),"")</f>
        <v/>
      </c>
      <c r="J26" s="26" t="n"/>
      <c r="K26" s="26" t="n"/>
      <c r="L26" s="26" t="inlineStr">
        <is>
          <t>NO</t>
        </is>
      </c>
      <c r="M26" s="74" t="n">
        <v>0.1409845798968954</v>
      </c>
      <c r="N26" s="74" t="n">
        <v>4</v>
      </c>
      <c r="O26" s="32"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4" t="n"/>
      <c r="AU26" s="34" t="n"/>
      <c r="AV26" s="34" t="n"/>
      <c r="AW26" s="34" t="n"/>
      <c r="AX26" s="34"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4" t="n"/>
      <c r="BT26" s="34" t="n"/>
      <c r="BU26" s="34" t="n"/>
      <c r="BV26" s="34" t="n"/>
      <c r="BW26" s="34"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4" t="n"/>
      <c r="DC26" s="34" t="n"/>
      <c r="DD26" s="34" t="n"/>
      <c r="DE26" s="34" t="n"/>
      <c r="DF26" s="34"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4" t="n"/>
      <c r="FW26" s="34" t="n"/>
      <c r="FX26" s="33" t="n"/>
      <c r="FY26" s="33" t="n"/>
      <c r="FZ26" s="33" t="n"/>
      <c r="GA26" s="33" t="n"/>
      <c r="GB26" s="33" t="n"/>
      <c r="GC26" s="34" t="n"/>
      <c r="GD26" s="34" t="n"/>
      <c r="GE26" s="34" t="n"/>
      <c r="GF26" s="34" t="n"/>
      <c r="GG26" s="34"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4" t="n"/>
      <c r="HM26" s="34" t="n"/>
      <c r="HN26" s="34" t="n"/>
      <c r="HO26" s="34" t="n"/>
      <c r="HP26" s="34"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33" t="n"/>
      <c r="IM26" s="26" t="n"/>
      <c r="IN26" s="26" t="inlineStr">
        <is>
          <t>ez_manage.py:3870 top()</t>
        </is>
      </c>
      <c r="IO26" s="26" t="inlineStr">
        <is>
          <t>v12_quick_engine.py:2903 x3</t>
        </is>
      </c>
      <c r="IP26" s="26" t="n"/>
    </row>
    <row r="27" ht="10.5" customHeight="1" s="67">
      <c r="A27" s="27" t="inlineStr">
        <is>
          <t>DAEMON_REENTRY_SHORT_WT_XUNDER_GATE_ENABLED</t>
        </is>
      </c>
      <c r="B27" s="27" t="inlineStr">
        <is>
          <t>False</t>
        </is>
      </c>
      <c r="C27" s="26" t="n"/>
      <c r="D27" s="26" t="n"/>
      <c r="E27" s="26" t="n"/>
      <c r="F27" s="26" t="n"/>
      <c r="G27" s="26">
        <f>IFERROR(VLOOKUP($A16&amp;"_"&amp;$B16,Results_Deltas!$A$2:$P$15000,5,FALSE),"")</f>
        <v/>
      </c>
      <c r="H27" s="26">
        <f>IFERROR(VLOOKUP($A16,Results_30d_Deltas!$A$2:$H$5000,7,FALSE)-E15,"")</f>
        <v/>
      </c>
      <c r="I27" s="26">
        <f>IFERROR(VLOOKUP($A16,Results_30d_Deltas!$A$2:$H$5000,6,FALSE),"")</f>
        <v/>
      </c>
      <c r="J27" s="26" t="n"/>
      <c r="K27" s="26" t="n"/>
      <c r="L27" s="26" t="inlineStr">
        <is>
          <t>YES</t>
        </is>
      </c>
      <c r="M27" s="74" t="n">
        <v>0.15480004341897</v>
      </c>
      <c r="N27" s="74" t="n">
        <v>2</v>
      </c>
      <c r="O27" s="32"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4" t="n"/>
      <c r="FW27" s="34"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33" t="n"/>
      <c r="IM27" s="26" t="n"/>
      <c r="IN27" s="26" t="inlineStr">
        <is>
          <t>ez_manage.py:4560 top()</t>
        </is>
      </c>
      <c r="IO27" s="26" t="inlineStr">
        <is>
          <t>v12_quick_engine.py:513 x9</t>
        </is>
      </c>
      <c r="IP27" s="26" t="n"/>
    </row>
    <row r="28" ht="10.5" customHeight="1" s="67">
      <c r="A28" s="26" t="inlineStr">
        <is>
          <t>HLR_REENTRY_MULT_1H</t>
        </is>
      </c>
      <c r="B28" s="26" t="inlineStr">
        <is>
          <t>1.875</t>
        </is>
      </c>
      <c r="C28" s="26" t="n"/>
      <c r="D28" s="26" t="n"/>
      <c r="E28" s="26" t="n"/>
      <c r="F28" s="26" t="n"/>
      <c r="G28" s="26">
        <f>IFERROR(VLOOKUP($A6&amp;"_"&amp;$B6,Results_Deltas!$A$2:$P$15000,5,FALSE),"")</f>
        <v/>
      </c>
      <c r="H28" s="26">
        <f>IFERROR(VLOOKUP($A6,Results_30d_Deltas!$A$2:$H$5000,7,FALSE)-E5,"")</f>
        <v/>
      </c>
      <c r="I28" s="26">
        <f>IFERROR(VLOOKUP($A6,Results_30d_Deltas!$A$2:$H$5000,6,FALSE),"")</f>
        <v/>
      </c>
      <c r="J28" s="26" t="n"/>
      <c r="K28" s="26" t="n"/>
      <c r="L28" s="26" t="inlineStr">
        <is>
          <t>NO</t>
        </is>
      </c>
      <c r="M28" s="74" t="n">
        <v>0.1942281221632665</v>
      </c>
      <c r="N28" s="74" t="n">
        <v>3</v>
      </c>
      <c r="O28" s="32"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4" t="n"/>
      <c r="FW28" s="34"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33" t="n"/>
      <c r="IM28" s="26" t="n"/>
      <c r="IN28" s="26" t="inlineStr">
        <is>
          <t>ez_manage.py:4846 top()</t>
        </is>
      </c>
      <c r="IO28" s="26" t="inlineStr">
        <is>
          <t>v12_quick_engine.py:2026 x7</t>
        </is>
      </c>
      <c r="IP28" s="26" t="n"/>
    </row>
    <row r="29" ht="10.5" customHeight="1" s="67">
      <c r="A29" s="26" t="inlineStr">
        <is>
          <t>HLR_REENTRY_MULT_1H</t>
        </is>
      </c>
      <c r="B29" s="26" t="inlineStr">
        <is>
          <t>1.125</t>
        </is>
      </c>
      <c r="C29" s="26" t="n"/>
      <c r="D29" s="26" t="n"/>
      <c r="E29" s="26" t="n"/>
      <c r="F29" s="26" t="n"/>
      <c r="G29" s="26">
        <f>IFERROR(VLOOKUP($A4&amp;"_"&amp;$B4,Results_Deltas!$A$2:$P$15000,5,FALSE),"")</f>
        <v/>
      </c>
      <c r="H29" s="26">
        <f>IFERROR(VLOOKUP($A4,Results_30d_Deltas!$A$2:$H$5000,7,FALSE)-E3,"")</f>
        <v/>
      </c>
      <c r="I29" s="26">
        <f>IFERROR(VLOOKUP($A4,Results_30d_Deltas!$A$2:$H$5000,6,FALSE),"")</f>
        <v/>
      </c>
      <c r="J29" s="26" t="n"/>
      <c r="K29" s="26" t="n"/>
      <c r="L29" s="26" t="inlineStr">
        <is>
          <t>NO</t>
        </is>
      </c>
      <c r="M29" s="74" t="n">
        <v>0.1951605095141636</v>
      </c>
      <c r="N29" s="74" t="n">
        <v>3</v>
      </c>
      <c r="O29" s="32"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4" t="n"/>
      <c r="FW29" s="34"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33" t="n"/>
      <c r="IM29" s="26" t="n"/>
      <c r="IN29" s="26" t="inlineStr">
        <is>
          <t>ez_manage.py:4846 top()</t>
        </is>
      </c>
      <c r="IO29" s="26" t="inlineStr">
        <is>
          <t>v12_quick_engine.py:2026 x7</t>
        </is>
      </c>
      <c r="IP29" s="26" t="n"/>
    </row>
    <row r="30" ht="10.5" customHeight="1" s="67">
      <c r="A30" s="26" t="inlineStr">
        <is>
          <t>HLR_REENTRY_MULT_W</t>
        </is>
      </c>
      <c r="B30" s="26" t="inlineStr">
        <is>
          <t>3.75</t>
        </is>
      </c>
      <c r="C30" s="26" t="n"/>
      <c r="D30" s="26" t="n"/>
      <c r="E30" s="26" t="n"/>
      <c r="F30" s="26" t="n"/>
      <c r="G30" s="26">
        <f>IFERROR(VLOOKUP($A35&amp;"_"&amp;$B35,Results_Deltas!$A$2:$P$15000,5,FALSE),"")</f>
        <v/>
      </c>
      <c r="H30" s="26">
        <f>IFERROR(VLOOKUP($A35,Results_30d_Deltas!$A$2:$H$5000,7,FALSE)-E34,"")</f>
        <v/>
      </c>
      <c r="I30" s="26">
        <f>IFERROR(VLOOKUP($A35,Results_30d_Deltas!$A$2:$H$5000,6,FALSE),"")</f>
        <v/>
      </c>
      <c r="J30" s="26" t="n"/>
      <c r="K30" s="26" t="n"/>
      <c r="L30" s="26" t="inlineStr">
        <is>
          <t>NO</t>
        </is>
      </c>
      <c r="M30" s="74" t="n">
        <v>0.2074373941569165</v>
      </c>
      <c r="N30" s="74" t="n">
        <v>3</v>
      </c>
      <c r="O30" s="32"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4" t="n"/>
      <c r="FW30" s="34"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33" t="n"/>
      <c r="IM30" s="26" t="n"/>
      <c r="IN30" s="26" t="inlineStr">
        <is>
          <t>ez_manage.py:4849 top()</t>
        </is>
      </c>
      <c r="IO30" s="26" t="inlineStr">
        <is>
          <t>v12_quick_engine.py:2029 x4</t>
        </is>
      </c>
      <c r="IP30" s="26" t="n"/>
    </row>
    <row r="31" ht="10.5" customHeight="1" s="67">
      <c r="A31" s="26" t="inlineStr">
        <is>
          <t>HLR_REENTRY_MAX_AGE_S</t>
        </is>
      </c>
      <c r="B31" s="26" t="inlineStr">
        <is>
          <t>1.0</t>
        </is>
      </c>
      <c r="C31" s="26" t="n"/>
      <c r="D31" s="26" t="n"/>
      <c r="E31" s="26" t="n"/>
      <c r="F31" s="26" t="n"/>
      <c r="G31" s="26">
        <f>IFERROR(VLOOKUP($A20&amp;"_"&amp;$B20,Results_Deltas!$A$2:$P$15000,5,FALSE),"")</f>
        <v/>
      </c>
      <c r="H31" s="26">
        <f>IFERROR(VLOOKUP($A20,Results_30d_Deltas!$A$2:$H$5000,7,FALSE)-E19,"")</f>
        <v/>
      </c>
      <c r="I31" s="26">
        <f>IFERROR(VLOOKUP($A20,Results_30d_Deltas!$A$2:$H$5000,6,FALSE),"")</f>
        <v/>
      </c>
      <c r="J31" s="26" t="n"/>
      <c r="K31" s="26" t="n"/>
      <c r="L31" s="26" t="inlineStr">
        <is>
          <t>NO</t>
        </is>
      </c>
      <c r="M31" s="74" t="n">
        <v>0.2267126132213942</v>
      </c>
      <c r="N31" s="74" t="n">
        <v>4</v>
      </c>
      <c r="O31" s="32"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4" t="n"/>
      <c r="FW31" s="34"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33" t="n"/>
      <c r="IM31" s="26" t="n"/>
      <c r="IN31" s="26" t="inlineStr">
        <is>
          <t>ez_manage.py:4844 top()</t>
        </is>
      </c>
      <c r="IO31" s="26" t="inlineStr">
        <is>
          <t>v12_quick_engine.py:2024 x4</t>
        </is>
      </c>
      <c r="IP31" s="26" t="n"/>
    </row>
    <row r="32" ht="10.5" customHeight="1" s="67">
      <c r="A32" s="26" t="inlineStr">
        <is>
          <t>HLR_REENTRY_MULT_1H</t>
        </is>
      </c>
      <c r="B32" s="26" t="inlineStr">
        <is>
          <t>2.25</t>
        </is>
      </c>
      <c r="C32" s="26" t="n"/>
      <c r="D32" s="26" t="n"/>
      <c r="E32" s="26" t="n"/>
      <c r="F32" s="26" t="n"/>
      <c r="G32" s="26">
        <f>IFERROR(VLOOKUP($A7&amp;"_"&amp;$B7,Results_Deltas!$A$2:$P$15000,5,FALSE),"")</f>
        <v/>
      </c>
      <c r="H32" s="26">
        <f>IFERROR(VLOOKUP($A7,Results_30d_Deltas!$A$2:$H$5000,7,FALSE)-E6,"")</f>
        <v/>
      </c>
      <c r="I32" s="26">
        <f>IFERROR(VLOOKUP($A7,Results_30d_Deltas!$A$2:$H$5000,6,FALSE),"")</f>
        <v/>
      </c>
      <c r="J32" s="26" t="n"/>
      <c r="K32" s="26" t="n"/>
      <c r="L32" s="26" t="inlineStr">
        <is>
          <t>NO</t>
        </is>
      </c>
      <c r="M32" s="74" t="n">
        <v>0.2690207172289786</v>
      </c>
      <c r="N32" s="74" t="n">
        <v>3</v>
      </c>
      <c r="O32" s="32"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4" t="n"/>
      <c r="FW32" s="34"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33" t="n"/>
      <c r="IM32" s="26" t="n"/>
      <c r="IN32" s="26" t="inlineStr">
        <is>
          <t>ez_manage.py:4846 top()</t>
        </is>
      </c>
      <c r="IO32" s="26" t="inlineStr">
        <is>
          <t>v12_quick_engine.py:2026 x7</t>
        </is>
      </c>
      <c r="IP32" s="26" t="n"/>
    </row>
    <row r="33" ht="10.5" customHeight="1" s="67">
      <c r="A33" s="26" t="inlineStr">
        <is>
          <t>HLR_REENTRY_MULT_W</t>
        </is>
      </c>
      <c r="B33" s="26" t="inlineStr">
        <is>
          <t>2.25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74" t="n">
        <v>0.2743430686416201</v>
      </c>
      <c r="N33" s="74" t="n">
        <v>3</v>
      </c>
      <c r="O33" s="32"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4" t="n"/>
      <c r="FW33" s="34"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33" t="n"/>
      <c r="IM33" s="26" t="n"/>
      <c r="IN33" s="26" t="inlineStr">
        <is>
          <t>ez_manage.py:4849 top()</t>
        </is>
      </c>
      <c r="IO33" s="26" t="inlineStr">
        <is>
          <t>v12_quick_engine.py:2029 x4</t>
        </is>
      </c>
      <c r="IP33" s="26" t="n"/>
    </row>
    <row r="34" ht="10.5" customHeight="1" s="67">
      <c r="A34" s="26" t="inlineStr">
        <is>
          <t>HLR_REENTRY_MULT_W</t>
        </is>
      </c>
      <c r="B34" s="26" t="inlineStr">
        <is>
          <t>4.5</t>
        </is>
      </c>
      <c r="C34" s="26" t="n"/>
      <c r="D34" s="26" t="n"/>
      <c r="E34" s="26" t="n"/>
      <c r="F34" s="26" t="n"/>
      <c r="G34" s="26">
        <f>IFERROR(VLOOKUP($A36&amp;"_"&amp;$B36,Results_Deltas!$A$2:$P$15000,5,FALSE),"")</f>
        <v/>
      </c>
      <c r="H34" s="26">
        <f>IFERROR(VLOOKUP($A36,Results_30d_Deltas!$A$2:$H$5000,7,FALSE)-E35,"")</f>
        <v/>
      </c>
      <c r="I34" s="26">
        <f>IFERROR(VLOOKUP($A36,Results_30d_Deltas!$A$2:$H$5000,6,FALSE),"")</f>
        <v/>
      </c>
      <c r="J34" s="26" t="n"/>
      <c r="K34" s="26" t="n"/>
      <c r="L34" s="26" t="inlineStr">
        <is>
          <t>NO</t>
        </is>
      </c>
      <c r="M34" s="74" t="n">
        <v>0.2945519281724939</v>
      </c>
      <c r="N34" s="74" t="n">
        <v>3</v>
      </c>
      <c r="O34" s="32"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4" t="n"/>
      <c r="FW34" s="34"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33" t="n"/>
      <c r="IM34" s="26" t="n"/>
      <c r="IN34" s="26" t="inlineStr">
        <is>
          <t>ez_manage.py:4849 top()</t>
        </is>
      </c>
      <c r="IO34" s="26" t="inlineStr">
        <is>
          <t>v12_quick_engine.py:2029 x4</t>
        </is>
      </c>
      <c r="IP34" s="26" t="n"/>
    </row>
    <row r="35" ht="10.5" customHeight="1" s="67">
      <c r="A35" s="26" t="inlineStr">
        <is>
          <t>HLR_REENTRY_MAX_AGE_S</t>
        </is>
      </c>
      <c r="B35" s="26" t="inlineStr">
        <is>
          <t>0.5</t>
        </is>
      </c>
      <c r="C35" s="26" t="n"/>
      <c r="D35" s="26" t="n"/>
      <c r="E35" s="26" t="n"/>
      <c r="F35" s="26" t="n"/>
      <c r="G35" s="26">
        <f>IFERROR(VLOOKUP($A19&amp;"_"&amp;$B19,Results_Deltas!$A$2:$P$15000,5,FALSE),"")</f>
        <v/>
      </c>
      <c r="H35" s="26">
        <f>IFERROR(VLOOKUP($A19,Results_30d_Deltas!$A$2:$H$5000,7,FALSE)-E18,"")</f>
        <v/>
      </c>
      <c r="I35" s="26">
        <f>IFERROR(VLOOKUP($A19,Results_30d_Deltas!$A$2:$H$5000,6,FALSE),"")</f>
        <v/>
      </c>
      <c r="J35" s="26" t="n"/>
      <c r="K35" s="26" t="n"/>
      <c r="L35" s="26" t="inlineStr">
        <is>
          <t>NO</t>
        </is>
      </c>
      <c r="M35" s="74" t="n">
        <v>0.3020609322531195</v>
      </c>
      <c r="N35" s="74" t="n">
        <v>3</v>
      </c>
      <c r="O35" s="32"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4" t="n"/>
      <c r="FW35" s="34"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33" t="n"/>
      <c r="IM35" s="26" t="n"/>
      <c r="IN35" s="26" t="inlineStr">
        <is>
          <t>ez_manage.py:4844 top()</t>
        </is>
      </c>
      <c r="IO35" s="26" t="inlineStr">
        <is>
          <t>v12_quick_engine.py:2024 x4</t>
        </is>
      </c>
      <c r="IP35" s="26" t="n"/>
    </row>
    <row r="36" ht="10.5" customHeight="1" s="67">
      <c r="A36" s="26" t="inlineStr">
        <is>
          <t>HLR_REENTRY_MULT_D</t>
        </is>
      </c>
      <c r="B36" s="26" t="inlineStr">
        <is>
          <t>1.25</t>
        </is>
      </c>
      <c r="C36" s="26" t="n"/>
      <c r="D36" s="26" t="n"/>
      <c r="E36" s="26" t="n"/>
      <c r="F36" s="26" t="n"/>
      <c r="G36" s="26">
        <f>IFERROR(VLOOKUP($A27&amp;"_"&amp;$B27,Results_Deltas!$A$2:$P$15000,5,FALSE),"")</f>
        <v/>
      </c>
      <c r="H36" s="26">
        <f>IFERROR(VLOOKUP($A27,Results_30d_Deltas!$A$2:$H$5000,7,FALSE)-E26,"")</f>
        <v/>
      </c>
      <c r="I36" s="26">
        <f>IFERROR(VLOOKUP($A27,Results_30d_Deltas!$A$2:$H$5000,6,FALSE),"")</f>
        <v/>
      </c>
      <c r="J36" s="26" t="n"/>
      <c r="K36" s="26" t="n"/>
      <c r="L36" s="26" t="inlineStr">
        <is>
          <t>NO</t>
        </is>
      </c>
      <c r="M36" s="74" t="n">
        <v>0.3096762273734339</v>
      </c>
      <c r="N36" s="74" t="n">
        <v>3</v>
      </c>
      <c r="O36" s="32"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4" t="n"/>
      <c r="FW36" s="34"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33" t="n"/>
      <c r="IM36" s="26" t="n"/>
      <c r="IN36" s="26" t="inlineStr">
        <is>
          <t>ez_manage.py:4848 top()</t>
        </is>
      </c>
      <c r="IO36" s="26" t="inlineStr">
        <is>
          <t>v12_quick_engine.py:2028 x4</t>
        </is>
      </c>
      <c r="IP36" s="26" t="n"/>
    </row>
    <row r="37" ht="10.5" customHeight="1" s="67">
      <c r="A37" s="27" t="inlineStr">
        <is>
          <t>HLR_REENTRY_MULT_4H</t>
        </is>
      </c>
      <c r="B37" s="27" t="inlineStr">
        <is>
          <t>2.0</t>
        </is>
      </c>
      <c r="C37" s="26" t="n"/>
      <c r="D37" s="26" t="n"/>
      <c r="E37" s="26" t="n"/>
      <c r="F37" s="26" t="n"/>
      <c r="G37" s="26">
        <f>IFERROR(VLOOKUP($A24&amp;"_"&amp;$B24,Results_Deltas!$A$2:$P$15000,5,FALSE),"")</f>
        <v/>
      </c>
      <c r="H37" s="26">
        <f>IFERROR(VLOOKUP($A24,Results_30d_Deltas!$A$2:$H$5000,7,FALSE)-E23,"")</f>
        <v/>
      </c>
      <c r="I37" s="26">
        <f>IFERROR(VLOOKUP($A24,Results_30d_Deltas!$A$2:$H$5000,6,FALSE),"")</f>
        <v/>
      </c>
      <c r="J37" s="26" t="n"/>
      <c r="K37" s="26" t="n"/>
      <c r="L37" s="26" t="inlineStr">
        <is>
          <t>YES</t>
        </is>
      </c>
      <c r="M37" s="74" t="n">
        <v>0.4340933099101718</v>
      </c>
      <c r="N37" s="74" t="n">
        <v>4</v>
      </c>
      <c r="O37" s="32"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4" t="n"/>
      <c r="FW37" s="34"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33" t="n"/>
      <c r="IM37" s="26" t="n"/>
      <c r="IN37" s="26" t="inlineStr">
        <is>
          <t>ez_manage.py:4847 top()</t>
        </is>
      </c>
      <c r="IO37" s="26" t="inlineStr">
        <is>
          <t>v12_quick_engine.py:2027 x6</t>
        </is>
      </c>
      <c r="IP37" s="26" t="n"/>
    </row>
    <row r="38" ht="10.5" customHeight="1" s="67">
      <c r="A38" s="27" t="inlineStr">
        <is>
          <t>HLR_REENTRY_MULT_1H</t>
        </is>
      </c>
      <c r="B38" s="27" t="inlineStr">
        <is>
          <t>1.5</t>
        </is>
      </c>
      <c r="C38" s="26" t="n"/>
      <c r="D38" s="26" t="n"/>
      <c r="E38" s="26" t="n"/>
      <c r="F38" s="26" t="n"/>
      <c r="G38" s="26">
        <f>IFERROR(VLOOKUP($A5&amp;"_"&amp;$B5,Results_Deltas!$A$2:$P$15000,5,FALSE),"")</f>
        <v/>
      </c>
      <c r="H38" s="26">
        <f>IFERROR(VLOOKUP($A5,Results_30d_Deltas!$A$2:$H$5000,7,FALSE)-E4,"")</f>
        <v/>
      </c>
      <c r="I38" s="26">
        <f>IFERROR(VLOOKUP($A5,Results_30d_Deltas!$A$2:$H$5000,6,FALSE),"")</f>
        <v/>
      </c>
      <c r="J38" s="26" t="n"/>
      <c r="K38" s="26" t="n"/>
      <c r="L38" s="26" t="inlineStr">
        <is>
          <t>YES</t>
        </is>
      </c>
      <c r="M38" s="74" t="n">
        <v>0.4418449761585677</v>
      </c>
      <c r="N38" s="74" t="n">
        <v>4</v>
      </c>
      <c r="O38" s="32"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4" t="n"/>
      <c r="FW38" s="34"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33" t="n"/>
      <c r="IM38" s="26" t="n"/>
      <c r="IN38" s="26" t="inlineStr">
        <is>
          <t>ez_manage.py:4846 top()</t>
        </is>
      </c>
      <c r="IO38" s="26" t="inlineStr">
        <is>
          <t>v12_quick_engine.py:2026 x7</t>
        </is>
      </c>
      <c r="IP38" s="26" t="n"/>
    </row>
    <row r="39" ht="10.5" customHeight="1" s="67">
      <c r="A39" s="26" t="inlineStr">
        <is>
          <t>HLR_REENTRY_MAX_AGE_S</t>
        </is>
      </c>
      <c r="B39" s="26" t="inlineStr">
        <is>
          <t>0</t>
        </is>
      </c>
      <c r="C39" s="26" t="n"/>
      <c r="D39" s="26" t="n"/>
      <c r="E39" s="26" t="n"/>
      <c r="F39" s="26" t="n"/>
      <c r="G39" s="26">
        <f>IFERROR(VLOOKUP($A18&amp;"_"&amp;$B18,Results_Deltas!$A$2:$P$15000,5,FALSE),"")</f>
        <v/>
      </c>
      <c r="H39" s="26">
        <f>IFERROR(VLOOKUP($A18,Results_30d_Deltas!$A$2:$H$5000,7,FALSE)-E17,"")</f>
        <v/>
      </c>
      <c r="I39" s="26">
        <f>IFERROR(VLOOKUP($A18,Results_30d_Deltas!$A$2:$H$5000,6,FALSE),"")</f>
        <v/>
      </c>
      <c r="J39" s="26" t="n"/>
      <c r="K39" s="26" t="n"/>
      <c r="L39" s="26" t="inlineStr">
        <is>
          <t>NO</t>
        </is>
      </c>
      <c r="M39" s="74" t="n">
        <v>0.4418449761585677</v>
      </c>
      <c r="N39" s="74" t="n">
        <v>4</v>
      </c>
      <c r="O39" s="32"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4" t="n"/>
      <c r="FW39" s="34"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33" t="n"/>
      <c r="IM39" s="26" t="n"/>
      <c r="IN39" s="26" t="inlineStr">
        <is>
          <t>ez_manage.py:4844 top()</t>
        </is>
      </c>
      <c r="IO39" s="26" t="inlineStr">
        <is>
          <t>v12_quick_engine.py:2024 x4</t>
        </is>
      </c>
      <c r="IP39" s="26" t="n"/>
    </row>
    <row r="40" ht="10.5" customHeight="1" s="67">
      <c r="A40" s="27" t="inlineStr">
        <is>
          <t>HLR_REENTRY_MULT_D</t>
        </is>
      </c>
      <c r="B40" s="27" t="inlineStr">
        <is>
          <t>2.5</t>
        </is>
      </c>
      <c r="C40" s="26" t="n"/>
      <c r="D40" s="26" t="n"/>
      <c r="E40" s="26" t="n"/>
      <c r="F40" s="26" t="n"/>
      <c r="G40" s="26">
        <f>IFERROR(VLOOKUP($A29&amp;"_"&amp;$B29,Results_Deltas!$A$2:$P$15000,5,FALSE),"")</f>
        <v/>
      </c>
      <c r="H40" s="26">
        <f>IFERROR(VLOOKUP($A29,Results_30d_Deltas!$A$2:$H$5000,7,FALSE)-E28,"")</f>
        <v/>
      </c>
      <c r="I40" s="26">
        <f>IFERROR(VLOOKUP($A29,Results_30d_Deltas!$A$2:$H$5000,6,FALSE),"")</f>
        <v/>
      </c>
      <c r="J40" s="26" t="n"/>
      <c r="K40" s="26" t="n"/>
      <c r="L40" s="26" t="inlineStr">
        <is>
          <t>YES</t>
        </is>
      </c>
      <c r="M40" s="74" t="n">
        <v>0.4418449761585677</v>
      </c>
      <c r="N40" s="74" t="n">
        <v>4</v>
      </c>
      <c r="O40" s="32"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4" t="n"/>
      <c r="FW40" s="34"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33" t="n"/>
      <c r="IM40" s="26" t="n"/>
      <c r="IN40" s="26" t="inlineStr">
        <is>
          <t>ez_manage.py:4848 top()</t>
        </is>
      </c>
      <c r="IO40" s="26" t="inlineStr">
        <is>
          <t>v12_quick_engine.py:2028 x4</t>
        </is>
      </c>
      <c r="IP40" s="26" t="n"/>
    </row>
    <row r="41" ht="15.75" customHeight="1" s="67">
      <c r="A41" s="27" t="inlineStr">
        <is>
          <t>HLR_REENTRY_MULT_W</t>
        </is>
      </c>
      <c r="B41" s="27" t="inlineStr">
        <is>
          <t>3.0</t>
        </is>
      </c>
      <c r="C41" s="26" t="n"/>
      <c r="D41" s="26" t="n"/>
      <c r="E41" s="26" t="n"/>
      <c r="F41" s="26" t="n"/>
      <c r="G41" s="26">
        <f>IFERROR(VLOOKUP($A34&amp;"_"&amp;$B34,Results_Deltas!$A$2:$P$15000,5,FALSE),"")</f>
        <v/>
      </c>
      <c r="H41" s="26">
        <f>IFERROR(VLOOKUP($A34,Results_30d_Deltas!$A$2:$H$5000,7,FALSE)-E33,"")</f>
        <v/>
      </c>
      <c r="I41" s="26">
        <f>IFERROR(VLOOKUP($A34,Results_30d_Deltas!$A$2:$H$5000,6,FALSE),"")</f>
        <v/>
      </c>
      <c r="J41" s="26" t="n"/>
      <c r="K41" s="26" t="n"/>
      <c r="L41" s="26" t="inlineStr">
        <is>
          <t>YES</t>
        </is>
      </c>
      <c r="M41" s="74" t="n">
        <v>0.4418449761585677</v>
      </c>
      <c r="N41" s="74" t="n">
        <v>4</v>
      </c>
      <c r="O41" s="32"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4" t="n"/>
      <c r="FW41" s="34"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33" t="n"/>
      <c r="IM41" s="26" t="n"/>
      <c r="IN41" s="26" t="inlineStr">
        <is>
          <t>ez_manage.py:4849 top()</t>
        </is>
      </c>
      <c r="IO41" s="26" t="inlineStr">
        <is>
          <t>v12_quick_engine.py:2029 x4</t>
        </is>
      </c>
      <c r="IP41" s="26" t="n"/>
    </row>
    <row r="42" ht="15.75" customHeight="1" s="67">
      <c r="A42" s="37" t="inlineStr">
        <is>
          <t>MTS_BOTTOM_BONUS_THRESHOLD</t>
        </is>
      </c>
      <c r="B42" s="38" t="inlineStr">
        <is>
          <t>18.75</t>
        </is>
      </c>
      <c r="C42" s="38" t="n"/>
      <c r="D42" s="38" t="inlineStr">
        <is>
          <t>ENTRY, GLOBAL_CHECK, STOCKS_EXIT</t>
        </is>
      </c>
      <c r="E42" s="38" t="n"/>
      <c r="F42" s="26" t="n"/>
      <c r="G42" s="38">
        <f>IFERROR(VLOOKUP($A188&amp;"_"&amp;$B188,Results_Deltas!$A$2:$P$15000,5,FALSE),"")</f>
        <v/>
      </c>
      <c r="H42" s="38" t="inlineStr">
        <is>
          <t>Blanket (page end)</t>
        </is>
      </c>
      <c r="I42" s="26" t="n"/>
      <c r="J42" s="26" t="n"/>
      <c r="K42" s="26" t="n"/>
      <c r="L42" s="26" t="inlineStr">
        <is>
          <t>NO</t>
        </is>
      </c>
      <c r="M42" s="74" t="n">
        <v>-0.7069039281442721</v>
      </c>
      <c r="N42" s="74" t="n">
        <v>3</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FG_GREED_THRESHOLD</t>
        </is>
      </c>
      <c r="B43" s="38" t="inlineStr">
        <is>
          <t>93.75</t>
        </is>
      </c>
      <c r="C43" s="38" t="n"/>
      <c r="D43" s="38" t="inlineStr">
        <is>
          <t>GLOBAL_CHECK, STOCKS_EXIT</t>
        </is>
      </c>
      <c r="E43" s="38" t="n"/>
      <c r="F43" s="26" t="n"/>
      <c r="G43" s="38">
        <f>IFERROR(VLOOKUP($A96&amp;"_"&amp;$B96,Results_Deltas!$A$2:$P$15000,5,FALSE),"")</f>
        <v/>
      </c>
      <c r="H43" s="38" t="inlineStr">
        <is>
          <t>Blanket (page end)</t>
        </is>
      </c>
      <c r="I43" s="26" t="n"/>
      <c r="J43" s="26" t="n"/>
      <c r="K43" s="26" t="n"/>
      <c r="L43" s="26" t="inlineStr">
        <is>
          <t>NO</t>
        </is>
      </c>
      <c r="M43" s="74" t="n">
        <v>-0.6899842584456414</v>
      </c>
      <c r="N43" s="74" t="n">
        <v>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MTS_BOTTOM_STRONG_THRESHOLD</t>
        </is>
      </c>
      <c r="B44" s="38" t="inlineStr">
        <is>
          <t>50</t>
        </is>
      </c>
      <c r="C44" s="38" t="n"/>
      <c r="D44" s="38" t="inlineStr">
        <is>
          <t>ENTRY, GLOBAL_CHECK, STOCKS_EXIT</t>
        </is>
      </c>
      <c r="E44" s="38" t="n"/>
      <c r="F44" s="26" t="n"/>
      <c r="G44" s="38">
        <f>IFERROR(VLOOKUP($A191&amp;"_"&amp;$B191,Results_Deltas!$A$2:$P$15000,5,FALSE),"")</f>
        <v/>
      </c>
      <c r="H44" s="38" t="inlineStr">
        <is>
          <t>Blanket (page end)</t>
        </is>
      </c>
      <c r="I44" s="26" t="n"/>
      <c r="J44" s="26" t="n"/>
      <c r="K44" s="26" t="n"/>
      <c r="L44" s="26" t="inlineStr">
        <is>
          <t>YES</t>
        </is>
      </c>
      <c r="M44" s="74" t="n">
        <v>-0.6803416914357384</v>
      </c>
      <c r="N44" s="74" t="n">
        <v>3</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7" t="inlineStr">
        <is>
          <t>MTS_BOTTOM_STRONG_THRESHOLD</t>
        </is>
      </c>
      <c r="B45" s="38" t="inlineStr">
        <is>
          <t>30</t>
        </is>
      </c>
      <c r="C45" s="38" t="n"/>
      <c r="D45" s="38" t="inlineStr">
        <is>
          <t>ENTRY, GLOBAL_CHECK, STOCKS_EXIT</t>
        </is>
      </c>
      <c r="E45" s="38" t="n"/>
      <c r="F45" s="26" t="n"/>
      <c r="G45" s="38">
        <f>IFERROR(VLOOKUP($A192&amp;"_"&amp;$B192,Results_Deltas!$A$2:$P$15000,5,FALSE),"")</f>
        <v/>
      </c>
      <c r="H45" s="38" t="inlineStr">
        <is>
          <t>Blanket (page end)</t>
        </is>
      </c>
      <c r="I45" s="26" t="n"/>
      <c r="J45" s="26" t="n"/>
      <c r="K45" s="26" t="n"/>
      <c r="L45" s="26" t="inlineStr">
        <is>
          <t>NO</t>
        </is>
      </c>
      <c r="M45" s="74" t="n">
        <v>-0.6709431463647981</v>
      </c>
      <c r="N45" s="74" t="n">
        <v>3</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COOLDOWN_LOCKS_FILTER_TF</t>
        </is>
      </c>
      <c r="B46" s="38" t="inlineStr">
        <is>
          <t>D</t>
        </is>
      </c>
      <c r="C46" s="38" t="n"/>
      <c r="D46" s="38" t="inlineStr">
        <is>
          <t>GLOBAL_CHECK</t>
        </is>
      </c>
      <c r="E46" s="38" t="n"/>
      <c r="F46" s="26" t="n"/>
      <c r="G46" s="38">
        <f>IFERROR(VLOOKUP($A58&amp;"_"&amp;$B58,Results_Deltas!$A$2:$P$15000,5,FALSE),"")</f>
        <v/>
      </c>
      <c r="H46" s="38" t="inlineStr">
        <is>
          <t>Blanket (page end)</t>
        </is>
      </c>
      <c r="I46" s="26" t="n"/>
      <c r="J46" s="26" t="n"/>
      <c r="K46" s="26" t="n"/>
      <c r="L46" s="26" t="inlineStr">
        <is>
          <t>NO</t>
        </is>
      </c>
      <c r="M46" s="74" t="n">
        <v>-0.662690049667722</v>
      </c>
      <c r="N46" s="74" t="n">
        <v>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OI_CONFIRM_MIN_PRICE_PCT</t>
        </is>
      </c>
      <c r="B47" s="38" t="inlineStr">
        <is>
          <t>0.5</t>
        </is>
      </c>
      <c r="C47" s="38" t="n"/>
      <c r="D47" s="38" t="inlineStr">
        <is>
          <t>ENTRY, GLOBAL_CHECK, STOCKS_EXIT</t>
        </is>
      </c>
      <c r="E47" s="38" t="n"/>
      <c r="F47" s="26" t="n"/>
      <c r="G47" s="38">
        <f>IFERROR(VLOOKUP($A215&amp;"_"&amp;$B215,Results_Deltas!$A$2:$P$15000,5,FALSE),"")</f>
        <v/>
      </c>
      <c r="H47" s="38" t="inlineStr">
        <is>
          <t>Blanket (page end)</t>
        </is>
      </c>
      <c r="I47" s="26" t="n"/>
      <c r="J47" s="26" t="n"/>
      <c r="K47" s="26" t="n"/>
      <c r="L47" s="26" t="inlineStr">
        <is>
          <t>NO</t>
        </is>
      </c>
      <c r="M47" s="74" t="n">
        <v>-0.6481238692700687</v>
      </c>
      <c r="N47" s="74" t="n">
        <v>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FG_FEAR_THRESHOLD</t>
        </is>
      </c>
      <c r="B48" s="38" t="inlineStr">
        <is>
          <t>18.75</t>
        </is>
      </c>
      <c r="C48" s="38" t="n"/>
      <c r="D48" s="38" t="inlineStr">
        <is>
          <t>GLOBAL_CHECK, STOCKS_EXIT</t>
        </is>
      </c>
      <c r="E48" s="38" t="n"/>
      <c r="F48" s="26" t="n"/>
      <c r="G48" s="38">
        <f>IFERROR(VLOOKUP($A93&amp;"_"&amp;$B93,Results_Deltas!$A$2:$P$15000,5,FALSE),"")</f>
        <v/>
      </c>
      <c r="H48" s="38" t="inlineStr">
        <is>
          <t>Blanket (page end)</t>
        </is>
      </c>
      <c r="I48" s="26" t="n"/>
      <c r="J48" s="26" t="n"/>
      <c r="K48" s="26" t="n"/>
      <c r="L48" s="26" t="inlineStr">
        <is>
          <t>NO</t>
        </is>
      </c>
      <c r="M48" s="74" t="n">
        <v>-0.6414149885317429</v>
      </c>
      <c r="N48" s="74" t="n">
        <v>3</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OI_CONFIRM_MIN_PRICE_PCT</t>
        </is>
      </c>
      <c r="B49" s="38" t="inlineStr">
        <is>
          <t>1.0</t>
        </is>
      </c>
      <c r="C49" s="38" t="n"/>
      <c r="D49" s="38" t="inlineStr">
        <is>
          <t>ENTRY, GLOBAL_CHECK, STOCKS_EXIT</t>
        </is>
      </c>
      <c r="E49" s="38" t="n"/>
      <c r="F49" s="26" t="n"/>
      <c r="G49" s="38">
        <f>IFERROR(VLOOKUP($A214&amp;"_"&amp;$B214,Results_Deltas!$A$2:$P$15000,5,FALSE),"")</f>
        <v/>
      </c>
      <c r="H49" s="38" t="inlineStr">
        <is>
          <t>Blanket (page end)</t>
        </is>
      </c>
      <c r="I49" s="26" t="n"/>
      <c r="J49" s="26" t="n"/>
      <c r="K49" s="26" t="n"/>
      <c r="L49" s="26" t="inlineStr">
        <is>
          <t>NO</t>
        </is>
      </c>
      <c r="M49" s="74" t="n">
        <v>-0.6315764307895169</v>
      </c>
      <c r="N49" s="74" t="n">
        <v>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COOLDOWN_LOCKS_FILTER_TF</t>
        </is>
      </c>
      <c r="B50" s="38" t="inlineStr">
        <is>
          <t>4h</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4" t="n">
        <v>-0.6314068592723457</v>
      </c>
      <c r="N50" s="74" t="n">
        <v>3</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FG_FEAR_THRESHOLD</t>
        </is>
      </c>
      <c r="B51" s="38" t="inlineStr">
        <is>
          <t>31.25</t>
        </is>
      </c>
      <c r="C51" s="38" t="n"/>
      <c r="D51" s="38" t="inlineStr">
        <is>
          <t>GLOBAL_CHECK, STOCKS_EXIT</t>
        </is>
      </c>
      <c r="E51" s="38" t="n"/>
      <c r="F51" s="26" t="n"/>
      <c r="G51" s="38">
        <f>IFERROR(VLOOKUP($A92&amp;"_"&amp;$B92,Results_Deltas!$A$2:$P$15000,5,FALSE),"")</f>
        <v/>
      </c>
      <c r="H51" s="38" t="inlineStr">
        <is>
          <t>Blanket (page end)</t>
        </is>
      </c>
      <c r="I51" s="26" t="n"/>
      <c r="J51" s="26" t="n"/>
      <c r="K51" s="26" t="n"/>
      <c r="L51" s="26" t="inlineStr">
        <is>
          <t>NO</t>
        </is>
      </c>
      <c r="M51" s="74" t="n">
        <v>-0.6237826922594966</v>
      </c>
      <c r="N51" s="74" t="n">
        <v>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MTS_BOTTOM_BONUS_THRESHOLD</t>
        </is>
      </c>
      <c r="B52" s="38" t="inlineStr">
        <is>
          <t>31.25</t>
        </is>
      </c>
      <c r="C52" s="38" t="n"/>
      <c r="D52" s="38" t="inlineStr">
        <is>
          <t>ENTRY, GLOBAL_CHECK, STOCKS_EXIT</t>
        </is>
      </c>
      <c r="E52" s="38" t="n"/>
      <c r="F52" s="26" t="n"/>
      <c r="G52" s="38">
        <f>IFERROR(VLOOKUP($A187&amp;"_"&amp;$B187,Results_Deltas!$A$2:$P$15000,5,FALSE),"")</f>
        <v/>
      </c>
      <c r="H52" s="38" t="inlineStr">
        <is>
          <t>Blanket (page end)</t>
        </is>
      </c>
      <c r="I52" s="26" t="n"/>
      <c r="J52" s="26" t="n"/>
      <c r="K52" s="26" t="n"/>
      <c r="L52" s="26" t="inlineStr">
        <is>
          <t>YES</t>
        </is>
      </c>
      <c r="M52" s="74" t="n">
        <v>-0.622729277936709</v>
      </c>
      <c r="N52" s="74" t="n">
        <v>4</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7" t="inlineStr">
        <is>
          <t>DC_MOMENT_STRONG_THRESHOLD</t>
        </is>
      </c>
      <c r="B53" s="38" t="inlineStr">
        <is>
          <t>30</t>
        </is>
      </c>
      <c r="C53" s="38" t="n"/>
      <c r="D53" s="38" t="inlineStr">
        <is>
          <t>ENTRY, GLOBAL_CHECK, STOCKS_EXIT</t>
        </is>
      </c>
      <c r="E53" s="38" t="n"/>
      <c r="F53" s="26" t="n"/>
      <c r="G53" s="38">
        <f>IFERROR(VLOOKUP($A68&amp;"_"&amp;$B68,Results_Deltas!$A$2:$P$15000,5,FALSE),"")</f>
        <v/>
      </c>
      <c r="H53" s="38" t="inlineStr">
        <is>
          <t>Blanket (page end)</t>
        </is>
      </c>
      <c r="I53" s="26" t="n"/>
      <c r="J53" s="26" t="n"/>
      <c r="K53" s="26" t="n"/>
      <c r="L53" s="26" t="inlineStr">
        <is>
          <t>NO</t>
        </is>
      </c>
      <c r="M53" s="74" t="n">
        <v>-0.6178579445612289</v>
      </c>
      <c r="N53" s="74" t="n">
        <v>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FUNDING_GATE_FILTER_TF</t>
        </is>
      </c>
      <c r="B54" s="38" t="inlineStr">
        <is>
          <t>4h</t>
        </is>
      </c>
      <c r="C54" s="38" t="n"/>
      <c r="D54" s="38" t="inlineStr">
        <is>
          <t>GLOBAL_CHECK</t>
        </is>
      </c>
      <c r="E54" s="38" t="n"/>
      <c r="F54" s="26" t="n"/>
      <c r="G54" s="38">
        <f>IFERROR(VLOOKUP($A101&amp;"_"&amp;$B101,Results_Deltas!$A$2:$P$15000,5,FALSE),"")</f>
        <v/>
      </c>
      <c r="H54" s="38" t="inlineStr">
        <is>
          <t>Blanket (page end)</t>
        </is>
      </c>
      <c r="I54" s="26" t="n"/>
      <c r="J54" s="26" t="n"/>
      <c r="K54" s="26" t="n"/>
      <c r="L54" s="26" t="inlineStr">
        <is>
          <t>NO</t>
        </is>
      </c>
      <c r="M54" s="74" t="n">
        <v>-0.6036086156097562</v>
      </c>
      <c r="N54" s="74" t="n">
        <v>4</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FG_GREED_THRESHOLD</t>
        </is>
      </c>
      <c r="B55" s="38" t="inlineStr">
        <is>
          <t>56.25</t>
        </is>
      </c>
      <c r="C55" s="38" t="n"/>
      <c r="D55" s="38" t="inlineStr">
        <is>
          <t>GLOBAL_CHECK, STOCKS_EXIT</t>
        </is>
      </c>
      <c r="E55" s="38" t="n"/>
      <c r="F55" s="26" t="n"/>
      <c r="G55" s="38">
        <f>IFERROR(VLOOKUP($A97&amp;"_"&amp;$B97,Results_Deltas!$A$2:$P$15000,5,FALSE),"")</f>
        <v/>
      </c>
      <c r="H55" s="38" t="inlineStr">
        <is>
          <t>Blanket (page end)</t>
        </is>
      </c>
      <c r="I55" s="26" t="n"/>
      <c r="J55" s="26" t="n"/>
      <c r="K55" s="26" t="n"/>
      <c r="L55" s="26" t="inlineStr">
        <is>
          <t>NO</t>
        </is>
      </c>
      <c r="M55" s="74" t="n">
        <v>-0.6020928759246591</v>
      </c>
      <c r="N55" s="74" t="n">
        <v>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CRYPTO_SPIKE_FADE_THRESHOLD_PCT</t>
        </is>
      </c>
      <c r="B56" s="38" t="inlineStr">
        <is>
          <t>7.5</t>
        </is>
      </c>
      <c r="C56" s="38" t="n"/>
      <c r="D56" s="38" t="inlineStr">
        <is>
          <t>GLOBAL_CHECK, STOCKS_EXIT</t>
        </is>
      </c>
      <c r="E56" s="38" t="n"/>
      <c r="F56" s="26" t="n"/>
      <c r="G56" s="38">
        <f>IFERROR(VLOOKUP($A64&amp;"_"&amp;$B64,Results_Deltas!$A$2:$P$15000,5,FALSE),"")</f>
        <v/>
      </c>
      <c r="H56" s="38" t="inlineStr">
        <is>
          <t>Blanket (page end)</t>
        </is>
      </c>
      <c r="I56" s="26" t="n"/>
      <c r="J56" s="26" t="n"/>
      <c r="K56" s="26" t="n"/>
      <c r="L56" s="26" t="inlineStr">
        <is>
          <t>NO</t>
        </is>
      </c>
      <c r="M56" s="74" t="n">
        <v>-0.598103603959507</v>
      </c>
      <c r="N56" s="74" t="n">
        <v>4</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7" t="inlineStr">
        <is>
          <t>BAND_ARROW_ENABLED</t>
        </is>
      </c>
      <c r="B57" s="38" t="inlineStr">
        <is>
          <t>True</t>
        </is>
      </c>
      <c r="C57" s="38" t="n"/>
      <c r="D57" s="38" t="inlineStr">
        <is>
          <t>GLOBAL_CHECK, STOCKS_EXIT</t>
        </is>
      </c>
      <c r="E57" s="38" t="n"/>
      <c r="F57" s="26" t="n"/>
      <c r="G57" s="38">
        <f>IFERROR(VLOOKUP($A50&amp;"_"&amp;$B50,Results_Deltas!$A$2:$P$15000,5,FALSE),"")</f>
        <v/>
      </c>
      <c r="H57" s="38" t="inlineStr">
        <is>
          <t>Blanket (page end)</t>
        </is>
      </c>
      <c r="I57" s="26" t="n"/>
      <c r="J57" s="26" t="n"/>
      <c r="K57" s="26" t="n"/>
      <c r="L57" s="26" t="inlineStr">
        <is>
          <t>NO</t>
        </is>
      </c>
      <c r="M57" s="74" t="n">
        <v>-0.5979427023177968</v>
      </c>
      <c r="N57" s="74" t="n">
        <v>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COOLDOWN_LOCKS_FILTER_TF</t>
        </is>
      </c>
      <c r="B58" s="38" t="inlineStr">
        <is>
          <t>1h</t>
        </is>
      </c>
      <c r="C58" s="38" t="n"/>
      <c r="D58" s="38" t="inlineStr">
        <is>
          <t>GLOBAL_CHECK</t>
        </is>
      </c>
      <c r="E58" s="38" t="n"/>
      <c r="F58" s="26" t="n"/>
      <c r="G58" s="38">
        <f>IFERROR(VLOOKUP($A60&amp;"_"&amp;$B60,Results_Deltas!$A$2:$P$15000,5,FALSE),"")</f>
        <v/>
      </c>
      <c r="H58" s="38" t="inlineStr">
        <is>
          <t>Blanket (page end)</t>
        </is>
      </c>
      <c r="I58" s="26" t="n"/>
      <c r="J58" s="26" t="n"/>
      <c r="K58" s="26" t="n"/>
      <c r="L58" s="26" t="inlineStr">
        <is>
          <t>NO</t>
        </is>
      </c>
      <c r="M58" s="74" t="n">
        <v>-0.5936049366863758</v>
      </c>
      <c r="N58" s="74" t="n">
        <v>4</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COOLDOWN_LOCKS_FILTER_TF</t>
        </is>
      </c>
      <c r="B59" s="38" t="inlineStr">
        <is>
          <t>OFF</t>
        </is>
      </c>
      <c r="C59" s="38" t="n"/>
      <c r="D59" s="38" t="inlineStr">
        <is>
          <t>GLOBAL_CHECK</t>
        </is>
      </c>
      <c r="E59" s="38" t="n"/>
      <c r="F59" s="26" t="n"/>
      <c r="G59" s="38">
        <f>IFERROR(VLOOKUP($A57&amp;"_"&amp;$B57,Results_Deltas!$A$2:$P$15000,5,FALSE),"")</f>
        <v/>
      </c>
      <c r="H59" s="38" t="inlineStr">
        <is>
          <t>Blanket (page end)</t>
        </is>
      </c>
      <c r="I59" s="26" t="n"/>
      <c r="J59" s="26" t="n"/>
      <c r="K59" s="26" t="n"/>
      <c r="L59" s="26" t="inlineStr">
        <is>
          <t>NO</t>
        </is>
      </c>
      <c r="M59" s="74" t="n">
        <v>-0.5896928086691122</v>
      </c>
      <c r="N59" s="74" t="n">
        <v>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FUNDING_GATE_FILTER_TF</t>
        </is>
      </c>
      <c r="B60" s="38" t="inlineStr">
        <is>
          <t>D</t>
        </is>
      </c>
      <c r="C60" s="38" t="n"/>
      <c r="D60" s="38" t="inlineStr">
        <is>
          <t>GLOBAL_CHECK</t>
        </is>
      </c>
      <c r="E60" s="38" t="n"/>
      <c r="F60" s="26" t="n"/>
      <c r="G60" s="38">
        <f>IFERROR(VLOOKUP($A100&amp;"_"&amp;$B100,Results_Deltas!$A$2:$P$15000,5,FALSE),"")</f>
        <v/>
      </c>
      <c r="H60" s="38" t="inlineStr">
        <is>
          <t>Blanket (page end)</t>
        </is>
      </c>
      <c r="I60" s="26" t="n"/>
      <c r="J60" s="26" t="n"/>
      <c r="K60" s="26" t="n"/>
      <c r="L60" s="26" t="inlineStr">
        <is>
          <t>NO</t>
        </is>
      </c>
      <c r="M60" s="74" t="n">
        <v>-0.5863496874815336</v>
      </c>
      <c r="N60" s="74" t="n">
        <v>4</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DC_MOMENT_STRONG_THRESHOLD</t>
        </is>
      </c>
      <c r="B61" s="38" t="inlineStr">
        <is>
          <t>50</t>
        </is>
      </c>
      <c r="C61" s="38" t="n"/>
      <c r="D61" s="38" t="inlineStr">
        <is>
          <t>ENTRY, GLOBAL_CHECK, STOCKS_EXIT</t>
        </is>
      </c>
      <c r="E61" s="38" t="n"/>
      <c r="F61" s="26" t="n"/>
      <c r="G61" s="38">
        <f>IFERROR(VLOOKUP($A67&amp;"_"&amp;$B67,Results_Deltas!$A$2:$P$15000,5,FALSE),"")</f>
        <v/>
      </c>
      <c r="H61" s="38" t="inlineStr">
        <is>
          <t>Blanket (page end)</t>
        </is>
      </c>
      <c r="I61" s="26" t="n"/>
      <c r="J61" s="26" t="n"/>
      <c r="K61" s="26" t="n"/>
      <c r="L61" s="26" t="inlineStr">
        <is>
          <t>NO</t>
        </is>
      </c>
      <c r="M61" s="74" t="n">
        <v>-0.5810299625322847</v>
      </c>
      <c r="N61" s="74" t="n">
        <v>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ADX_RANGING_THRESHOLD</t>
        </is>
      </c>
      <c r="B62" s="38" t="inlineStr">
        <is>
          <t>25</t>
        </is>
      </c>
      <c r="C62" s="38" t="n"/>
      <c r="D62" s="38" t="inlineStr">
        <is>
          <t>ENTRY, GLOBAL_CHECK, STOCKS_EXIT</t>
        </is>
      </c>
      <c r="E62" s="38" t="n"/>
      <c r="F62" s="26" t="n"/>
      <c r="G62" s="38">
        <f>IFERROR(VLOOKUP($A42&amp;"_"&amp;$B42,Results_Deltas!$A$2:$P$15000,5,FALSE),"")</f>
        <v/>
      </c>
      <c r="H62" s="38" t="inlineStr">
        <is>
          <t>Blanket (page end)</t>
        </is>
      </c>
      <c r="I62" s="26" t="n"/>
      <c r="J62" s="26" t="n"/>
      <c r="K62" s="26" t="n"/>
      <c r="L62" s="26" t="inlineStr">
        <is>
          <t>NO</t>
        </is>
      </c>
      <c r="M62" s="74" t="n">
        <v>-0.5781344787064537</v>
      </c>
      <c r="N62" s="74" t="n">
        <v>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1h</t>
        </is>
      </c>
      <c r="C63" s="38" t="n"/>
      <c r="D63" s="38" t="inlineStr">
        <is>
          <t>GLOBAL_CHECK</t>
        </is>
      </c>
      <c r="E63" s="38" t="n"/>
      <c r="F63" s="26" t="n"/>
      <c r="G63" s="38">
        <f>IFERROR(VLOOKUP($A102&amp;"_"&amp;$B102,Results_Deltas!$A$2:$P$15000,5,FALSE),"")</f>
        <v/>
      </c>
      <c r="H63" s="38" t="inlineStr">
        <is>
          <t>Blanket (page end)</t>
        </is>
      </c>
      <c r="I63" s="26" t="n"/>
      <c r="J63" s="26" t="n"/>
      <c r="K63" s="26" t="n"/>
      <c r="L63" s="26" t="inlineStr">
        <is>
          <t>NO</t>
        </is>
      </c>
      <c r="M63" s="74" t="n">
        <v>-0.5724876596259212</v>
      </c>
      <c r="N63" s="74" t="n">
        <v>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DUP_GUARD_FILTER_TF</t>
        </is>
      </c>
      <c r="B64" s="38" t="inlineStr">
        <is>
          <t>4h</t>
        </is>
      </c>
      <c r="C64" s="38" t="n"/>
      <c r="D64" s="38" t="inlineStr">
        <is>
          <t>GLOBAL_CHECK</t>
        </is>
      </c>
      <c r="E64" s="38" t="n"/>
      <c r="F64" s="26" t="n"/>
      <c r="G64" s="38">
        <f>IFERROR(VLOOKUP($A76&amp;"_"&amp;$B76,Results_Deltas!$A$2:$P$15000,5,FALSE),"")</f>
        <v/>
      </c>
      <c r="H64" s="38" t="inlineStr">
        <is>
          <t>Blanket (page end)</t>
        </is>
      </c>
      <c r="I64" s="26" t="n"/>
      <c r="J64" s="26" t="n"/>
      <c r="K64" s="26" t="n"/>
      <c r="L64" s="26" t="inlineStr">
        <is>
          <t>NO</t>
        </is>
      </c>
      <c r="M64" s="74" t="n">
        <v>-0.5722116846698971</v>
      </c>
      <c r="N64" s="74" t="n">
        <v>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DUP_GUARD_FILTER_TF</t>
        </is>
      </c>
      <c r="B65" s="38" t="inlineStr">
        <is>
          <t>D</t>
        </is>
      </c>
      <c r="C65" s="38" t="n"/>
      <c r="D65" s="38" t="inlineStr">
        <is>
          <t>GLOBAL_CHECK</t>
        </is>
      </c>
      <c r="E65" s="38" t="n"/>
      <c r="F65" s="26" t="n"/>
      <c r="G65" s="38">
        <f>IFERROR(VLOOKUP($A75&amp;"_"&amp;$B75,Results_Deltas!$A$2:$P$15000,5,FALSE),"")</f>
        <v/>
      </c>
      <c r="H65" s="38" t="inlineStr">
        <is>
          <t>Blanket (page end)</t>
        </is>
      </c>
      <c r="I65" s="26" t="n"/>
      <c r="J65" s="26" t="n"/>
      <c r="K65" s="26" t="n"/>
      <c r="L65" s="26" t="inlineStr">
        <is>
          <t>NO</t>
        </is>
      </c>
      <c r="M65" s="74" t="n">
        <v>-0.5712134054606978</v>
      </c>
      <c r="N65" s="74" t="n">
        <v>4</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9" t="inlineStr">
        <is>
          <t>LR_BAND_LADDER_STOCH_EXTREME</t>
        </is>
      </c>
      <c r="B66" s="40" t="inlineStr">
        <is>
          <t>30.0</t>
        </is>
      </c>
      <c r="C66" s="38" t="n"/>
      <c r="D66" s="38" t="inlineStr">
        <is>
          <t>GLOBAL_CHECK, STOCKS_EXIT</t>
        </is>
      </c>
      <c r="E66" s="38" t="n"/>
      <c r="F66" s="26" t="n"/>
      <c r="G66" s="38">
        <f>IFERROR(VLOOKUP($A159&amp;"_"&amp;$B159,Results_Deltas!$A$2:$P$15000,5,FALSE),"")</f>
        <v/>
      </c>
      <c r="H66" s="38" t="inlineStr">
        <is>
          <t>Blanket (page end)</t>
        </is>
      </c>
      <c r="I66" s="26" t="n"/>
      <c r="J66" s="26" t="n"/>
      <c r="K66" s="26" t="n"/>
      <c r="L66" s="26" t="inlineStr">
        <is>
          <t>NO</t>
        </is>
      </c>
      <c r="M66" s="74" t="n">
        <v>-0.5649007375616137</v>
      </c>
      <c r="N66" s="74" t="n">
        <v>4</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LR_BAND_LADDER_STOCH_EXTREME</t>
        </is>
      </c>
      <c r="B67" s="38" t="inlineStr">
        <is>
          <t>30.0_ALT</t>
        </is>
      </c>
      <c r="C67" s="38" t="n"/>
      <c r="D67" s="38" t="inlineStr">
        <is>
          <t>GLOBAL_CHECK, STOCKS_EXIT</t>
        </is>
      </c>
      <c r="E67" s="38" t="n"/>
      <c r="F67" s="26" t="n"/>
      <c r="G67" s="38">
        <f>IFERROR(VLOOKUP($A160&amp;"_"&amp;$B160,Results_Deltas!$A$2:$P$15000,5,FALSE),"")</f>
        <v/>
      </c>
      <c r="H67" s="38" t="inlineStr">
        <is>
          <t>Blanket (page end)</t>
        </is>
      </c>
      <c r="I67" s="26" t="n"/>
      <c r="J67" s="26" t="n"/>
      <c r="K67" s="26" t="n"/>
      <c r="L67" s="26" t="inlineStr">
        <is>
          <t>YES</t>
        </is>
      </c>
      <c r="M67" s="74" t="n">
        <v>-0.5649007375616137</v>
      </c>
      <c r="N67" s="74" t="n">
        <v>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OI_CONFIRM_MIN_CHANGE_PCT</t>
        </is>
      </c>
      <c r="B68" s="38" t="inlineStr">
        <is>
          <t>2.0</t>
        </is>
      </c>
      <c r="C68" s="38" t="n"/>
      <c r="D68" s="38" t="inlineStr">
        <is>
          <t>ENTRY, GLOBAL_CHECK, STOCKS_EXIT</t>
        </is>
      </c>
      <c r="E68" s="38" t="n"/>
      <c r="F68" s="26" t="n"/>
      <c r="G68" s="38">
        <f>IFERROR(VLOOKUP($A209&amp;"_"&amp;$B209,Results_Deltas!$A$2:$P$15000,5,FALSE),"")</f>
        <v/>
      </c>
      <c r="H68" s="38" t="inlineStr">
        <is>
          <t>Blanket (page end)</t>
        </is>
      </c>
      <c r="I68" s="26" t="n"/>
      <c r="J68" s="26" t="n"/>
      <c r="K68" s="26" t="n"/>
      <c r="L68" s="26" t="inlineStr">
        <is>
          <t>NO</t>
        </is>
      </c>
      <c r="M68" s="74" t="n">
        <v>-0.5614235242950926</v>
      </c>
      <c r="N68" s="74" t="n">
        <v>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DUP_GUARD_FILTER_TF</t>
        </is>
      </c>
      <c r="B69" s="38" t="inlineStr">
        <is>
          <t>OFF</t>
        </is>
      </c>
      <c r="C69" s="38" t="n"/>
      <c r="D69" s="38" t="inlineStr">
        <is>
          <t>GLOBAL_CHECK</t>
        </is>
      </c>
      <c r="E69" s="38" t="n"/>
      <c r="F69" s="26" t="n"/>
      <c r="G69" s="38">
        <f>IFERROR(VLOOKUP($A74&amp;"_"&amp;$B74,Results_Deltas!$A$2:$P$15000,5,FALSE),"")</f>
        <v/>
      </c>
      <c r="H69" s="38" t="inlineStr">
        <is>
          <t>Blanket (page end)</t>
        </is>
      </c>
      <c r="I69" s="26" t="n"/>
      <c r="J69" s="26" t="n"/>
      <c r="K69" s="26" t="n"/>
      <c r="L69" s="26" t="inlineStr">
        <is>
          <t>NO</t>
        </is>
      </c>
      <c r="M69" s="74" t="n">
        <v>-0.5525803220123925</v>
      </c>
      <c r="N69" s="74" t="n">
        <v>4</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LR_BAND_LADDER_TF_TOP</t>
        </is>
      </c>
      <c r="B70" s="38" t="inlineStr">
        <is>
          <t>1</t>
        </is>
      </c>
      <c r="C70" s="38" t="n"/>
      <c r="D70" s="38" t="inlineStr">
        <is>
          <t>GLOBAL_CHECK, STOCKS_EXIT</t>
        </is>
      </c>
      <c r="E70" s="38" t="n"/>
      <c r="F70" s="26" t="n"/>
      <c r="G70" s="38">
        <f>IFERROR(VLOOKUP($A164&amp;"_"&amp;$B164,Results_Deltas!$A$2:$P$15000,5,FALSE),"")</f>
        <v/>
      </c>
      <c r="H70" s="38" t="inlineStr">
        <is>
          <t>Blanket (page end)</t>
        </is>
      </c>
      <c r="I70" s="26" t="n"/>
      <c r="J70" s="26" t="n"/>
      <c r="K70" s="26" t="n"/>
      <c r="L70" s="26" t="inlineStr">
        <is>
          <t>NO</t>
        </is>
      </c>
      <c r="M70" s="74" t="n">
        <v>-0.5378071502210875</v>
      </c>
      <c r="N70" s="74" t="n">
        <v>4</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FUNDING_GATE_FILTER_TF</t>
        </is>
      </c>
      <c r="B71" s="38" t="inlineStr">
        <is>
          <t>OFF</t>
        </is>
      </c>
      <c r="C71" s="38" t="n"/>
      <c r="D71" s="38" t="inlineStr">
        <is>
          <t>GLOBAL_CHECK</t>
        </is>
      </c>
      <c r="E71" s="38" t="n"/>
      <c r="F71" s="26" t="n"/>
      <c r="G71" s="38">
        <f>IFERROR(VLOOKUP($A99&amp;"_"&amp;$B99,Results_Deltas!$A$2:$P$15000,5,FALSE),"")</f>
        <v/>
      </c>
      <c r="H71" s="38" t="inlineStr">
        <is>
          <t>Blanket (page end)</t>
        </is>
      </c>
      <c r="I71" s="26" t="n"/>
      <c r="J71" s="26" t="n"/>
      <c r="K71" s="26" t="n"/>
      <c r="L71" s="26" t="inlineStr">
        <is>
          <t>NO</t>
        </is>
      </c>
      <c r="M71" s="74" t="n">
        <v>-0.5347830180823488</v>
      </c>
      <c r="N71" s="74" t="n">
        <v>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GR_FILTER_VEC_MIN_TFS</t>
        </is>
      </c>
      <c r="B72" s="38" t="inlineStr">
        <is>
          <t>1</t>
        </is>
      </c>
      <c r="C72" s="38" t="n"/>
      <c r="D72" s="38" t="inlineStr">
        <is>
          <t>GLOBAL_CHECK</t>
        </is>
      </c>
      <c r="E72" s="38" t="n"/>
      <c r="F72" s="26" t="n"/>
      <c r="G72" s="38">
        <f>IFERROR(VLOOKUP($A118&amp;"_"&amp;$B118,Results_Deltas!$A$2:$P$15000,5,FALSE),"")</f>
        <v/>
      </c>
      <c r="H72" s="38" t="inlineStr">
        <is>
          <t>Blanket (page end)</t>
        </is>
      </c>
      <c r="I72" s="26" t="n"/>
      <c r="J72" s="26" t="n"/>
      <c r="K72" s="26" t="n"/>
      <c r="L72" s="26" t="inlineStr">
        <is>
          <t>NO</t>
        </is>
      </c>
      <c r="M72" s="74" t="n">
        <v>-0.5288061968577554</v>
      </c>
      <c r="N72" s="74" t="n">
        <v>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CRYPTO_SPIKE_FADE_THRESHOLD_PCT</t>
        </is>
      </c>
      <c r="B73" s="38" t="inlineStr">
        <is>
          <t>12.5</t>
        </is>
      </c>
      <c r="C73" s="38" t="n"/>
      <c r="D73" s="38" t="inlineStr">
        <is>
          <t>GLOBAL_CHECK, STOCKS_EXIT</t>
        </is>
      </c>
      <c r="E73" s="38" t="n"/>
      <c r="F73" s="26" t="n"/>
      <c r="G73" s="38">
        <f>IFERROR(VLOOKUP($A63&amp;"_"&amp;$B63,Results_Deltas!$A$2:$P$15000,5,FALSE),"")</f>
        <v/>
      </c>
      <c r="H73" s="38" t="inlineStr">
        <is>
          <t>Blanket (page end)</t>
        </is>
      </c>
      <c r="I73" s="26" t="n"/>
      <c r="J73" s="26" t="n"/>
      <c r="K73" s="26" t="n"/>
      <c r="L73" s="26" t="inlineStr">
        <is>
          <t>NO</t>
        </is>
      </c>
      <c r="M73" s="74" t="n">
        <v>-0.5249494597719566</v>
      </c>
      <c r="N73" s="74" t="n">
        <v>4</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LIVE_VEC_EMERGENCY_BRAKE_ENABLED</t>
        </is>
      </c>
      <c r="B74" s="38" t="inlineStr">
        <is>
          <t>True</t>
        </is>
      </c>
      <c r="C74" s="38" t="n"/>
      <c r="D74" s="38" t="inlineStr">
        <is>
          <t>GLOBAL_CHECK, STOCKS_EXIT</t>
        </is>
      </c>
      <c r="E74" s="38" t="n"/>
      <c r="F74" s="26" t="n"/>
      <c r="G74" s="38">
        <f>IFERROR(VLOOKUP($A158&amp;"_"&amp;$B158,Results_Deltas!$A$2:$P$15000,5,FALSE),"")</f>
        <v/>
      </c>
      <c r="H74" s="38" t="inlineStr">
        <is>
          <t>Blanket (page end)</t>
        </is>
      </c>
      <c r="I74" s="26" t="n"/>
      <c r="J74" s="26" t="n"/>
      <c r="K74" s="26" t="n"/>
      <c r="L74" s="26" t="inlineStr">
        <is>
          <t>YES</t>
        </is>
      </c>
      <c r="M74" s="74" t="n">
        <v>-0.5176565627314448</v>
      </c>
      <c r="N74" s="74" t="n">
        <v>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NEWBORN_LOSS_KILL_GAIN_THRESHOLD_PCT</t>
        </is>
      </c>
      <c r="B75" s="38" t="inlineStr">
        <is>
          <t>0.5</t>
        </is>
      </c>
      <c r="C75" s="38" t="n"/>
      <c r="D75" s="38" t="inlineStr">
        <is>
          <t>AUGMENT, EXIT, GLOBAL_CHECK, REDUCE, STOCKS_EXIT</t>
        </is>
      </c>
      <c r="E75" s="38" t="n"/>
      <c r="F75" s="26" t="n"/>
      <c r="G75" s="38">
        <f>IFERROR(VLOOKUP($A199&amp;"_"&amp;$B199,Results_Deltas!$A$2:$P$15000,5,FALSE),"")</f>
        <v/>
      </c>
      <c r="H75" s="38" t="inlineStr">
        <is>
          <t>Blanket (page end)</t>
        </is>
      </c>
      <c r="I75" s="26" t="n"/>
      <c r="J75" s="26" t="n"/>
      <c r="K75" s="26" t="n"/>
      <c r="L75" s="26" t="inlineStr">
        <is>
          <t>NO</t>
        </is>
      </c>
      <c r="M75" s="74" t="n">
        <v>-0.5172225607890516</v>
      </c>
      <c r="N75" s="74" t="n">
        <v>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EMA_9_21_FILTER_MIN_TFS</t>
        </is>
      </c>
      <c r="B76" s="38" t="inlineStr">
        <is>
          <t>2</t>
        </is>
      </c>
      <c r="C76" s="38" t="n"/>
      <c r="D76" s="38" t="inlineStr">
        <is>
          <t>GLOBAL_CHECK</t>
        </is>
      </c>
      <c r="E76" s="38" t="n"/>
      <c r="F76" s="26" t="n"/>
      <c r="G76" s="38">
        <f>IFERROR(VLOOKUP($A80&amp;"_"&amp;$B80,Results_Deltas!$A$2:$P$15000,5,FALSE),"")</f>
        <v/>
      </c>
      <c r="H76" s="38" t="inlineStr">
        <is>
          <t>Blanket (page end)</t>
        </is>
      </c>
      <c r="I76" s="26" t="n"/>
      <c r="J76" s="26" t="n"/>
      <c r="K76" s="26" t="n"/>
      <c r="L76" s="26" t="inlineStr">
        <is>
          <t>NO</t>
        </is>
      </c>
      <c r="M76" s="74" t="n">
        <v>-0.5170574895351727</v>
      </c>
      <c r="N76" s="74" t="n">
        <v>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NEW_POSITION_MAX_LOSS_THRESHOLD</t>
        </is>
      </c>
      <c r="B77" s="38" t="inlineStr">
        <is>
          <t>2.0</t>
        </is>
      </c>
      <c r="C77" s="38" t="n"/>
      <c r="D77" s="38" t="inlineStr">
        <is>
          <t>AUGMENT, EXIT, GLOBAL_CHECK, REDUCE, STOCKS_EXIT</t>
        </is>
      </c>
      <c r="E77" s="38" t="n"/>
      <c r="F77" s="26" t="n"/>
      <c r="G77" s="38">
        <f>IFERROR(VLOOKUP($A203&amp;"_"&amp;$B203,Results_Deltas!$A$2:$P$15000,5,FALSE),"")</f>
        <v/>
      </c>
      <c r="H77" s="38" t="inlineStr">
        <is>
          <t>Blanket (page end)</t>
        </is>
      </c>
      <c r="I77" s="26" t="n"/>
      <c r="J77" s="26" t="n"/>
      <c r="K77" s="26" t="n"/>
      <c r="L77" s="26" t="inlineStr">
        <is>
          <t>NO</t>
        </is>
      </c>
      <c r="M77" s="74" t="n">
        <v>-0.5162453240379016</v>
      </c>
      <c r="N77" s="74" t="n">
        <v>4</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NEWBORN_LOSS_KILL_GAIN_THRESHOLD_PCT</t>
        </is>
      </c>
      <c r="B78" s="38" t="inlineStr">
        <is>
          <t>1.0</t>
        </is>
      </c>
      <c r="C78" s="38" t="n"/>
      <c r="D78" s="38" t="inlineStr">
        <is>
          <t>AUGMENT, EXIT, GLOBAL_CHECK, REDUCE, STOCKS_EXIT</t>
        </is>
      </c>
      <c r="E78" s="38" t="n"/>
      <c r="F78" s="26" t="n"/>
      <c r="G78" s="38">
        <f>IFERROR(VLOOKUP($A198&amp;"_"&amp;$B198,Results_Deltas!$A$2:$P$15000,5,FALSE),"")</f>
        <v/>
      </c>
      <c r="H78" s="38" t="inlineStr">
        <is>
          <t>Blanket (page end)</t>
        </is>
      </c>
      <c r="I78" s="26" t="n"/>
      <c r="J78" s="26" t="n"/>
      <c r="K78" s="26" t="n"/>
      <c r="L78" s="26" t="inlineStr">
        <is>
          <t>NO</t>
        </is>
      </c>
      <c r="M78" s="74" t="n">
        <v>-0.5156270523808334</v>
      </c>
      <c r="N78" s="74" t="n">
        <v>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7" t="inlineStr">
        <is>
          <t>EMA_9_21_FILTER_MIN_TFS</t>
        </is>
      </c>
      <c r="B79" s="38" t="inlineStr">
        <is>
          <t>0</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74" t="n">
        <v>-0.5044003738091495</v>
      </c>
      <c r="N79" s="74" t="n">
        <v>4</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DUP_GUARD_FILTER_TF</t>
        </is>
      </c>
      <c r="B80" s="38" t="inlineStr">
        <is>
          <t>1h</t>
        </is>
      </c>
      <c r="C80" s="38" t="n"/>
      <c r="D80" s="38" t="inlineStr">
        <is>
          <t>GLOBAL_CHECK</t>
        </is>
      </c>
      <c r="E80" s="38" t="n"/>
      <c r="F80" s="26" t="n"/>
      <c r="G80" s="38">
        <f>IFERROR(VLOOKUP($A77&amp;"_"&amp;$B77,Results_Deltas!$A$2:$P$15000,5,FALSE),"")</f>
        <v/>
      </c>
      <c r="H80" s="38" t="inlineStr">
        <is>
          <t>Blanket (page end)</t>
        </is>
      </c>
      <c r="I80" s="26" t="n"/>
      <c r="J80" s="26" t="n"/>
      <c r="K80" s="26" t="n"/>
      <c r="L80" s="26" t="inlineStr">
        <is>
          <t>NO</t>
        </is>
      </c>
      <c r="M80" s="74" t="n">
        <v>-0.5013112162635235</v>
      </c>
      <c r="N80" s="74" t="n">
        <v>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7" t="inlineStr">
        <is>
          <t>MANDATORY_REENTRY_WT_FILTER_VELOCITY_RATIO</t>
        </is>
      </c>
      <c r="B81" s="38" t="inlineStr">
        <is>
          <t>0.90_ALT</t>
        </is>
      </c>
      <c r="C81" s="38" t="n"/>
      <c r="D81" s="38" t="inlineStr">
        <is>
          <t>GLOBAL_CHECK, STOCKS_EXIT</t>
        </is>
      </c>
      <c r="E81" s="38" t="n"/>
      <c r="F81" s="26" t="n"/>
      <c r="G81" s="38">
        <f>IFERROR(VLOOKUP($A173&amp;"_"&amp;$B173,Results_Deltas!$A$2:$P$15000,5,FALSE),"")</f>
        <v/>
      </c>
      <c r="H81" s="38" t="inlineStr">
        <is>
          <t>Blanket (page end)</t>
        </is>
      </c>
      <c r="I81" s="26" t="n"/>
      <c r="J81" s="26" t="n"/>
      <c r="K81" s="26" t="n"/>
      <c r="L81" s="26" t="inlineStr">
        <is>
          <t>YES</t>
        </is>
      </c>
      <c r="M81" s="74" t="n">
        <v>-0.4948630040138606</v>
      </c>
      <c r="N81" s="74" t="n">
        <v>4</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EMA_BLANKET_FILTER_ENABLED</t>
        </is>
      </c>
      <c r="B82" s="38"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74" t="n">
        <v>-0.49181381872628</v>
      </c>
      <c r="N82" s="74" t="n">
        <v>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7" t="inlineStr">
        <is>
          <t>GR_FILTER_VEC_ENABLED</t>
        </is>
      </c>
      <c r="B83" s="38" t="inlineStr">
        <is>
          <t>True</t>
        </is>
      </c>
      <c r="C83" s="38" t="n"/>
      <c r="D83" s="38" t="inlineStr">
        <is>
          <t>GLOBAL_CHECK</t>
        </is>
      </c>
      <c r="E83" s="38" t="n"/>
      <c r="F83" s="26" t="n"/>
      <c r="G83" s="38">
        <f>IFERROR(VLOOKUP($A115&amp;"_"&amp;$B115,Results_Deltas!$A$2:$P$15000,5,FALSE),"")</f>
        <v/>
      </c>
      <c r="H83" s="38" t="inlineStr">
        <is>
          <t>Blanket (page end)</t>
        </is>
      </c>
      <c r="I83" s="26" t="n"/>
      <c r="J83" s="26" t="n"/>
      <c r="K83" s="26" t="n"/>
      <c r="L83" s="26" t="inlineStr">
        <is>
          <t>NO</t>
        </is>
      </c>
      <c r="M83" s="74" t="n">
        <v>-0.4504173119968528</v>
      </c>
      <c r="N83" s="74" t="n">
        <v>4</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EMA_BLANKET_FILTER_MIN_TFS</t>
        </is>
      </c>
      <c r="B84" s="38" t="inlineStr">
        <is>
          <t>2</t>
        </is>
      </c>
      <c r="C84" s="38" t="n"/>
      <c r="D84" s="38" t="inlineStr">
        <is>
          <t>GLOBAL_CHECK</t>
        </is>
      </c>
      <c r="E84" s="38" t="n"/>
      <c r="F84" s="26" t="n"/>
      <c r="G84" s="38">
        <f>IFERROR(VLOOKUP($A85&amp;"_"&amp;$B85,Results_Deltas!$A$2:$P$15000,5,FALSE),"")</f>
        <v/>
      </c>
      <c r="H84" s="38" t="inlineStr">
        <is>
          <t>Blanket (page end)</t>
        </is>
      </c>
      <c r="I84" s="26" t="n"/>
      <c r="J84" s="26" t="n"/>
      <c r="K84" s="26" t="n"/>
      <c r="L84" s="26" t="inlineStr">
        <is>
          <t>NO</t>
        </is>
      </c>
      <c r="M84" s="74" t="n">
        <v>-0.449648531690695</v>
      </c>
      <c r="N84" s="74" t="n">
        <v>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LR_BAND_LADDER_TF_BOTTOM</t>
        </is>
      </c>
      <c r="B85" s="38" t="inlineStr">
        <is>
          <t>1</t>
        </is>
      </c>
      <c r="C85" s="38" t="n"/>
      <c r="D85" s="38" t="inlineStr">
        <is>
          <t>GLOBAL_CHECK, STOCKS_EXIT</t>
        </is>
      </c>
      <c r="E85" s="38" t="n"/>
      <c r="F85" s="26" t="n"/>
      <c r="G85" s="38">
        <f>IFERROR(VLOOKUP($A162&amp;"_"&amp;$B162,Results_Deltas!$A$2:$P$15000,5,FALSE),"")</f>
        <v/>
      </c>
      <c r="H85" s="38" t="inlineStr">
        <is>
          <t>Blanket (page end)</t>
        </is>
      </c>
      <c r="I85" s="26" t="n"/>
      <c r="J85" s="26" t="n"/>
      <c r="K85" s="26" t="n"/>
      <c r="L85" s="26" t="inlineStr">
        <is>
          <t>NO</t>
        </is>
      </c>
      <c r="M85" s="74" t="n">
        <v>-0.4495651125894926</v>
      </c>
      <c r="N85" s="74" t="n">
        <v>4</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HLR_SMA_BAND_PCT</t>
        </is>
      </c>
      <c r="B86" s="38" t="inlineStr">
        <is>
          <t>1.0</t>
        </is>
      </c>
      <c r="C86" s="38" t="n"/>
      <c r="D86" s="38" t="inlineStr">
        <is>
          <t>ENTRY, GLOBAL_CHECK, STOCKS_EXIT</t>
        </is>
      </c>
      <c r="E86" s="38" t="n"/>
      <c r="F86" s="26" t="n"/>
      <c r="G86" s="38">
        <f>IFERROR(VLOOKUP($A130&amp;"_"&amp;$B130,Results_Deltas!$A$2:$P$15000,5,FALSE),"")</f>
        <v/>
      </c>
      <c r="H86" s="38" t="inlineStr">
        <is>
          <t>Blanket (page end)</t>
        </is>
      </c>
      <c r="I86" s="26" t="n"/>
      <c r="J86" s="26" t="n"/>
      <c r="K86" s="26" t="n"/>
      <c r="L86" s="26" t="inlineStr">
        <is>
          <t>NO</t>
        </is>
      </c>
      <c r="M86" s="74" t="n">
        <v>-0.4402185649148045</v>
      </c>
      <c r="N86" s="74" t="n">
        <v>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EMA_BLANKET_FILTER_MIN_TFS</t>
        </is>
      </c>
      <c r="B87" s="38" t="inlineStr">
        <is>
          <t>0</t>
        </is>
      </c>
      <c r="C87" s="38" t="n"/>
      <c r="D87" s="38" t="inlineStr">
        <is>
          <t>GLOBAL_CHECK</t>
        </is>
      </c>
      <c r="E87" s="38" t="n"/>
      <c r="F87" s="26" t="n"/>
      <c r="G87" s="38">
        <f>IFERROR(VLOOKUP($A84&amp;"_"&amp;$B84,Results_Deltas!$A$2:$P$15000,5,FALSE),"")</f>
        <v/>
      </c>
      <c r="H87" s="38" t="inlineStr">
        <is>
          <t>Blanket (page end)</t>
        </is>
      </c>
      <c r="I87" s="26" t="n"/>
      <c r="J87" s="26" t="n"/>
      <c r="K87" s="26" t="n"/>
      <c r="L87" s="26" t="inlineStr">
        <is>
          <t>NO</t>
        </is>
      </c>
      <c r="M87" s="74" t="n">
        <v>-0.4241517610214752</v>
      </c>
      <c r="N87" s="74" t="n">
        <v>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7" t="inlineStr">
        <is>
          <t>HLR_SMA_BAND_PCT</t>
        </is>
      </c>
      <c r="B88" s="38" t="inlineStr">
        <is>
          <t>0.5</t>
        </is>
      </c>
      <c r="C88" s="38" t="n"/>
      <c r="D88" s="38" t="inlineStr">
        <is>
          <t>ENTRY, GLOBAL_CHECK, STOCKS_EXIT</t>
        </is>
      </c>
      <c r="E88" s="38" t="n"/>
      <c r="F88" s="26" t="n"/>
      <c r="G88" s="38">
        <f>IFERROR(VLOOKUP($A131&amp;"_"&amp;$B131,Results_Deltas!$A$2:$P$15000,5,FALSE),"")</f>
        <v/>
      </c>
      <c r="H88" s="38" t="inlineStr">
        <is>
          <t>Blanket (page end)</t>
        </is>
      </c>
      <c r="I88" s="26" t="n"/>
      <c r="J88" s="26" t="n"/>
      <c r="K88" s="26" t="n"/>
      <c r="L88" s="26" t="inlineStr">
        <is>
          <t>NO</t>
        </is>
      </c>
      <c r="M88" s="74" t="n">
        <v>-0.4228879259263394</v>
      </c>
      <c r="N88" s="74" t="n">
        <v>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MANDATORY_REENTRY_WT_FILTER_MIN_TFS</t>
        </is>
      </c>
      <c r="B89" s="38" t="inlineStr">
        <is>
          <t>2</t>
        </is>
      </c>
      <c r="C89" s="38" t="n"/>
      <c r="D89" s="38" t="inlineStr">
        <is>
          <t>GLOBAL_CHECK, STOCKS_EXIT</t>
        </is>
      </c>
      <c r="E89" s="38" t="n"/>
      <c r="F89" s="26" t="n"/>
      <c r="G89" s="38">
        <f>IFERROR(VLOOKUP($A167&amp;"_"&amp;$B167,Results_Deltas!$A$2:$P$15000,5,FALSE),"")</f>
        <v/>
      </c>
      <c r="H89" s="38" t="inlineStr">
        <is>
          <t>Blanket (page end)</t>
        </is>
      </c>
      <c r="I89" s="26" t="n"/>
      <c r="J89" s="26" t="n"/>
      <c r="K89" s="26" t="n"/>
      <c r="L89" s="26" t="inlineStr">
        <is>
          <t>NO</t>
        </is>
      </c>
      <c r="M89" s="74" t="n">
        <v>-0.4214927129636564</v>
      </c>
      <c r="N89" s="74" t="n">
        <v>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EMA_BLANKET_FILTER_MIN_TFS</t>
        </is>
      </c>
      <c r="B90" s="38" t="inlineStr">
        <is>
          <t>1</t>
        </is>
      </c>
      <c r="C90" s="38" t="n"/>
      <c r="D90" s="38" t="inlineStr">
        <is>
          <t>GLOBAL_CHECK</t>
        </is>
      </c>
      <c r="E90" s="38" t="n"/>
      <c r="F90" s="26" t="n"/>
      <c r="G90" s="38">
        <f>IFERROR(VLOOKUP($A86&amp;"_"&amp;$B86,Results_Deltas!$A$2:$P$15000,5,FALSE),"")</f>
        <v/>
      </c>
      <c r="H90" s="38" t="inlineStr">
        <is>
          <t>Blanket (page end)</t>
        </is>
      </c>
      <c r="I90" s="26" t="n"/>
      <c r="J90" s="26" t="n"/>
      <c r="K90" s="26" t="n"/>
      <c r="L90" s="26" t="inlineStr">
        <is>
          <t>NO</t>
        </is>
      </c>
      <c r="M90" s="74" t="n">
        <v>-0.4102790143696156</v>
      </c>
      <c r="N90" s="74" t="n">
        <v>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DELTA_REENTRY_FILTER_ENABLED</t>
        </is>
      </c>
      <c r="B91" s="38" t="inlineStr">
        <is>
          <t>True</t>
        </is>
      </c>
      <c r="C91" s="38" t="n"/>
      <c r="D91" s="38" t="inlineStr">
        <is>
          <t>ENTRY, GLOBAL_CHECK, STOCKS_EXIT</t>
        </is>
      </c>
      <c r="E91" s="38" t="n"/>
      <c r="F91" s="26" t="n"/>
      <c r="G91" s="38">
        <f>IFERROR(VLOOKUP($A73&amp;"_"&amp;$B73,Results_Deltas!$A$2:$P$15000,5,FALSE),"")</f>
        <v/>
      </c>
      <c r="H91" s="38" t="inlineStr">
        <is>
          <t>Blanket (page end)</t>
        </is>
      </c>
      <c r="I91" s="26" t="n"/>
      <c r="J91" s="26" t="n"/>
      <c r="K91" s="26" t="n"/>
      <c r="L91" s="26" t="inlineStr">
        <is>
          <t>NO</t>
        </is>
      </c>
      <c r="M91" s="74" t="n">
        <v>-0.3761858151119313</v>
      </c>
      <c r="N91" s="74" t="n">
        <v>4</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BANDAID_OFF_LOSER_RECOVER_PCT</t>
        </is>
      </c>
      <c r="B92" s="38" t="inlineStr">
        <is>
          <t>1.0</t>
        </is>
      </c>
      <c r="C92" s="38" t="n"/>
      <c r="D92" s="38" t="inlineStr">
        <is>
          <t>AUGMENT, ENTRY, EXIT, GLOBAL_CHECK, REDUCE, STOCKS_EXIT</t>
        </is>
      </c>
      <c r="E92" s="38" t="n"/>
      <c r="F92" s="26" t="n"/>
      <c r="G92" s="38">
        <f>IFERROR(VLOOKUP($A47&amp;"_"&amp;$B47,Results_Deltas!$A$2:$P$15000,5,FALSE),"")</f>
        <v/>
      </c>
      <c r="H92" s="38" t="inlineStr">
        <is>
          <t>Blanket (page end)</t>
        </is>
      </c>
      <c r="I92" s="26" t="n"/>
      <c r="J92" s="26" t="n"/>
      <c r="K92" s="26" t="n"/>
      <c r="L92" s="26" t="inlineStr">
        <is>
          <t>NO</t>
        </is>
      </c>
      <c r="M92" s="74" t="n">
        <v>-0.3325324753126065</v>
      </c>
      <c r="N92" s="74" t="n">
        <v>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BANDAID_OFF_LOSER_RECOVER_PCT</t>
        </is>
      </c>
      <c r="B93" s="38" t="inlineStr">
        <is>
          <t>2.0</t>
        </is>
      </c>
      <c r="C93" s="38" t="n"/>
      <c r="D93" s="38" t="inlineStr">
        <is>
          <t>AUGMENT, ENTRY, EXIT, GLOBAL_CHECK, REDUCE, STOCKS_EXIT</t>
        </is>
      </c>
      <c r="E93" s="38" t="n"/>
      <c r="F93" s="26" t="n"/>
      <c r="G93" s="38">
        <f>IFERROR(VLOOKUP($A46&amp;"_"&amp;$B46,Results_Deltas!$A$2:$P$15000,5,FALSE),"")</f>
        <v/>
      </c>
      <c r="H93" s="38" t="inlineStr">
        <is>
          <t>Blanket (page end)</t>
        </is>
      </c>
      <c r="I93" s="26" t="n"/>
      <c r="J93" s="26" t="n"/>
      <c r="K93" s="26" t="n"/>
      <c r="L93" s="26" t="inlineStr">
        <is>
          <t>NO</t>
        </is>
      </c>
      <c r="M93" s="74" t="n">
        <v>-0.3189036996077443</v>
      </c>
      <c r="N93" s="74" t="n">
        <v>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MARKET_QUALITY_SCORE_ENABLED</t>
        </is>
      </c>
      <c r="B94" s="38" t="inlineStr">
        <is>
          <t>True</t>
        </is>
      </c>
      <c r="C94" s="38" t="n"/>
      <c r="D94" s="38" t="inlineStr">
        <is>
          <t>ENTRY, GLOBAL_CHECK, STOCKS_EXIT</t>
        </is>
      </c>
      <c r="E94" s="38" t="n"/>
      <c r="F94" s="26" t="n"/>
      <c r="G94" s="38">
        <f>IFERROR(VLOOKUP($A175&amp;"_"&amp;$B175,Results_Deltas!$A$2:$P$15000,5,FALSE),"")</f>
        <v/>
      </c>
      <c r="H94" s="38" t="inlineStr">
        <is>
          <t>Blanket (page end)</t>
        </is>
      </c>
      <c r="I94" s="26" t="n"/>
      <c r="J94" s="26" t="n"/>
      <c r="K94" s="26" t="n"/>
      <c r="L94" s="26" t="inlineStr">
        <is>
          <t>YES</t>
        </is>
      </c>
      <c r="M94" s="74" t="n">
        <v>-0.3163535019509549</v>
      </c>
      <c r="N94" s="74" t="n">
        <v>4</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MTF_GR_MIN_IND</t>
        </is>
      </c>
      <c r="B95" s="38" t="inlineStr">
        <is>
          <t>5</t>
        </is>
      </c>
      <c r="C95" s="38" t="n"/>
      <c r="D95" s="38" t="inlineStr">
        <is>
          <t>GLOBAL_CHECK, STOCKS_EXIT</t>
        </is>
      </c>
      <c r="E95" s="38" t="n"/>
      <c r="F95" s="26" t="n"/>
      <c r="G95" s="38">
        <f>IFERROR(VLOOKUP($A184&amp;"_"&amp;$B184,Results_Deltas!$A$2:$P$15000,5,FALSE),"")</f>
        <v/>
      </c>
      <c r="H95" s="38" t="inlineStr">
        <is>
          <t>Blanket (page end)</t>
        </is>
      </c>
      <c r="I95" s="26" t="n"/>
      <c r="J95" s="26" t="n"/>
      <c r="K95" s="26" t="n"/>
      <c r="L95" s="26" t="inlineStr">
        <is>
          <t>NO</t>
        </is>
      </c>
      <c r="M95" s="74" t="n">
        <v>-0.3143214936655928</v>
      </c>
      <c r="N95" s="74" t="n">
        <v>4</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MTF_GR_MIN_IND</t>
        </is>
      </c>
      <c r="B96" s="38" t="inlineStr">
        <is>
          <t>5_ALT</t>
        </is>
      </c>
      <c r="C96" s="38" t="n"/>
      <c r="D96" s="38" t="inlineStr">
        <is>
          <t>GLOBAL_CHECK, STOCKS_EXIT</t>
        </is>
      </c>
      <c r="E96" s="38" t="n"/>
      <c r="F96" s="26" t="n"/>
      <c r="G96" s="38">
        <f>IFERROR(VLOOKUP($A185&amp;"_"&amp;$B185,Results_Deltas!$A$2:$P$15000,5,FALSE),"")</f>
        <v/>
      </c>
      <c r="H96" s="38" t="inlineStr">
        <is>
          <t>Blanket (page end)</t>
        </is>
      </c>
      <c r="I96" s="26" t="n"/>
      <c r="J96" s="26" t="n"/>
      <c r="K96" s="26" t="n"/>
      <c r="L96" s="26" t="inlineStr">
        <is>
          <t>NO</t>
        </is>
      </c>
      <c r="M96" s="74" t="n">
        <v>-0.3143214936655928</v>
      </c>
      <c r="N96" s="74" t="n">
        <v>4</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HA_WICK_QUALITY_TF</t>
        </is>
      </c>
      <c r="B97" s="38" t="inlineStr">
        <is>
          <t>D</t>
        </is>
      </c>
      <c r="C97" s="38" t="n"/>
      <c r="D97" s="38" t="inlineStr">
        <is>
          <t>ENTRY, GLOBAL_CHECK, STOCKS_EXIT</t>
        </is>
      </c>
      <c r="E97" s="38" t="n"/>
      <c r="F97" s="26" t="n"/>
      <c r="G97" s="38">
        <f>IFERROR(VLOOKUP($A124&amp;"_"&amp;$B124,Results_Deltas!$A$2:$P$15000,5,FALSE),"")</f>
        <v/>
      </c>
      <c r="H97" s="38" t="inlineStr">
        <is>
          <t>Blanket (page end)</t>
        </is>
      </c>
      <c r="I97" s="26" t="n"/>
      <c r="J97" s="26" t="n"/>
      <c r="K97" s="26" t="n"/>
      <c r="L97" s="26" t="inlineStr">
        <is>
          <t>NO</t>
        </is>
      </c>
      <c r="M97" s="74" t="n">
        <v>-0.3141612850946288</v>
      </c>
      <c r="N97" s="74" t="n">
        <v>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HA_WICK_QUALITY_TF</t>
        </is>
      </c>
      <c r="B98" s="38" t="inlineStr">
        <is>
          <t>4h</t>
        </is>
      </c>
      <c r="C98" s="38" t="n"/>
      <c r="D98" s="38" t="inlineStr">
        <is>
          <t>ENTRY, GLOBAL_CHECK, STOCKS_EXIT</t>
        </is>
      </c>
      <c r="E98" s="38" t="n"/>
      <c r="F98" s="26" t="n"/>
      <c r="G98" s="38">
        <f>IFERROR(VLOOKUP($A125&amp;"_"&amp;$B125,Results_Deltas!$A$2:$P$15000,5,FALSE),"")</f>
        <v/>
      </c>
      <c r="H98" s="38" t="inlineStr">
        <is>
          <t>Blanket (page end)</t>
        </is>
      </c>
      <c r="I98" s="26" t="n"/>
      <c r="J98" s="26" t="n"/>
      <c r="K98" s="26" t="n"/>
      <c r="L98" s="26" t="inlineStr">
        <is>
          <t>NO</t>
        </is>
      </c>
      <c r="M98" s="74" t="n">
        <v>-0.3130631007213707</v>
      </c>
      <c r="N98" s="74" t="n">
        <v>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7" t="inlineStr">
        <is>
          <t>BANDAID_OFF_LOSER_RECOVER_PCT</t>
        </is>
      </c>
      <c r="B99" s="38" t="inlineStr">
        <is>
          <t>0.5</t>
        </is>
      </c>
      <c r="C99" s="38" t="n"/>
      <c r="D99" s="38" t="inlineStr">
        <is>
          <t>AUGMENT, ENTRY, EXIT, GLOBAL_CHECK, REDUCE, STOCKS_EXIT</t>
        </is>
      </c>
      <c r="E99" s="38" t="n"/>
      <c r="F99" s="26" t="n"/>
      <c r="G99" s="38">
        <f>IFERROR(VLOOKUP($A48&amp;"_"&amp;$B48,Results_Deltas!$A$2:$P$15000,5,FALSE),"")</f>
        <v/>
      </c>
      <c r="H99" s="38" t="inlineStr">
        <is>
          <t>Blanket (page end)</t>
        </is>
      </c>
      <c r="I99" s="26" t="n"/>
      <c r="J99" s="26" t="n"/>
      <c r="K99" s="26" t="n"/>
      <c r="L99" s="26" t="inlineStr">
        <is>
          <t>NO</t>
        </is>
      </c>
      <c r="M99" s="74" t="n">
        <v>-0.3124808172223818</v>
      </c>
      <c r="N99" s="74" t="n">
        <v>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HA_WICK_QUALITY_SCORE</t>
        </is>
      </c>
      <c r="B100" s="38" t="inlineStr">
        <is>
          <t>15_ALT</t>
        </is>
      </c>
      <c r="C100" s="38" t="n"/>
      <c r="D100" s="38" t="inlineStr">
        <is>
          <t>ENTRY, GLOBAL_CHECK, STOCKS_EXIT</t>
        </is>
      </c>
      <c r="E100" s="38" t="n"/>
      <c r="F100" s="26" t="n"/>
      <c r="G100" s="38">
        <f>IFERROR(VLOOKUP($A122&amp;"_"&amp;$B122,Results_Deltas!$A$2:$P$15000,5,FALSE),"")</f>
        <v/>
      </c>
      <c r="H100" s="38" t="inlineStr">
        <is>
          <t>Blanket (page end)</t>
        </is>
      </c>
      <c r="I100" s="26" t="n"/>
      <c r="J100" s="26" t="n"/>
      <c r="K100" s="26" t="n"/>
      <c r="L100" s="26" t="inlineStr">
        <is>
          <t>YES</t>
        </is>
      </c>
      <c r="M100" s="74" t="n">
        <v>-0.2902723845723332</v>
      </c>
      <c r="N100" s="74" t="n">
        <v>4</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DELTA_HTF_GATE</t>
        </is>
      </c>
      <c r="B101" s="38" t="inlineStr">
        <is>
          <t>4h</t>
        </is>
      </c>
      <c r="C101" s="38" t="n"/>
      <c r="D101" s="38" t="inlineStr">
        <is>
          <t>ENTRY, GLOBAL_CHECK, STOCKS_EXIT</t>
        </is>
      </c>
      <c r="E101" s="38" t="n"/>
      <c r="F101" s="26" t="n"/>
      <c r="G101" s="38">
        <f>IFERROR(VLOOKUP($A70&amp;"_"&amp;$B70,Results_Deltas!$A$2:$P$15000,5,FALSE),"")</f>
        <v/>
      </c>
      <c r="H101" s="38" t="inlineStr">
        <is>
          <t>Blanket (page end)</t>
        </is>
      </c>
      <c r="I101" s="26" t="n"/>
      <c r="J101" s="26" t="n"/>
      <c r="K101" s="26" t="n"/>
      <c r="L101" s="26" t="inlineStr">
        <is>
          <t>NO</t>
        </is>
      </c>
      <c r="M101" s="74" t="n">
        <v>-0.2710192720751833</v>
      </c>
      <c r="N101" s="74" t="n">
        <v>4</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DELTA_HTF_GATE</t>
        </is>
      </c>
      <c r="B102" s="38" t="inlineStr">
        <is>
          <t>4h_ALT</t>
        </is>
      </c>
      <c r="C102" s="38" t="n"/>
      <c r="D102" s="38" t="inlineStr">
        <is>
          <t>ENTRY, GLOBAL_CHECK, STOCKS_EXIT</t>
        </is>
      </c>
      <c r="E102" s="38" t="n"/>
      <c r="F102" s="26" t="n"/>
      <c r="G102" s="38">
        <f>IFERROR(VLOOKUP($A71&amp;"_"&amp;$B71,Results_Deltas!$A$2:$P$15000,5,FALSE),"")</f>
        <v/>
      </c>
      <c r="H102" s="38" t="inlineStr">
        <is>
          <t>Blanket (page end)</t>
        </is>
      </c>
      <c r="I102" s="26" t="n"/>
      <c r="J102" s="26" t="n"/>
      <c r="K102" s="26" t="n"/>
      <c r="L102" s="26" t="inlineStr">
        <is>
          <t>NO</t>
        </is>
      </c>
      <c r="M102" s="74" t="n">
        <v>-0.2710192720751833</v>
      </c>
      <c r="N102" s="74" t="n">
        <v>4</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MANDATORY_REENTRY_WT_FILTER_MIN_TFS</t>
        </is>
      </c>
      <c r="B103" s="38" t="inlineStr">
        <is>
          <t>3</t>
        </is>
      </c>
      <c r="C103" s="38" t="n"/>
      <c r="D103" s="38" t="inlineStr">
        <is>
          <t>GLOBAL_CHECK, STOCKS_EXIT</t>
        </is>
      </c>
      <c r="E103" s="38" t="n"/>
      <c r="F103" s="26" t="n"/>
      <c r="G103" s="38">
        <f>IFERROR(VLOOKUP($A166&amp;"_"&amp;$B166,Results_Deltas!$A$2:$P$15000,5,FALSE),"")</f>
        <v/>
      </c>
      <c r="H103" s="38" t="inlineStr">
        <is>
          <t>Blanket (page end)</t>
        </is>
      </c>
      <c r="I103" s="26" t="n"/>
      <c r="J103" s="26" t="n"/>
      <c r="K103" s="26" t="n"/>
      <c r="L103" s="26" t="inlineStr">
        <is>
          <t>YES</t>
        </is>
      </c>
      <c r="M103" s="74" t="n">
        <v>-0.088125257960641</v>
      </c>
      <c r="N103" s="74" t="n">
        <v>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9" t="inlineStr">
        <is>
          <t>GR_FILTER_VEC_ENABLED</t>
        </is>
      </c>
      <c r="B104" s="40" t="inlineStr">
        <is>
          <t>False</t>
        </is>
      </c>
      <c r="C104" s="38" t="n"/>
      <c r="D104" s="38" t="inlineStr">
        <is>
          <t>GLOBAL_CHECK</t>
        </is>
      </c>
      <c r="E104" s="38" t="n"/>
      <c r="F104" s="26" t="n"/>
      <c r="G104" s="38">
        <f>IFERROR(VLOOKUP($A114&amp;"_"&amp;$B114,Results_Deltas!$A$2:$P$15000,5,FALSE),"")</f>
        <v/>
      </c>
      <c r="H104" s="38" t="inlineStr">
        <is>
          <t>Blanket (page end)</t>
        </is>
      </c>
      <c r="I104" s="26" t="n"/>
      <c r="J104" s="26" t="n"/>
      <c r="K104" s="26" t="n"/>
      <c r="L104" s="26" t="inlineStr">
        <is>
          <t>NO</t>
        </is>
      </c>
      <c r="M104" s="74" t="n">
        <v>-0.07657095581022873</v>
      </c>
      <c r="N104" s="74" t="n">
        <v>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9" t="inlineStr">
        <is>
          <t>DELTA_REENTRY_FILTER_ENABLED</t>
        </is>
      </c>
      <c r="B105" s="40" t="inlineStr">
        <is>
          <t>False</t>
        </is>
      </c>
      <c r="C105" s="38" t="n"/>
      <c r="D105" s="38" t="inlineStr">
        <is>
          <t>ENTRY, GLOBAL_CHECK, STOCKS_EXIT</t>
        </is>
      </c>
      <c r="E105" s="38" t="n"/>
      <c r="F105" s="26" t="n"/>
      <c r="G105" s="38">
        <f>IFERROR(VLOOKUP($A72&amp;"_"&amp;$B72,Results_Deltas!$A$2:$P$15000,5,FALSE),"")</f>
        <v/>
      </c>
      <c r="H105" s="38" t="inlineStr">
        <is>
          <t>Blanket (page end)</t>
        </is>
      </c>
      <c r="I105" s="26" t="n"/>
      <c r="J105" s="26" t="n"/>
      <c r="K105" s="26" t="n"/>
      <c r="L105" s="26" t="inlineStr">
        <is>
          <t>YES</t>
        </is>
      </c>
      <c r="M105" s="74" t="n">
        <v>-0.07653959610444649</v>
      </c>
      <c r="N105" s="74" t="n">
        <v>3</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9" t="inlineStr">
        <is>
          <t>LIVE_VEC_EMERGENCY_BRAKE_ENABLED</t>
        </is>
      </c>
      <c r="B106" s="40" t="inlineStr">
        <is>
          <t>False</t>
        </is>
      </c>
      <c r="C106" s="38" t="n"/>
      <c r="D106" s="38" t="inlineStr">
        <is>
          <t>GLOBAL_CHECK, STOCKS_EXIT</t>
        </is>
      </c>
      <c r="E106" s="38" t="n"/>
      <c r="F106" s="26" t="n"/>
      <c r="G106" s="38">
        <f>IFERROR(VLOOKUP($A157&amp;"_"&amp;$B157,Results_Deltas!$A$2:$P$15000,5,FALSE),"")</f>
        <v/>
      </c>
      <c r="H106" s="38" t="inlineStr">
        <is>
          <t>Blanket (page end)</t>
        </is>
      </c>
      <c r="I106" s="26" t="n"/>
      <c r="J106" s="26" t="n"/>
      <c r="K106" s="26" t="n"/>
      <c r="L106" s="26" t="inlineStr">
        <is>
          <t>NO</t>
        </is>
      </c>
      <c r="M106" s="74" t="n">
        <v>-0.07597123092858137</v>
      </c>
      <c r="N106" s="74" t="n">
        <v>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LR_BAND_LADDER_TF_BOTTOM</t>
        </is>
      </c>
      <c r="B107" s="38" t="inlineStr">
        <is>
          <t>0</t>
        </is>
      </c>
      <c r="C107" s="38" t="n"/>
      <c r="D107" s="38" t="inlineStr">
        <is>
          <t>GLOBAL_CHECK, STOCKS_EXIT</t>
        </is>
      </c>
      <c r="E107" s="38" t="n"/>
      <c r="F107" s="26" t="n"/>
      <c r="G107" s="38">
        <f>IFERROR(VLOOKUP($A161&amp;"_"&amp;$B161,Results_Deltas!$A$2:$P$15000,5,FALSE),"")</f>
        <v/>
      </c>
      <c r="H107" s="38" t="inlineStr">
        <is>
          <t>Blanket (page end)</t>
        </is>
      </c>
      <c r="I107" s="26" t="n"/>
      <c r="J107" s="26" t="n"/>
      <c r="K107" s="26" t="n"/>
      <c r="L107" s="26" t="inlineStr">
        <is>
          <t>NO</t>
        </is>
      </c>
      <c r="M107" s="74" t="n">
        <v>-0.06586234501997205</v>
      </c>
      <c r="N107" s="74" t="n">
        <v>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EMA_BLANKET_FILTER_ENABLED</t>
        </is>
      </c>
      <c r="B108" s="40" t="inlineStr">
        <is>
          <t>True</t>
        </is>
      </c>
      <c r="C108" s="38" t="n"/>
      <c r="D108" s="38" t="inlineStr">
        <is>
          <t>GLOBAL_CHECK</t>
        </is>
      </c>
      <c r="E108" s="38" t="n"/>
      <c r="F108" s="26" t="n"/>
      <c r="G108" s="38">
        <f>IFERROR(VLOOKUP($A83&amp;"_"&amp;$B83,Results_Deltas!$A$2:$P$15000,5,FALSE),"")</f>
        <v/>
      </c>
      <c r="H108" s="38" t="inlineStr">
        <is>
          <t>Blanket (page end)</t>
        </is>
      </c>
      <c r="I108" s="26" t="n"/>
      <c r="J108" s="26" t="n"/>
      <c r="K108" s="26" t="n"/>
      <c r="L108" s="26" t="inlineStr">
        <is>
          <t>YES</t>
        </is>
      </c>
      <c r="M108" s="74" t="n">
        <v>-0.0509607316331251</v>
      </c>
      <c r="N108" s="74" t="n">
        <v>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LR_BAND_LADDER_TF_TOP</t>
        </is>
      </c>
      <c r="B109" s="38" t="inlineStr">
        <is>
          <t>0</t>
        </is>
      </c>
      <c r="C109" s="38" t="n"/>
      <c r="D109" s="38" t="inlineStr">
        <is>
          <t>GLOBAL_CHECK, STOCKS_EXIT</t>
        </is>
      </c>
      <c r="E109" s="38" t="n"/>
      <c r="F109" s="26" t="n"/>
      <c r="G109" s="38">
        <f>IFERROR(VLOOKUP($A163&amp;"_"&amp;$B163,Results_Deltas!$A$2:$P$15000,5,FALSE),"")</f>
        <v/>
      </c>
      <c r="H109" s="38" t="inlineStr">
        <is>
          <t>Blanket (page end)</t>
        </is>
      </c>
      <c r="I109" s="26" t="n"/>
      <c r="J109" s="26" t="n"/>
      <c r="K109" s="26" t="n"/>
      <c r="L109" s="26" t="inlineStr">
        <is>
          <t>NO</t>
        </is>
      </c>
      <c r="M109" s="74" t="n">
        <v>-0.03475601780689561</v>
      </c>
      <c r="N109" s="74" t="n">
        <v>4</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HTF_TREND_VETO_BYPASS_ENABLED</t>
        </is>
      </c>
      <c r="B110" s="38" t="inlineStr">
        <is>
          <t>False</t>
        </is>
      </c>
      <c r="C110" s="38" t="n"/>
      <c r="D110" s="38" t="inlineStr">
        <is>
          <t>GLOBAL_CHECK, STOCKS_EXIT</t>
        </is>
      </c>
      <c r="E110" s="38" t="n"/>
      <c r="F110" s="26" t="n"/>
      <c r="G110" s="38">
        <f>IFERROR(VLOOKUP($A145&amp;"_"&amp;$B145,Results_Deltas!$A$2:$P$15000,5,FALSE),"")</f>
        <v/>
      </c>
      <c r="H110" s="38" t="inlineStr">
        <is>
          <t>Blanket (page end)</t>
        </is>
      </c>
      <c r="I110" s="26" t="n"/>
      <c r="J110" s="26" t="n"/>
      <c r="K110" s="26" t="n"/>
      <c r="L110" s="26" t="inlineStr">
        <is>
          <t>NO</t>
        </is>
      </c>
      <c r="M110" s="74" t="n">
        <v>-0.0292273699896969</v>
      </c>
      <c r="N110" s="74" t="n">
        <v>3</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9" t="inlineStr">
        <is>
          <t>HTF_TREND_VETO_BYPASS_ENABLED</t>
        </is>
      </c>
      <c r="B111" s="70" t="b">
        <v>0</v>
      </c>
      <c r="C111" s="38" t="n"/>
      <c r="D111" s="38" t="inlineStr">
        <is>
          <t>GLOBAL_CHECK, STOCKS_EXIT</t>
        </is>
      </c>
      <c r="E111" s="38" t="n"/>
      <c r="F111" s="26" t="n"/>
      <c r="G111" s="38">
        <f>IFERROR(VLOOKUP($A146&amp;"_"&amp;$B146,Results_Deltas!$A$2:$P$15000,5,FALSE),"")</f>
        <v/>
      </c>
      <c r="H111" s="38" t="inlineStr">
        <is>
          <t>Blanket (page end)</t>
        </is>
      </c>
      <c r="I111" s="26" t="n"/>
      <c r="J111" s="26" t="n"/>
      <c r="K111" s="26" t="n"/>
      <c r="L111" s="26" t="inlineStr">
        <is>
          <t>NO</t>
        </is>
      </c>
      <c r="M111" s="74" t="n">
        <v>-0.0292273699896969</v>
      </c>
      <c r="N111" s="74" t="n">
        <v>3</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NEW_POSITION_MAX_LOSS_THRESHOLD</t>
        </is>
      </c>
      <c r="B112" s="38" t="inlineStr">
        <is>
          <t>1.0</t>
        </is>
      </c>
      <c r="C112" s="38" t="n"/>
      <c r="D112" s="38" t="inlineStr">
        <is>
          <t>AUGMENT, EXIT, GLOBAL_CHECK, REDUCE, STOCKS_EXIT</t>
        </is>
      </c>
      <c r="E112" s="38" t="n"/>
      <c r="F112" s="26" t="n"/>
      <c r="G112" s="38">
        <f>IFERROR(VLOOKUP($A204&amp;"_"&amp;$B204,Results_Deltas!$A$2:$P$15000,5,FALSE),"")</f>
        <v/>
      </c>
      <c r="H112" s="38" t="inlineStr">
        <is>
          <t>Blanket (page end)</t>
        </is>
      </c>
      <c r="I112" s="26" t="n"/>
      <c r="J112" s="26" t="n"/>
      <c r="K112" s="26" t="n"/>
      <c r="L112" s="26" t="inlineStr">
        <is>
          <t>NO</t>
        </is>
      </c>
      <c r="M112" s="74" t="n">
        <v>-0.02768612016500392</v>
      </c>
      <c r="N112" s="74" t="n">
        <v>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CRYPTO_SPIKE_FADE_THRESHOLD_PCT</t>
        </is>
      </c>
      <c r="B113" s="70" t="n">
        <v>0</v>
      </c>
      <c r="C113" s="38" t="n"/>
      <c r="D113" s="38" t="inlineStr">
        <is>
          <t>GLOBAL_CHECK, STOCKS_EXIT</t>
        </is>
      </c>
      <c r="E113" s="38" t="n"/>
      <c r="F113" s="26" t="n"/>
      <c r="G113" s="38">
        <f>IFERROR(VLOOKUP($A62&amp;"_"&amp;$B62,Results_Deltas!$A$2:$P$15000,5,FALSE),"")</f>
        <v/>
      </c>
      <c r="H113" s="38" t="inlineStr">
        <is>
          <t>Blanket (page end)</t>
        </is>
      </c>
      <c r="I113" s="26" t="n"/>
      <c r="J113" s="26" t="n"/>
      <c r="K113" s="26" t="n"/>
      <c r="L113" s="26" t="inlineStr">
        <is>
          <t>YES</t>
        </is>
      </c>
      <c r="M113" s="74" t="n">
        <v>0</v>
      </c>
      <c r="N113" s="74"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9" t="inlineStr">
        <is>
          <t>DC_MOMENT_STRONG_THRESHOLD</t>
        </is>
      </c>
      <c r="B114" s="70" t="n">
        <v>0</v>
      </c>
      <c r="C114" s="38" t="n"/>
      <c r="D114" s="38" t="inlineStr">
        <is>
          <t>ENTRY, GLOBAL_CHECK, STOCKS_EXIT</t>
        </is>
      </c>
      <c r="E114" s="38" t="n"/>
      <c r="F114" s="26" t="n"/>
      <c r="G114" s="38">
        <f>IFERROR(VLOOKUP($A66&amp;"_"&amp;$B66,Results_Deltas!$A$2:$P$15000,5,FALSE),"")</f>
        <v/>
      </c>
      <c r="H114" s="38" t="inlineStr">
        <is>
          <t>Blanket (page end)</t>
        </is>
      </c>
      <c r="I114" s="26" t="n"/>
      <c r="J114" s="26" t="n"/>
      <c r="K114" s="26" t="n"/>
      <c r="L114" s="26" t="inlineStr">
        <is>
          <t>YES</t>
        </is>
      </c>
      <c r="M114" s="74" t="n">
        <v>0</v>
      </c>
      <c r="N114" s="74"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FG_FEAR_THRESHOLD</t>
        </is>
      </c>
      <c r="B115" s="70" t="n">
        <v>0</v>
      </c>
      <c r="C115" s="38" t="n"/>
      <c r="D115" s="38" t="inlineStr">
        <is>
          <t>GLOBAL_CHECK, STOCKS_EXIT</t>
        </is>
      </c>
      <c r="E115" s="38" t="n"/>
      <c r="F115" s="26" t="n"/>
      <c r="G115" s="38">
        <f>IFERROR(VLOOKUP($A91&amp;"_"&amp;$B91,Results_Deltas!$A$2:$P$15000,5,FALSE),"")</f>
        <v/>
      </c>
      <c r="H115" s="38" t="inlineStr">
        <is>
          <t>Blanket (page end)</t>
        </is>
      </c>
      <c r="I115" s="26" t="n"/>
      <c r="J115" s="26" t="n"/>
      <c r="K115" s="26" t="n"/>
      <c r="L115" s="26" t="inlineStr">
        <is>
          <t>YES</t>
        </is>
      </c>
      <c r="M115" s="74" t="n">
        <v>0</v>
      </c>
      <c r="N115" s="74"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9" t="inlineStr">
        <is>
          <t>FG_GREED_THRESHOLD</t>
        </is>
      </c>
      <c r="B116" s="70" t="n">
        <v>0</v>
      </c>
      <c r="C116" s="38" t="n"/>
      <c r="D116" s="38" t="inlineStr">
        <is>
          <t>GLOBAL_CHECK, STOCKS_EXIT</t>
        </is>
      </c>
      <c r="E116" s="38" t="n"/>
      <c r="F116" s="26" t="n"/>
      <c r="G116" s="38">
        <f>IFERROR(VLOOKUP($A95&amp;"_"&amp;$B95,Results_Deltas!$A$2:$P$15000,5,FALSE),"")</f>
        <v/>
      </c>
      <c r="H116" s="38" t="inlineStr">
        <is>
          <t>Blanket (page end)</t>
        </is>
      </c>
      <c r="I116" s="26" t="n"/>
      <c r="J116" s="26" t="n"/>
      <c r="K116" s="26" t="n"/>
      <c r="L116" s="26" t="inlineStr">
        <is>
          <t>YES</t>
        </is>
      </c>
      <c r="M116" s="74" t="n">
        <v>0</v>
      </c>
      <c r="N116" s="74"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HA_WICK_QUALITY_SCORE</t>
        </is>
      </c>
      <c r="B117" s="70" t="n">
        <v>0</v>
      </c>
      <c r="C117" s="38" t="n"/>
      <c r="D117" s="38" t="inlineStr">
        <is>
          <t>ENTRY, GLOBAL_CHECK, STOCKS_EXIT</t>
        </is>
      </c>
      <c r="E117" s="38" t="n"/>
      <c r="F117" s="26" t="n"/>
      <c r="G117" s="38">
        <f>IFERROR(VLOOKUP($A121&amp;"_"&amp;$B121,Results_Deltas!$A$2:$P$15000,5,FALSE),"")</f>
        <v/>
      </c>
      <c r="H117" s="38" t="inlineStr">
        <is>
          <t>Blanket (page end)</t>
        </is>
      </c>
      <c r="I117" s="26" t="n"/>
      <c r="J117" s="26" t="n"/>
      <c r="K117" s="26" t="n"/>
      <c r="L117" s="26" t="inlineStr">
        <is>
          <t>NO</t>
        </is>
      </c>
      <c r="M117" s="74" t="n">
        <v>0</v>
      </c>
      <c r="N117" s="74"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9" t="inlineStr">
        <is>
          <t>MANDATORY_REENTRY_WT_FILTER_MIN_TFS</t>
        </is>
      </c>
      <c r="B118" s="70" t="n">
        <v>0</v>
      </c>
      <c r="C118" s="38" t="n"/>
      <c r="D118" s="38" t="inlineStr">
        <is>
          <t>GLOBAL_CHECK, STOCKS_EXIT</t>
        </is>
      </c>
      <c r="E118" s="38" t="n"/>
      <c r="F118" s="26" t="n"/>
      <c r="G118" s="38">
        <f>IFERROR(VLOOKUP($A165&amp;"_"&amp;$B165,Results_Deltas!$A$2:$P$15000,5,FALSE),"")</f>
        <v/>
      </c>
      <c r="H118" s="38" t="inlineStr">
        <is>
          <t>Blanket (page end)</t>
        </is>
      </c>
      <c r="I118" s="26" t="n"/>
      <c r="J118" s="26" t="n"/>
      <c r="K118" s="26" t="n"/>
      <c r="L118" s="26" t="inlineStr">
        <is>
          <t>NO</t>
        </is>
      </c>
      <c r="M118" s="74" t="n">
        <v>0</v>
      </c>
      <c r="N118" s="74"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MANDATORY_REENTRY_WT_FILTER_REQUIRE_FLIP</t>
        </is>
      </c>
      <c r="B119" s="70" t="n">
        <v>0</v>
      </c>
      <c r="C119" s="38" t="n"/>
      <c r="D119" s="38" t="inlineStr">
        <is>
          <t>GLOBAL_CHECK, STOCKS_EXIT</t>
        </is>
      </c>
      <c r="E119" s="38" t="n"/>
      <c r="F119" s="26" t="n"/>
      <c r="G119" s="38">
        <f>IFERROR(VLOOKUP($A170&amp;"_"&amp;$B170,Results_Deltas!$A$2:$P$15000,5,FALSE),"")</f>
        <v/>
      </c>
      <c r="H119" s="38" t="inlineStr">
        <is>
          <t>Blanket (page end)</t>
        </is>
      </c>
      <c r="I119" s="26" t="n"/>
      <c r="J119" s="26" t="n"/>
      <c r="K119" s="26" t="n"/>
      <c r="L119" s="26" t="inlineStr">
        <is>
          <t>NO</t>
        </is>
      </c>
      <c r="M119" s="74" t="n">
        <v>0</v>
      </c>
      <c r="N119" s="74"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9" t="inlineStr">
        <is>
          <t>MANDATORY_REENTRY_WT_FILTER_VELOCITY_RATIO</t>
        </is>
      </c>
      <c r="B120" s="70" t="n">
        <v>0</v>
      </c>
      <c r="C120" s="38" t="n"/>
      <c r="D120" s="38" t="inlineStr">
        <is>
          <t>GLOBAL_CHECK, STOCKS_EXIT</t>
        </is>
      </c>
      <c r="E120" s="38" t="n"/>
      <c r="F120" s="26" t="n"/>
      <c r="G120" s="38">
        <f>IFERROR(VLOOKUP($A172&amp;"_"&amp;$B172,Results_Deltas!$A$2:$P$15000,5,FALSE),"")</f>
        <v/>
      </c>
      <c r="H120" s="38" t="inlineStr">
        <is>
          <t>Blanket (page end)</t>
        </is>
      </c>
      <c r="I120" s="26" t="n"/>
      <c r="J120" s="26" t="n"/>
      <c r="K120" s="26" t="n"/>
      <c r="L120" s="26" t="inlineStr">
        <is>
          <t>NO</t>
        </is>
      </c>
      <c r="M120" s="74" t="n">
        <v>0</v>
      </c>
      <c r="N120" s="74"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MOVER_THRESHOLD</t>
        </is>
      </c>
      <c r="B121" s="70" t="n">
        <v>0</v>
      </c>
      <c r="C121" s="38" t="n"/>
      <c r="D121" s="38" t="inlineStr">
        <is>
          <t>ENTRY, GLOBAL_CHECK, STOCKS_EXIT</t>
        </is>
      </c>
      <c r="E121" s="38" t="n"/>
      <c r="F121" s="26" t="n"/>
      <c r="G121" s="38">
        <f>IFERROR(VLOOKUP($A178&amp;"_"&amp;$B178,Results_Deltas!$A$2:$P$15000,5,FALSE),"")</f>
        <v/>
      </c>
      <c r="H121" s="38" t="inlineStr">
        <is>
          <t>Blanket (page end)</t>
        </is>
      </c>
      <c r="I121" s="26" t="n"/>
      <c r="J121" s="26" t="n"/>
      <c r="K121" s="26" t="n"/>
      <c r="L121" s="26" t="inlineStr">
        <is>
          <t>NO</t>
        </is>
      </c>
      <c r="M121" s="74" t="n">
        <v>0</v>
      </c>
      <c r="N121" s="74"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9" t="inlineStr">
        <is>
          <t>MTS_BOTTOM_BONUS_THRESHOLD</t>
        </is>
      </c>
      <c r="B122" s="70" t="n">
        <v>0</v>
      </c>
      <c r="C122" s="38" t="n"/>
      <c r="D122" s="38" t="inlineStr">
        <is>
          <t>ENTRY, GLOBAL_CHECK, STOCKS_EXIT</t>
        </is>
      </c>
      <c r="E122" s="38" t="n"/>
      <c r="F122" s="26" t="n"/>
      <c r="G122" s="38">
        <f>IFERROR(VLOOKUP($A186&amp;"_"&amp;$B186,Results_Deltas!$A$2:$P$15000,5,FALSE),"")</f>
        <v/>
      </c>
      <c r="H122" s="38" t="inlineStr">
        <is>
          <t>Blanket (page end)</t>
        </is>
      </c>
      <c r="I122" s="26" t="n"/>
      <c r="J122" s="26" t="n"/>
      <c r="K122" s="26" t="n"/>
      <c r="L122" s="26" t="inlineStr">
        <is>
          <t>NO</t>
        </is>
      </c>
      <c r="M122" s="74" t="n">
        <v>0</v>
      </c>
      <c r="N122" s="74"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9" t="inlineStr">
        <is>
          <t>MTS_BOTTOM_STRONG_THRESHOLD</t>
        </is>
      </c>
      <c r="B123" s="70" t="n">
        <v>0</v>
      </c>
      <c r="C123" s="38" t="n"/>
      <c r="D123" s="38" t="inlineStr">
        <is>
          <t>ENTRY, GLOBAL_CHECK, STOCKS_EXIT</t>
        </is>
      </c>
      <c r="E123" s="38" t="n"/>
      <c r="F123" s="26" t="n"/>
      <c r="G123" s="38">
        <f>IFERROR(VLOOKUP($A190&amp;"_"&amp;$B190,Results_Deltas!$A$2:$P$15000,5,FALSE),"")</f>
        <v/>
      </c>
      <c r="H123" s="38" t="inlineStr">
        <is>
          <t>Blanket (page end)</t>
        </is>
      </c>
      <c r="I123" s="26" t="n"/>
      <c r="J123" s="26" t="n"/>
      <c r="K123" s="26" t="n"/>
      <c r="L123" s="26" t="inlineStr">
        <is>
          <t>NO</t>
        </is>
      </c>
      <c r="M123" s="74" t="n">
        <v>0</v>
      </c>
      <c r="N123" s="74"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CRYPTO_SPIKE_FADE_THRESHOLD_PCT</t>
        </is>
      </c>
      <c r="B124" s="38" t="inlineStr">
        <is>
          <t>5</t>
        </is>
      </c>
      <c r="C124" s="38" t="n"/>
      <c r="D124" s="38" t="inlineStr">
        <is>
          <t>GLOBAL_CHECK, STOCKS_EXIT</t>
        </is>
      </c>
      <c r="E124" s="38" t="n"/>
      <c r="F124" s="26" t="n"/>
      <c r="G124" s="38">
        <f>IFERROR(VLOOKUP($A65&amp;"_"&amp;$B65,Results_Deltas!$A$2:$P$15000,5,FALSE),"")</f>
        <v/>
      </c>
      <c r="H124" s="38" t="inlineStr">
        <is>
          <t>Blanket (page end)</t>
        </is>
      </c>
      <c r="I124" s="26" t="n"/>
      <c r="J124" s="26" t="n"/>
      <c r="K124" s="26" t="n"/>
      <c r="L124" s="26" t="inlineStr">
        <is>
          <t>NO</t>
        </is>
      </c>
      <c r="M124" s="74" t="n">
        <v>0.005408779122191169</v>
      </c>
      <c r="N124" s="74" t="n">
        <v>4</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NEWBORN_LOSS_KILL_GAIN_THRESHOLD_PCT</t>
        </is>
      </c>
      <c r="B125" s="38" t="inlineStr">
        <is>
          <t>2.0</t>
        </is>
      </c>
      <c r="C125" s="38" t="n"/>
      <c r="D125" s="38" t="inlineStr">
        <is>
          <t>AUGMENT, EXIT, GLOBAL_CHECK, REDUCE, STOCKS_EXIT</t>
        </is>
      </c>
      <c r="E125" s="38" t="n"/>
      <c r="F125" s="26" t="n"/>
      <c r="G125" s="38">
        <f>IFERROR(VLOOKUP($A197&amp;"_"&amp;$B197,Results_Deltas!$A$2:$P$15000,5,FALSE),"")</f>
        <v/>
      </c>
      <c r="H125" s="38" t="inlineStr">
        <is>
          <t>Blanket (page end)</t>
        </is>
      </c>
      <c r="I125" s="26" t="n"/>
      <c r="J125" s="26" t="n"/>
      <c r="K125" s="26" t="n"/>
      <c r="L125" s="26" t="inlineStr">
        <is>
          <t>YES</t>
        </is>
      </c>
      <c r="M125" s="74" t="n">
        <v>0.03993022288619732</v>
      </c>
      <c r="N125" s="74" t="n">
        <v>4</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MOVER_THRESHOLD</t>
        </is>
      </c>
      <c r="B126" s="38" t="inlineStr">
        <is>
          <t>6.25</t>
        </is>
      </c>
      <c r="C126" s="38" t="n"/>
      <c r="D126" s="38" t="inlineStr">
        <is>
          <t>ENTRY, GLOBAL_CHECK, STOCKS_EXIT</t>
        </is>
      </c>
      <c r="E126" s="38" t="n"/>
      <c r="F126" s="26" t="n"/>
      <c r="G126" s="38">
        <f>IFERROR(VLOOKUP($A179&amp;"_"&amp;$B179,Results_Deltas!$A$2:$P$15000,5,FALSE),"")</f>
        <v/>
      </c>
      <c r="H126" s="38" t="inlineStr">
        <is>
          <t>Blanket (page end)</t>
        </is>
      </c>
      <c r="I126" s="26" t="n"/>
      <c r="J126" s="26" t="n"/>
      <c r="K126" s="26" t="n"/>
      <c r="L126" s="26" t="inlineStr">
        <is>
          <t>YES</t>
        </is>
      </c>
      <c r="M126" s="74" t="n">
        <v>0.05549849102080157</v>
      </c>
      <c r="N126" s="74" t="n">
        <v>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NEW_POSITION_MAX_LOSS_THRESHOLD</t>
        </is>
      </c>
      <c r="B127" s="38" t="inlineStr">
        <is>
          <t>0.5</t>
        </is>
      </c>
      <c r="C127" s="38" t="n"/>
      <c r="D127" s="38" t="inlineStr">
        <is>
          <t>AUGMENT, EXIT, GLOBAL_CHECK, REDUCE, STOCKS_EXIT</t>
        </is>
      </c>
      <c r="E127" s="38" t="n"/>
      <c r="F127" s="26" t="n"/>
      <c r="G127" s="38">
        <f>IFERROR(VLOOKUP($A205&amp;"_"&amp;$B205,Results_Deltas!$A$2:$P$15000,5,FALSE),"")</f>
        <v/>
      </c>
      <c r="H127" s="38" t="inlineStr">
        <is>
          <t>Blanket (page end)</t>
        </is>
      </c>
      <c r="I127" s="26" t="n"/>
      <c r="J127" s="26" t="n"/>
      <c r="K127" s="26" t="n"/>
      <c r="L127" s="26" t="inlineStr">
        <is>
          <t>NO</t>
        </is>
      </c>
      <c r="M127" s="74" t="n">
        <v>0.06178305055166983</v>
      </c>
      <c r="N127" s="74" t="n">
        <v>5</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HTF_DIRECTION_GATE_ENABLED</t>
        </is>
      </c>
      <c r="B128" s="38" t="inlineStr">
        <is>
          <t>True</t>
        </is>
      </c>
      <c r="C128" s="38" t="n"/>
      <c r="D128" s="38" t="inlineStr">
        <is>
          <t>ENTRY, GLOBAL_CHECK, STOCKS_EXIT</t>
        </is>
      </c>
      <c r="E128" s="38" t="n"/>
      <c r="F128" s="26" t="n"/>
      <c r="G128" s="38">
        <f>IFERROR(VLOOKUP($A138&amp;"_"&amp;$B138,Results_Deltas!$A$2:$P$15000,5,FALSE),"")</f>
        <v/>
      </c>
      <c r="H128" s="38" t="inlineStr">
        <is>
          <t>Blanket (page end)</t>
        </is>
      </c>
      <c r="I128" s="26" t="n"/>
      <c r="J128" s="26" t="n"/>
      <c r="K128" s="26" t="n"/>
      <c r="L128" s="26" t="inlineStr">
        <is>
          <t>YES</t>
        </is>
      </c>
      <c r="M128" s="74" t="n">
        <v>0.06669001705638594</v>
      </c>
      <c r="N128" s="74" t="n">
        <v>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ADX_RANGING_THRESHOLD</t>
        </is>
      </c>
      <c r="B129" s="38" t="inlineStr">
        <is>
          <t>15</t>
        </is>
      </c>
      <c r="C129" s="38" t="n"/>
      <c r="D129" s="38" t="inlineStr">
        <is>
          <t>ENTRY, GLOBAL_CHECK, STOCKS_EXIT</t>
        </is>
      </c>
      <c r="E129" s="38" t="n"/>
      <c r="F129" s="26" t="n"/>
      <c r="G129" s="38">
        <f>IFERROR(VLOOKUP($A43&amp;"_"&amp;$B43,Results_Deltas!$A$2:$P$15000,5,FALSE),"")</f>
        <v/>
      </c>
      <c r="H129" s="38" t="inlineStr">
        <is>
          <t>Blanket (page end)</t>
        </is>
      </c>
      <c r="I129" s="26" t="n"/>
      <c r="J129" s="26" t="n"/>
      <c r="K129" s="26" t="n"/>
      <c r="L129" s="26" t="inlineStr">
        <is>
          <t>NO</t>
        </is>
      </c>
      <c r="M129" s="74" t="n">
        <v>0.06722170104883225</v>
      </c>
      <c r="N129" s="74" t="n">
        <v>4</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7" t="inlineStr">
        <is>
          <t>GR_FILTER_VEC_MIN_TFS</t>
        </is>
      </c>
      <c r="B130" s="38" t="inlineStr">
        <is>
          <t>0</t>
        </is>
      </c>
      <c r="C130" s="38" t="n"/>
      <c r="D130" s="38" t="inlineStr">
        <is>
          <t>GLOBAL_CHECK</t>
        </is>
      </c>
      <c r="E130" s="38" t="n"/>
      <c r="F130" s="26" t="n"/>
      <c r="G130" s="38">
        <f>IFERROR(VLOOKUP($A116&amp;"_"&amp;$B116,Results_Deltas!$A$2:$P$15000,5,FALSE),"")</f>
        <v/>
      </c>
      <c r="H130" s="38" t="inlineStr">
        <is>
          <t>Blanket (page end)</t>
        </is>
      </c>
      <c r="I130" s="26" t="n"/>
      <c r="J130" s="26" t="n"/>
      <c r="K130" s="26" t="n"/>
      <c r="L130" s="26" t="inlineStr">
        <is>
          <t>NO</t>
        </is>
      </c>
      <c r="M130" s="74" t="n">
        <v>0.06750747263427877</v>
      </c>
      <c r="N130" s="74" t="n">
        <v>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9" t="inlineStr">
        <is>
          <t>GR_FILTER_VEC_MIN_TFS</t>
        </is>
      </c>
      <c r="B131" s="70" t="n">
        <v>0</v>
      </c>
      <c r="C131" s="38" t="n"/>
      <c r="D131" s="38" t="inlineStr">
        <is>
          <t>GLOBAL_CHECK</t>
        </is>
      </c>
      <c r="E131" s="38" t="n"/>
      <c r="F131" s="26" t="n"/>
      <c r="G131" s="38">
        <f>IFERROR(VLOOKUP($A117&amp;"_"&amp;$B117,Results_Deltas!$A$2:$P$15000,5,FALSE),"")</f>
        <v/>
      </c>
      <c r="H131" s="38" t="inlineStr">
        <is>
          <t>Blanket (page end)</t>
        </is>
      </c>
      <c r="I131" s="26" t="n"/>
      <c r="J131" s="26" t="n"/>
      <c r="K131" s="26" t="n"/>
      <c r="L131" s="26" t="inlineStr">
        <is>
          <t>YES</t>
        </is>
      </c>
      <c r="M131" s="74" t="n">
        <v>0.06750747263427877</v>
      </c>
      <c r="N131" s="74" t="n">
        <v>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7" t="inlineStr">
        <is>
          <t>EMA_9_21_FILTER_MIN_TFS</t>
        </is>
      </c>
      <c r="B132" s="38" t="inlineStr">
        <is>
          <t>1</t>
        </is>
      </c>
      <c r="C132" s="38" t="n"/>
      <c r="D132" s="38" t="inlineStr">
        <is>
          <t>GLOBAL_CHECK</t>
        </is>
      </c>
      <c r="E132" s="38" t="n"/>
      <c r="F132" s="26" t="n"/>
      <c r="G132" s="38">
        <f>IFERROR(VLOOKUP($A81&amp;"_"&amp;$B81,Results_Deltas!$A$2:$P$15000,5,FALSE),"")</f>
        <v/>
      </c>
      <c r="H132" s="38" t="inlineStr">
        <is>
          <t>Blanket (page end)</t>
        </is>
      </c>
      <c r="I132" s="26" t="n"/>
      <c r="J132" s="26" t="n"/>
      <c r="K132" s="26" t="n"/>
      <c r="L132" s="26" t="inlineStr">
        <is>
          <t>NO</t>
        </is>
      </c>
      <c r="M132" s="74" t="n">
        <v>0.07720873280097267</v>
      </c>
      <c r="N132" s="74" t="n">
        <v>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OI_CONFIRM_MIN_CHANGE_PCT</t>
        </is>
      </c>
      <c r="B133" s="38" t="inlineStr">
        <is>
          <t>0</t>
        </is>
      </c>
      <c r="C133" s="38" t="n"/>
      <c r="D133" s="38" t="inlineStr">
        <is>
          <t>ENTRY, GLOBAL_CHECK, STOCKS_EXIT</t>
        </is>
      </c>
      <c r="E133" s="38" t="n"/>
      <c r="F133" s="26" t="n"/>
      <c r="G133" s="38">
        <f>IFERROR(VLOOKUP($A208&amp;"_"&amp;$B208,Results_Deltas!$A$2:$P$15000,5,FALSE),"")</f>
        <v/>
      </c>
      <c r="H133" s="38" t="inlineStr">
        <is>
          <t>Blanket (page end)</t>
        </is>
      </c>
      <c r="I133" s="26" t="n"/>
      <c r="J133" s="26" t="n"/>
      <c r="K133" s="26" t="n"/>
      <c r="L133" s="26" t="inlineStr">
        <is>
          <t>YES</t>
        </is>
      </c>
      <c r="M133" s="74" t="n">
        <v>0.0787985060117106</v>
      </c>
      <c r="N133" s="74" t="n">
        <v>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MTS_BOTTOM_BONUS_THRESHOLD</t>
        </is>
      </c>
      <c r="B134" s="38" t="inlineStr">
        <is>
          <t>12.5</t>
        </is>
      </c>
      <c r="C134" s="38" t="n"/>
      <c r="D134" s="38" t="inlineStr">
        <is>
          <t>ENTRY, GLOBAL_CHECK, STOCKS_EXIT</t>
        </is>
      </c>
      <c r="E134" s="38" t="n"/>
      <c r="F134" s="26" t="n"/>
      <c r="G134" s="38">
        <f>IFERROR(VLOOKUP($A189&amp;"_"&amp;$B189,Results_Deltas!$A$2:$P$15000,5,FALSE),"")</f>
        <v/>
      </c>
      <c r="H134" s="38" t="inlineStr">
        <is>
          <t>Blanket (page end)</t>
        </is>
      </c>
      <c r="I134" s="26" t="n"/>
      <c r="J134" s="26" t="n"/>
      <c r="K134" s="26" t="n"/>
      <c r="L134" s="26" t="inlineStr">
        <is>
          <t>NO</t>
        </is>
      </c>
      <c r="M134" s="74" t="n">
        <v>0.08210547955119046</v>
      </c>
      <c r="N134" s="74" t="n">
        <v>4</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EXECUTE_NOW_SINGLE_GATE_ENFORCE</t>
        </is>
      </c>
      <c r="B135" s="38" t="inlineStr">
        <is>
          <t>0.0</t>
        </is>
      </c>
      <c r="C135" s="38" t="n"/>
      <c r="D135" s="38" t="inlineStr">
        <is>
          <t>ENTRY, GLOBAL_CHECK, STOCKS_EXIT</t>
        </is>
      </c>
      <c r="E135" s="38" t="n"/>
      <c r="F135" s="26" t="n"/>
      <c r="G135" s="38">
        <f>IFERROR(VLOOKUP($A87&amp;"_"&amp;$B87,Results_Deltas!$A$2:$P$15000,5,FALSE),"")</f>
        <v/>
      </c>
      <c r="H135" s="38" t="inlineStr">
        <is>
          <t>Blanket (page end)</t>
        </is>
      </c>
      <c r="I135" s="26" t="n"/>
      <c r="J135" s="26" t="n"/>
      <c r="K135" s="26" t="n"/>
      <c r="L135" s="26" t="inlineStr">
        <is>
          <t>NO</t>
        </is>
      </c>
      <c r="M135" s="74" t="n">
        <v>0.09763442712515374</v>
      </c>
      <c r="N135" s="74" t="n">
        <v>4</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7" t="inlineStr">
        <is>
          <t>EXECUTE_NOW_SINGLE_GATE_ENFORCE</t>
        </is>
      </c>
      <c r="B136" s="38" t="inlineStr">
        <is>
          <t>0.0_ALT</t>
        </is>
      </c>
      <c r="C136" s="38" t="n"/>
      <c r="D136" s="38" t="inlineStr">
        <is>
          <t>ENTRY, GLOBAL_CHECK, STOCKS_EXIT</t>
        </is>
      </c>
      <c r="E136" s="38" t="n"/>
      <c r="F136" s="26" t="n"/>
      <c r="G136" s="38">
        <f>IFERROR(VLOOKUP($A88&amp;"_"&amp;$B88,Results_Deltas!$A$2:$P$15000,5,FALSE),"")</f>
        <v/>
      </c>
      <c r="H136" s="38" t="inlineStr">
        <is>
          <t>Blanket (page end)</t>
        </is>
      </c>
      <c r="I136" s="26" t="n"/>
      <c r="J136" s="26" t="n"/>
      <c r="K136" s="26" t="n"/>
      <c r="L136" s="26" t="inlineStr">
        <is>
          <t>NO</t>
        </is>
      </c>
      <c r="M136" s="74" t="n">
        <v>0.09763442712515374</v>
      </c>
      <c r="N136" s="74" t="n">
        <v>4</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9" t="inlineStr">
        <is>
          <t>NEWBORN_LOSS_KILL_GAIN_THRESHOLD_PCT</t>
        </is>
      </c>
      <c r="B137" s="40" t="inlineStr">
        <is>
          <t>0</t>
        </is>
      </c>
      <c r="C137" s="38" t="n"/>
      <c r="D137" s="38" t="inlineStr">
        <is>
          <t>AUGMENT, EXIT, GLOBAL_CHECK, REDUCE, STOCKS_EXIT</t>
        </is>
      </c>
      <c r="E137" s="38" t="n"/>
      <c r="F137" s="26" t="n"/>
      <c r="G137" s="38">
        <f>IFERROR(VLOOKUP($A196&amp;"_"&amp;$B196,Results_Deltas!$A$2:$P$15000,5,FALSE),"")</f>
        <v/>
      </c>
      <c r="H137" s="38" t="inlineStr">
        <is>
          <t>Blanket (page end)</t>
        </is>
      </c>
      <c r="I137" s="26" t="n"/>
      <c r="J137" s="26" t="n"/>
      <c r="K137" s="26" t="n"/>
      <c r="L137" s="26" t="inlineStr">
        <is>
          <t>YES</t>
        </is>
      </c>
      <c r="M137" s="74" t="n">
        <v>0.09763442712515374</v>
      </c>
      <c r="N137" s="74" t="n">
        <v>4</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NEW_POSITION_MAX_LOSS_THRESHOLD</t>
        </is>
      </c>
      <c r="B138" s="38" t="inlineStr">
        <is>
          <t>0</t>
        </is>
      </c>
      <c r="C138" s="38" t="n"/>
      <c r="D138" s="38" t="inlineStr">
        <is>
          <t>AUGMENT, EXIT, GLOBAL_CHECK, REDUCE, STOCKS_EXIT</t>
        </is>
      </c>
      <c r="E138" s="38" t="n"/>
      <c r="F138" s="26" t="n"/>
      <c r="G138" s="38">
        <f>IFERROR(VLOOKUP($A202&amp;"_"&amp;$B202,Results_Deltas!$A$2:$P$15000,5,FALSE),"")</f>
        <v/>
      </c>
      <c r="H138" s="38" t="inlineStr">
        <is>
          <t>Blanket (page end)</t>
        </is>
      </c>
      <c r="I138" s="26" t="n"/>
      <c r="J138" s="26" t="n"/>
      <c r="K138" s="26" t="n"/>
      <c r="L138" s="26" t="inlineStr">
        <is>
          <t>NO</t>
        </is>
      </c>
      <c r="M138" s="74" t="n">
        <v>0.09763442712515374</v>
      </c>
      <c r="N138" s="74" t="n">
        <v>4</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GOLDEN_RULE_BASE_USD</t>
        </is>
      </c>
      <c r="B139" s="38" t="inlineStr">
        <is>
          <t>0.0</t>
        </is>
      </c>
      <c r="C139" s="38" t="n"/>
      <c r="D139" s="38" t="inlineStr">
        <is>
          <t>GLOBAL_CHECK, STOCKS_EXIT</t>
        </is>
      </c>
      <c r="E139" s="38" t="n"/>
      <c r="F139" s="26" t="n"/>
      <c r="G139" s="38">
        <f>IFERROR(VLOOKUP($A110&amp;"_"&amp;$B110,Results_Deltas!$A$2:$P$15000,5,FALSE),"")</f>
        <v/>
      </c>
      <c r="H139" s="38" t="inlineStr">
        <is>
          <t>Blanket (page end)</t>
        </is>
      </c>
      <c r="I139" s="26" t="n"/>
      <c r="J139" s="26" t="n"/>
      <c r="K139" s="26" t="n"/>
      <c r="L139" s="26" t="inlineStr">
        <is>
          <t>NO</t>
        </is>
      </c>
      <c r="M139" s="74" t="n">
        <v>0.119478304491584</v>
      </c>
      <c r="N139" s="74" t="n">
        <v>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7" t="inlineStr">
        <is>
          <t>GOLDEN_RULE_BASE_USD</t>
        </is>
      </c>
      <c r="B140" s="38" t="inlineStr">
        <is>
          <t>0.0_ALT</t>
        </is>
      </c>
      <c r="C140" s="38" t="n"/>
      <c r="D140" s="38" t="inlineStr">
        <is>
          <t>GLOBAL_CHECK, STOCKS_EXIT</t>
        </is>
      </c>
      <c r="E140" s="38" t="n"/>
      <c r="F140" s="26" t="n"/>
      <c r="G140" s="38">
        <f>IFERROR(VLOOKUP($A111&amp;"_"&amp;$B111,Results_Deltas!$A$2:$P$15000,5,FALSE),"")</f>
        <v/>
      </c>
      <c r="H140" s="38" t="inlineStr">
        <is>
          <t>Blanket (page end)</t>
        </is>
      </c>
      <c r="I140" s="26" t="n"/>
      <c r="J140" s="26" t="n"/>
      <c r="K140" s="26" t="n"/>
      <c r="L140" s="26" t="inlineStr">
        <is>
          <t>NO</t>
        </is>
      </c>
      <c r="M140" s="74" t="n">
        <v>0.119478304491584</v>
      </c>
      <c r="N140" s="74" t="n">
        <v>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MTS_GATE_ENABLED</t>
        </is>
      </c>
      <c r="B141" s="38" t="inlineStr">
        <is>
          <t>False</t>
        </is>
      </c>
      <c r="C141" s="38" t="n"/>
      <c r="D141" s="38" t="inlineStr">
        <is>
          <t>ENTRY, GLOBAL_CHECK, STOCKS_EXIT</t>
        </is>
      </c>
      <c r="E141" s="38" t="n"/>
      <c r="F141" s="26" t="n"/>
      <c r="G141" s="38">
        <f>IFERROR(VLOOKUP($A194&amp;"_"&amp;$B194,Results_Deltas!$A$2:$P$15000,5,FALSE),"")</f>
        <v/>
      </c>
      <c r="H141" s="38" t="inlineStr">
        <is>
          <t>Blanket (page end)</t>
        </is>
      </c>
      <c r="I141" s="26" t="n"/>
      <c r="J141" s="26" t="n"/>
      <c r="K141" s="26" t="n"/>
      <c r="L141" s="26" t="inlineStr">
        <is>
          <t>NO</t>
        </is>
      </c>
      <c r="M141" s="74" t="n">
        <v>0.1199440372492027</v>
      </c>
      <c r="N141" s="74" t="n">
        <v>3</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9" t="inlineStr">
        <is>
          <t>MTS_GATE_ENABLED</t>
        </is>
      </c>
      <c r="B142" s="70" t="b">
        <v>0</v>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74" t="n">
        <v>0.1199440372492027</v>
      </c>
      <c r="N142" s="74" t="n">
        <v>3</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OI_CONFIRM_ENABLED</t>
        </is>
      </c>
      <c r="B143" s="38" t="inlineStr">
        <is>
          <t>False</t>
        </is>
      </c>
      <c r="C143" s="38" t="n"/>
      <c r="D143" s="38" t="inlineStr">
        <is>
          <t>ENTRY, GLOBAL_CHECK, STOCKS_EXIT</t>
        </is>
      </c>
      <c r="E143" s="38" t="n"/>
      <c r="F143" s="26" t="n"/>
      <c r="G143" s="38">
        <f>IFERROR(VLOOKUP($A206&amp;"_"&amp;$B206,Results_Deltas!$A$2:$P$15000,5,FALSE),"")</f>
        <v/>
      </c>
      <c r="H143" s="38" t="inlineStr">
        <is>
          <t>Blanket (page end)</t>
        </is>
      </c>
      <c r="I143" s="26" t="n"/>
      <c r="J143" s="26" t="n"/>
      <c r="K143" s="26" t="n"/>
      <c r="L143" s="26" t="inlineStr">
        <is>
          <t>NO</t>
        </is>
      </c>
      <c r="M143" s="74" t="n">
        <v>0.1199440372492027</v>
      </c>
      <c r="N143" s="74" t="n">
        <v>3</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9" t="inlineStr">
        <is>
          <t>OI_CONFIRM_ENABLED</t>
        </is>
      </c>
      <c r="B144" s="70" t="b">
        <v>0</v>
      </c>
      <c r="C144" s="38" t="n"/>
      <c r="D144" s="38" t="inlineStr">
        <is>
          <t>ENTRY, GLOBAL_CHECK, STOCKS_EXIT</t>
        </is>
      </c>
      <c r="E144" s="38" t="n"/>
      <c r="F144" s="26" t="n"/>
      <c r="G144" s="38">
        <f>IFERROR(VLOOKUP($A207&amp;"_"&amp;$B207,Results_Deltas!$A$2:$P$15000,5,FALSE),"")</f>
        <v/>
      </c>
      <c r="H144" s="38" t="inlineStr">
        <is>
          <t>Blanket (page end)</t>
        </is>
      </c>
      <c r="I144" s="26" t="n"/>
      <c r="J144" s="26" t="n"/>
      <c r="K144" s="26" t="n"/>
      <c r="L144" s="26" t="inlineStr">
        <is>
          <t>NO</t>
        </is>
      </c>
      <c r="M144" s="74" t="n">
        <v>0.1199440372492027</v>
      </c>
      <c r="N144" s="74" t="n">
        <v>3</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9" t="inlineStr">
        <is>
          <t>HA_WICK_QUALITY_TF</t>
        </is>
      </c>
      <c r="B145" s="70" t="inlineStr">
        <is>
          <t>15m</t>
        </is>
      </c>
      <c r="C145" s="38" t="n"/>
      <c r="D145" s="38" t="inlineStr">
        <is>
          <t>ENTRY, GLOBAL_CHECK, STOCKS_EXIT</t>
        </is>
      </c>
      <c r="E145" s="38" t="n"/>
      <c r="F145" s="26" t="n"/>
      <c r="G145" s="38">
        <f>IFERROR(VLOOKUP($A126&amp;"_"&amp;$B126,Results_Deltas!$A$2:$P$15000,5,FALSE),"")</f>
        <v/>
      </c>
      <c r="H145" s="38" t="inlineStr">
        <is>
          <t>Blanket (page end)</t>
        </is>
      </c>
      <c r="I145" s="26" t="n"/>
      <c r="J145" s="26" t="n"/>
      <c r="K145" s="26" t="n"/>
      <c r="L145" s="26" t="inlineStr">
        <is>
          <t>NO</t>
        </is>
      </c>
      <c r="M145" s="74" t="n">
        <v>0.1203886733560093</v>
      </c>
      <c r="N145" s="74" t="n">
        <v>3</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HA_WICK_QUALITY_TF</t>
        </is>
      </c>
      <c r="B146" s="38" t="inlineStr">
        <is>
          <t>15m</t>
        </is>
      </c>
      <c r="C146" s="38" t="n"/>
      <c r="D146" s="38" t="inlineStr">
        <is>
          <t>ENTRY, GLOBAL_CHECK, STOCKS_EXIT</t>
        </is>
      </c>
      <c r="E146" s="38" t="n"/>
      <c r="F146" s="26" t="n"/>
      <c r="G146" s="38">
        <f>IFERROR(VLOOKUP($A127&amp;"_"&amp;$B127,Results_Deltas!$A$2:$P$15000,5,FALSE),"")</f>
        <v/>
      </c>
      <c r="H146" s="38" t="inlineStr">
        <is>
          <t>Blanket (page end)</t>
        </is>
      </c>
      <c r="I146" s="26" t="n"/>
      <c r="J146" s="26" t="n"/>
      <c r="K146" s="26" t="n"/>
      <c r="L146" s="26" t="inlineStr">
        <is>
          <t>YES</t>
        </is>
      </c>
      <c r="M146" s="74" t="n">
        <v>0.1203886733560093</v>
      </c>
      <c r="N146" s="74" t="n">
        <v>3</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HTF_GATE_BYPASS_RZ</t>
        </is>
      </c>
      <c r="B147" s="38" t="inlineStr">
        <is>
          <t>0.0</t>
        </is>
      </c>
      <c r="C147" s="38" t="n"/>
      <c r="D147" s="38" t="inlineStr">
        <is>
          <t>ENTRY, GLOBAL_CHECK, STOCKS_EXIT</t>
        </is>
      </c>
      <c r="E147" s="38" t="n"/>
      <c r="F147" s="26" t="n"/>
      <c r="G147" s="38">
        <f>IFERROR(VLOOKUP($A139&amp;"_"&amp;$B139,Results_Deltas!$A$2:$P$15000,5,FALSE),"")</f>
        <v/>
      </c>
      <c r="H147" s="38" t="inlineStr">
        <is>
          <t>Blanket (page end)</t>
        </is>
      </c>
      <c r="I147" s="26" t="n"/>
      <c r="J147" s="26" t="n"/>
      <c r="K147" s="26" t="n"/>
      <c r="L147" s="26" t="inlineStr">
        <is>
          <t>NO</t>
        </is>
      </c>
      <c r="M147" s="74" t="n">
        <v>0.1236326316018929</v>
      </c>
      <c r="N147" s="74" t="n">
        <v>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HTF_GATE_BYPASS_RZ</t>
        </is>
      </c>
      <c r="B148" s="38" t="inlineStr">
        <is>
          <t>0.0_ALT</t>
        </is>
      </c>
      <c r="C148" s="38" t="n"/>
      <c r="D148" s="38" t="inlineStr">
        <is>
          <t>ENTRY, GLOBAL_CHECK, STOCKS_EXIT</t>
        </is>
      </c>
      <c r="E148" s="38" t="n"/>
      <c r="F148" s="26" t="n"/>
      <c r="G148" s="38">
        <f>IFERROR(VLOOKUP($A140&amp;"_"&amp;$B140,Results_Deltas!$A$2:$P$15000,5,FALSE),"")</f>
        <v/>
      </c>
      <c r="H148" s="38" t="inlineStr">
        <is>
          <t>Blanket (page end)</t>
        </is>
      </c>
      <c r="I148" s="26" t="n"/>
      <c r="J148" s="26" t="n"/>
      <c r="K148" s="26" t="n"/>
      <c r="L148" s="26" t="inlineStr">
        <is>
          <t>NO</t>
        </is>
      </c>
      <c r="M148" s="74" t="n">
        <v>0.1236326316018929</v>
      </c>
      <c r="N148" s="74" t="n">
        <v>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IFERROR(VLOOKUP($A193&amp;"_"&amp;$B193,Results_Deltas!$A$2:$P$15000,5,FALSE),"")</f>
        <v/>
      </c>
      <c r="H149" s="38" t="inlineStr">
        <is>
          <t>Blanket (page end)</t>
        </is>
      </c>
      <c r="I149" s="26" t="n"/>
      <c r="J149" s="26" t="n"/>
      <c r="K149" s="26" t="n"/>
      <c r="L149" s="26" t="inlineStr">
        <is>
          <t>NO</t>
        </is>
      </c>
      <c r="M149" s="74" t="n">
        <v>0.1409308047648127</v>
      </c>
      <c r="N149" s="74" t="n">
        <v>4</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HLR_TOP_MIN_TFS</t>
        </is>
      </c>
      <c r="B150" s="38" t="inlineStr">
        <is>
          <t>1</t>
        </is>
      </c>
      <c r="C150" s="38" t="n"/>
      <c r="D150" s="38" t="inlineStr">
        <is>
          <t>GLOBAL_CHECK, REENTRY, STOCKS_EXIT</t>
        </is>
      </c>
      <c r="E150" s="38" t="n"/>
      <c r="F150" s="26" t="n"/>
      <c r="G150" s="38">
        <f>IFERROR(VLOOKUP($A134&amp;"_"&amp;$B134,Results_Deltas!$A$2:$P$15000,5,FALSE),"")</f>
        <v/>
      </c>
      <c r="H150" s="38" t="inlineStr">
        <is>
          <t>Blanket (page end)</t>
        </is>
      </c>
      <c r="I150" s="26" t="n"/>
      <c r="J150" s="26" t="n"/>
      <c r="K150" s="26" t="n"/>
      <c r="L150" s="26" t="inlineStr">
        <is>
          <t>YES</t>
        </is>
      </c>
      <c r="M150" s="74" t="n">
        <v>0.1500136414360588</v>
      </c>
      <c r="N150" s="74" t="n">
        <v>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9" t="inlineStr">
        <is>
          <t>OI_CONFIRM_MIN_CHANGE_PCT</t>
        </is>
      </c>
      <c r="B151" s="40" t="inlineStr">
        <is>
          <t>0.5</t>
        </is>
      </c>
      <c r="C151" s="38" t="n"/>
      <c r="D151" s="38" t="inlineStr">
        <is>
          <t>ENTRY, GLOBAL_CHECK, STOCKS_EXIT</t>
        </is>
      </c>
      <c r="E151" s="38" t="n"/>
      <c r="F151" s="26" t="n"/>
      <c r="G151" s="38">
        <f>IFERROR(VLOOKUP($A211&amp;"_"&amp;$B211,Results_Deltas!$A$2:$P$15000,5,FALSE),"")</f>
        <v/>
      </c>
      <c r="H151" s="38" t="inlineStr">
        <is>
          <t>Blanket (page end)</t>
        </is>
      </c>
      <c r="I151" s="26" t="n"/>
      <c r="J151" s="26" t="n"/>
      <c r="K151" s="26" t="n"/>
      <c r="L151" s="26" t="inlineStr">
        <is>
          <t>NO</t>
        </is>
      </c>
      <c r="M151" s="74" t="n">
        <v>0.1540196403499177</v>
      </c>
      <c r="N151" s="74" t="n">
        <v>3</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7" t="inlineStr">
        <is>
          <t>HLR_SMA_BAND_PCT</t>
        </is>
      </c>
      <c r="B152" s="38" t="inlineStr">
        <is>
          <t>2.0</t>
        </is>
      </c>
      <c r="C152" s="38" t="n"/>
      <c r="D152" s="38" t="inlineStr">
        <is>
          <t>ENTRY, GLOBAL_CHECK, STOCKS_EXIT</t>
        </is>
      </c>
      <c r="E152" s="38" t="n"/>
      <c r="F152" s="26" t="n"/>
      <c r="G152" s="38">
        <f>IFERROR(VLOOKUP($A129&amp;"_"&amp;$B129,Results_Deltas!$A$2:$P$15000,5,FALSE),"")</f>
        <v/>
      </c>
      <c r="H152" s="38" t="inlineStr">
        <is>
          <t>Blanket (page end)</t>
        </is>
      </c>
      <c r="I152" s="26" t="n"/>
      <c r="J152" s="26" t="n"/>
      <c r="K152" s="26" t="n"/>
      <c r="L152" s="26" t="inlineStr">
        <is>
          <t>NO</t>
        </is>
      </c>
      <c r="M152" s="74" t="n">
        <v>0.160642916298187</v>
      </c>
      <c r="N152" s="74" t="n">
        <v>3</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MOVER_THRESHOLD</t>
        </is>
      </c>
      <c r="B153" s="38" t="inlineStr">
        <is>
          <t>3.75</t>
        </is>
      </c>
      <c r="C153" s="38" t="n"/>
      <c r="D153" s="38" t="inlineStr">
        <is>
          <t>ENTRY, GLOBAL_CHECK, STOCKS_EXIT</t>
        </is>
      </c>
      <c r="E153" s="38" t="n"/>
      <c r="F153" s="26" t="n"/>
      <c r="G153" s="38">
        <f>IFERROR(VLOOKUP($A180&amp;"_"&amp;$B180,Results_Deltas!$A$2:$P$15000,5,FALSE),"")</f>
        <v/>
      </c>
      <c r="H153" s="38" t="inlineStr">
        <is>
          <t>Blanket (page end)</t>
        </is>
      </c>
      <c r="I153" s="26" t="n"/>
      <c r="J153" s="26" t="n"/>
      <c r="K153" s="26" t="n"/>
      <c r="L153" s="26" t="inlineStr">
        <is>
          <t>NO</t>
        </is>
      </c>
      <c r="M153" s="74" t="n">
        <v>0.1630684147041041</v>
      </c>
      <c r="N153" s="74" t="n">
        <v>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HA_WICK_QUALITY_ENABLED</t>
        </is>
      </c>
      <c r="B154" s="38" t="inlineStr">
        <is>
          <t>True</t>
        </is>
      </c>
      <c r="C154" s="38" t="n"/>
      <c r="D154" s="38" t="inlineStr">
        <is>
          <t>ENTRY, GLOBAL_CHECK, STOCKS_EXIT</t>
        </is>
      </c>
      <c r="E154" s="38" t="n"/>
      <c r="F154" s="26" t="n"/>
      <c r="G154" s="38">
        <f>IFERROR(VLOOKUP($A120&amp;"_"&amp;$B120,Results_Deltas!$A$2:$P$15000,5,FALSE),"")</f>
        <v/>
      </c>
      <c r="H154" s="38" t="inlineStr">
        <is>
          <t>Blanket (page end)</t>
        </is>
      </c>
      <c r="I154" s="26" t="n"/>
      <c r="J154" s="26" t="n"/>
      <c r="K154" s="26" t="n"/>
      <c r="L154" s="26" t="inlineStr">
        <is>
          <t>YES</t>
        </is>
      </c>
      <c r="M154" s="74" t="n">
        <v>0.1681870946930597</v>
      </c>
      <c r="N154" s="74" t="n">
        <v>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MOVER_THRESHOLD</t>
        </is>
      </c>
      <c r="B155" s="38" t="inlineStr">
        <is>
          <t>2.5</t>
        </is>
      </c>
      <c r="C155" s="38" t="n"/>
      <c r="D155" s="38" t="inlineStr">
        <is>
          <t>ENTRY, GLOBAL_CHECK, STOCKS_EXIT</t>
        </is>
      </c>
      <c r="E155" s="38" t="n"/>
      <c r="F155" s="26" t="n"/>
      <c r="G155" s="38">
        <f>IFERROR(VLOOKUP($A181&amp;"_"&amp;$B181,Results_Deltas!$A$2:$P$15000,5,FALSE),"")</f>
        <v/>
      </c>
      <c r="H155" s="38" t="inlineStr">
        <is>
          <t>Blanket (page end)</t>
        </is>
      </c>
      <c r="I155" s="26" t="n"/>
      <c r="J155" s="26" t="n"/>
      <c r="K155" s="26" t="n"/>
      <c r="L155" s="26" t="inlineStr">
        <is>
          <t>NO</t>
        </is>
      </c>
      <c r="M155" s="74" t="n">
        <v>0.1748247181873966</v>
      </c>
      <c r="N155" s="74" t="n">
        <v>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9" t="inlineStr">
        <is>
          <t>LH_HL_FILTER_MODE</t>
        </is>
      </c>
      <c r="B156" s="40" t="inlineStr">
        <is>
          <t>STRICT_2BAR</t>
        </is>
      </c>
      <c r="C156" s="38" t="n"/>
      <c r="D156" s="38" t="inlineStr">
        <is>
          <t>ENTRY, GLOBAL_CHECK, STOCKS_EXIT</t>
        </is>
      </c>
      <c r="E156" s="38" t="n"/>
      <c r="F156" s="26" t="n"/>
      <c r="G156" s="38">
        <f>IFERROR(VLOOKUP($A153&amp;"_"&amp;$B153,Results_Deltas!$A$2:$P$15000,5,FALSE),"")</f>
        <v/>
      </c>
      <c r="H156" s="38" t="inlineStr">
        <is>
          <t>Blanket (page end)</t>
        </is>
      </c>
      <c r="I156" s="26" t="n"/>
      <c r="J156" s="26" t="n"/>
      <c r="K156" s="26" t="n"/>
      <c r="L156" s="26" t="inlineStr">
        <is>
          <t>NO</t>
        </is>
      </c>
      <c r="M156" s="74" t="n">
        <v>0.1851725028497697</v>
      </c>
      <c r="N156" s="74" t="n">
        <v>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7" t="inlineStr">
        <is>
          <t>LH_HL_FILTER_MODE</t>
        </is>
      </c>
      <c r="B157" s="38" t="inlineStr">
        <is>
          <t>STRICT_2BAR_ALT</t>
        </is>
      </c>
      <c r="C157" s="38" t="n"/>
      <c r="D157" s="38" t="inlineStr">
        <is>
          <t>ENTRY, GLOBAL_CHECK, STOCKS_EXIT</t>
        </is>
      </c>
      <c r="E157" s="38" t="n"/>
      <c r="F157" s="26" t="n"/>
      <c r="G157" s="38">
        <f>IFERROR(VLOOKUP($A154&amp;"_"&amp;$B154,Results_Deltas!$A$2:$P$15000,5,FALSE),"")</f>
        <v/>
      </c>
      <c r="H157" s="38" t="inlineStr">
        <is>
          <t>Blanket (page end)</t>
        </is>
      </c>
      <c r="I157" s="26" t="n"/>
      <c r="J157" s="26" t="n"/>
      <c r="K157" s="26" t="n"/>
      <c r="L157" s="26" t="inlineStr">
        <is>
          <t>YES</t>
        </is>
      </c>
      <c r="M157" s="74" t="n">
        <v>0.1851725028497697</v>
      </c>
      <c r="N157" s="74" t="n">
        <v>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HA_WICK_QUALITY_TF</t>
        </is>
      </c>
      <c r="B158" s="38" t="inlineStr">
        <is>
          <t>OFF</t>
        </is>
      </c>
      <c r="C158" s="38" t="n"/>
      <c r="D158" s="38" t="inlineStr">
        <is>
          <t>ENTRY, GLOBAL_CHECK, STOCKS_EXIT</t>
        </is>
      </c>
      <c r="E158" s="38" t="n"/>
      <c r="F158" s="26" t="n"/>
      <c r="G158" s="38">
        <f>IFERROR(VLOOKUP($A123&amp;"_"&amp;$B123,Results_Deltas!$A$2:$P$15000,5,FALSE),"")</f>
        <v/>
      </c>
      <c r="H158" s="38" t="inlineStr">
        <is>
          <t>Blanket (page end)</t>
        </is>
      </c>
      <c r="I158" s="26" t="n"/>
      <c r="J158" s="26" t="n"/>
      <c r="K158" s="26" t="n"/>
      <c r="L158" s="26" t="inlineStr">
        <is>
          <t>NO</t>
        </is>
      </c>
      <c r="M158" s="74" t="n">
        <v>0.1967419995537945</v>
      </c>
      <c r="N158" s="74" t="n">
        <v>4</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9" t="inlineStr">
        <is>
          <t>FUNDING_GATE_FILTER_TF</t>
        </is>
      </c>
      <c r="B159" s="40" t="inlineStr">
        <is>
          <t>15m</t>
        </is>
      </c>
      <c r="C159" s="38" t="n"/>
      <c r="D159" s="38" t="inlineStr">
        <is>
          <t>GLOBAL_CHECK</t>
        </is>
      </c>
      <c r="E159" s="38" t="n"/>
      <c r="F159" s="26" t="n"/>
      <c r="G159" s="38">
        <f>IFERROR(VLOOKUP($A103&amp;"_"&amp;$B103,Results_Deltas!$A$2:$P$15000,5,FALSE),"")</f>
        <v/>
      </c>
      <c r="H159" s="38" t="inlineStr">
        <is>
          <t>Blanket (page end)</t>
        </is>
      </c>
      <c r="I159" s="26" t="n"/>
      <c r="J159" s="26" t="n"/>
      <c r="K159" s="26" t="n"/>
      <c r="L159" s="26" t="inlineStr">
        <is>
          <t>YES</t>
        </is>
      </c>
      <c r="M159" s="74" t="n">
        <v>0.2035413965441015</v>
      </c>
      <c r="N159" s="74" t="n">
        <v>3</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9" t="inlineStr">
        <is>
          <t>HA_WICK_QUALITY_ENABLED</t>
        </is>
      </c>
      <c r="B160" s="40" t="inlineStr">
        <is>
          <t>False</t>
        </is>
      </c>
      <c r="C160" s="38" t="n"/>
      <c r="D160" s="38" t="inlineStr">
        <is>
          <t>ENTRY, GLOBAL_CHECK, STOCKS_EXIT</t>
        </is>
      </c>
      <c r="E160" s="38" t="n"/>
      <c r="F160" s="26" t="n"/>
      <c r="G160" s="38">
        <f>IFERROR(VLOOKUP($A119&amp;"_"&amp;$B119,Results_Deltas!$A$2:$P$15000,5,FALSE),"")</f>
        <v/>
      </c>
      <c r="H160" s="38" t="inlineStr">
        <is>
          <t>Blanket (page end)</t>
        </is>
      </c>
      <c r="I160" s="26" t="n"/>
      <c r="J160" s="26" t="n"/>
      <c r="K160" s="26" t="n"/>
      <c r="L160" s="26" t="inlineStr">
        <is>
          <t>NO</t>
        </is>
      </c>
      <c r="M160" s="74" t="n">
        <v>0.2035413965441015</v>
      </c>
      <c r="N160" s="74" t="n">
        <v>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9" t="inlineStr">
        <is>
          <t>LH_HL_FILTER_ENABLED</t>
        </is>
      </c>
      <c r="B161" s="40" t="inlineStr">
        <is>
          <t>False</t>
        </is>
      </c>
      <c r="C161" s="38" t="n"/>
      <c r="D161" s="38" t="inlineStr">
        <is>
          <t>ENTRY, GLOBAL_CHECK, STOCKS_EXIT</t>
        </is>
      </c>
      <c r="E161" s="38" t="n"/>
      <c r="F161" s="26" t="n"/>
      <c r="G161" s="38">
        <f>IFERROR(VLOOKUP($A151&amp;"_"&amp;$B151,Results_Deltas!$A$2:$P$15000,5,FALSE),"")</f>
        <v/>
      </c>
      <c r="H161" s="38" t="inlineStr">
        <is>
          <t>Blanket (page end)</t>
        </is>
      </c>
      <c r="I161" s="26" t="n"/>
      <c r="J161" s="26" t="n"/>
      <c r="K161" s="26" t="n"/>
      <c r="L161" s="26" t="inlineStr">
        <is>
          <t>NO</t>
        </is>
      </c>
      <c r="M161" s="74" t="n">
        <v>0.2035413965441015</v>
      </c>
      <c r="N161" s="74" t="n">
        <v>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9" t="inlineStr">
        <is>
          <t>LH_HL_FILTER_REQUIRE_BOTH</t>
        </is>
      </c>
      <c r="B162" s="40" t="inlineStr">
        <is>
          <t>False</t>
        </is>
      </c>
      <c r="C162" s="38" t="n"/>
      <c r="D162" s="38" t="inlineStr">
        <is>
          <t>ENTRY, GLOBAL_CHECK, STOCKS_EXIT</t>
        </is>
      </c>
      <c r="E162" s="38" t="n"/>
      <c r="F162" s="26" t="n"/>
      <c r="G162" s="38">
        <f>IFERROR(VLOOKUP($A155&amp;"_"&amp;$B155,Results_Deltas!$A$2:$P$15000,5,FALSE),"")</f>
        <v/>
      </c>
      <c r="H162" s="38" t="inlineStr">
        <is>
          <t>Blanket (page end)</t>
        </is>
      </c>
      <c r="I162" s="26" t="n"/>
      <c r="J162" s="26" t="n"/>
      <c r="K162" s="26" t="n"/>
      <c r="L162" s="26" t="inlineStr">
        <is>
          <t>NO</t>
        </is>
      </c>
      <c r="M162" s="74" t="n">
        <v>0.2035413965441015</v>
      </c>
      <c r="N162" s="74" t="n">
        <v>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9" t="inlineStr">
        <is>
          <t>BAND_ARROW_ENABLED</t>
        </is>
      </c>
      <c r="B163" s="40" t="inlineStr">
        <is>
          <t>False</t>
        </is>
      </c>
      <c r="C163" s="38" t="n"/>
      <c r="D163" s="38" t="inlineStr">
        <is>
          <t>GLOBAL_CHECK, STOCKS_EXIT</t>
        </is>
      </c>
      <c r="E163" s="38" t="n"/>
      <c r="F163" s="26" t="n"/>
      <c r="G163" s="38">
        <f>IFERROR(VLOOKUP($A49&amp;"_"&amp;$B49,Results_Deltas!$A$2:$P$15000,5,FALSE),"")</f>
        <v/>
      </c>
      <c r="H163" s="38" t="inlineStr">
        <is>
          <t>Blanket (page end)</t>
        </is>
      </c>
      <c r="I163" s="26" t="n"/>
      <c r="J163" s="26" t="n"/>
      <c r="K163" s="26" t="n"/>
      <c r="L163" s="26" t="inlineStr">
        <is>
          <t>YES</t>
        </is>
      </c>
      <c r="M163" s="74" t="n">
        <v>0.20667280264478</v>
      </c>
      <c r="N163" s="74" t="n">
        <v>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9" t="inlineStr">
        <is>
          <t>COOLDOWN_LOCKS_FILTER_TF</t>
        </is>
      </c>
      <c r="B164" s="40" t="inlineStr">
        <is>
          <t>15m</t>
        </is>
      </c>
      <c r="C164" s="38" t="n"/>
      <c r="D164" s="38" t="inlineStr">
        <is>
          <t>GLOBAL_CHECK</t>
        </is>
      </c>
      <c r="E164" s="38" t="n"/>
      <c r="F164" s="26" t="n"/>
      <c r="G164" s="38">
        <f>IFERROR(VLOOKUP($A61&amp;"_"&amp;$B61,Results_Deltas!$A$2:$P$15000,5,FALSE),"")</f>
        <v/>
      </c>
      <c r="H164" s="38" t="inlineStr">
        <is>
          <t>Blanket (page end)</t>
        </is>
      </c>
      <c r="I164" s="26" t="n"/>
      <c r="J164" s="26" t="n"/>
      <c r="K164" s="26" t="n"/>
      <c r="L164" s="26" t="inlineStr">
        <is>
          <t>YES</t>
        </is>
      </c>
      <c r="M164" s="74" t="n">
        <v>0.20667280264478</v>
      </c>
      <c r="N164" s="74" t="n">
        <v>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9" t="inlineStr">
        <is>
          <t>DUP_GUARD_FILTER_TF</t>
        </is>
      </c>
      <c r="B165" s="40" t="inlineStr">
        <is>
          <t>15m</t>
        </is>
      </c>
      <c r="C165" s="38" t="n"/>
      <c r="D165" s="38" t="inlineStr">
        <is>
          <t>GLOBAL_CHECK</t>
        </is>
      </c>
      <c r="E165" s="38" t="n"/>
      <c r="F165" s="26" t="n"/>
      <c r="G165" s="38">
        <f>IFERROR(VLOOKUP($A78&amp;"_"&amp;$B78,Results_Deltas!$A$2:$P$15000,5,FALSE),"")</f>
        <v/>
      </c>
      <c r="H165" s="38" t="inlineStr">
        <is>
          <t>Blanket (page end)</t>
        </is>
      </c>
      <c r="I165" s="26" t="n"/>
      <c r="J165" s="26" t="n"/>
      <c r="K165" s="26" t="n"/>
      <c r="L165" s="26" t="inlineStr">
        <is>
          <t>YES</t>
        </is>
      </c>
      <c r="M165" s="74" t="n">
        <v>0.20667280264478</v>
      </c>
      <c r="N165" s="74" t="n">
        <v>3</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HTF4_CONF</t>
        </is>
      </c>
      <c r="B166" s="38" t="inlineStr">
        <is>
          <t>False</t>
        </is>
      </c>
      <c r="C166" s="38" t="n"/>
      <c r="D166" s="38" t="inlineStr">
        <is>
          <t>GLOBAL_CHECK, STOCKS_EXIT</t>
        </is>
      </c>
      <c r="E166" s="38" t="n"/>
      <c r="F166" s="26" t="n"/>
      <c r="G166" s="38">
        <f>IFERROR(VLOOKUP($A135&amp;"_"&amp;$B135,Results_Deltas!$A$2:$P$15000,5,FALSE),"")</f>
        <v/>
      </c>
      <c r="H166" s="38" t="inlineStr">
        <is>
          <t>Blanket (page end)</t>
        </is>
      </c>
      <c r="I166" s="26" t="n"/>
      <c r="J166" s="26" t="n"/>
      <c r="K166" s="26" t="n"/>
      <c r="L166" s="26" t="inlineStr">
        <is>
          <t>NO</t>
        </is>
      </c>
      <c r="M166" s="74" t="n">
        <v>0.20667280264478</v>
      </c>
      <c r="N166" s="74" t="n">
        <v>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LEADERBOARD_FILTER</t>
        </is>
      </c>
      <c r="B167" s="38" t="inlineStr">
        <is>
          <t>False</t>
        </is>
      </c>
      <c r="C167" s="38" t="n"/>
      <c r="D167" s="38" t="inlineStr">
        <is>
          <t>AUGMENT, ENTRY, EXIT, GLOBAL_CHECK, REDUCE, STOCKS_EXIT</t>
        </is>
      </c>
      <c r="E167" s="38" t="n"/>
      <c r="F167" s="26" t="n"/>
      <c r="G167" s="38">
        <f>IFERROR(VLOOKUP($A149&amp;"_"&amp;$B149,Results_Deltas!$A$2:$P$15000,5,FALSE),"")</f>
        <v/>
      </c>
      <c r="H167" s="38" t="inlineStr">
        <is>
          <t>Blanket (page end)</t>
        </is>
      </c>
      <c r="I167" s="26" t="n"/>
      <c r="J167" s="26" t="n"/>
      <c r="K167" s="26" t="n"/>
      <c r="L167" s="26" t="inlineStr">
        <is>
          <t>NO</t>
        </is>
      </c>
      <c r="M167" s="74" t="n">
        <v>0.20667280264478</v>
      </c>
      <c r="N167" s="74" t="n">
        <v>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9" t="inlineStr">
        <is>
          <t>HTF_DIRECTION_GATE_ENABLED</t>
        </is>
      </c>
      <c r="B168" s="40" t="inlineStr">
        <is>
          <t>False</t>
        </is>
      </c>
      <c r="C168" s="38" t="n"/>
      <c r="D168" s="38" t="inlineStr">
        <is>
          <t>ENTRY, GLOBAL_CHECK, STOCKS_EXIT</t>
        </is>
      </c>
      <c r="E168" s="38" t="n"/>
      <c r="F168" s="26" t="n"/>
      <c r="G168" s="38">
        <f>IFERROR(VLOOKUP($A137&amp;"_"&amp;$B137,Results_Deltas!$A$2:$P$15000,5,FALSE),"")</f>
        <v/>
      </c>
      <c r="H168" s="38" t="inlineStr">
        <is>
          <t>Blanket (page end)</t>
        </is>
      </c>
      <c r="I168" s="26" t="n"/>
      <c r="J168" s="26" t="n"/>
      <c r="K168" s="26" t="n"/>
      <c r="L168" s="26" t="inlineStr">
        <is>
          <t>NO</t>
        </is>
      </c>
      <c r="M168" s="74" t="n">
        <v>0.2099020651861047</v>
      </c>
      <c r="N168" s="74" t="n">
        <v>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MARKET_QUALITY_SCORE_ENABLED</t>
        </is>
      </c>
      <c r="B169" s="40" t="inlineStr">
        <is>
          <t>False</t>
        </is>
      </c>
      <c r="C169" s="38" t="n"/>
      <c r="D169" s="38" t="inlineStr">
        <is>
          <t>ENTRY, GLOBAL_CHECK, STOCKS_EXIT</t>
        </is>
      </c>
      <c r="E169" s="38" t="n"/>
      <c r="F169" s="26" t="n"/>
      <c r="G169" s="38">
        <f>IFERROR(VLOOKUP($A174&amp;"_"&amp;$B174,Results_Deltas!$A$2:$P$15000,5,FALSE),"")</f>
        <v/>
      </c>
      <c r="H169" s="38" t="inlineStr">
        <is>
          <t>Blanket (page end)</t>
        </is>
      </c>
      <c r="I169" s="26" t="n"/>
      <c r="J169" s="26" t="n"/>
      <c r="K169" s="26" t="n"/>
      <c r="L169" s="26" t="inlineStr">
        <is>
          <t>NO</t>
        </is>
      </c>
      <c r="M169" s="74" t="n">
        <v>0.2099020651861047</v>
      </c>
      <c r="N169" s="74" t="n">
        <v>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ADX_RANGING_THRESHOLD</t>
        </is>
      </c>
      <c r="B170" s="38" t="inlineStr">
        <is>
          <t>20</t>
        </is>
      </c>
      <c r="C170" s="38" t="n"/>
      <c r="D170" s="38" t="inlineStr">
        <is>
          <t>ENTRY, GLOBAL_CHECK, STOCKS_EXIT</t>
        </is>
      </c>
      <c r="E170" s="38" t="n"/>
      <c r="F170" s="26" t="n"/>
      <c r="G170" s="38">
        <f>IFERROR(VLOOKUP($A41&amp;"_"&amp;$B41,Results_Deltas!$A$2:$P$15000,5,FALSE),"")</f>
        <v/>
      </c>
      <c r="H170" s="38" t="inlineStr">
        <is>
          <t>Blanket (page end)</t>
        </is>
      </c>
      <c r="I170" s="26" t="n"/>
      <c r="J170" s="26" t="n"/>
      <c r="K170" s="26" t="n"/>
      <c r="L170" s="26" t="inlineStr">
        <is>
          <t>NO</t>
        </is>
      </c>
      <c r="M170" s="74" t="n">
        <v>0.2189674218130955</v>
      </c>
      <c r="N170" s="74" t="n">
        <v>4</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9" t="inlineStr">
        <is>
          <t>ADX_RANGING_THRESHOLD</t>
        </is>
      </c>
      <c r="B171" s="70" t="n">
        <v>20</v>
      </c>
      <c r="C171" s="38" t="n"/>
      <c r="D171" s="38" t="inlineStr">
        <is>
          <t>ENTRY, GLOBAL_CHECK, STOCKS_EXIT</t>
        </is>
      </c>
      <c r="E171" s="38" t="n"/>
      <c r="F171" s="26" t="n"/>
      <c r="G171" s="38">
        <f>IFERROR(VLOOKUP($A44&amp;"_"&amp;$B44,Results_Deltas!$A$2:$P$15000,5,FALSE),"")</f>
        <v/>
      </c>
      <c r="H171" s="38" t="inlineStr">
        <is>
          <t>Blanket (page end)</t>
        </is>
      </c>
      <c r="I171" s="26" t="n"/>
      <c r="J171" s="26" t="n"/>
      <c r="K171" s="26" t="n"/>
      <c r="L171" s="26" t="inlineStr">
        <is>
          <t>YES</t>
        </is>
      </c>
      <c r="M171" s="74" t="n">
        <v>0.2189674218130955</v>
      </c>
      <c r="N171" s="74" t="n">
        <v>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HLR_TOP_MIN_TFS</t>
        </is>
      </c>
      <c r="B172" s="38" t="inlineStr">
        <is>
          <t>0</t>
        </is>
      </c>
      <c r="C172" s="38" t="n"/>
      <c r="D172" s="38" t="inlineStr">
        <is>
          <t>GLOBAL_CHECK, REENTRY, STOCKS_EXIT</t>
        </is>
      </c>
      <c r="E172" s="38" t="n"/>
      <c r="F172" s="26" t="n"/>
      <c r="G172" s="38">
        <f>IFERROR(VLOOKUP($A132&amp;"_"&amp;$B132,Results_Deltas!$A$2:$P$15000,5,FALSE),"")</f>
        <v/>
      </c>
      <c r="H172" s="38" t="inlineStr">
        <is>
          <t>Blanket (page end)</t>
        </is>
      </c>
      <c r="I172" s="26" t="n"/>
      <c r="J172" s="26" t="n"/>
      <c r="K172" s="26" t="n"/>
      <c r="L172" s="26" t="inlineStr">
        <is>
          <t>NO</t>
        </is>
      </c>
      <c r="M172" s="74" t="n">
        <v>0.2229127807646828</v>
      </c>
      <c r="N172" s="74" t="n">
        <v>4</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HLR_TOP_MIN_TFS</t>
        </is>
      </c>
      <c r="B173" s="70" t="n">
        <v>0</v>
      </c>
      <c r="C173" s="38" t="n"/>
      <c r="D173" s="38" t="inlineStr">
        <is>
          <t>GLOBAL_CHECK, REENTRY, STOCKS_EXIT</t>
        </is>
      </c>
      <c r="E173" s="38" t="n"/>
      <c r="F173" s="26" t="n"/>
      <c r="G173" s="38">
        <f>IFERROR(VLOOKUP($A133&amp;"_"&amp;$B133,Results_Deltas!$A$2:$P$15000,5,FALSE),"")</f>
        <v/>
      </c>
      <c r="H173" s="38" t="inlineStr">
        <is>
          <t>Blanket (page end)</t>
        </is>
      </c>
      <c r="I173" s="26" t="n"/>
      <c r="J173" s="26" t="n"/>
      <c r="K173" s="26" t="n"/>
      <c r="L173" s="26" t="inlineStr">
        <is>
          <t>NO</t>
        </is>
      </c>
      <c r="M173" s="74" t="n">
        <v>0.2229127807646828</v>
      </c>
      <c r="N173" s="74" t="n">
        <v>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IFERROR(VLOOKUP($A213&amp;"_"&amp;$B213,Results_Deltas!$A$2:$P$15000,5,FALSE),"")</f>
        <v/>
      </c>
      <c r="H174" s="38" t="inlineStr">
        <is>
          <t>Blanket (page end)</t>
        </is>
      </c>
      <c r="I174" s="26" t="n"/>
      <c r="J174" s="26" t="n"/>
      <c r="K174" s="26" t="n"/>
      <c r="L174" s="26" t="inlineStr">
        <is>
          <t>NO</t>
        </is>
      </c>
      <c r="M174" s="74" t="n">
        <v>0.2251224742489179</v>
      </c>
      <c r="N174" s="74" t="n">
        <v>5</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LH_HL_FILTER_ENABLED</t>
        </is>
      </c>
      <c r="B175" s="38" t="inlineStr">
        <is>
          <t>True</t>
        </is>
      </c>
      <c r="C175" s="38" t="n"/>
      <c r="D175" s="38" t="inlineStr">
        <is>
          <t>ENTRY, GLOBAL_CHECK, STOCKS_EXIT</t>
        </is>
      </c>
      <c r="E175" s="38" t="n"/>
      <c r="F175" s="26" t="n"/>
      <c r="G175" s="38">
        <f>IFERROR(VLOOKUP($A152&amp;"_"&amp;$B152,Results_Deltas!$A$2:$P$15000,5,FALSE),"")</f>
        <v/>
      </c>
      <c r="H175" s="38" t="inlineStr">
        <is>
          <t>Blanket (page end)</t>
        </is>
      </c>
      <c r="I175" s="26" t="n"/>
      <c r="J175" s="26" t="n"/>
      <c r="K175" s="26" t="n"/>
      <c r="L175" s="26" t="inlineStr">
        <is>
          <t>YES</t>
        </is>
      </c>
      <c r="M175" s="74" t="n">
        <v>0.2343611874500874</v>
      </c>
      <c r="N175" s="74" t="n">
        <v>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OI_CONFIRM_MIN_CHANGE_PCT</t>
        </is>
      </c>
      <c r="B176" s="38" t="inlineStr">
        <is>
          <t>1.0</t>
        </is>
      </c>
      <c r="C176" s="38" t="n"/>
      <c r="D176" s="38" t="inlineStr">
        <is>
          <t>ENTRY, GLOBAL_CHECK, STOCKS_EXIT</t>
        </is>
      </c>
      <c r="E176" s="38" t="n"/>
      <c r="F176" s="26" t="n"/>
      <c r="G176" s="38">
        <f>IFERROR(VLOOKUP($A210&amp;"_"&amp;$B210,Results_Deltas!$A$2:$P$15000,5,FALSE),"")</f>
        <v/>
      </c>
      <c r="H176" s="38" t="inlineStr">
        <is>
          <t>Blanket (page end)</t>
        </is>
      </c>
      <c r="I176" s="26" t="n"/>
      <c r="J176" s="26" t="n"/>
      <c r="K176" s="26" t="n"/>
      <c r="L176" s="26" t="inlineStr">
        <is>
          <t>NO</t>
        </is>
      </c>
      <c r="M176" s="74" t="n">
        <v>0.244379727211478</v>
      </c>
      <c r="N176" s="74" t="n">
        <v>5</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FG_GREED_THRESHOLD</t>
        </is>
      </c>
      <c r="B177" s="38" t="inlineStr">
        <is>
          <t>37.5</t>
        </is>
      </c>
      <c r="C177" s="38" t="n"/>
      <c r="D177" s="38" t="inlineStr">
        <is>
          <t>GLOBAL_CHECK, STOCKS_EXIT</t>
        </is>
      </c>
      <c r="E177" s="38" t="n"/>
      <c r="F177" s="26" t="n"/>
      <c r="G177" s="38">
        <f>IFERROR(VLOOKUP($A98&amp;"_"&amp;$B98,Results_Deltas!$A$2:$P$15000,5,FALSE),"")</f>
        <v/>
      </c>
      <c r="H177" s="38" t="inlineStr">
        <is>
          <t>Blanket (page end)</t>
        </is>
      </c>
      <c r="I177" s="26" t="n"/>
      <c r="J177" s="26" t="n"/>
      <c r="K177" s="26" t="n"/>
      <c r="L177" s="26" t="inlineStr">
        <is>
          <t>NO</t>
        </is>
      </c>
      <c r="M177" s="74" t="n">
        <v>0.2642405973942664</v>
      </c>
      <c r="N177" s="74" t="n">
        <v>4</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37" t="inlineStr">
        <is>
          <t>DC_MOMENT_STRONG_THRESHOLD</t>
        </is>
      </c>
      <c r="B178" s="38" t="inlineStr">
        <is>
          <t>20</t>
        </is>
      </c>
      <c r="C178" s="38" t="n"/>
      <c r="D178" s="38" t="inlineStr">
        <is>
          <t>ENTRY, GLOBAL_CHECK, STOCKS_EXIT</t>
        </is>
      </c>
      <c r="E178" s="38" t="n"/>
      <c r="F178" s="26" t="n"/>
      <c r="G178" s="38">
        <f>IFERROR(VLOOKUP($A69&amp;"_"&amp;$B69,Results_Deltas!$A$2:$P$15000,5,FALSE),"")</f>
        <v/>
      </c>
      <c r="H178" s="38" t="inlineStr">
        <is>
          <t>Blanket (page end)</t>
        </is>
      </c>
      <c r="I178" s="26" t="n"/>
      <c r="J178" s="26" t="n"/>
      <c r="K178" s="26" t="n"/>
      <c r="L178" s="26" t="inlineStr">
        <is>
          <t>NO</t>
        </is>
      </c>
      <c r="M178" s="74" t="n">
        <v>0.2888688967902827</v>
      </c>
      <c r="N178" s="74" t="n">
        <v>4</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c r="IP178" s="26" t="n"/>
    </row>
    <row r="179" ht="15.75" customHeight="1" s="67">
      <c r="A179" s="37" t="inlineStr">
        <is>
          <t>FG_FEAR_THRESHOLD</t>
        </is>
      </c>
      <c r="B179" s="38" t="inlineStr">
        <is>
          <t>12.5</t>
        </is>
      </c>
      <c r="C179" s="38" t="n"/>
      <c r="D179" s="38" t="inlineStr">
        <is>
          <t>GLOBAL_CHECK, STOCKS_EXIT</t>
        </is>
      </c>
      <c r="E179" s="38" t="n"/>
      <c r="F179" s="26" t="n"/>
      <c r="G179" s="38">
        <f>IFERROR(VLOOKUP($A94&amp;"_"&amp;$B94,Results_Deltas!$A$2:$P$15000,5,FALSE),"")</f>
        <v/>
      </c>
      <c r="H179" s="38" t="inlineStr">
        <is>
          <t>Blanket (page end)</t>
        </is>
      </c>
      <c r="I179" s="26" t="n"/>
      <c r="J179" s="26" t="n"/>
      <c r="K179" s="26" t="n"/>
      <c r="L179" s="26" t="inlineStr">
        <is>
          <t>NO</t>
        </is>
      </c>
      <c r="M179" s="74" t="n">
        <v>0.3195126279818816</v>
      </c>
      <c r="N179" s="74" t="n">
        <v>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c r="IP179" s="26" t="n"/>
    </row>
    <row r="180" ht="15.75" customHeight="1" s="67">
      <c r="A180" s="37" t="inlineStr">
        <is>
          <t>NEWBORN_LOSS_KILL_REQUIRE_VEL_AGAINST</t>
        </is>
      </c>
      <c r="B180" s="38" t="inlineStr">
        <is>
          <t>0.0</t>
        </is>
      </c>
      <c r="C180" s="38" t="n"/>
      <c r="D180" s="38" t="inlineStr">
        <is>
          <t>AUGMENT, EXIT, GLOBAL_CHECK, REDUCE, STOCKS_EXIT</t>
        </is>
      </c>
      <c r="E180" s="38" t="n"/>
      <c r="F180" s="26" t="n"/>
      <c r="G180" s="38">
        <f>IFERROR(VLOOKUP($A200&amp;"_"&amp;$B200,Results_Deltas!$A$2:$P$15000,5,FALSE),"")</f>
        <v/>
      </c>
      <c r="H180" s="38" t="inlineStr">
        <is>
          <t>Blanket (page end)</t>
        </is>
      </c>
      <c r="I180" s="26" t="n"/>
      <c r="J180" s="26" t="n"/>
      <c r="K180" s="26" t="n"/>
      <c r="L180" s="26" t="inlineStr">
        <is>
          <t>NO</t>
        </is>
      </c>
      <c r="M180" s="74" t="n">
        <v>0.3606039702088759</v>
      </c>
      <c r="N180" s="74" t="n">
        <v>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c r="IP180" s="26" t="n"/>
    </row>
    <row r="181" ht="15.75" customHeight="1" s="67">
      <c r="A181" s="37" t="inlineStr">
        <is>
          <t>NEWBORN_LOSS_KILL_REQUIRE_VEL_AGAINST</t>
        </is>
      </c>
      <c r="B181" s="38" t="inlineStr">
        <is>
          <t>0.0_ALT</t>
        </is>
      </c>
      <c r="C181" s="38" t="n"/>
      <c r="D181" s="38" t="inlineStr">
        <is>
          <t>AUGMENT, EXIT, GLOBAL_CHECK, REDUCE, STOCKS_EXIT</t>
        </is>
      </c>
      <c r="E181" s="38" t="n"/>
      <c r="F181" s="26" t="n"/>
      <c r="G181" s="38">
        <f>IFERROR(VLOOKUP($A201&amp;"_"&amp;$B201,Results_Deltas!$A$2:$P$15000,5,FALSE),"")</f>
        <v/>
      </c>
      <c r="H181" s="38" t="inlineStr">
        <is>
          <t>Blanket (page end)</t>
        </is>
      </c>
      <c r="I181" s="26" t="n"/>
      <c r="J181" s="26" t="n"/>
      <c r="K181" s="26" t="n"/>
      <c r="L181" s="26" t="inlineStr">
        <is>
          <t>NO</t>
        </is>
      </c>
      <c r="M181" s="74" t="n">
        <v>0.3606039702088759</v>
      </c>
      <c r="N181" s="74" t="n">
        <v>4</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c r="IP181" s="26" t="n"/>
    </row>
    <row r="182" ht="15.75" customHeight="1" s="67">
      <c r="A182" s="37" t="inlineStr">
        <is>
          <t>LH_HL_FILTER_REQUIRE_BOTH</t>
        </is>
      </c>
      <c r="B182" s="38" t="inlineStr">
        <is>
          <t>False_ALT</t>
        </is>
      </c>
      <c r="C182" s="38" t="n"/>
      <c r="D182" s="38" t="inlineStr">
        <is>
          <t>ENTRY, GLOBAL_CHECK, STOCKS_EXIT</t>
        </is>
      </c>
      <c r="E182" s="38" t="n"/>
      <c r="F182" s="26" t="n"/>
      <c r="G182" s="38">
        <f>IFERROR(VLOOKUP($A156&amp;"_"&amp;$B156,Results_Deltas!$A$2:$P$15000,5,FALSE),"")</f>
        <v/>
      </c>
      <c r="H182" s="38" t="inlineStr">
        <is>
          <t>Blanket (page end)</t>
        </is>
      </c>
      <c r="I182" s="26" t="n"/>
      <c r="J182" s="26" t="n"/>
      <c r="K182" s="26" t="n"/>
      <c r="L182" s="26" t="inlineStr">
        <is>
          <t>YES</t>
        </is>
      </c>
      <c r="M182" s="74" t="n">
        <v>0.3748987676496938</v>
      </c>
      <c r="N182" s="74" t="n">
        <v>4</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c r="IP182" s="26" t="n"/>
    </row>
    <row r="183" ht="15.75" customHeight="1" s="67">
      <c r="A183" s="37" t="inlineStr">
        <is>
          <t>BANDAID_OFF_LOSER_RECOVER_PCT</t>
        </is>
      </c>
      <c r="B183" s="38" t="inlineStr">
        <is>
          <t>0</t>
        </is>
      </c>
      <c r="C183" s="38" t="n"/>
      <c r="D183" s="38" t="inlineStr">
        <is>
          <t>AUGMENT, ENTRY, EXIT, GLOBAL_CHECK, REDUCE, STOCKS_EXIT</t>
        </is>
      </c>
      <c r="E183" s="38" t="n"/>
      <c r="F183" s="26" t="n"/>
      <c r="G183" s="38">
        <f>IFERROR(VLOOKUP($A45&amp;"_"&amp;$B45,Results_Deltas!$A$2:$P$15000,5,FALSE),"")</f>
        <v/>
      </c>
      <c r="H183" s="38" t="inlineStr">
        <is>
          <t>Blanket (page end)</t>
        </is>
      </c>
      <c r="I183" s="26" t="n"/>
      <c r="J183" s="26" t="n"/>
      <c r="K183" s="26" t="n"/>
      <c r="L183" s="26" t="inlineStr">
        <is>
          <t>NO</t>
        </is>
      </c>
      <c r="M183" s="74" t="n">
        <v>0.3806664409981506</v>
      </c>
      <c r="N183" s="74" t="n">
        <v>4</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c r="IP183" s="26" t="n"/>
    </row>
    <row r="184" ht="15.75" customHeight="1" s="67">
      <c r="A184" s="37" t="inlineStr">
        <is>
          <t>BTC_ACCEL_RAMP_REQUIRE_POSITIVE</t>
        </is>
      </c>
      <c r="B184" s="38" t="inlineStr">
        <is>
          <t>0.0</t>
        </is>
      </c>
      <c r="C184" s="38" t="n"/>
      <c r="D184" s="38" t="inlineStr">
        <is>
          <t>UNIVERSAL (ex-BTC) — ENTRY/EXIT/REENTRY</t>
        </is>
      </c>
      <c r="E184" s="38" t="n"/>
      <c r="F184" s="26" t="n"/>
      <c r="G184" s="38">
        <f>IFERROR(VLOOKUP($A51&amp;"_"&amp;$B51,Results_Deltas!$A$2:$P$15000,5,FALSE),"")</f>
        <v/>
      </c>
      <c r="H184" s="38" t="inlineStr">
        <is>
          <t>Blanket (page end)</t>
        </is>
      </c>
      <c r="I184" s="26" t="n"/>
      <c r="J184" s="26" t="n"/>
      <c r="K184" s="26" t="n"/>
      <c r="L184" s="26" t="inlineStr">
        <is>
          <t>NO</t>
        </is>
      </c>
      <c r="M184" s="74" t="n">
        <v>0.3806664409981506</v>
      </c>
      <c r="N184" s="74" t="n">
        <v>4</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c r="IP184" s="26" t="n"/>
    </row>
    <row r="185" ht="15.75" customHeight="1" s="67">
      <c r="A185" s="37" t="inlineStr">
        <is>
          <t>BTC_ACCEL_RAMP_REQUIRE_POSITIVE</t>
        </is>
      </c>
      <c r="B185" s="38" t="inlineStr">
        <is>
          <t>0.0_ALT</t>
        </is>
      </c>
      <c r="C185" s="38" t="n"/>
      <c r="D185" s="38" t="inlineStr">
        <is>
          <t>UNIVERSAL (ex-BTC) — ENTRY/EXIT/REENTRY</t>
        </is>
      </c>
      <c r="E185" s="38" t="n"/>
      <c r="F185" s="26" t="n"/>
      <c r="G185" s="38">
        <f>IFERROR(VLOOKUP($A52&amp;"_"&amp;$B52,Results_Deltas!$A$2:$P$15000,5,FALSE),"")</f>
        <v/>
      </c>
      <c r="H185" s="38" t="inlineStr">
        <is>
          <t>Blanket (page end)</t>
        </is>
      </c>
      <c r="I185" s="26" t="n"/>
      <c r="J185" s="26" t="n"/>
      <c r="K185" s="26" t="n"/>
      <c r="L185" s="26" t="inlineStr">
        <is>
          <t>NO</t>
        </is>
      </c>
      <c r="M185" s="74" t="n">
        <v>0.3806664409981506</v>
      </c>
      <c r="N185" s="74" t="n">
        <v>4</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c r="IP185" s="26" t="n"/>
    </row>
    <row r="186" ht="15.75" customHeight="1" s="67">
      <c r="A186" s="37" t="inlineStr">
        <is>
          <t>BTC_HARD_BLOCK_OTHER_ACCOUNTS</t>
        </is>
      </c>
      <c r="B186" s="38" t="inlineStr">
        <is>
          <t>0.0</t>
        </is>
      </c>
      <c r="C186" s="38" t="n"/>
      <c r="D186" s="38" t="inlineStr">
        <is>
          <t>UNIVERSAL (ex-BTC) — ENTRY/EXIT/REENTRY</t>
        </is>
      </c>
      <c r="E186" s="38" t="n"/>
      <c r="F186" s="26" t="n"/>
      <c r="G186" s="38">
        <f>IFERROR(VLOOKUP($A53&amp;"_"&amp;$B53,Results_Deltas!$A$2:$P$15000,5,FALSE),"")</f>
        <v/>
      </c>
      <c r="H186" s="38" t="inlineStr">
        <is>
          <t>Blanket (page end)</t>
        </is>
      </c>
      <c r="I186" s="26" t="n"/>
      <c r="J186" s="26" t="n"/>
      <c r="K186" s="26" t="n"/>
      <c r="L186" s="26" t="inlineStr">
        <is>
          <t>NO</t>
        </is>
      </c>
      <c r="M186" s="74" t="n">
        <v>0.3806664409981506</v>
      </c>
      <c r="N186" s="74" t="n">
        <v>4</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c r="IP186" s="26" t="n"/>
    </row>
    <row r="187" ht="15.75" customHeight="1" s="67">
      <c r="A187" s="37" t="inlineStr">
        <is>
          <t>BTC_HARD_BLOCK_OTHER_ACCOUNTS</t>
        </is>
      </c>
      <c r="B187" s="38" t="inlineStr">
        <is>
          <t>0.0_ALT</t>
        </is>
      </c>
      <c r="C187" s="38" t="n"/>
      <c r="D187" s="38" t="inlineStr">
        <is>
          <t>UNIVERSAL (ex-BTC) — ENTRY/EXIT/REENTRY</t>
        </is>
      </c>
      <c r="E187" s="38" t="n"/>
      <c r="F187" s="26" t="n"/>
      <c r="G187" s="38">
        <f>IFERROR(VLOOKUP($A54&amp;"_"&amp;$B54,Results_Deltas!$A$2:$P$15000,5,FALSE),"")</f>
        <v/>
      </c>
      <c r="H187" s="38" t="inlineStr">
        <is>
          <t>Blanket (page end)</t>
        </is>
      </c>
      <c r="I187" s="26" t="n"/>
      <c r="J187" s="26" t="n"/>
      <c r="K187" s="26" t="n"/>
      <c r="L187" s="26" t="inlineStr">
        <is>
          <t>NO</t>
        </is>
      </c>
      <c r="M187" s="74" t="n">
        <v>0.3806664409981506</v>
      </c>
      <c r="N187" s="74" t="n">
        <v>4</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c r="IP187" s="26" t="n"/>
    </row>
    <row r="188" ht="15.75" customHeight="1" s="67">
      <c r="A188" s="37" t="inlineStr">
        <is>
          <t>BTC_ROUND_BANDS_EACH_SIDE</t>
        </is>
      </c>
      <c r="B188" s="38" t="inlineStr">
        <is>
          <t>0.0</t>
        </is>
      </c>
      <c r="C188" s="38" t="n"/>
      <c r="D188" s="38" t="inlineStr">
        <is>
          <t>UNIVERSAL (ex-BTC) — ENTRY/EXIT/REENTRY</t>
        </is>
      </c>
      <c r="E188" s="38" t="n"/>
      <c r="F188" s="26" t="n"/>
      <c r="G188" s="38">
        <f>IFERROR(VLOOKUP($A55&amp;"_"&amp;$B55,Results_Deltas!$A$2:$P$15000,5,FALSE),"")</f>
        <v/>
      </c>
      <c r="H188" s="38" t="inlineStr">
        <is>
          <t>Blanket (page end)</t>
        </is>
      </c>
      <c r="I188" s="26" t="n"/>
      <c r="J188" s="26" t="n"/>
      <c r="K188" s="26" t="n"/>
      <c r="L188" s="26" t="inlineStr">
        <is>
          <t>NO</t>
        </is>
      </c>
      <c r="M188" s="74" t="n">
        <v>0.3806664409981506</v>
      </c>
      <c r="N188" s="74" t="n">
        <v>4</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c r="IP188" s="26" t="n"/>
    </row>
    <row r="189" ht="15.75" customHeight="1" s="67">
      <c r="A189" s="37" t="inlineStr">
        <is>
          <t>BTC_ROUND_BANDS_EACH_SIDE</t>
        </is>
      </c>
      <c r="B189" s="38" t="inlineStr">
        <is>
          <t>0.0_ALT</t>
        </is>
      </c>
      <c r="C189" s="38" t="n"/>
      <c r="D189" s="38" t="inlineStr">
        <is>
          <t>UNIVERSAL (ex-BTC) — ENTRY/EXIT/REENTRY</t>
        </is>
      </c>
      <c r="E189" s="38" t="n"/>
      <c r="F189" s="26" t="n"/>
      <c r="G189" s="38">
        <f>IFERROR(VLOOKUP($A56&amp;"_"&amp;$B56,Results_Deltas!$A$2:$P$15000,5,FALSE),"")</f>
        <v/>
      </c>
      <c r="H189" s="38" t="inlineStr">
        <is>
          <t>Blanket (page end)</t>
        </is>
      </c>
      <c r="I189" s="26" t="n"/>
      <c r="J189" s="26" t="n"/>
      <c r="K189" s="26" t="n"/>
      <c r="L189" s="26" t="inlineStr">
        <is>
          <t>NO</t>
        </is>
      </c>
      <c r="M189" s="74" t="n">
        <v>0.3806664409981506</v>
      </c>
      <c r="N189" s="74" t="n">
        <v>4</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c r="IP189" s="26" t="n"/>
    </row>
    <row r="190" ht="15.75" customHeight="1" s="67">
      <c r="A190" s="37" t="inlineStr">
        <is>
          <t>FUNDING_GATE_LONG_MAX</t>
        </is>
      </c>
      <c r="B190" s="38" t="inlineStr">
        <is>
          <t>0.0</t>
        </is>
      </c>
      <c r="C190" s="38" t="n"/>
      <c r="D190" s="38" t="inlineStr">
        <is>
          <t>ENTRY, GLOBAL_CHECK, STOCKS_EXIT</t>
        </is>
      </c>
      <c r="E190" s="38" t="n"/>
      <c r="F190" s="26" t="n"/>
      <c r="G190" s="38">
        <f>IFERROR(VLOOKUP($A104&amp;"_"&amp;$B104,Results_Deltas!$A$2:$P$15000,5,FALSE),"")</f>
        <v/>
      </c>
      <c r="H190" s="38" t="inlineStr">
        <is>
          <t>Blanket (page end)</t>
        </is>
      </c>
      <c r="I190" s="26" t="n"/>
      <c r="J190" s="26" t="n"/>
      <c r="K190" s="26" t="n"/>
      <c r="L190" s="26" t="inlineStr">
        <is>
          <t>NO</t>
        </is>
      </c>
      <c r="M190" s="74" t="n">
        <v>0.3806664409981506</v>
      </c>
      <c r="N190" s="74" t="n">
        <v>4</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c r="IP190" s="26" t="n"/>
    </row>
    <row r="191" ht="15.75" customHeight="1" s="67">
      <c r="A191" s="37" t="inlineStr">
        <is>
          <t>FUNDING_GATE_LONG_MAX</t>
        </is>
      </c>
      <c r="B191" s="38" t="inlineStr">
        <is>
          <t>0.0_ALT</t>
        </is>
      </c>
      <c r="C191" s="38" t="n"/>
      <c r="D191" s="38" t="inlineStr">
        <is>
          <t>ENTRY, GLOBAL_CHECK, STOCKS_EXIT</t>
        </is>
      </c>
      <c r="E191" s="38" t="n"/>
      <c r="F191" s="26" t="n"/>
      <c r="G191" s="38">
        <f>IFERROR(VLOOKUP($A105&amp;"_"&amp;$B105,Results_Deltas!$A$2:$P$15000,5,FALSE),"")</f>
        <v/>
      </c>
      <c r="H191" s="38" t="inlineStr">
        <is>
          <t>Blanket (page end)</t>
        </is>
      </c>
      <c r="I191" s="26" t="n"/>
      <c r="J191" s="26" t="n"/>
      <c r="K191" s="26" t="n"/>
      <c r="L191" s="26" t="inlineStr">
        <is>
          <t>NO</t>
        </is>
      </c>
      <c r="M191" s="74" t="n">
        <v>0.3806664409981506</v>
      </c>
      <c r="N191" s="74" t="n">
        <v>4</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c r="IP191" s="26" t="n"/>
    </row>
    <row r="192" ht="15.75" customHeight="1" s="67">
      <c r="A192" s="37" t="inlineStr">
        <is>
          <t>FUNDING_GATE_MTF_REQUIRED</t>
        </is>
      </c>
      <c r="B192" s="38" t="inlineStr">
        <is>
          <t>0.0</t>
        </is>
      </c>
      <c r="C192" s="38" t="n"/>
      <c r="D192" s="38" t="inlineStr">
        <is>
          <t>ENTRY, GLOBAL_CHECK, STOCKS_EXIT</t>
        </is>
      </c>
      <c r="E192" s="38" t="n"/>
      <c r="F192" s="26" t="n"/>
      <c r="G192" s="38">
        <f>IFERROR(VLOOKUP($A106&amp;"_"&amp;$B106,Results_Deltas!$A$2:$P$15000,5,FALSE),"")</f>
        <v/>
      </c>
      <c r="H192" s="38" t="inlineStr">
        <is>
          <t>Blanket (page end)</t>
        </is>
      </c>
      <c r="I192" s="26" t="n"/>
      <c r="J192" s="26" t="n"/>
      <c r="K192" s="26" t="n"/>
      <c r="L192" s="26" t="inlineStr">
        <is>
          <t>NO</t>
        </is>
      </c>
      <c r="M192" s="74" t="n">
        <v>0.3806664409981506</v>
      </c>
      <c r="N192" s="74" t="n">
        <v>4</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c r="IP192" s="26" t="n"/>
    </row>
    <row r="193" ht="15.75" customHeight="1" s="67">
      <c r="A193" s="37" t="inlineStr">
        <is>
          <t>FUNDING_GATE_MTF_REQUIRED</t>
        </is>
      </c>
      <c r="B193" s="38" t="inlineStr">
        <is>
          <t>0.0_ALT</t>
        </is>
      </c>
      <c r="C193" s="38" t="n"/>
      <c r="D193" s="38" t="inlineStr">
        <is>
          <t>ENTRY, GLOBAL_CHECK, STOCKS_EXIT</t>
        </is>
      </c>
      <c r="E193" s="38" t="n"/>
      <c r="F193" s="26" t="n"/>
      <c r="G193" s="38">
        <f>IFERROR(VLOOKUP($A107&amp;"_"&amp;$B107,Results_Deltas!$A$2:$P$15000,5,FALSE),"")</f>
        <v/>
      </c>
      <c r="H193" s="38" t="inlineStr">
        <is>
          <t>Blanket (page end)</t>
        </is>
      </c>
      <c r="I193" s="26" t="n"/>
      <c r="J193" s="26" t="n"/>
      <c r="K193" s="26" t="n"/>
      <c r="L193" s="26" t="inlineStr">
        <is>
          <t>NO</t>
        </is>
      </c>
      <c r="M193" s="74" t="n">
        <v>0.3806664409981506</v>
      </c>
      <c r="N193" s="74" t="n">
        <v>4</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c r="IP193" s="26" t="n"/>
    </row>
    <row r="194" ht="15.75" customHeight="1" s="67">
      <c r="A194" s="37" t="inlineStr">
        <is>
          <t>FUNDING_GATE_SHORT_MIN</t>
        </is>
      </c>
      <c r="B194" s="38" t="inlineStr">
        <is>
          <t>0.0</t>
        </is>
      </c>
      <c r="C194" s="38" t="n"/>
      <c r="D194" s="38" t="inlineStr">
        <is>
          <t>ENTRY, GLOBAL_CHECK, STOCKS_EXIT</t>
        </is>
      </c>
      <c r="E194" s="38" t="n"/>
      <c r="F194" s="26" t="n"/>
      <c r="G194" s="38">
        <f>IFERROR(VLOOKUP($A108&amp;"_"&amp;$B108,Results_Deltas!$A$2:$P$15000,5,FALSE),"")</f>
        <v/>
      </c>
      <c r="H194" s="38" t="inlineStr">
        <is>
          <t>Blanket (page end)</t>
        </is>
      </c>
      <c r="I194" s="26" t="n"/>
      <c r="J194" s="26" t="n"/>
      <c r="K194" s="26" t="n"/>
      <c r="L194" s="26" t="inlineStr">
        <is>
          <t>NO</t>
        </is>
      </c>
      <c r="M194" s="74" t="n">
        <v>0.3806664409981506</v>
      </c>
      <c r="N194" s="74" t="n">
        <v>4</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c r="IP194" s="26" t="n"/>
    </row>
    <row r="195" ht="15.75" customHeight="1" s="67">
      <c r="A195" s="37" t="inlineStr">
        <is>
          <t>FUNDING_GATE_SHORT_MIN</t>
        </is>
      </c>
      <c r="B195" s="38" t="inlineStr">
        <is>
          <t>0.0_ALT</t>
        </is>
      </c>
      <c r="C195" s="38" t="n"/>
      <c r="D195" s="38" t="inlineStr">
        <is>
          <t>ENTRY, GLOBAL_CHECK, STOCKS_EXIT</t>
        </is>
      </c>
      <c r="E195" s="38" t="n"/>
      <c r="F195" s="26" t="n"/>
      <c r="G195" s="38">
        <f>IFERROR(VLOOKUP($A109&amp;"_"&amp;$B109,Results_Deltas!$A$2:$P$15000,5,FALSE),"")</f>
        <v/>
      </c>
      <c r="H195" s="38" t="inlineStr">
        <is>
          <t>Blanket (page end)</t>
        </is>
      </c>
      <c r="I195" s="26" t="n"/>
      <c r="J195" s="26" t="n"/>
      <c r="K195" s="26" t="n"/>
      <c r="L195" s="26" t="inlineStr">
        <is>
          <t>NO</t>
        </is>
      </c>
      <c r="M195" s="74" t="n">
        <v>0.3806664409981506</v>
      </c>
      <c r="N195" s="74" t="n">
        <v>4</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c r="IP195" s="26" t="n"/>
    </row>
    <row r="196" ht="15.75" customHeight="1" s="67">
      <c r="A196" s="37" t="inlineStr">
        <is>
          <t>HTF4_CONF</t>
        </is>
      </c>
      <c r="B196" s="38" t="inlineStr">
        <is>
          <t>False_ALT</t>
        </is>
      </c>
      <c r="C196" s="38" t="n"/>
      <c r="D196" s="38" t="inlineStr">
        <is>
          <t>GLOBAL_CHECK, STOCKS_EXIT</t>
        </is>
      </c>
      <c r="E196" s="38" t="n"/>
      <c r="F196" s="26" t="n"/>
      <c r="G196" s="38">
        <f>IFERROR(VLOOKUP($A136&amp;"_"&amp;$B136,Results_Deltas!$A$2:$P$15000,5,FALSE),"")</f>
        <v/>
      </c>
      <c r="H196" s="38" t="inlineStr">
        <is>
          <t>Blanket (page end)</t>
        </is>
      </c>
      <c r="I196" s="26" t="n"/>
      <c r="J196" s="26" t="n"/>
      <c r="K196" s="26" t="n"/>
      <c r="L196" s="26" t="inlineStr">
        <is>
          <t>NO</t>
        </is>
      </c>
      <c r="M196" s="74" t="n">
        <v>0.3806664409981506</v>
      </c>
      <c r="N196" s="74" t="n">
        <v>4</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c r="IP196" s="26" t="n"/>
    </row>
    <row r="197" ht="15.75" customHeight="1" s="67">
      <c r="A197" s="37" t="inlineStr">
        <is>
          <t>HTF_GATE_D_MANDATORY</t>
        </is>
      </c>
      <c r="B197" s="38" t="inlineStr">
        <is>
          <t>0.0</t>
        </is>
      </c>
      <c r="C197" s="38" t="n"/>
      <c r="D197" s="38" t="inlineStr">
        <is>
          <t>ENTRY, GLOBAL_CHECK, STOCKS_EXIT</t>
        </is>
      </c>
      <c r="E197" s="38" t="n"/>
      <c r="F197" s="26" t="n"/>
      <c r="G197" s="38">
        <f>IFERROR(VLOOKUP($A141&amp;"_"&amp;$B141,Results_Deltas!$A$2:$P$15000,5,FALSE),"")</f>
        <v/>
      </c>
      <c r="H197" s="38" t="inlineStr">
        <is>
          <t>Blanket (page end)</t>
        </is>
      </c>
      <c r="I197" s="26" t="n"/>
      <c r="J197" s="26" t="n"/>
      <c r="K197" s="26" t="n"/>
      <c r="L197" s="26" t="inlineStr">
        <is>
          <t>NO</t>
        </is>
      </c>
      <c r="M197" s="74" t="n">
        <v>0.3806664409981506</v>
      </c>
      <c r="N197" s="74" t="n">
        <v>4</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c r="IP197" s="26" t="n"/>
    </row>
    <row r="198" ht="15.75" customHeight="1" s="67">
      <c r="A198" s="37" t="inlineStr">
        <is>
          <t>HTF_GATE_D_MANDATORY</t>
        </is>
      </c>
      <c r="B198" s="38" t="inlineStr">
        <is>
          <t>0.0_ALT</t>
        </is>
      </c>
      <c r="C198" s="38" t="n"/>
      <c r="D198" s="38" t="inlineStr">
        <is>
          <t>ENTRY, GLOBAL_CHECK, STOCKS_EXIT</t>
        </is>
      </c>
      <c r="E198" s="38" t="n"/>
      <c r="F198" s="26" t="n"/>
      <c r="G198" s="38">
        <f>IFERROR(VLOOKUP($A142&amp;"_"&amp;$B142,Results_Deltas!$A$2:$P$15000,5,FALSE),"")</f>
        <v/>
      </c>
      <c r="H198" s="38" t="inlineStr">
        <is>
          <t>Blanket (page end)</t>
        </is>
      </c>
      <c r="I198" s="26" t="n"/>
      <c r="J198" s="26" t="n"/>
      <c r="K198" s="26" t="n"/>
      <c r="L198" s="26" t="inlineStr">
        <is>
          <t>NO</t>
        </is>
      </c>
      <c r="M198" s="74" t="n">
        <v>0.3806664409981506</v>
      </c>
      <c r="N198" s="74" t="n">
        <v>4</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c r="IP198" s="26" t="n"/>
    </row>
    <row r="199" ht="15.75" customHeight="1" s="67">
      <c r="A199" s="37" t="inlineStr">
        <is>
          <t>HTF_GATE_MIN_CONFIRMATIONS</t>
        </is>
      </c>
      <c r="B199" s="38" t="inlineStr">
        <is>
          <t>0.0</t>
        </is>
      </c>
      <c r="C199" s="38" t="n"/>
      <c r="D199" s="38" t="inlineStr">
        <is>
          <t>ENTRY, GLOBAL_CHECK, STOCKS_EXIT</t>
        </is>
      </c>
      <c r="E199" s="38" t="n"/>
      <c r="F199" s="26" t="n"/>
      <c r="G199" s="38">
        <f>IFERROR(VLOOKUP($A143&amp;"_"&amp;$B143,Results_Deltas!$A$2:$P$15000,5,FALSE),"")</f>
        <v/>
      </c>
      <c r="H199" s="38" t="inlineStr">
        <is>
          <t>Blanket (page end)</t>
        </is>
      </c>
      <c r="I199" s="26" t="n"/>
      <c r="J199" s="26" t="n"/>
      <c r="K199" s="26" t="n"/>
      <c r="L199" s="26" t="inlineStr">
        <is>
          <t>NO</t>
        </is>
      </c>
      <c r="M199" s="74" t="n">
        <v>0.3806664409981506</v>
      </c>
      <c r="N199" s="74" t="n">
        <v>4</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c r="IP199" s="26" t="n"/>
    </row>
    <row r="200" ht="15.75" customHeight="1" s="67">
      <c r="A200" s="37" t="inlineStr">
        <is>
          <t>HTF_GATE_MIN_CONFIRMATIONS</t>
        </is>
      </c>
      <c r="B200" s="38" t="inlineStr">
        <is>
          <t>0.0_ALT</t>
        </is>
      </c>
      <c r="C200" s="38" t="n"/>
      <c r="D200" s="38" t="inlineStr">
        <is>
          <t>ENTRY, GLOBAL_CHECK, STOCKS_EXIT</t>
        </is>
      </c>
      <c r="E200" s="38" t="n"/>
      <c r="F200" s="26" t="n"/>
      <c r="G200" s="38">
        <f>IFERROR(VLOOKUP($A144&amp;"_"&amp;$B144,Results_Deltas!$A$2:$P$15000,5,FALSE),"")</f>
        <v/>
      </c>
      <c r="H200" s="38" t="inlineStr">
        <is>
          <t>Blanket (page end)</t>
        </is>
      </c>
      <c r="I200" s="26" t="n"/>
      <c r="J200" s="26" t="n"/>
      <c r="K200" s="26" t="n"/>
      <c r="L200" s="26" t="inlineStr">
        <is>
          <t>NO</t>
        </is>
      </c>
      <c r="M200" s="74" t="n">
        <v>0.3806664409981506</v>
      </c>
      <c r="N200" s="74" t="n">
        <v>4</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c r="IP200" s="26" t="n"/>
    </row>
    <row r="201" ht="15.75" customHeight="1" s="67">
      <c r="A201" s="37" t="inlineStr">
        <is>
          <t>LEADERBOARD_FILTER</t>
        </is>
      </c>
      <c r="B201" s="38" t="inlineStr">
        <is>
          <t>False_ALT</t>
        </is>
      </c>
      <c r="C201" s="38" t="n"/>
      <c r="D201" s="38" t="inlineStr">
        <is>
          <t>AUGMENT, ENTRY, EXIT, GLOBAL_CHECK, REDUCE, STOCKS_EXIT</t>
        </is>
      </c>
      <c r="E201" s="38" t="n"/>
      <c r="F201" s="26" t="n"/>
      <c r="G201" s="38">
        <f>IFERROR(VLOOKUP($A150&amp;"_"&amp;$B150,Results_Deltas!$A$2:$P$15000,5,FALSE),"")</f>
        <v/>
      </c>
      <c r="H201" s="38" t="inlineStr">
        <is>
          <t>Blanket (page end)</t>
        </is>
      </c>
      <c r="I201" s="26" t="n"/>
      <c r="J201" s="26" t="n"/>
      <c r="K201" s="26" t="n"/>
      <c r="L201" s="26" t="inlineStr">
        <is>
          <t>NO</t>
        </is>
      </c>
      <c r="M201" s="74" t="n">
        <v>0.3806664409981506</v>
      </c>
      <c r="N201" s="74" t="n">
        <v>4</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c r="IP201" s="26" t="n"/>
    </row>
    <row r="202" ht="15.75" customHeight="1" s="67">
      <c r="A202" s="37" t="inlineStr">
        <is>
          <t>EZ_MANAGE_THROTTLER_RATE</t>
        </is>
      </c>
      <c r="B202" s="38" t="inlineStr">
        <is>
          <t>0.0</t>
        </is>
      </c>
      <c r="C202" s="38" t="n"/>
      <c r="D202" s="38" t="inlineStr">
        <is>
          <t>GLOBAL_CHECK, STOCKS_EXIT</t>
        </is>
      </c>
      <c r="E202" s="38" t="n"/>
      <c r="F202" s="26" t="n"/>
      <c r="G202" s="38">
        <f>IFERROR(VLOOKUP($A89&amp;"_"&amp;$B89,Results_Deltas!$A$2:$P$15000,5,FALSE),"")</f>
        <v/>
      </c>
      <c r="H202" s="38" t="inlineStr">
        <is>
          <t>Blanket (page end)</t>
        </is>
      </c>
      <c r="I202" s="26" t="n"/>
      <c r="J202" s="26" t="n"/>
      <c r="K202" s="26" t="n"/>
      <c r="L202" s="26" t="inlineStr">
        <is>
          <t>NO</t>
        </is>
      </c>
      <c r="M202" s="74" t="n">
        <v>0.3866143541387467</v>
      </c>
      <c r="N202" s="74" t="n">
        <v>4</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c r="IP202" s="26" t="n"/>
    </row>
    <row r="203" ht="15.75" customHeight="1" s="67">
      <c r="A203" s="37" t="inlineStr">
        <is>
          <t>EZ_MANAGE_THROTTLER_RATE</t>
        </is>
      </c>
      <c r="B203" s="38" t="inlineStr">
        <is>
          <t>0.0_ALT</t>
        </is>
      </c>
      <c r="C203" s="38" t="n"/>
      <c r="D203" s="38" t="inlineStr">
        <is>
          <t>GLOBAL_CHECK, STOCKS_EXIT</t>
        </is>
      </c>
      <c r="E203" s="38" t="n"/>
      <c r="F203" s="26" t="n"/>
      <c r="G203" s="38">
        <f>IFERROR(VLOOKUP($A90&amp;"_"&amp;$B90,Results_Deltas!$A$2:$P$15000,5,FALSE),"")</f>
        <v/>
      </c>
      <c r="H203" s="38" t="inlineStr">
        <is>
          <t>Blanket (page end)</t>
        </is>
      </c>
      <c r="I203" s="26" t="n"/>
      <c r="J203" s="26" t="n"/>
      <c r="K203" s="26" t="n"/>
      <c r="L203" s="26" t="inlineStr">
        <is>
          <t>NO</t>
        </is>
      </c>
      <c r="M203" s="74" t="n">
        <v>0.3866143541387467</v>
      </c>
      <c r="N203" s="74" t="n">
        <v>4</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c r="IP203" s="26" t="n"/>
    </row>
    <row r="204" ht="15.75" customHeight="1" s="67">
      <c r="A204" s="37" t="inlineStr">
        <is>
          <t>HLR_SMA_BAND_PCT</t>
        </is>
      </c>
      <c r="B204" s="38" t="inlineStr">
        <is>
          <t>0</t>
        </is>
      </c>
      <c r="C204" s="38" t="n"/>
      <c r="D204" s="38" t="inlineStr">
        <is>
          <t>ENTRY, GLOBAL_CHECK, STOCKS_EXIT</t>
        </is>
      </c>
      <c r="E204" s="38" t="n"/>
      <c r="F204" s="26" t="n"/>
      <c r="G204" s="38">
        <f>IFERROR(VLOOKUP($A128&amp;"_"&amp;$B128,Results_Deltas!$A$2:$P$15000,5,FALSE),"")</f>
        <v/>
      </c>
      <c r="H204" s="38" t="inlineStr">
        <is>
          <t>Blanket (page end)</t>
        </is>
      </c>
      <c r="I204" s="26" t="n"/>
      <c r="J204" s="26" t="n"/>
      <c r="K204" s="26" t="n"/>
      <c r="L204" s="26" t="inlineStr">
        <is>
          <t>NO</t>
        </is>
      </c>
      <c r="M204" s="74" t="n">
        <v>0.3866143541387467</v>
      </c>
      <c r="N204" s="74" t="n">
        <v>4</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c r="IP204" s="26" t="n"/>
    </row>
    <row r="205" ht="15.75" customHeight="1" s="67">
      <c r="A205" s="37" t="inlineStr">
        <is>
          <t>HTF_TREND_VETO_BYPASS_REASONS</t>
        </is>
      </c>
      <c r="B205" s="38" t="inlineStr">
        <is>
          <t>0.0</t>
        </is>
      </c>
      <c r="C205" s="38" t="n"/>
      <c r="D205" s="38" t="inlineStr">
        <is>
          <t>GLOBAL_CHECK, STOCKS_EXIT</t>
        </is>
      </c>
      <c r="E205" s="38" t="n"/>
      <c r="F205" s="26" t="n"/>
      <c r="G205" s="38">
        <f>IFERROR(VLOOKUP($A147&amp;"_"&amp;$B147,Results_Deltas!$A$2:$P$15000,5,FALSE),"")</f>
        <v/>
      </c>
      <c r="H205" s="38" t="inlineStr">
        <is>
          <t>Blanket (page end)</t>
        </is>
      </c>
      <c r="I205" s="26" t="n"/>
      <c r="J205" s="26" t="n"/>
      <c r="K205" s="26" t="n"/>
      <c r="L205" s="26" t="inlineStr">
        <is>
          <t>YES</t>
        </is>
      </c>
      <c r="M205" s="74" t="n">
        <v>0.3866143541387467</v>
      </c>
      <c r="N205" s="74" t="n">
        <v>4</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c r="IP205" s="26" t="n"/>
    </row>
    <row r="206" ht="15.75" customHeight="1" s="67">
      <c r="A206" s="37" t="inlineStr">
        <is>
          <t>HTF_TREND_VETO_BYPASS_REASONS</t>
        </is>
      </c>
      <c r="B206" s="38" t="inlineStr">
        <is>
          <t>0.0_ALT</t>
        </is>
      </c>
      <c r="C206" s="38" t="n"/>
      <c r="D206" s="38" t="inlineStr">
        <is>
          <t>GLOBAL_CHECK, STOCKS_EXIT</t>
        </is>
      </c>
      <c r="E206" s="38" t="n"/>
      <c r="F206" s="26" t="n"/>
      <c r="G206" s="38">
        <f>IFERROR(VLOOKUP($A148&amp;"_"&amp;$B148,Results_Deltas!$A$2:$P$15000,5,FALSE),"")</f>
        <v/>
      </c>
      <c r="H206" s="38" t="inlineStr">
        <is>
          <t>Blanket (page end)</t>
        </is>
      </c>
      <c r="I206" s="26" t="n"/>
      <c r="J206" s="26" t="n"/>
      <c r="K206" s="26" t="n"/>
      <c r="L206" s="26" t="inlineStr">
        <is>
          <t>NO</t>
        </is>
      </c>
      <c r="M206" s="74" t="n">
        <v>0.3866143541387467</v>
      </c>
      <c r="N206" s="74" t="n">
        <v>4</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c r="IP206" s="26" t="n"/>
    </row>
    <row r="207" ht="15.75" customHeight="1" s="67">
      <c r="A207" s="39" t="inlineStr">
        <is>
          <t>MANDATORY_REENTRY_WT_FILTER_MIN_VELOCITY</t>
        </is>
      </c>
      <c r="B207" s="40" t="inlineStr">
        <is>
          <t>0.0</t>
        </is>
      </c>
      <c r="C207" s="38" t="n"/>
      <c r="D207" s="38" t="inlineStr">
        <is>
          <t>GLOBAL_CHECK, STOCKS_EXIT</t>
        </is>
      </c>
      <c r="E207" s="38" t="n"/>
      <c r="F207" s="26" t="n"/>
      <c r="G207" s="38">
        <f>IFERROR(VLOOKUP($A168&amp;"_"&amp;$B168,Results_Deltas!$A$2:$P$15000,5,FALSE),"")</f>
        <v/>
      </c>
      <c r="H207" s="38" t="inlineStr">
        <is>
          <t>Blanket (page end)</t>
        </is>
      </c>
      <c r="I207" s="26" t="n"/>
      <c r="J207" s="26" t="n"/>
      <c r="K207" s="26" t="n"/>
      <c r="L207" s="26" t="inlineStr">
        <is>
          <t>NO</t>
        </is>
      </c>
      <c r="M207" s="74" t="n">
        <v>0.3866143541387467</v>
      </c>
      <c r="N207" s="74" t="n">
        <v>4</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c r="IP207" s="26" t="n"/>
    </row>
    <row r="208" ht="15.75" customHeight="1" s="67">
      <c r="A208" s="37" t="inlineStr">
        <is>
          <t>MANDATORY_REENTRY_WT_FILTER_MIN_VELOCITY</t>
        </is>
      </c>
      <c r="B208" s="38" t="inlineStr">
        <is>
          <t>0.0_ALT</t>
        </is>
      </c>
      <c r="C208" s="38" t="n"/>
      <c r="D208" s="38" t="inlineStr">
        <is>
          <t>GLOBAL_CHECK, STOCKS_EXIT</t>
        </is>
      </c>
      <c r="E208" s="38" t="n"/>
      <c r="F208" s="26" t="n"/>
      <c r="G208" s="38">
        <f>IFERROR(VLOOKUP($A169&amp;"_"&amp;$B169,Results_Deltas!$A$2:$P$15000,5,FALSE),"")</f>
        <v/>
      </c>
      <c r="H208" s="38" t="inlineStr">
        <is>
          <t>Blanket (page end)</t>
        </is>
      </c>
      <c r="I208" s="26" t="n"/>
      <c r="J208" s="26" t="n"/>
      <c r="K208" s="26" t="n"/>
      <c r="L208" s="26" t="inlineStr">
        <is>
          <t>YES</t>
        </is>
      </c>
      <c r="M208" s="74" t="n">
        <v>0.3866143541387467</v>
      </c>
      <c r="N208" s="74" t="n">
        <v>4</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c r="IP208" s="26" t="n"/>
    </row>
    <row r="209" ht="15.75" customHeight="1" s="67">
      <c r="A209" s="37" t="inlineStr">
        <is>
          <t>MANDATORY_REENTRY_WT_FILTER_REQUIRE_FLIP</t>
        </is>
      </c>
      <c r="B209" s="38" t="inlineStr">
        <is>
          <t>False_ALT</t>
        </is>
      </c>
      <c r="C209" s="38" t="n"/>
      <c r="D209" s="38" t="inlineStr">
        <is>
          <t>GLOBAL_CHECK, STOCKS_EXIT</t>
        </is>
      </c>
      <c r="E209" s="38" t="n"/>
      <c r="F209" s="26" t="n"/>
      <c r="G209" s="38">
        <f>IFERROR(VLOOKUP($A171&amp;"_"&amp;$B171,Results_Deltas!$A$2:$P$15000,5,FALSE),"")</f>
        <v/>
      </c>
      <c r="H209" s="38" t="inlineStr">
        <is>
          <t>Blanket (page end)</t>
        </is>
      </c>
      <c r="I209" s="26" t="n"/>
      <c r="J209" s="26" t="n"/>
      <c r="K209" s="26" t="n"/>
      <c r="L209" s="26" t="inlineStr">
        <is>
          <t>YES</t>
        </is>
      </c>
      <c r="M209" s="74" t="n">
        <v>0.3866143541387467</v>
      </c>
      <c r="N209" s="74" t="n">
        <v>4</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c r="IP209" s="26" t="n"/>
    </row>
    <row r="210" ht="15.75" customHeight="1" s="67">
      <c r="A210" s="37" t="inlineStr">
        <is>
          <t>MI_TF_AGREE_MIN</t>
        </is>
      </c>
      <c r="B210" s="38" t="inlineStr">
        <is>
          <t>0.0</t>
        </is>
      </c>
      <c r="C210" s="38" t="n"/>
      <c r="D210" s="38" t="inlineStr">
        <is>
          <t>ENTRY, GLOBAL_CHECK, STOCKS_EXIT</t>
        </is>
      </c>
      <c r="E210" s="38" t="n"/>
      <c r="F210" s="26" t="n"/>
      <c r="G210" s="38">
        <f>IFERROR(VLOOKUP($A176&amp;"_"&amp;$B176,Results_Deltas!$A$2:$P$15000,5,FALSE),"")</f>
        <v/>
      </c>
      <c r="H210" s="38" t="inlineStr">
        <is>
          <t>Blanket (page end)</t>
        </is>
      </c>
      <c r="I210" s="26" t="n"/>
      <c r="J210" s="26" t="n"/>
      <c r="K210" s="26" t="n"/>
      <c r="L210" s="26" t="inlineStr">
        <is>
          <t>NO</t>
        </is>
      </c>
      <c r="M210" s="74" t="n">
        <v>0.3866143541387467</v>
      </c>
      <c r="N210" s="74" t="n">
        <v>4</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c r="IP210" s="26" t="n"/>
    </row>
    <row r="211" ht="15.75" customHeight="1" s="67">
      <c r="A211" s="37" t="inlineStr">
        <is>
          <t>MI_TF_AGREE_MIN</t>
        </is>
      </c>
      <c r="B211" s="38" t="inlineStr">
        <is>
          <t>0.0_ALT</t>
        </is>
      </c>
      <c r="C211" s="38" t="n"/>
      <c r="D211" s="38" t="inlineStr">
        <is>
          <t>ENTRY, GLOBAL_CHECK, STOCKS_EXIT</t>
        </is>
      </c>
      <c r="E211" s="38" t="n"/>
      <c r="F211" s="26" t="n"/>
      <c r="G211" s="38">
        <f>IFERROR(VLOOKUP($A177&amp;"_"&amp;$B177,Results_Deltas!$A$2:$P$15000,5,FALSE),"")</f>
        <v/>
      </c>
      <c r="H211" s="38" t="inlineStr">
        <is>
          <t>Blanket (page end)</t>
        </is>
      </c>
      <c r="I211" s="26" t="n"/>
      <c r="J211" s="26" t="n"/>
      <c r="K211" s="26" t="n"/>
      <c r="L211" s="26" t="inlineStr">
        <is>
          <t>NO</t>
        </is>
      </c>
      <c r="M211" s="74" t="n">
        <v>0.3866143541387467</v>
      </c>
      <c r="N211" s="74" t="n">
        <v>4</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c r="IP211" s="26" t="n"/>
    </row>
    <row r="212" ht="15.75" customHeight="1" s="67">
      <c r="A212" s="37" t="inlineStr">
        <is>
          <t>MTF_FILTER_STRONG_BUY_QUICK_BYPASS</t>
        </is>
      </c>
      <c r="B212" s="38" t="inlineStr">
        <is>
          <t>0.0</t>
        </is>
      </c>
      <c r="C212" s="38" t="n"/>
      <c r="D212" s="38" t="inlineStr">
        <is>
          <t>GLOBAL_CHECK, STOCKS_EXIT</t>
        </is>
      </c>
      <c r="E212" s="38" t="n"/>
      <c r="F212" s="26" t="n"/>
      <c r="G212" s="38">
        <f>IFERROR(VLOOKUP($A182&amp;"_"&amp;$B182,Results_Deltas!$A$2:$P$15000,5,FALSE),"")</f>
        <v/>
      </c>
      <c r="H212" s="38" t="inlineStr">
        <is>
          <t>Blanket (page end)</t>
        </is>
      </c>
      <c r="I212" s="26" t="n"/>
      <c r="J212" s="26" t="n"/>
      <c r="K212" s="26" t="n"/>
      <c r="L212" s="26" t="inlineStr">
        <is>
          <t>NO</t>
        </is>
      </c>
      <c r="M212" s="74" t="n">
        <v>0.3866143541387467</v>
      </c>
      <c r="N212" s="74" t="n">
        <v>4</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c r="IP212" s="26" t="n"/>
    </row>
    <row r="213" ht="15.75" customHeight="1" s="67">
      <c r="A213" s="37" t="inlineStr">
        <is>
          <t>MTF_FILTER_STRONG_BUY_QUICK_BYPASS</t>
        </is>
      </c>
      <c r="B213" s="38" t="inlineStr">
        <is>
          <t>0.0_ALT</t>
        </is>
      </c>
      <c r="C213" s="38" t="n"/>
      <c r="D213" s="38" t="inlineStr">
        <is>
          <t>GLOBAL_CHECK, STOCKS_EXIT</t>
        </is>
      </c>
      <c r="E213" s="38" t="n"/>
      <c r="F213" s="26" t="n"/>
      <c r="G213" s="38">
        <f>IFERROR(VLOOKUP($A183&amp;"_"&amp;$B183,Results_Deltas!$A$2:$P$15000,5,FALSE),"")</f>
        <v/>
      </c>
      <c r="H213" s="38" t="inlineStr">
        <is>
          <t>Blanket (page end)</t>
        </is>
      </c>
      <c r="I213" s="26" t="n"/>
      <c r="J213" s="26" t="n"/>
      <c r="K213" s="26" t="n"/>
      <c r="L213" s="26" t="inlineStr">
        <is>
          <t>NO</t>
        </is>
      </c>
      <c r="M213" s="74" t="n">
        <v>0.3866143541387467</v>
      </c>
      <c r="N213" s="74" t="n">
        <v>4</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c r="IP213" s="26" t="n"/>
    </row>
    <row r="214" ht="15.75" customHeight="1" s="67">
      <c r="A214" s="37" t="inlineStr">
        <is>
          <t>OI_CONFIRM_MIN_PRICE_PCT</t>
        </is>
      </c>
      <c r="B214" s="38" t="inlineStr">
        <is>
          <t>0</t>
        </is>
      </c>
      <c r="C214" s="38" t="n"/>
      <c r="D214" s="38" t="inlineStr">
        <is>
          <t>ENTRY, GLOBAL_CHECK, STOCKS_EXIT</t>
        </is>
      </c>
      <c r="E214" s="38" t="n"/>
      <c r="F214" s="26" t="n"/>
      <c r="G214" s="38">
        <f>IFERROR(VLOOKUP($A212&amp;"_"&amp;$B212,Results_Deltas!$A$2:$P$15000,5,FALSE),"")</f>
        <v/>
      </c>
      <c r="H214" s="38" t="inlineStr">
        <is>
          <t>Blanket (page end)</t>
        </is>
      </c>
      <c r="I214" s="26" t="n"/>
      <c r="J214" s="26" t="n"/>
      <c r="K214" s="26" t="n"/>
      <c r="L214" s="26" t="inlineStr">
        <is>
          <t>YES</t>
        </is>
      </c>
      <c r="M214" s="74" t="n">
        <v>0.3981910699592954</v>
      </c>
      <c r="N214" s="74" t="n">
        <v>5</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c r="IP214" s="26" t="n"/>
    </row>
    <row r="215" ht="15.75" customHeight="1" s="67">
      <c r="A215" s="37" t="inlineStr">
        <is>
          <t>GR_FILTER_ALL_ENTRIES</t>
        </is>
      </c>
      <c r="B215" s="38" t="inlineStr">
        <is>
          <t>0.0</t>
        </is>
      </c>
      <c r="C215" s="38" t="n"/>
      <c r="D215" s="38" t="inlineStr">
        <is>
          <t>GLOBAL_CHECK, STOCKS_EXIT</t>
        </is>
      </c>
      <c r="E215" s="38" t="n"/>
      <c r="F215" s="26" t="n"/>
      <c r="G215" s="38">
        <f>IFERROR(VLOOKUP($A112&amp;"_"&amp;$B112,Results_Deltas!$A$2:$P$15000,5,FALSE),"")</f>
        <v/>
      </c>
      <c r="H215" s="38" t="inlineStr">
        <is>
          <t>Blanket (page end)</t>
        </is>
      </c>
      <c r="I215" s="26" t="n"/>
      <c r="J215" s="26" t="n"/>
      <c r="K215" s="26" t="n"/>
      <c r="L215" s="26" t="inlineStr">
        <is>
          <t>NO</t>
        </is>
      </c>
      <c r="M215" s="74" t="n">
        <v>0.4917536938196836</v>
      </c>
      <c r="N215" s="74" t="n">
        <v>5</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c r="IP215" s="26" t="n"/>
    </row>
    <row r="216">
      <c r="A216" s="37" t="inlineStr">
        <is>
          <t>GR_FILTER_ALL_ENTRIES</t>
        </is>
      </c>
      <c r="B216" s="38" t="inlineStr">
        <is>
          <t>0.0_ALT</t>
        </is>
      </c>
      <c r="C216" s="38" t="n"/>
      <c r="D216" s="38" t="inlineStr">
        <is>
          <t>GLOBAL_CHECK, STOCKS_EXIT</t>
        </is>
      </c>
      <c r="E216" s="38" t="n"/>
      <c r="F216" s="26" t="n"/>
      <c r="G216" s="38">
        <f>IFERROR(VLOOKUP($A113&amp;"_"&amp;$B113,Results_Deltas!$A$2:$P$15000,5,FALSE),"")</f>
        <v/>
      </c>
      <c r="H216" s="38" t="inlineStr">
        <is>
          <t>Blanket (page end)</t>
        </is>
      </c>
      <c r="I216" s="26" t="n"/>
      <c r="J216" s="26" t="n"/>
      <c r="K216" s="26" t="n"/>
      <c r="L216" s="26" t="inlineStr">
        <is>
          <t>NO</t>
        </is>
      </c>
      <c r="M216" s="74" t="n">
        <v>0.4917536938196836</v>
      </c>
      <c r="N216" s="74" t="n">
        <v>5</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c r="IP216" s="26" t="n"/>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AUGMENT_MIN_GAIN_PCT</t>
        </is>
      </c>
      <c r="B3" s="26" t="inlineStr">
        <is>
          <t>0.625</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4" t="n">
        <v>-0.6875736992141328</v>
      </c>
      <c r="N3" s="74" t="n">
        <v>1</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n"/>
      <c r="AO3" s="34" t="n"/>
      <c r="AP3" s="34" t="n"/>
      <c r="AQ3" s="34" t="n"/>
      <c r="AR3" s="34"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ez_manage.py:30417 top()</t>
        </is>
      </c>
      <c r="IN3" s="26" t="inlineStr">
        <is>
          <t>v12_quick_engine.py:4874 x5</t>
        </is>
      </c>
      <c r="IO3" s="26" t="n"/>
    </row>
    <row r="4" ht="10.5" customHeight="1" s="67">
      <c r="A4" s="26" t="inlineStr">
        <is>
          <t>AUGMENT_MIN_GAIN_PCT</t>
        </is>
      </c>
      <c r="B4" s="26" t="inlineStr">
        <is>
          <t>0.25</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NO</t>
        </is>
      </c>
      <c r="M4" s="74" t="n">
        <v>-0.6856458254020856</v>
      </c>
      <c r="N4" s="74" t="n">
        <v>1</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n"/>
      <c r="AO4" s="34" t="n"/>
      <c r="AP4" s="34" t="n"/>
      <c r="AQ4" s="34" t="n"/>
      <c r="AR4" s="34"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ez_manage.py:30417 top()</t>
        </is>
      </c>
      <c r="IN4" s="26" t="inlineStr">
        <is>
          <t>v12_quick_engine.py:4874 x5</t>
        </is>
      </c>
      <c r="IO4" s="26" t="n"/>
    </row>
    <row r="5" ht="10.5" customHeight="1" s="67">
      <c r="A5" s="26" t="inlineStr">
        <is>
          <t>AUGMENT_BOUNCE_MIN_GAIN_PCT</t>
        </is>
      </c>
      <c r="B5" s="26" t="inlineStr">
        <is>
          <t>0.75</t>
        </is>
      </c>
      <c r="C5" s="26" t="n"/>
      <c r="D5" s="26" t="n"/>
      <c r="E5" s="26" t="n"/>
      <c r="F5" s="26" t="n"/>
      <c r="G5" s="26">
        <f>IFERROR(VLOOKUP($A17&amp;"_"&amp;$B17,Results_Deltas!$A$2:$P$15000,5,FALSE),"")</f>
        <v/>
      </c>
      <c r="H5" s="26">
        <f>IFERROR(VLOOKUP($A17,Results_30d_Deltas!$A$2:$H$5000,7,FALSE)-E16,"")</f>
        <v/>
      </c>
      <c r="I5" s="26">
        <f>IFERROR(VLOOKUP($A17,Results_30d_Deltas!$A$2:$H$5000,6,FALSE),"")</f>
        <v/>
      </c>
      <c r="J5" s="26" t="n"/>
      <c r="K5" s="26" t="n"/>
      <c r="L5" s="26" t="inlineStr">
        <is>
          <t>NO</t>
        </is>
      </c>
      <c r="M5" s="74" t="n">
        <v>-0.6852018051904436</v>
      </c>
      <c r="N5" s="74" t="n">
        <v>2</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4" t="n"/>
      <c r="AO5" s="34" t="n"/>
      <c r="AP5" s="34" t="n"/>
      <c r="AQ5" s="34" t="n"/>
      <c r="AR5" s="34"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ez_manage.py:56856 top()</t>
        </is>
      </c>
      <c r="IN5" s="26" t="inlineStr">
        <is>
          <t>v12_quick_engine.py:4872 x2</t>
        </is>
      </c>
      <c r="IO5" s="26" t="n"/>
    </row>
    <row r="6" ht="10.5" customHeight="1" s="67">
      <c r="A6" s="26" t="inlineStr">
        <is>
          <t>AUGMENT_MIN_GAIN_PCT</t>
        </is>
      </c>
      <c r="B6" s="26" t="inlineStr">
        <is>
          <t>0.375</t>
        </is>
      </c>
      <c r="C6" s="26" t="n"/>
      <c r="D6" s="26" t="n"/>
      <c r="E6" s="26" t="n"/>
      <c r="F6" s="26" t="n"/>
      <c r="G6" s="26">
        <f>IFERROR(VLOOKUP($A4&amp;"_"&amp;$B4,Results_Deltas!$A$2:$P$15000,5,FALSE),"")</f>
        <v/>
      </c>
      <c r="H6" s="26">
        <f>IFERROR(VLOOKUP($A4,Results_30d_Deltas!$A$2:$H$5000,7,FALSE)-E3,"")</f>
        <v/>
      </c>
      <c r="I6" s="26">
        <f>IFERROR(VLOOKUP($A4,Results_30d_Deltas!$A$2:$H$5000,6,FALSE),"")</f>
        <v/>
      </c>
      <c r="J6" s="26" t="n"/>
      <c r="K6" s="26" t="n"/>
      <c r="L6" s="26" t="inlineStr">
        <is>
          <t>NO</t>
        </is>
      </c>
      <c r="M6" s="74" t="n">
        <v>-0.6847174078394371</v>
      </c>
      <c r="N6" s="74" t="n">
        <v>1</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4" t="n"/>
      <c r="AO6" s="34" t="n"/>
      <c r="AP6" s="34" t="n"/>
      <c r="AQ6" s="34" t="n"/>
      <c r="AR6" s="34"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ez_manage.py:30417 top()</t>
        </is>
      </c>
      <c r="IN6" s="26" t="inlineStr">
        <is>
          <t>v12_quick_engine.py:4874 x5</t>
        </is>
      </c>
      <c r="IO6" s="26" t="n"/>
    </row>
    <row r="7" ht="10.5" customHeight="1" s="67">
      <c r="A7" s="26" t="inlineStr">
        <is>
          <t>BOUNCE_AUGMENT_MIN_LOSS_PCT</t>
        </is>
      </c>
      <c r="B7" s="26" t="inlineStr">
        <is>
          <t>-0.25</t>
        </is>
      </c>
      <c r="C7" s="26" t="n"/>
      <c r="D7" s="26" t="n"/>
      <c r="E7" s="26" t="n"/>
      <c r="F7" s="26" t="n"/>
      <c r="G7" s="26">
        <f>IFERROR(VLOOKUP($A12&amp;"_"&amp;$B12,Results_Deltas!$A$2:$P$15000,5,FALSE),"")</f>
        <v/>
      </c>
      <c r="H7" s="26">
        <f>IFERROR(VLOOKUP($A12,Results_30d_Deltas!$A$2:$H$5000,7,FALSE)-E11,"")</f>
        <v/>
      </c>
      <c r="I7" s="26">
        <f>IFERROR(VLOOKUP($A12,Results_30d_Deltas!$A$2:$H$5000,6,FALSE),"")</f>
        <v/>
      </c>
      <c r="J7" s="26" t="n"/>
      <c r="K7" s="26" t="n"/>
      <c r="L7" s="26" t="inlineStr">
        <is>
          <t>NO</t>
        </is>
      </c>
      <c r="M7" s="74" t="n">
        <v>-0.6838131708487726</v>
      </c>
      <c r="N7" s="74" t="n">
        <v>4</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4" t="n"/>
      <c r="GW7" s="34" t="n"/>
      <c r="GX7" s="34" t="n"/>
      <c r="GY7" s="34" t="n"/>
      <c r="GZ7" s="34"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ez_manage.py:4390 top()</t>
        </is>
      </c>
      <c r="IN7" s="26" t="inlineStr">
        <is>
          <t>v12_quick_engine.py:1310 x9</t>
        </is>
      </c>
      <c r="IO7" s="26" t="n"/>
    </row>
    <row r="8" ht="10.5" customHeight="1" s="67">
      <c r="A8" s="26" t="inlineStr">
        <is>
          <t>AUGMENT_BREAKOUT_MIN_GAIN_PCT</t>
        </is>
      </c>
      <c r="B8" s="26" t="inlineStr">
        <is>
          <t>0.375</t>
        </is>
      </c>
      <c r="C8" s="26" t="n"/>
      <c r="D8" s="26" t="n"/>
      <c r="E8" s="26" t="n"/>
      <c r="F8" s="26" t="n"/>
      <c r="G8" s="26">
        <f>IFERROR(VLOOKUP($A19&amp;"_"&amp;$B19,Results_Deltas!$A$2:$P$15000,5,FALSE),"")</f>
        <v/>
      </c>
      <c r="H8" s="26">
        <f>IFERROR(VLOOKUP($A19,Results_30d_Deltas!$A$2:$H$5000,7,FALSE)-E18,"")</f>
        <v/>
      </c>
      <c r="I8" s="26">
        <f>IFERROR(VLOOKUP($A19,Results_30d_Deltas!$A$2:$H$5000,6,FALSE),"")</f>
        <v/>
      </c>
      <c r="J8" s="26" t="n"/>
      <c r="K8" s="26" t="n"/>
      <c r="L8" s="26" t="inlineStr">
        <is>
          <t>NO</t>
        </is>
      </c>
      <c r="M8" s="74" t="n">
        <v>-0.6688629947812172</v>
      </c>
      <c r="N8" s="74" t="n">
        <v>1</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4" t="n"/>
      <c r="AO8" s="34" t="n"/>
      <c r="AP8" s="34" t="n"/>
      <c r="AQ8" s="34" t="n"/>
      <c r="AR8" s="34" t="n"/>
      <c r="AS8" s="34" t="n"/>
      <c r="AT8" s="34" t="n"/>
      <c r="AU8" s="34" t="n"/>
      <c r="AV8" s="34" t="n"/>
      <c r="AW8" s="34"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n"/>
      <c r="BS8" s="34" t="n"/>
      <c r="BT8" s="34" t="n"/>
      <c r="BU8" s="34" t="n"/>
      <c r="BV8" s="34"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4" t="n"/>
      <c r="DB8" s="34" t="n"/>
      <c r="DC8" s="34" t="n"/>
      <c r="DD8" s="34" t="n"/>
      <c r="DE8" s="34"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n"/>
      <c r="GC8" s="34" t="n"/>
      <c r="GD8" s="34" t="n"/>
      <c r="GE8" s="34" t="n"/>
      <c r="GF8" s="34"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ez_manage.py:56860 top()</t>
        </is>
      </c>
      <c r="IN8" s="26" t="inlineStr">
        <is>
          <t>v12_quick_engine.py:4873 x2</t>
        </is>
      </c>
      <c r="IO8" s="26" t="n"/>
    </row>
    <row r="9" ht="10.5" customHeight="1" s="67">
      <c r="A9" s="26" t="inlineStr">
        <is>
          <t>BOUNCE_AUGMENT_MIN_LOSS_PCT</t>
        </is>
      </c>
      <c r="B9" s="26" t="inlineStr">
        <is>
          <t>-0.375</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4" t="n">
        <v>-0.6643989449094951</v>
      </c>
      <c r="N9" s="74" t="n">
        <v>4</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4" t="n"/>
      <c r="GW9" s="34" t="n"/>
      <c r="GX9" s="34" t="n"/>
      <c r="GY9" s="34" t="n"/>
      <c r="GZ9" s="34"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ez_manage.py:4390 top()</t>
        </is>
      </c>
      <c r="IN9" s="26" t="inlineStr">
        <is>
          <t>v12_quick_engine.py:1310 x9</t>
        </is>
      </c>
      <c r="IO9" s="26" t="n"/>
    </row>
    <row r="10" ht="10.5" customHeight="1" s="67">
      <c r="A10" s="26" t="inlineStr">
        <is>
          <t>BOUNCE_AUGMENT_MIN_LOSS_PCT</t>
        </is>
      </c>
      <c r="B10" s="26" t="inlineStr">
        <is>
          <t>-0.625</t>
        </is>
      </c>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NO</t>
        </is>
      </c>
      <c r="M10" s="74" t="n">
        <v>-0.6596842143096283</v>
      </c>
      <c r="N10" s="74" t="n">
        <v>4</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4" t="n"/>
      <c r="GW10" s="34" t="n"/>
      <c r="GX10" s="34" t="n"/>
      <c r="GY10" s="34" t="n"/>
      <c r="GZ10" s="34"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ez_manage.py:4390 top()</t>
        </is>
      </c>
      <c r="IN10" s="26" t="inlineStr">
        <is>
          <t>v12_quick_engine.py:1310 x9</t>
        </is>
      </c>
      <c r="IO10" s="26" t="n"/>
    </row>
    <row r="11" ht="10.5" customHeight="1" s="67">
      <c r="A11" s="26" t="inlineStr">
        <is>
          <t>AUGMENT_BREAKOUT_MIN_GAIN_PCT</t>
        </is>
      </c>
      <c r="B11" s="26" t="inlineStr">
        <is>
          <t>0.625</t>
        </is>
      </c>
      <c r="C11" s="26" t="n"/>
      <c r="D11" s="26" t="n"/>
      <c r="E11" s="26" t="n"/>
      <c r="F11" s="26" t="n"/>
      <c r="G11" s="26">
        <f>IFERROR(VLOOKUP($A21&amp;"_"&amp;$B21,Results_Deltas!$A$2:$P$15000,5,FALSE),"")</f>
        <v/>
      </c>
      <c r="H11" s="26">
        <f>IFERROR(VLOOKUP($A21,Results_30d_Deltas!$A$2:$H$5000,7,FALSE)-E20,"")</f>
        <v/>
      </c>
      <c r="I11" s="26">
        <f>IFERROR(VLOOKUP($A21,Results_30d_Deltas!$A$2:$H$5000,6,FALSE),"")</f>
        <v/>
      </c>
      <c r="J11" s="26" t="n"/>
      <c r="K11" s="26" t="n"/>
      <c r="L11" s="26" t="inlineStr">
        <is>
          <t>NO</t>
        </is>
      </c>
      <c r="M11" s="74" t="n">
        <v>-0.6110764434000688</v>
      </c>
      <c r="N11" s="74" t="n">
        <v>2</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4" t="n"/>
      <c r="AO11" s="34" t="n"/>
      <c r="AP11" s="34" t="n"/>
      <c r="AQ11" s="34" t="n"/>
      <c r="AR11" s="34" t="n"/>
      <c r="AS11" s="34" t="n"/>
      <c r="AT11" s="34" t="n"/>
      <c r="AU11" s="34" t="n"/>
      <c r="AV11" s="34" t="n"/>
      <c r="AW11" s="34"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n"/>
      <c r="BS11" s="34" t="n"/>
      <c r="BT11" s="34" t="n"/>
      <c r="BU11" s="34" t="n"/>
      <c r="BV11" s="34"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n"/>
      <c r="DB11" s="34" t="n"/>
      <c r="DC11" s="34" t="n"/>
      <c r="DD11" s="34" t="n"/>
      <c r="DE11" s="34"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n"/>
      <c r="GC11" s="34" t="n"/>
      <c r="GD11" s="34" t="n"/>
      <c r="GE11" s="34" t="n"/>
      <c r="GF11" s="34"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ez_manage.py:56860 top()</t>
        </is>
      </c>
      <c r="IN11" s="26" t="inlineStr">
        <is>
          <t>v12_quick_engine.py:4873 x2</t>
        </is>
      </c>
      <c r="IO11" s="26" t="n"/>
    </row>
    <row r="12" ht="10.5" customHeight="1" s="67">
      <c r="A12" s="26" t="inlineStr">
        <is>
          <t>AUGMENT_BREAKOUT_MIN_GAIN_PCT</t>
        </is>
      </c>
      <c r="B12" s="26" t="inlineStr">
        <is>
          <t>0.25</t>
        </is>
      </c>
      <c r="C12" s="26" t="n"/>
      <c r="D12" s="26" t="n"/>
      <c r="E12" s="26" t="n"/>
      <c r="F12" s="26" t="n"/>
      <c r="G12" s="26">
        <f>IFERROR(VLOOKUP($A18&amp;"_"&amp;$B18,Results_Deltas!$A$2:$P$15000,5,FALSE),"")</f>
        <v/>
      </c>
      <c r="H12" s="26">
        <f>IFERROR(VLOOKUP($A18,Results_30d_Deltas!$A$2:$H$5000,7,FALSE)-E17,"")</f>
        <v/>
      </c>
      <c r="I12" s="26">
        <f>IFERROR(VLOOKUP($A18,Results_30d_Deltas!$A$2:$H$5000,6,FALSE),"")</f>
        <v/>
      </c>
      <c r="J12" s="26" t="n"/>
      <c r="K12" s="26" t="n"/>
      <c r="L12" s="26" t="inlineStr">
        <is>
          <t>NO</t>
        </is>
      </c>
      <c r="M12" s="74" t="n">
        <v>-0.4847946756618711</v>
      </c>
      <c r="N12" s="74" t="n">
        <v>2</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4" t="n"/>
      <c r="AO12" s="34" t="n"/>
      <c r="AP12" s="34" t="n"/>
      <c r="AQ12" s="34" t="n"/>
      <c r="AR12" s="34" t="n"/>
      <c r="AS12" s="34" t="n"/>
      <c r="AT12" s="34" t="n"/>
      <c r="AU12" s="34" t="n"/>
      <c r="AV12" s="34" t="n"/>
      <c r="AW12" s="34"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4" t="n"/>
      <c r="BS12" s="34" t="n"/>
      <c r="BT12" s="34" t="n"/>
      <c r="BU12" s="34" t="n"/>
      <c r="BV12" s="34"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4" t="n"/>
      <c r="DB12" s="34" t="n"/>
      <c r="DC12" s="34" t="n"/>
      <c r="DD12" s="34" t="n"/>
      <c r="DE12" s="34"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4" t="n"/>
      <c r="GC12" s="34" t="n"/>
      <c r="GD12" s="34" t="n"/>
      <c r="GE12" s="34" t="n"/>
      <c r="GF12" s="34"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ez_manage.py:56860 top()</t>
        </is>
      </c>
      <c r="IN12" s="26" t="inlineStr">
        <is>
          <t>v12_quick_engine.py:4873 x2</t>
        </is>
      </c>
      <c r="IO12" s="26" t="n"/>
    </row>
    <row r="13" ht="10.5" customHeight="1" s="67">
      <c r="A13" s="26" t="inlineStr">
        <is>
          <t>HTF_GATE_APPLY_TO_AUGMENT</t>
        </is>
      </c>
      <c r="B13" s="26" t="inlineStr">
        <is>
          <t>2.0</t>
        </is>
      </c>
      <c r="C13" s="26" t="n"/>
      <c r="D13" s="26" t="n"/>
      <c r="E13" s="26" t="n"/>
      <c r="F13" s="26" t="n"/>
      <c r="G13" s="26">
        <f>IFERROR(VLOOKUP($A26&amp;"_"&amp;$B26,Results_Deltas!$A$2:$P$15000,5,FALSE),"")</f>
        <v/>
      </c>
      <c r="H13" s="26">
        <f>IFERROR(VLOOKUP($A26,Results_30d_Deltas!$A$2:$H$5000,7,FALSE)-E25,"")</f>
        <v/>
      </c>
      <c r="I13" s="26">
        <f>IFERROR(VLOOKUP($A26,Results_30d_Deltas!$A$2:$H$5000,6,FALSE),"")</f>
        <v/>
      </c>
      <c r="J13" s="26" t="n"/>
      <c r="K13" s="26" t="n"/>
      <c r="L13" s="26" t="inlineStr">
        <is>
          <t>NO</t>
        </is>
      </c>
      <c r="M13" s="74" t="n">
        <v>-0.3519551970128375</v>
      </c>
      <c r="N13" s="74" t="n">
        <v>4</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4" t="n"/>
      <c r="EP13" s="34" t="n"/>
      <c r="EQ13" s="34" t="n"/>
      <c r="ER13" s="34" t="n"/>
      <c r="ES13" s="34"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ez_manage.py:4876 top()</t>
        </is>
      </c>
      <c r="IN13" s="26" t="inlineStr">
        <is>
          <t>v12_quick_engine.py:2052 x6</t>
        </is>
      </c>
      <c r="IO13" s="26" t="n"/>
    </row>
    <row r="14" ht="10.5" customHeight="1" s="67">
      <c r="A14" s="26" t="inlineStr">
        <is>
          <t>AUGMENT_BOUNCE_MIN_GAIN_PCT</t>
        </is>
      </c>
      <c r="B14" s="26" t="inlineStr">
        <is>
          <t>0.625</t>
        </is>
      </c>
      <c r="C14" s="26" t="n"/>
      <c r="D14" s="26" t="n"/>
      <c r="E14" s="26" t="n"/>
      <c r="F14" s="26" t="n"/>
      <c r="G14" s="26">
        <f>IFERROR(VLOOKUP($A16&amp;"_"&amp;$B16,Results_Deltas!$A$2:$P$15000,5,FALSE),"")</f>
        <v/>
      </c>
      <c r="H14" s="26">
        <f>IFERROR(VLOOKUP($A16,Results_30d_Deltas!$A$2:$H$5000,7,FALSE)-E15,"")</f>
        <v/>
      </c>
      <c r="I14" s="26">
        <f>IFERROR(VLOOKUP($A16,Results_30d_Deltas!$A$2:$H$5000,6,FALSE),"")</f>
        <v/>
      </c>
      <c r="J14" s="26" t="n"/>
      <c r="K14" s="26" t="n"/>
      <c r="L14" s="26" t="inlineStr">
        <is>
          <t>NO</t>
        </is>
      </c>
      <c r="M14" s="74" t="n">
        <v>-0.3072333070732475</v>
      </c>
      <c r="N14" s="74" t="n">
        <v>2</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4" t="n"/>
      <c r="AO14" s="34" t="n"/>
      <c r="AP14" s="34" t="n"/>
      <c r="AQ14" s="34" t="n"/>
      <c r="AR14" s="34"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ez_manage.py:56856 top()</t>
        </is>
      </c>
      <c r="IN14" s="26" t="inlineStr">
        <is>
          <t>v12_quick_engine.py:4872 x2</t>
        </is>
      </c>
      <c r="IO14" s="26" t="n"/>
    </row>
    <row r="15" ht="10.5" customHeight="1" s="67">
      <c r="A15" s="26" t="inlineStr">
        <is>
          <t>AUGMENT_BOUNCE_MIN_GAIN_PCT</t>
        </is>
      </c>
      <c r="B15" s="26" t="inlineStr">
        <is>
          <t>0.25</t>
        </is>
      </c>
      <c r="C15" s="26" t="n"/>
      <c r="D15" s="26" t="n"/>
      <c r="E15" s="26" t="n"/>
      <c r="F15" s="26" t="n"/>
      <c r="G15" s="26">
        <f>IFERROR(VLOOKUP($A13&amp;"_"&amp;$B13,Results_Deltas!$A$2:$P$15000,5,FALSE),"")</f>
        <v/>
      </c>
      <c r="H15" s="26">
        <f>IFERROR(VLOOKUP($A13,Results_30d_Deltas!$A$2:$H$5000,7,FALSE)-E12,"")</f>
        <v/>
      </c>
      <c r="I15" s="26">
        <f>IFERROR(VLOOKUP($A13,Results_30d_Deltas!$A$2:$H$5000,6,FALSE),"")</f>
        <v/>
      </c>
      <c r="J15" s="26" t="n"/>
      <c r="K15" s="26" t="n"/>
      <c r="L15" s="26" t="inlineStr">
        <is>
          <t>NO</t>
        </is>
      </c>
      <c r="M15" s="74" t="n">
        <v>-0.2635668551960481</v>
      </c>
      <c r="N15" s="74" t="n">
        <v>1</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4" t="n"/>
      <c r="AO15" s="34" t="n"/>
      <c r="AP15" s="34" t="n"/>
      <c r="AQ15" s="34" t="n"/>
      <c r="AR15" s="34"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ez_manage.py:56856 top()</t>
        </is>
      </c>
      <c r="IN15" s="26" t="inlineStr">
        <is>
          <t>v12_quick_engine.py:4872 x2</t>
        </is>
      </c>
      <c r="IO15" s="26" t="n"/>
    </row>
    <row r="16" ht="10.5" customHeight="1" s="67">
      <c r="A16" s="26" t="inlineStr">
        <is>
          <t>AUGMENT_MIN_GAIN_PCT</t>
        </is>
      </c>
      <c r="B16" s="26" t="inlineStr">
        <is>
          <t>0.75</t>
        </is>
      </c>
      <c r="C16" s="26" t="n"/>
      <c r="D16" s="26" t="n"/>
      <c r="E16" s="26" t="n"/>
      <c r="F16" s="26" t="n"/>
      <c r="G16" s="26">
        <f>IFERROR(VLOOKUP($A7&amp;"_"&amp;$B7,Results_Deltas!$A$2:$P$15000,5,FALSE),"")</f>
        <v/>
      </c>
      <c r="H16" s="26">
        <f>IFERROR(VLOOKUP($A7,Results_30d_Deltas!$A$2:$H$5000,7,FALSE)-E6,"")</f>
        <v/>
      </c>
      <c r="I16" s="26">
        <f>IFERROR(VLOOKUP($A7,Results_30d_Deltas!$A$2:$H$5000,6,FALSE),"")</f>
        <v/>
      </c>
      <c r="J16" s="26" t="n"/>
      <c r="K16" s="26" t="n"/>
      <c r="L16" s="26" t="inlineStr">
        <is>
          <t>NO</t>
        </is>
      </c>
      <c r="M16" s="74" t="n">
        <v>-0.2520778901034264</v>
      </c>
      <c r="N16" s="74" t="n">
        <v>1</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4" t="n"/>
      <c r="AO16" s="34" t="n"/>
      <c r="AP16" s="34" t="n"/>
      <c r="AQ16" s="34" t="n"/>
      <c r="AR16" s="34"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ez_manage.py:30417 top()</t>
        </is>
      </c>
      <c r="IN16" s="26" t="inlineStr">
        <is>
          <t>v12_quick_engine.py:4874 x5</t>
        </is>
      </c>
      <c r="IO16" s="26" t="n"/>
    </row>
    <row r="17" ht="10.5" customHeight="1" s="67">
      <c r="A17" s="26" t="inlineStr">
        <is>
          <t>AUGMENT_BREAKOUT_MIN_GAIN_PCT</t>
        </is>
      </c>
      <c r="B17" s="26" t="inlineStr">
        <is>
          <t>0.75</t>
        </is>
      </c>
      <c r="C17" s="26" t="n"/>
      <c r="D17" s="26" t="n"/>
      <c r="E17" s="26" t="n"/>
      <c r="F17" s="26" t="n"/>
      <c r="G17" s="26">
        <f>IFERROR(VLOOKUP($A22&amp;"_"&amp;$B22,Results_Deltas!$A$2:$P$15000,5,FALSE),"")</f>
        <v/>
      </c>
      <c r="H17" s="26">
        <f>IFERROR(VLOOKUP($A22,Results_30d_Deltas!$A$2:$H$5000,7,FALSE)-E21,"")</f>
        <v/>
      </c>
      <c r="I17" s="26">
        <f>IFERROR(VLOOKUP($A22,Results_30d_Deltas!$A$2:$H$5000,6,FALSE),"")</f>
        <v/>
      </c>
      <c r="J17" s="26" t="n"/>
      <c r="K17" s="26" t="n"/>
      <c r="L17" s="26" t="inlineStr">
        <is>
          <t>NO</t>
        </is>
      </c>
      <c r="M17" s="74" t="n">
        <v>-0.2268498796836</v>
      </c>
      <c r="N17" s="74" t="n">
        <v>2</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4" t="n"/>
      <c r="AO17" s="34" t="n"/>
      <c r="AP17" s="34" t="n"/>
      <c r="AQ17" s="34" t="n"/>
      <c r="AR17" s="34" t="n"/>
      <c r="AS17" s="34" t="n"/>
      <c r="AT17" s="34" t="n"/>
      <c r="AU17" s="34" t="n"/>
      <c r="AV17" s="34" t="n"/>
      <c r="AW17" s="34"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4" t="n"/>
      <c r="BS17" s="34" t="n"/>
      <c r="BT17" s="34" t="n"/>
      <c r="BU17" s="34" t="n"/>
      <c r="BV17" s="34"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4" t="n"/>
      <c r="DB17" s="34" t="n"/>
      <c r="DC17" s="34" t="n"/>
      <c r="DD17" s="34" t="n"/>
      <c r="DE17" s="34"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4" t="n"/>
      <c r="GC17" s="34" t="n"/>
      <c r="GD17" s="34" t="n"/>
      <c r="GE17" s="34" t="n"/>
      <c r="GF17" s="34"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ez_manage.py:56860 top()</t>
        </is>
      </c>
      <c r="IN17" s="26" t="inlineStr">
        <is>
          <t>v12_quick_engine.py:4873 x2</t>
        </is>
      </c>
      <c r="IO17" s="26" t="n"/>
    </row>
    <row r="18" ht="10.5" customHeight="1" s="67">
      <c r="A18" s="26" t="inlineStr">
        <is>
          <t>AUGMENT_BOUNCE_MIN_GAIN_PCT</t>
        </is>
      </c>
      <c r="B18" s="26" t="inlineStr">
        <is>
          <t>0.375</t>
        </is>
      </c>
      <c r="C18" s="26" t="n"/>
      <c r="D18" s="26" t="n"/>
      <c r="E18" s="26" t="n"/>
      <c r="F18" s="26" t="n"/>
      <c r="G18" s="26">
        <f>IFERROR(VLOOKUP($A14&amp;"_"&amp;$B14,Results_Deltas!$A$2:$P$15000,5,FALSE),"")</f>
        <v/>
      </c>
      <c r="H18" s="26">
        <f>IFERROR(VLOOKUP($A14,Results_30d_Deltas!$A$2:$H$5000,7,FALSE)-E13,"")</f>
        <v/>
      </c>
      <c r="I18" s="26">
        <f>IFERROR(VLOOKUP($A14,Results_30d_Deltas!$A$2:$H$5000,6,FALSE),"")</f>
        <v/>
      </c>
      <c r="J18" s="26" t="n"/>
      <c r="K18" s="26" t="n"/>
      <c r="L18" s="26" t="inlineStr">
        <is>
          <t>NO</t>
        </is>
      </c>
      <c r="M18" s="74" t="n">
        <v>-0.2071390351557159</v>
      </c>
      <c r="N18" s="74" t="n">
        <v>1</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4" t="n"/>
      <c r="AO18" s="34" t="n"/>
      <c r="AP18" s="34" t="n"/>
      <c r="AQ18" s="34" t="n"/>
      <c r="AR18" s="34"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ez_manage.py:56856 top()</t>
        </is>
      </c>
      <c r="IN18" s="26" t="inlineStr">
        <is>
          <t>v12_quick_engine.py:4872 x2</t>
        </is>
      </c>
      <c r="IO18" s="26" t="n"/>
    </row>
    <row r="19" ht="10.5" customHeight="1" s="67">
      <c r="A19" s="26" t="inlineStr">
        <is>
          <t>AUGMENT_BREAKOUT_MIN_GAIN_PCT</t>
        </is>
      </c>
      <c r="B19" s="26" t="inlineStr">
        <is>
          <t>0.5</t>
        </is>
      </c>
      <c r="C19" s="26" t="n"/>
      <c r="D19" s="26" t="n"/>
      <c r="E19" s="26" t="n"/>
      <c r="F19" s="26" t="n"/>
      <c r="G19" s="26">
        <f>IFERROR(VLOOKUP($A20&amp;"_"&amp;$B20,Results_Deltas!$A$2:$P$15000,5,FALSE),"")</f>
        <v/>
      </c>
      <c r="H19" s="26">
        <f>IFERROR(VLOOKUP($A20,Results_30d_Deltas!$A$2:$H$5000,7,FALSE)-E19,"")</f>
        <v/>
      </c>
      <c r="I19" s="26">
        <f>IFERROR(VLOOKUP($A20,Results_30d_Deltas!$A$2:$H$5000,6,FALSE),"")</f>
        <v/>
      </c>
      <c r="J19" s="26" t="n"/>
      <c r="K19" s="26" t="n"/>
      <c r="L19" s="26" t="inlineStr">
        <is>
          <t>NO</t>
        </is>
      </c>
      <c r="M19" s="74" t="n">
        <v>-0.08590309296096407</v>
      </c>
      <c r="N19" s="74" t="n">
        <v>4</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4" t="n"/>
      <c r="AO19" s="34" t="n"/>
      <c r="AP19" s="34" t="n"/>
      <c r="AQ19" s="34" t="n"/>
      <c r="AR19" s="34" t="n"/>
      <c r="AS19" s="34" t="n"/>
      <c r="AT19" s="34" t="n"/>
      <c r="AU19" s="34" t="n"/>
      <c r="AV19" s="34" t="n"/>
      <c r="AW19" s="34"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4" t="n"/>
      <c r="BS19" s="34" t="n"/>
      <c r="BT19" s="34" t="n"/>
      <c r="BU19" s="34" t="n"/>
      <c r="BV19" s="34"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4" t="n"/>
      <c r="DB19" s="34" t="n"/>
      <c r="DC19" s="34" t="n"/>
      <c r="DD19" s="34" t="n"/>
      <c r="DE19" s="34"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4" t="n"/>
      <c r="GC19" s="34" t="n"/>
      <c r="GD19" s="34" t="n"/>
      <c r="GE19" s="34" t="n"/>
      <c r="GF19" s="34"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ez_manage.py:56860 top()</t>
        </is>
      </c>
      <c r="IN19" s="26" t="inlineStr">
        <is>
          <t>v12_quick_engine.py:4873 x2</t>
        </is>
      </c>
      <c r="IO19" s="26" t="n"/>
    </row>
    <row r="20" ht="10.5" customHeight="1" s="67">
      <c r="A20" s="26" t="inlineStr">
        <is>
          <t>BOUNCE_AUGMENT_MIN_LOSS_PCT</t>
        </is>
      </c>
      <c r="B20" s="26" t="inlineStr">
        <is>
          <t>-0.75</t>
        </is>
      </c>
      <c r="C20" s="26" t="n"/>
      <c r="D20" s="26" t="n"/>
      <c r="E20" s="26" t="n"/>
      <c r="F20" s="26" t="n"/>
      <c r="G20" s="26">
        <f>IFERROR(VLOOKUP($A8&amp;"_"&amp;$B8,Results_Deltas!$A$2:$P$15000,5,FALSE),"")</f>
        <v/>
      </c>
      <c r="H20" s="26">
        <f>IFERROR(VLOOKUP($A8,Results_30d_Deltas!$A$2:$H$5000,7,FALSE)-E7,"")</f>
        <v/>
      </c>
      <c r="I20" s="26">
        <f>IFERROR(VLOOKUP($A8,Results_30d_Deltas!$A$2:$H$5000,6,FALSE),"")</f>
        <v/>
      </c>
      <c r="J20" s="26" t="n"/>
      <c r="K20" s="26" t="n"/>
      <c r="L20" s="26" t="inlineStr">
        <is>
          <t>NO</t>
        </is>
      </c>
      <c r="M20" s="74" t="n">
        <v>0.1052692693660302</v>
      </c>
      <c r="N20" s="74" t="n">
        <v>4</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4" t="n"/>
      <c r="GW20" s="34" t="n"/>
      <c r="GX20" s="34" t="n"/>
      <c r="GY20" s="34" t="n"/>
      <c r="GZ20" s="34"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ez_manage.py:4390 top()</t>
        </is>
      </c>
      <c r="IN20" s="26" t="inlineStr">
        <is>
          <t>v12_quick_engine.py:1310 x9</t>
        </is>
      </c>
      <c r="IO20" s="26" t="n"/>
    </row>
    <row r="21" ht="10.5" customHeight="1" s="67">
      <c r="A21" s="26" t="inlineStr">
        <is>
          <t>AUGMENT_MIN_GAIN_PCT</t>
        </is>
      </c>
      <c r="B21" s="26" t="inlineStr">
        <is>
          <t>0.5</t>
        </is>
      </c>
      <c r="C21" s="26" t="n"/>
      <c r="D21" s="26" t="n"/>
      <c r="E21" s="26" t="n"/>
      <c r="F21" s="26" t="n"/>
      <c r="G21" s="26">
        <f>IFERROR(VLOOKUP($A5&amp;"_"&amp;$B5,Results_Deltas!$A$2:$P$15000,5,FALSE),"")</f>
        <v/>
      </c>
      <c r="H21" s="26">
        <f>IFERROR(VLOOKUP($A5,Results_30d_Deltas!$A$2:$H$5000,7,FALSE)-E4,"")</f>
        <v/>
      </c>
      <c r="I21" s="26">
        <f>IFERROR(VLOOKUP($A5,Results_30d_Deltas!$A$2:$H$5000,6,FALSE),"")</f>
        <v/>
      </c>
      <c r="J21" s="26" t="n"/>
      <c r="K21" s="26" t="n"/>
      <c r="L21" s="26" t="inlineStr">
        <is>
          <t>NO</t>
        </is>
      </c>
      <c r="M21" s="74" t="n">
        <v>0.1464055144877651</v>
      </c>
      <c r="N21" s="74" t="n">
        <v>4</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4" t="n"/>
      <c r="AO21" s="34" t="n"/>
      <c r="AP21" s="34" t="n"/>
      <c r="AQ21" s="34" t="n"/>
      <c r="AR21" s="34"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ez_manage.py:30417 top()</t>
        </is>
      </c>
      <c r="IN21" s="26" t="inlineStr">
        <is>
          <t>v12_quick_engine.py:4874 x5</t>
        </is>
      </c>
      <c r="IO21" s="26" t="n"/>
    </row>
    <row r="22" ht="10.5" customHeight="1" s="67">
      <c r="A22" s="27" t="inlineStr">
        <is>
          <t>BOUNCE_AUGMENT_MIN_LOSS_PCT</t>
        </is>
      </c>
      <c r="B22" s="27" t="inlineStr">
        <is>
          <t>-0.5</t>
        </is>
      </c>
      <c r="C22" s="26" t="n"/>
      <c r="D22" s="26" t="n"/>
      <c r="E22" s="26" t="n"/>
      <c r="F22" s="26" t="n"/>
      <c r="G22" s="26">
        <f>IFERROR(VLOOKUP($A10&amp;"_"&amp;$B10,Results_Deltas!$A$2:$P$15000,5,FALSE),"")</f>
        <v/>
      </c>
      <c r="H22" s="26">
        <f>IFERROR(VLOOKUP($A10,Results_30d_Deltas!$A$2:$H$5000,7,FALSE)-E9,"")</f>
        <v/>
      </c>
      <c r="I22" s="26">
        <f>IFERROR(VLOOKUP($A10,Results_30d_Deltas!$A$2:$H$5000,6,FALSE),"")</f>
        <v/>
      </c>
      <c r="J22" s="26" t="n"/>
      <c r="K22" s="26" t="n"/>
      <c r="L22" s="26" t="inlineStr">
        <is>
          <t>YES</t>
        </is>
      </c>
      <c r="M22" s="74" t="n">
        <v>0.1773093424368029</v>
      </c>
      <c r="N22" s="74" t="n">
        <v>4</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4" t="n"/>
      <c r="GW22" s="34" t="n"/>
      <c r="GX22" s="34" t="n"/>
      <c r="GY22" s="34" t="n"/>
      <c r="GZ22" s="34"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ez_manage.py:4390 top()</t>
        </is>
      </c>
      <c r="IN22" s="26" t="inlineStr">
        <is>
          <t>v12_quick_engine.py:1310 x9</t>
        </is>
      </c>
      <c r="IO22" s="26" t="n"/>
    </row>
    <row r="23" ht="10.5" customHeight="1" s="67">
      <c r="A23" s="26" t="inlineStr">
        <is>
          <t>HTF_GATE_APPLY_TO_AUGMENT</t>
        </is>
      </c>
      <c r="B23" s="26" t="inlineStr">
        <is>
          <t>0.5</t>
        </is>
      </c>
      <c r="C23" s="26" t="n"/>
      <c r="D23" s="26" t="n"/>
      <c r="E23" s="26" t="n"/>
      <c r="F23" s="26" t="n"/>
      <c r="G23" s="26">
        <f>IFERROR(VLOOKUP($A24&amp;"_"&amp;$B24,Results_Deltas!$A$2:$P$15000,5,FALSE),"")</f>
        <v/>
      </c>
      <c r="H23" s="26">
        <f>IFERROR(VLOOKUP($A24,Results_30d_Deltas!$A$2:$H$5000,7,FALSE)-E23,"")</f>
        <v/>
      </c>
      <c r="I23" s="26">
        <f>IFERROR(VLOOKUP($A24,Results_30d_Deltas!$A$2:$H$5000,6,FALSE),"")</f>
        <v/>
      </c>
      <c r="J23" s="26" t="n"/>
      <c r="K23" s="26" t="n"/>
      <c r="L23" s="26" t="inlineStr">
        <is>
          <t>NO</t>
        </is>
      </c>
      <c r="M23" s="74" t="n">
        <v>0.199141767682203</v>
      </c>
      <c r="N23" s="74" t="n">
        <v>4</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4" t="n"/>
      <c r="EP23" s="34" t="n"/>
      <c r="EQ23" s="34" t="n"/>
      <c r="ER23" s="34" t="n"/>
      <c r="ES23" s="34"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ez_manage.py:4876 top()</t>
        </is>
      </c>
      <c r="IN23" s="26" t="inlineStr">
        <is>
          <t>v12_quick_engine.py:2052 x6</t>
        </is>
      </c>
      <c r="IO23" s="26" t="n"/>
    </row>
    <row r="24" ht="10.5" customHeight="1" s="67">
      <c r="A24" s="27" t="inlineStr">
        <is>
          <t>AUGMENT_BOUNCE_MIN_GAIN_PCT</t>
        </is>
      </c>
      <c r="B24" s="27" t="inlineStr">
        <is>
          <t>0.5</t>
        </is>
      </c>
      <c r="C24" s="26" t="n"/>
      <c r="D24" s="26" t="n"/>
      <c r="E24" s="26" t="n"/>
      <c r="F24" s="26" t="n"/>
      <c r="G24" s="26">
        <f>IFERROR(VLOOKUP($A15&amp;"_"&amp;$B15,Results_Deltas!$A$2:$P$15000,5,FALSE),"")</f>
        <v/>
      </c>
      <c r="H24" s="26">
        <f>IFERROR(VLOOKUP($A15,Results_30d_Deltas!$A$2:$H$5000,7,FALSE)-E14,"")</f>
        <v/>
      </c>
      <c r="I24" s="26">
        <f>IFERROR(VLOOKUP($A15,Results_30d_Deltas!$A$2:$H$5000,6,FALSE),"")</f>
        <v/>
      </c>
      <c r="J24" s="26" t="n"/>
      <c r="K24" s="26" t="n"/>
      <c r="L24" s="26" t="inlineStr">
        <is>
          <t>YES</t>
        </is>
      </c>
      <c r="M24" s="74" t="n">
        <v>0.2745737939914787</v>
      </c>
      <c r="N24" s="74" t="n">
        <v>4</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4" t="n"/>
      <c r="AO24" s="34" t="n"/>
      <c r="AP24" s="34" t="n"/>
      <c r="AQ24" s="34" t="n"/>
      <c r="AR24" s="34"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ez_manage.py:56856 top()</t>
        </is>
      </c>
      <c r="IN24" s="26" t="inlineStr">
        <is>
          <t>v12_quick_engine.py:4872 x2</t>
        </is>
      </c>
      <c r="IO24" s="26" t="n"/>
    </row>
    <row r="25" ht="10.5" customHeight="1" s="67">
      <c r="A25" s="26" t="inlineStr">
        <is>
          <t>HTF_GATE_APPLY_TO_AUGMENT</t>
        </is>
      </c>
      <c r="B25" s="26" t="inlineStr">
        <is>
          <t>1.0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74" t="n">
        <v>0.4705447103948818</v>
      </c>
      <c r="N25" s="74" t="n">
        <v>4</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4" t="n"/>
      <c r="EP25" s="34" t="n"/>
      <c r="EQ25" s="34" t="n"/>
      <c r="ER25" s="34" t="n"/>
      <c r="ES25" s="34"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ez_manage.py:4876 top()</t>
        </is>
      </c>
      <c r="IN25" s="26" t="inlineStr">
        <is>
          <t>v12_quick_engine.py:2052 x6</t>
        </is>
      </c>
      <c r="IO25" s="26" t="n"/>
    </row>
    <row r="26" ht="10.5" customHeight="1" s="67">
      <c r="A26" s="26" t="inlineStr">
        <is>
          <t>HTF_GATE_APPLY_TO_AUGMENT</t>
        </is>
      </c>
      <c r="B26" s="26" t="inlineStr">
        <is>
          <t>0</t>
        </is>
      </c>
      <c r="C26" s="26" t="n"/>
      <c r="D26" s="26" t="n"/>
      <c r="E26" s="26" t="n"/>
      <c r="F26" s="26" t="n"/>
      <c r="G26" s="26">
        <f>IFERROR(VLOOKUP($A23&amp;"_"&amp;$B23,Results_Deltas!$A$2:$P$15000,5,FALSE),"")</f>
        <v/>
      </c>
      <c r="H26" s="26">
        <f>IFERROR(VLOOKUP($A23,Results_30d_Deltas!$A$2:$H$5000,7,FALSE)-E22,"")</f>
        <v/>
      </c>
      <c r="I26" s="26">
        <f>IFERROR(VLOOKUP($A23,Results_30d_Deltas!$A$2:$H$5000,6,FALSE),"")</f>
        <v/>
      </c>
      <c r="J26" s="26" t="n"/>
      <c r="K26" s="26" t="n"/>
      <c r="L26" s="26" t="inlineStr">
        <is>
          <t>NO</t>
        </is>
      </c>
      <c r="M26" s="74" t="n">
        <v>0.6334680205839822</v>
      </c>
      <c r="N26" s="74" t="n">
        <v>4</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4" t="n"/>
      <c r="EP26" s="34" t="n"/>
      <c r="EQ26" s="34" t="n"/>
      <c r="ER26" s="34" t="n"/>
      <c r="ES26" s="34"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ez_manage.py:4876 top()</t>
        </is>
      </c>
      <c r="IN26" s="26" t="inlineStr">
        <is>
          <t>v12_quick_engine.py:2052 x6</t>
        </is>
      </c>
      <c r="IO26" s="26" t="n"/>
    </row>
    <row r="27" ht="15.75" customHeight="1" s="67">
      <c r="A27" s="37" t="inlineStr">
        <is>
          <t>MTS_BOTTOM_BONUS_THRESHOLD</t>
        </is>
      </c>
      <c r="B27" s="38" t="inlineStr">
        <is>
          <t>18.75</t>
        </is>
      </c>
      <c r="C27" s="38" t="n"/>
      <c r="D27" s="38" t="inlineStr">
        <is>
          <t>ENTRY, GLOBAL_CHECK, STOCKS_EXIT</t>
        </is>
      </c>
      <c r="E27" s="38" t="n"/>
      <c r="F27" s="26" t="n"/>
      <c r="G27" s="38">
        <f>IFERROR(VLOOKUP($A168&amp;"_"&amp;$B168,Results_Deltas!$A$2:$P$15000,5,FALSE),"")</f>
        <v/>
      </c>
      <c r="H27" s="38" t="inlineStr">
        <is>
          <t>Blanket (page end)</t>
        </is>
      </c>
      <c r="I27" s="26" t="n"/>
      <c r="J27" s="26" t="n"/>
      <c r="K27" s="26" t="n"/>
      <c r="L27" s="26" t="inlineStr">
        <is>
          <t>NO</t>
        </is>
      </c>
      <c r="M27" s="74" t="n">
        <v>-0.6456799241361402</v>
      </c>
      <c r="N27" s="74" t="n">
        <v>4</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FG_GREED_THRESHOLD</t>
        </is>
      </c>
      <c r="B28" s="38" t="inlineStr">
        <is>
          <t>93.75</t>
        </is>
      </c>
      <c r="C28" s="38" t="n"/>
      <c r="D28" s="38" t="inlineStr">
        <is>
          <t>GLOBAL_CHECK, STOCKS_EXIT</t>
        </is>
      </c>
      <c r="E28" s="38" t="n"/>
      <c r="F28" s="26" t="n"/>
      <c r="G28" s="38">
        <f>IFERROR(VLOOKUP($A76&amp;"_"&amp;$B76,Results_Deltas!$A$2:$P$15000,5,FALSE),"")</f>
        <v/>
      </c>
      <c r="H28" s="38" t="inlineStr">
        <is>
          <t>Blanket (page end)</t>
        </is>
      </c>
      <c r="I28" s="26" t="n"/>
      <c r="J28" s="26" t="n"/>
      <c r="K28" s="26" t="n"/>
      <c r="L28" s="26" t="inlineStr">
        <is>
          <t>YES</t>
        </is>
      </c>
      <c r="M28" s="74" t="n">
        <v>-0.628702679652667</v>
      </c>
      <c r="N28" s="74" t="n">
        <v>3</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MTS_BOTTOM_STRONG_THRESHOLD</t>
        </is>
      </c>
      <c r="B29" s="38" t="inlineStr">
        <is>
          <t>50</t>
        </is>
      </c>
      <c r="C29" s="38" t="n"/>
      <c r="D29" s="38" t="inlineStr">
        <is>
          <t>ENTRY, GLOBAL_CHECK, STOCKS_EXIT</t>
        </is>
      </c>
      <c r="E29" s="38" t="n"/>
      <c r="F29" s="26" t="n"/>
      <c r="G29" s="38">
        <f>IFERROR(VLOOKUP($A171&amp;"_"&amp;$B171,Results_Deltas!$A$2:$P$15000,5,FALSE),"")</f>
        <v/>
      </c>
      <c r="H29" s="38" t="inlineStr">
        <is>
          <t>Blanket (page end)</t>
        </is>
      </c>
      <c r="I29" s="26" t="n"/>
      <c r="J29" s="26" t="n"/>
      <c r="K29" s="26" t="n"/>
      <c r="L29" s="26" t="inlineStr">
        <is>
          <t>NO</t>
        </is>
      </c>
      <c r="M29" s="74" t="n">
        <v>-0.6178528190129144</v>
      </c>
      <c r="N29" s="74" t="n">
        <v>4</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MTS_BOTTOM_STRONG_THRESHOLD</t>
        </is>
      </c>
      <c r="B30" s="38" t="inlineStr">
        <is>
          <t>30</t>
        </is>
      </c>
      <c r="C30" s="38" t="n"/>
      <c r="D30" s="38" t="inlineStr">
        <is>
          <t>ENTRY, GLOBAL_CHECK, STOCKS_EXIT</t>
        </is>
      </c>
      <c r="E30" s="38" t="n"/>
      <c r="F30" s="26" t="n"/>
      <c r="G30" s="38">
        <f>IFERROR(VLOOKUP($A172&amp;"_"&amp;$B172,Results_Deltas!$A$2:$P$15000,5,FALSE),"")</f>
        <v/>
      </c>
      <c r="H30" s="38" t="inlineStr">
        <is>
          <t>Blanket (page end)</t>
        </is>
      </c>
      <c r="I30" s="26" t="n"/>
      <c r="J30" s="26" t="n"/>
      <c r="K30" s="26" t="n"/>
      <c r="L30" s="26" t="inlineStr">
        <is>
          <t>NO</t>
        </is>
      </c>
      <c r="M30" s="74" t="n">
        <v>-0.6091271913099241</v>
      </c>
      <c r="N30" s="74" t="n">
        <v>4</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COOLDOWN_LOCKS_FILTER_TF</t>
        </is>
      </c>
      <c r="B31" s="38" t="inlineStr">
        <is>
          <t>D</t>
        </is>
      </c>
      <c r="C31" s="38" t="n"/>
      <c r="D31" s="38" t="inlineStr">
        <is>
          <t>GLOBAL_CHECK</t>
        </is>
      </c>
      <c r="E31" s="38" t="n"/>
      <c r="F31" s="26" t="n"/>
      <c r="G31" s="38">
        <f>IFERROR(VLOOKUP($A38&amp;"_"&amp;$B38,Results_Deltas!$A$2:$P$15000,5,FALSE),"")</f>
        <v/>
      </c>
      <c r="H31" s="38" t="inlineStr">
        <is>
          <t>Blanket (page end)</t>
        </is>
      </c>
      <c r="I31" s="26" t="n"/>
      <c r="J31" s="26" t="n"/>
      <c r="K31" s="26" t="n"/>
      <c r="L31" s="26" t="inlineStr">
        <is>
          <t>NO</t>
        </is>
      </c>
      <c r="M31" s="74" t="n">
        <v>-0.6001087466472277</v>
      </c>
      <c r="N31" s="74" t="n">
        <v>5</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MTS_BOTTOM_BONUS_THRESHOLD</t>
        </is>
      </c>
      <c r="B32" s="40" t="inlineStr">
        <is>
          <t>25</t>
        </is>
      </c>
      <c r="C32" s="38" t="n"/>
      <c r="D32" s="38" t="inlineStr">
        <is>
          <t>ENTRY, GLOBAL_CHECK, STOCKS_EXIT</t>
        </is>
      </c>
      <c r="E32" s="38" t="n"/>
      <c r="F32" s="26" t="n"/>
      <c r="G32" s="38">
        <f>IFERROR(VLOOKUP($A166&amp;"_"&amp;$B166,Results_Deltas!$A$2:$P$15000,5,FALSE),"")</f>
        <v/>
      </c>
      <c r="H32" s="38" t="inlineStr">
        <is>
          <t>Blanket (page end)</t>
        </is>
      </c>
      <c r="I32" s="26" t="n"/>
      <c r="J32" s="26" t="n"/>
      <c r="K32" s="26" t="n"/>
      <c r="L32" s="26" t="inlineStr">
        <is>
          <t>YES</t>
        </is>
      </c>
      <c r="M32" s="74" t="n">
        <v>-0.5894539122918432</v>
      </c>
      <c r="N32" s="74" t="n">
        <v>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FG_GREED_THRESHOLD</t>
        </is>
      </c>
      <c r="B33" s="40" t="inlineStr">
        <is>
          <t>75</t>
        </is>
      </c>
      <c r="C33" s="38" t="n"/>
      <c r="D33" s="38" t="inlineStr">
        <is>
          <t>GLOBAL_CHECK, STOCKS_EXIT</t>
        </is>
      </c>
      <c r="E33" s="38" t="n"/>
      <c r="F33" s="26" t="n"/>
      <c r="G33" s="38">
        <f>IFERROR(VLOOKUP($A75&amp;"_"&amp;$B75,Results_Deltas!$A$2:$P$15000,5,FALSE),"")</f>
        <v/>
      </c>
      <c r="H33" s="38" t="inlineStr">
        <is>
          <t>Blanket (page end)</t>
        </is>
      </c>
      <c r="I33" s="26" t="n"/>
      <c r="J33" s="26" t="n"/>
      <c r="K33" s="26" t="n"/>
      <c r="L33" s="26" t="inlineStr">
        <is>
          <t>NO</t>
        </is>
      </c>
      <c r="M33" s="74" t="n">
        <v>-0.5886674364573127</v>
      </c>
      <c r="N33" s="74" t="n">
        <v>3</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OI_CONFIRM_MIN_PRICE_PCT</t>
        </is>
      </c>
      <c r="B34" s="38" t="inlineStr">
        <is>
          <t>0.5</t>
        </is>
      </c>
      <c r="C34" s="38" t="n"/>
      <c r="D34" s="38" t="inlineStr">
        <is>
          <t>ENTRY, GLOBAL_CHECK, STOCKS_EXIT</t>
        </is>
      </c>
      <c r="E34" s="38" t="n"/>
      <c r="F34" s="26" t="n"/>
      <c r="G34" s="38">
        <f>IFERROR(VLOOKUP($A195&amp;"_"&amp;$B195,Results_Deltas!$A$2:$P$15000,5,FALSE),"")</f>
        <v/>
      </c>
      <c r="H34" s="38" t="inlineStr">
        <is>
          <t>Blanket (page end)</t>
        </is>
      </c>
      <c r="I34" s="26" t="n"/>
      <c r="J34" s="26" t="n"/>
      <c r="K34" s="26" t="n"/>
      <c r="L34" s="26" t="inlineStr">
        <is>
          <t>NO</t>
        </is>
      </c>
      <c r="M34" s="74" t="n">
        <v>-0.5841008148393557</v>
      </c>
      <c r="N34" s="74" t="n">
        <v>4</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FG_FEAR_THRESHOLD</t>
        </is>
      </c>
      <c r="B35" s="38" t="inlineStr">
        <is>
          <t>18.75</t>
        </is>
      </c>
      <c r="C35" s="38" t="n"/>
      <c r="D35" s="38" t="inlineStr">
        <is>
          <t>GLOBAL_CHECK, STOCKS_EXIT</t>
        </is>
      </c>
      <c r="E35" s="38" t="n"/>
      <c r="F35" s="26" t="n"/>
      <c r="G35" s="38">
        <f>IFERROR(VLOOKUP($A73&amp;"_"&amp;$B73,Results_Deltas!$A$2:$P$15000,5,FALSE),"")</f>
        <v/>
      </c>
      <c r="H35" s="38" t="inlineStr">
        <is>
          <t>Blanket (page end)</t>
        </is>
      </c>
      <c r="I35" s="26" t="n"/>
      <c r="J35" s="26" t="n"/>
      <c r="K35" s="26" t="n"/>
      <c r="L35" s="26" t="inlineStr">
        <is>
          <t>NO</t>
        </is>
      </c>
      <c r="M35" s="74" t="n">
        <v>-0.5767001202286837</v>
      </c>
      <c r="N35" s="74" t="n">
        <v>4</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COOLDOWN_LOCKS_FILTER_TF</t>
        </is>
      </c>
      <c r="B36" s="38" t="inlineStr">
        <is>
          <t>4h</t>
        </is>
      </c>
      <c r="C36" s="38" t="n"/>
      <c r="D36" s="38" t="inlineStr">
        <is>
          <t>GLOBAL_CHECK</t>
        </is>
      </c>
      <c r="E36" s="38" t="n"/>
      <c r="F36" s="26" t="n"/>
      <c r="G36" s="38">
        <f>IFERROR(VLOOKUP($A39&amp;"_"&amp;$B39,Results_Deltas!$A$2:$P$15000,5,FALSE),"")</f>
        <v/>
      </c>
      <c r="H36" s="38" t="inlineStr">
        <is>
          <t>Blanket (page end)</t>
        </is>
      </c>
      <c r="I36" s="26" t="n"/>
      <c r="J36" s="26" t="n"/>
      <c r="K36" s="26" t="n"/>
      <c r="L36" s="26" t="inlineStr">
        <is>
          <t>NO</t>
        </is>
      </c>
      <c r="M36" s="74" t="n">
        <v>-0.5673358805187383</v>
      </c>
      <c r="N36" s="74" t="n">
        <v>4</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OI_CONFIRM_MIN_PRICE_PCT</t>
        </is>
      </c>
      <c r="B37" s="38" t="inlineStr">
        <is>
          <t>1.0</t>
        </is>
      </c>
      <c r="C37" s="38" t="n"/>
      <c r="D37" s="38" t="inlineStr">
        <is>
          <t>ENTRY, GLOBAL_CHECK, STOCKS_EXIT</t>
        </is>
      </c>
      <c r="E37" s="38" t="n"/>
      <c r="F37" s="26" t="n"/>
      <c r="G37" s="38">
        <f>IFERROR(VLOOKUP($A194&amp;"_"&amp;$B194,Results_Deltas!$A$2:$P$15000,5,FALSE),"")</f>
        <v/>
      </c>
      <c r="H37" s="38" t="inlineStr">
        <is>
          <t>Blanket (page end)</t>
        </is>
      </c>
      <c r="I37" s="26" t="n"/>
      <c r="J37" s="26" t="n"/>
      <c r="K37" s="26" t="n"/>
      <c r="L37" s="26" t="inlineStr">
        <is>
          <t>NO</t>
        </is>
      </c>
      <c r="M37" s="74" t="n">
        <v>-0.5667654030978252</v>
      </c>
      <c r="N37" s="74" t="n">
        <v>3</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FG_FEAR_THRESHOLD</t>
        </is>
      </c>
      <c r="B38" s="38" t="inlineStr">
        <is>
          <t>31.25</t>
        </is>
      </c>
      <c r="C38" s="38" t="n"/>
      <c r="D38" s="38" t="inlineStr">
        <is>
          <t>GLOBAL_CHECK, STOCKS_EXIT</t>
        </is>
      </c>
      <c r="E38" s="38" t="n"/>
      <c r="F38" s="26" t="n"/>
      <c r="G38" s="38">
        <f>IFERROR(VLOOKUP($A72&amp;"_"&amp;$B72,Results_Deltas!$A$2:$P$15000,5,FALSE),"")</f>
        <v/>
      </c>
      <c r="H38" s="38" t="inlineStr">
        <is>
          <t>Blanket (page end)</t>
        </is>
      </c>
      <c r="I38" s="26" t="n"/>
      <c r="J38" s="26" t="n"/>
      <c r="K38" s="26" t="n"/>
      <c r="L38" s="26" t="inlineStr">
        <is>
          <t>NO</t>
        </is>
      </c>
      <c r="M38" s="74" t="n">
        <v>-0.5597210012948461</v>
      </c>
      <c r="N38" s="74" t="n">
        <v>3</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MTS_BOTTOM_BONUS_THRESHOLD</t>
        </is>
      </c>
      <c r="B39" s="38" t="inlineStr">
        <is>
          <t>31.25</t>
        </is>
      </c>
      <c r="C39" s="38" t="n"/>
      <c r="D39" s="38" t="inlineStr">
        <is>
          <t>ENTRY, GLOBAL_CHECK, STOCKS_EXIT</t>
        </is>
      </c>
      <c r="E39" s="38" t="n"/>
      <c r="F39" s="26" t="n"/>
      <c r="G39" s="38">
        <f>IFERROR(VLOOKUP($A167&amp;"_"&amp;$B167,Results_Deltas!$A$2:$P$15000,5,FALSE),"")</f>
        <v/>
      </c>
      <c r="H39" s="38" t="inlineStr">
        <is>
          <t>Blanket (page end)</t>
        </is>
      </c>
      <c r="I39" s="26" t="n"/>
      <c r="J39" s="26" t="n"/>
      <c r="K39" s="26" t="n"/>
      <c r="L39" s="26" t="inlineStr">
        <is>
          <t>NO</t>
        </is>
      </c>
      <c r="M39" s="74" t="n">
        <v>-0.5574969572520265</v>
      </c>
      <c r="N39" s="74" t="n">
        <v>5</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DC_MOMENT_STRONG_THRESHOLD</t>
        </is>
      </c>
      <c r="B40" s="38" t="inlineStr">
        <is>
          <t>30</t>
        </is>
      </c>
      <c r="C40" s="38" t="n"/>
      <c r="D40" s="38" t="inlineStr">
        <is>
          <t>ENTRY, GLOBAL_CHECK, STOCKS_EXIT</t>
        </is>
      </c>
      <c r="E40" s="38" t="n"/>
      <c r="F40" s="26" t="n"/>
      <c r="G40" s="38">
        <f>IFERROR(VLOOKUP($A48&amp;"_"&amp;$B48,Results_Deltas!$A$2:$P$15000,5,FALSE),"")</f>
        <v/>
      </c>
      <c r="H40" s="38" t="inlineStr">
        <is>
          <t>Blanket (page end)</t>
        </is>
      </c>
      <c r="I40" s="26" t="n"/>
      <c r="J40" s="26" t="n"/>
      <c r="K40" s="26" t="n"/>
      <c r="L40" s="26" t="inlineStr">
        <is>
          <t>NO</t>
        </is>
      </c>
      <c r="M40" s="74" t="n">
        <v>-0.5531417793928062</v>
      </c>
      <c r="N40" s="74" t="n">
        <v>4</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FUNDING_GATE_FILTER_TF</t>
        </is>
      </c>
      <c r="B41" s="38" t="inlineStr">
        <is>
          <t>4h</t>
        </is>
      </c>
      <c r="C41" s="38" t="n"/>
      <c r="D41" s="38" t="inlineStr">
        <is>
          <t>GLOBAL_CHECK</t>
        </is>
      </c>
      <c r="E41" s="38" t="n"/>
      <c r="F41" s="26" t="n"/>
      <c r="G41" s="38">
        <f>IFERROR(VLOOKUP($A81&amp;"_"&amp;$B81,Results_Deltas!$A$2:$P$15000,5,FALSE),"")</f>
        <v/>
      </c>
      <c r="H41" s="38" t="inlineStr">
        <is>
          <t>Blanket (page end)</t>
        </is>
      </c>
      <c r="I41" s="26" t="n"/>
      <c r="J41" s="26" t="n"/>
      <c r="K41" s="26" t="n"/>
      <c r="L41" s="26" t="inlineStr">
        <is>
          <t>NO</t>
        </is>
      </c>
      <c r="M41" s="74" t="n">
        <v>-0.5374657871952186</v>
      </c>
      <c r="N41" s="74" t="n">
        <v>5</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FG_GREED_THRESHOLD</t>
        </is>
      </c>
      <c r="B42" s="38" t="inlineStr">
        <is>
          <t>56.25</t>
        </is>
      </c>
      <c r="C42" s="38" t="n"/>
      <c r="D42" s="38" t="inlineStr">
        <is>
          <t>GLOBAL_CHECK, STOCKS_EXIT</t>
        </is>
      </c>
      <c r="E42" s="38" t="n"/>
      <c r="F42" s="26" t="n"/>
      <c r="G42" s="38">
        <f>IFERROR(VLOOKUP($A77&amp;"_"&amp;$B77,Results_Deltas!$A$2:$P$15000,5,FALSE),"")</f>
        <v/>
      </c>
      <c r="H42" s="38" t="inlineStr">
        <is>
          <t>Blanket (page end)</t>
        </is>
      </c>
      <c r="I42" s="26" t="n"/>
      <c r="J42" s="26" t="n"/>
      <c r="K42" s="26" t="n"/>
      <c r="L42" s="26" t="inlineStr">
        <is>
          <t>NO</t>
        </is>
      </c>
      <c r="M42" s="74" t="n">
        <v>-0.5366259932021142</v>
      </c>
      <c r="N42" s="74" t="n">
        <v>4</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ADX_RANGING_THRESHOLD</t>
        </is>
      </c>
      <c r="B43" s="40" t="inlineStr">
        <is>
          <t>10</t>
        </is>
      </c>
      <c r="C43" s="38" t="n"/>
      <c r="D43" s="38" t="inlineStr">
        <is>
          <t>ENTRY, GLOBAL_CHECK, STOCKS_EXIT</t>
        </is>
      </c>
      <c r="E43" s="38" t="n"/>
      <c r="F43" s="26" t="n"/>
      <c r="G43" s="38">
        <f>IFERROR(VLOOKUP($A30&amp;"_"&amp;$B30,Results_Deltas!$A$2:$P$15000,5,FALSE),"")</f>
        <v/>
      </c>
      <c r="H43" s="38" t="inlineStr">
        <is>
          <t>Blanket (page end)</t>
        </is>
      </c>
      <c r="I43" s="26" t="n"/>
      <c r="J43" s="26" t="n"/>
      <c r="K43" s="26" t="n"/>
      <c r="L43" s="26" t="inlineStr">
        <is>
          <t>NO</t>
        </is>
      </c>
      <c r="M43" s="74" t="n">
        <v>-0.5327369564145803</v>
      </c>
      <c r="N43" s="74" t="n">
        <v>4</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CRYPTO_SPIKE_FADE_THRESHOLD_PCT</t>
        </is>
      </c>
      <c r="B44" s="38" t="inlineStr">
        <is>
          <t>7.5</t>
        </is>
      </c>
      <c r="C44" s="38" t="n"/>
      <c r="D44" s="38" t="inlineStr">
        <is>
          <t>GLOBAL_CHECK, STOCKS_EXIT</t>
        </is>
      </c>
      <c r="E44" s="38" t="n"/>
      <c r="F44" s="26" t="n"/>
      <c r="G44" s="38">
        <f>IFERROR(VLOOKUP($A44&amp;"_"&amp;$B44,Results_Deltas!$A$2:$P$15000,5,FALSE),"")</f>
        <v/>
      </c>
      <c r="H44" s="38" t="inlineStr">
        <is>
          <t>Blanket (page end)</t>
        </is>
      </c>
      <c r="I44" s="26" t="n"/>
      <c r="J44" s="26" t="n"/>
      <c r="K44" s="26" t="n"/>
      <c r="L44" s="26" t="inlineStr">
        <is>
          <t>NO</t>
        </is>
      </c>
      <c r="M44" s="74" t="n">
        <v>-0.5324467559052882</v>
      </c>
      <c r="N44" s="74" t="n">
        <v>5</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BAND_ARROW_ENABLED</t>
        </is>
      </c>
      <c r="B45" s="38" t="inlineStr">
        <is>
          <t>True</t>
        </is>
      </c>
      <c r="C45" s="38" t="n"/>
      <c r="D45" s="38" t="inlineStr">
        <is>
          <t>GLOBAL_CHECK, STOCKS_EXIT</t>
        </is>
      </c>
      <c r="E45" s="38" t="n"/>
      <c r="F45" s="26" t="n"/>
      <c r="G45" s="38">
        <f>IFERROR(VLOOKUP($A36&amp;"_"&amp;$B36,Results_Deltas!$A$2:$P$15000,5,FALSE),"")</f>
        <v/>
      </c>
      <c r="H45" s="38" t="inlineStr">
        <is>
          <t>Blanket (page end)</t>
        </is>
      </c>
      <c r="I45" s="26" t="n"/>
      <c r="J45" s="26" t="n"/>
      <c r="K45" s="26" t="n"/>
      <c r="L45" s="26" t="inlineStr">
        <is>
          <t>NO</t>
        </is>
      </c>
      <c r="M45" s="74" t="n">
        <v>-0.5322781922806394</v>
      </c>
      <c r="N45" s="74" t="n">
        <v>4</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COOLDOWN_LOCKS_FILTER_TF</t>
        </is>
      </c>
      <c r="B46" s="38" t="inlineStr">
        <is>
          <t>1h</t>
        </is>
      </c>
      <c r="C46" s="38" t="n"/>
      <c r="D46" s="38" t="inlineStr">
        <is>
          <t>GLOBAL_CHECK</t>
        </is>
      </c>
      <c r="E46" s="38" t="n"/>
      <c r="F46" s="26" t="n"/>
      <c r="G46" s="38">
        <f>IFERROR(VLOOKUP($A40&amp;"_"&amp;$B40,Results_Deltas!$A$2:$P$15000,5,FALSE),"")</f>
        <v/>
      </c>
      <c r="H46" s="38" t="inlineStr">
        <is>
          <t>Blanket (page end)</t>
        </is>
      </c>
      <c r="I46" s="26" t="n"/>
      <c r="J46" s="26" t="n"/>
      <c r="K46" s="26" t="n"/>
      <c r="L46" s="26" t="inlineStr">
        <is>
          <t>NO</t>
        </is>
      </c>
      <c r="M46" s="74" t="n">
        <v>-0.5277338663810555</v>
      </c>
      <c r="N46" s="74" t="n">
        <v>5</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COOLDOWN_LOCKS_FILTER_TF</t>
        </is>
      </c>
      <c r="B47" s="38" t="inlineStr">
        <is>
          <t>OFF</t>
        </is>
      </c>
      <c r="C47" s="38" t="n"/>
      <c r="D47" s="38" t="inlineStr">
        <is>
          <t>GLOBAL_CHECK</t>
        </is>
      </c>
      <c r="E47" s="38" t="n"/>
      <c r="F47" s="26" t="n"/>
      <c r="G47" s="38">
        <f>IFERROR(VLOOKUP($A37&amp;"_"&amp;$B37,Results_Deltas!$A$2:$P$15000,5,FALSE),"")</f>
        <v/>
      </c>
      <c r="H47" s="38" t="inlineStr">
        <is>
          <t>Blanket (page end)</t>
        </is>
      </c>
      <c r="I47" s="26" t="n"/>
      <c r="J47" s="26" t="n"/>
      <c r="K47" s="26" t="n"/>
      <c r="L47" s="26" t="inlineStr">
        <is>
          <t>NO</t>
        </is>
      </c>
      <c r="M47" s="74" t="n">
        <v>-0.5225149794202133</v>
      </c>
      <c r="N47" s="74" t="n">
        <v>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FUNDING_GATE_FILTER_TF</t>
        </is>
      </c>
      <c r="B48" s="38" t="inlineStr">
        <is>
          <t>D</t>
        </is>
      </c>
      <c r="C48" s="38" t="n"/>
      <c r="D48" s="38" t="inlineStr">
        <is>
          <t>GLOBAL_CHECK</t>
        </is>
      </c>
      <c r="E48" s="38" t="n"/>
      <c r="F48" s="26" t="n"/>
      <c r="G48" s="38">
        <f>IFERROR(VLOOKUP($A80&amp;"_"&amp;$B80,Results_Deltas!$A$2:$P$15000,5,FALSE),"")</f>
        <v/>
      </c>
      <c r="H48" s="38" t="inlineStr">
        <is>
          <t>Blanket (page end)</t>
        </is>
      </c>
      <c r="I48" s="26" t="n"/>
      <c r="J48" s="26" t="n"/>
      <c r="K48" s="26" t="n"/>
      <c r="L48" s="26" t="inlineStr">
        <is>
          <t>YES</t>
        </is>
      </c>
      <c r="M48" s="74" t="n">
        <v>-0.5193850053466046</v>
      </c>
      <c r="N48" s="74" t="n">
        <v>5</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DC_MOMENT_STRONG_THRESHOLD</t>
        </is>
      </c>
      <c r="B49" s="38" t="inlineStr">
        <is>
          <t>50</t>
        </is>
      </c>
      <c r="C49" s="38" t="n"/>
      <c r="D49" s="38" t="inlineStr">
        <is>
          <t>ENTRY, GLOBAL_CHECK, STOCKS_EXIT</t>
        </is>
      </c>
      <c r="E49" s="38" t="n"/>
      <c r="F49" s="26" t="n"/>
      <c r="G49" s="38">
        <f>IFERROR(VLOOKUP($A47&amp;"_"&amp;$B47,Results_Deltas!$A$2:$P$15000,5,FALSE),"")</f>
        <v/>
      </c>
      <c r="H49" s="38" t="inlineStr">
        <is>
          <t>Blanket (page end)</t>
        </is>
      </c>
      <c r="I49" s="26" t="n"/>
      <c r="J49" s="26" t="n"/>
      <c r="K49" s="26" t="n"/>
      <c r="L49" s="26" t="inlineStr">
        <is>
          <t>YES</t>
        </is>
      </c>
      <c r="M49" s="74" t="n">
        <v>-0.5145600839339125</v>
      </c>
      <c r="N49" s="74" t="n">
        <v>4</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FG_FEAR_THRESHOLD</t>
        </is>
      </c>
      <c r="B50" s="40" t="inlineStr">
        <is>
          <t>25</t>
        </is>
      </c>
      <c r="C50" s="38" t="n"/>
      <c r="D50" s="38" t="inlineStr">
        <is>
          <t>GLOBAL_CHECK, STOCKS_EXIT</t>
        </is>
      </c>
      <c r="E50" s="38" t="n"/>
      <c r="F50" s="26" t="n"/>
      <c r="G50" s="38">
        <f>IFERROR(VLOOKUP($A71&amp;"_"&amp;$B71,Results_Deltas!$A$2:$P$15000,5,FALSE),"")</f>
        <v/>
      </c>
      <c r="H50" s="38" t="inlineStr">
        <is>
          <t>Blanket (page end)</t>
        </is>
      </c>
      <c r="I50" s="26" t="n"/>
      <c r="J50" s="26" t="n"/>
      <c r="K50" s="26" t="n"/>
      <c r="L50" s="26" t="inlineStr">
        <is>
          <t>NO</t>
        </is>
      </c>
      <c r="M50" s="74" t="n">
        <v>-0.5119734223664245</v>
      </c>
      <c r="N50" s="74" t="n">
        <v>4</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ADX_RANGING_THRESHOLD</t>
        </is>
      </c>
      <c r="B51" s="38" t="inlineStr">
        <is>
          <t>25</t>
        </is>
      </c>
      <c r="C51" s="38" t="n"/>
      <c r="D51" s="38" t="inlineStr">
        <is>
          <t>ENTRY, GLOBAL_CHECK, STOCKS_EXIT</t>
        </is>
      </c>
      <c r="E51" s="38" t="n"/>
      <c r="F51" s="26" t="n"/>
      <c r="G51" s="38">
        <f>IFERROR(VLOOKUP($A28&amp;"_"&amp;$B28,Results_Deltas!$A$2:$P$15000,5,FALSE),"")</f>
        <v/>
      </c>
      <c r="H51" s="38" t="inlineStr">
        <is>
          <t>Blanket (page end)</t>
        </is>
      </c>
      <c r="I51" s="26" t="n"/>
      <c r="J51" s="26" t="n"/>
      <c r="K51" s="26" t="n"/>
      <c r="L51" s="26" t="inlineStr">
        <is>
          <t>NO</t>
        </is>
      </c>
      <c r="M51" s="74" t="n">
        <v>-0.5115267199258988</v>
      </c>
      <c r="N51" s="74" t="n">
        <v>4</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DUP_GUARD_FILTER_TF</t>
        </is>
      </c>
      <c r="B52" s="38" t="inlineStr">
        <is>
          <t>4h</t>
        </is>
      </c>
      <c r="C52" s="38" t="n"/>
      <c r="D52" s="38" t="inlineStr">
        <is>
          <t>GLOBAL_CHECK</t>
        </is>
      </c>
      <c r="E52" s="38" t="n"/>
      <c r="F52" s="26" t="n"/>
      <c r="G52" s="38">
        <f>IFERROR(VLOOKUP($A56&amp;"_"&amp;$B56,Results_Deltas!$A$2:$P$15000,5,FALSE),"")</f>
        <v/>
      </c>
      <c r="H52" s="38" t="inlineStr">
        <is>
          <t>Blanket (page end)</t>
        </is>
      </c>
      <c r="I52" s="26" t="n"/>
      <c r="J52" s="26" t="n"/>
      <c r="K52" s="26" t="n"/>
      <c r="L52" s="26" t="inlineStr">
        <is>
          <t>NO</t>
        </is>
      </c>
      <c r="M52" s="74" t="n">
        <v>-0.5053218880780779</v>
      </c>
      <c r="N52" s="74" t="n">
        <v>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FUNDING_GATE_FILTER_TF</t>
        </is>
      </c>
      <c r="B53" s="38" t="inlineStr">
        <is>
          <t>1h</t>
        </is>
      </c>
      <c r="C53" s="38" t="n"/>
      <c r="D53" s="38" t="inlineStr">
        <is>
          <t>GLOBAL_CHECK</t>
        </is>
      </c>
      <c r="E53" s="38" t="n"/>
      <c r="F53" s="26" t="n"/>
      <c r="G53" s="38">
        <f>IFERROR(VLOOKUP($A82&amp;"_"&amp;$B82,Results_Deltas!$A$2:$P$15000,5,FALSE),"")</f>
        <v/>
      </c>
      <c r="H53" s="38" t="inlineStr">
        <is>
          <t>Blanket (page end)</t>
        </is>
      </c>
      <c r="I53" s="26" t="n"/>
      <c r="J53" s="26" t="n"/>
      <c r="K53" s="26" t="n"/>
      <c r="L53" s="26" t="inlineStr">
        <is>
          <t>NO</t>
        </is>
      </c>
      <c r="M53" s="74" t="n">
        <v>-0.5048628809264392</v>
      </c>
      <c r="N53" s="74" t="n">
        <v>4</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DUP_GUARD_FILTER_TF</t>
        </is>
      </c>
      <c r="B54" s="38" t="inlineStr">
        <is>
          <t>D</t>
        </is>
      </c>
      <c r="C54" s="38" t="n"/>
      <c r="D54" s="38" t="inlineStr">
        <is>
          <t>GLOBAL_CHECK</t>
        </is>
      </c>
      <c r="E54" s="38" t="n"/>
      <c r="F54" s="26" t="n"/>
      <c r="G54" s="38">
        <f>IFERROR(VLOOKUP($A55&amp;"_"&amp;$B55,Results_Deltas!$A$2:$P$15000,5,FALSE),"")</f>
        <v/>
      </c>
      <c r="H54" s="38" t="inlineStr">
        <is>
          <t>Blanket (page end)</t>
        </is>
      </c>
      <c r="I54" s="26" t="n"/>
      <c r="J54" s="26" t="n"/>
      <c r="K54" s="26" t="n"/>
      <c r="L54" s="26" t="inlineStr">
        <is>
          <t>NO</t>
        </is>
      </c>
      <c r="M54" s="74" t="n">
        <v>-0.5042760717636785</v>
      </c>
      <c r="N54" s="74" t="n">
        <v>5</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OI_CONFIRM_ENABLED</t>
        </is>
      </c>
      <c r="B55" s="40" t="inlineStr">
        <is>
          <t>True</t>
        </is>
      </c>
      <c r="C55" s="38" t="n"/>
      <c r="D55" s="38" t="inlineStr">
        <is>
          <t>ENTRY, GLOBAL_CHECK, STOCKS_EXIT</t>
        </is>
      </c>
      <c r="E55" s="38" t="n"/>
      <c r="F55" s="26" t="n"/>
      <c r="G55" s="38">
        <f>IFERROR(VLOOKUP($A187&amp;"_"&amp;$B187,Results_Deltas!$A$2:$P$15000,5,FALSE),"")</f>
        <v/>
      </c>
      <c r="H55" s="38" t="inlineStr">
        <is>
          <t>Blanket (page end)</t>
        </is>
      </c>
      <c r="I55" s="26" t="n"/>
      <c r="J55" s="26" t="n"/>
      <c r="K55" s="26" t="n"/>
      <c r="L55" s="26" t="inlineStr">
        <is>
          <t>NO</t>
        </is>
      </c>
      <c r="M55" s="74" t="n">
        <v>-0.5017971425894532</v>
      </c>
      <c r="N55" s="74" t="n">
        <v>5</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LR_BAND_LADDER_STOCH_EXTREME</t>
        </is>
      </c>
      <c r="B56" s="40" t="inlineStr">
        <is>
          <t>30.0</t>
        </is>
      </c>
      <c r="C56" s="38" t="n"/>
      <c r="D56" s="38" t="inlineStr">
        <is>
          <t>GLOBAL_CHECK, STOCKS_EXIT</t>
        </is>
      </c>
      <c r="E56" s="38" t="n"/>
      <c r="F56" s="26" t="n"/>
      <c r="G56" s="38">
        <f>IFERROR(VLOOKUP($A139&amp;"_"&amp;$B139,Results_Deltas!$A$2:$P$15000,5,FALSE),"")</f>
        <v/>
      </c>
      <c r="H56" s="38" t="inlineStr">
        <is>
          <t>Blanket (page end)</t>
        </is>
      </c>
      <c r="I56" s="26" t="n"/>
      <c r="J56" s="26" t="n"/>
      <c r="K56" s="26" t="n"/>
      <c r="L56" s="26" t="inlineStr">
        <is>
          <t>NO</t>
        </is>
      </c>
      <c r="M56" s="74" t="n">
        <v>-0.496542333498072</v>
      </c>
      <c r="N56" s="74" t="n">
        <v>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LR_BAND_LADDER_STOCH_EXTREME</t>
        </is>
      </c>
      <c r="B57" s="38" t="inlineStr">
        <is>
          <t>30.0_ALT</t>
        </is>
      </c>
      <c r="C57" s="38" t="n"/>
      <c r="D57" s="38" t="inlineStr">
        <is>
          <t>GLOBAL_CHECK, STOCKS_EXIT</t>
        </is>
      </c>
      <c r="E57" s="38" t="n"/>
      <c r="F57" s="26" t="n"/>
      <c r="G57" s="38">
        <f>IFERROR(VLOOKUP($A140&amp;"_"&amp;$B140,Results_Deltas!$A$2:$P$15000,5,FALSE),"")</f>
        <v/>
      </c>
      <c r="H57" s="38" t="inlineStr">
        <is>
          <t>Blanket (page end)</t>
        </is>
      </c>
      <c r="I57" s="26" t="n"/>
      <c r="J57" s="26" t="n"/>
      <c r="K57" s="26" t="n"/>
      <c r="L57" s="26" t="inlineStr">
        <is>
          <t>YES</t>
        </is>
      </c>
      <c r="M57" s="74" t="n">
        <v>-0.496542333498072</v>
      </c>
      <c r="N57" s="74" t="n">
        <v>5</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OI_CONFIRM_MIN_CHANGE_PCT</t>
        </is>
      </c>
      <c r="B58" s="38" t="inlineStr">
        <is>
          <t>2.0</t>
        </is>
      </c>
      <c r="C58" s="38" t="n"/>
      <c r="D58" s="38" t="inlineStr">
        <is>
          <t>ENTRY, GLOBAL_CHECK, STOCKS_EXIT</t>
        </is>
      </c>
      <c r="E58" s="38" t="n"/>
      <c r="F58" s="26" t="n"/>
      <c r="G58" s="38">
        <f>IFERROR(VLOOKUP($A189&amp;"_"&amp;$B189,Results_Deltas!$A$2:$P$15000,5,FALSE),"")</f>
        <v/>
      </c>
      <c r="H58" s="38" t="inlineStr">
        <is>
          <t>Blanket (page end)</t>
        </is>
      </c>
      <c r="I58" s="26" t="n"/>
      <c r="J58" s="26" t="n"/>
      <c r="K58" s="26" t="n"/>
      <c r="L58" s="26" t="inlineStr">
        <is>
          <t>YES</t>
        </is>
      </c>
      <c r="M58" s="74" t="n">
        <v>-0.4932718820084282</v>
      </c>
      <c r="N58" s="74" t="n">
        <v>4</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DUP_GUARD_FILTER_TF</t>
        </is>
      </c>
      <c r="B59" s="38" t="inlineStr">
        <is>
          <t>OFF</t>
        </is>
      </c>
      <c r="C59" s="38" t="n"/>
      <c r="D59" s="38" t="inlineStr">
        <is>
          <t>GLOBAL_CHECK</t>
        </is>
      </c>
      <c r="E59" s="38" t="n"/>
      <c r="F59" s="26" t="n"/>
      <c r="G59" s="38">
        <f>IFERROR(VLOOKUP($A54&amp;"_"&amp;$B54,Results_Deltas!$A$2:$P$15000,5,FALSE),"")</f>
        <v/>
      </c>
      <c r="H59" s="38" t="inlineStr">
        <is>
          <t>Blanket (page end)</t>
        </is>
      </c>
      <c r="I59" s="26" t="n"/>
      <c r="J59" s="26" t="n"/>
      <c r="K59" s="26" t="n"/>
      <c r="L59" s="26" t="inlineStr">
        <is>
          <t>NO</t>
        </is>
      </c>
      <c r="M59" s="74" t="n">
        <v>-0.4847556986273586</v>
      </c>
      <c r="N59" s="74" t="n">
        <v>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LR_BAND_LADDER_TF_TOP</t>
        </is>
      </c>
      <c r="B60" s="38" t="inlineStr">
        <is>
          <t>1</t>
        </is>
      </c>
      <c r="C60" s="38" t="n"/>
      <c r="D60" s="38" t="inlineStr">
        <is>
          <t>GLOBAL_CHECK, STOCKS_EXIT</t>
        </is>
      </c>
      <c r="E60" s="38" t="n"/>
      <c r="F60" s="26" t="n"/>
      <c r="G60" s="38">
        <f>IFERROR(VLOOKUP($A144&amp;"_"&amp;$B144,Results_Deltas!$A$2:$P$15000,5,FALSE),"")</f>
        <v/>
      </c>
      <c r="H60" s="38" t="inlineStr">
        <is>
          <t>Blanket (page end)</t>
        </is>
      </c>
      <c r="I60" s="26" t="n"/>
      <c r="J60" s="26" t="n"/>
      <c r="K60" s="26" t="n"/>
      <c r="L60" s="26" t="inlineStr">
        <is>
          <t>YES</t>
        </is>
      </c>
      <c r="M60" s="74" t="n">
        <v>-0.4692790424650393</v>
      </c>
      <c r="N60" s="74" t="n">
        <v>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IFERROR(VLOOKUP($A79&amp;"_"&amp;$B79,Results_Deltas!$A$2:$P$15000,5,FALSE),"")</f>
        <v/>
      </c>
      <c r="H61" s="38" t="inlineStr">
        <is>
          <t>Blanket (page end)</t>
        </is>
      </c>
      <c r="I61" s="26" t="n"/>
      <c r="J61" s="26" t="n"/>
      <c r="K61" s="26" t="n"/>
      <c r="L61" s="26" t="inlineStr">
        <is>
          <t>NO</t>
        </is>
      </c>
      <c r="M61" s="74" t="n">
        <v>-0.4653627802617442</v>
      </c>
      <c r="N61" s="74" t="n">
        <v>4</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GR_FILTER_VEC_MIN_TFS</t>
        </is>
      </c>
      <c r="B62" s="38" t="inlineStr">
        <is>
          <t>1</t>
        </is>
      </c>
      <c r="C62" s="38" t="n"/>
      <c r="D62" s="38" t="inlineStr">
        <is>
          <t>GLOBAL_CHECK</t>
        </is>
      </c>
      <c r="E62" s="38" t="n"/>
      <c r="F62" s="26" t="n"/>
      <c r="G62" s="38">
        <f>IFERROR(VLOOKUP($A98&amp;"_"&amp;$B98,Results_Deltas!$A$2:$P$15000,5,FALSE),"")</f>
        <v/>
      </c>
      <c r="H62" s="38" t="inlineStr">
        <is>
          <t>Blanket (page end)</t>
        </is>
      </c>
      <c r="I62" s="26" t="n"/>
      <c r="J62" s="26" t="n"/>
      <c r="K62" s="26" t="n"/>
      <c r="L62" s="26" t="inlineStr">
        <is>
          <t>NO</t>
        </is>
      </c>
      <c r="M62" s="74" t="n">
        <v>-0.4598494722748817</v>
      </c>
      <c r="N62" s="74" t="n">
        <v>5</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CRYPTO_SPIKE_FADE_THRESHOLD_PCT</t>
        </is>
      </c>
      <c r="B63" s="38" t="inlineStr">
        <is>
          <t>12.5</t>
        </is>
      </c>
      <c r="C63" s="38" t="n"/>
      <c r="D63" s="38" t="inlineStr">
        <is>
          <t>GLOBAL_CHECK, STOCKS_EXIT</t>
        </is>
      </c>
      <c r="E63" s="38" t="n"/>
      <c r="F63" s="26" t="n"/>
      <c r="G63" s="38">
        <f>IFERROR(VLOOKUP($A43&amp;"_"&amp;$B43,Results_Deltas!$A$2:$P$15000,5,FALSE),"")</f>
        <v/>
      </c>
      <c r="H63" s="38" t="inlineStr">
        <is>
          <t>Blanket (page end)</t>
        </is>
      </c>
      <c r="I63" s="26" t="n"/>
      <c r="J63" s="26" t="n"/>
      <c r="K63" s="26" t="n"/>
      <c r="L63" s="26" t="inlineStr">
        <is>
          <t>NO</t>
        </is>
      </c>
      <c r="M63" s="74" t="n">
        <v>-0.45580908104214</v>
      </c>
      <c r="N63" s="74" t="n">
        <v>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MANDATORY_REENTRY_WT_FILTER_VELOCITY_RATIO</t>
        </is>
      </c>
      <c r="B64" s="40" t="inlineStr">
        <is>
          <t>0.90</t>
        </is>
      </c>
      <c r="C64" s="38" t="n"/>
      <c r="D64" s="38" t="inlineStr">
        <is>
          <t>GLOBAL_CHECK, STOCKS_EXIT</t>
        </is>
      </c>
      <c r="E64" s="38" t="n"/>
      <c r="F64" s="26" t="n"/>
      <c r="G64" s="38">
        <f>IFERROR(VLOOKUP($A152&amp;"_"&amp;$B152,Results_Deltas!$A$2:$P$15000,5,FALSE),"")</f>
        <v/>
      </c>
      <c r="H64" s="38" t="inlineStr">
        <is>
          <t>Blanket (page end)</t>
        </is>
      </c>
      <c r="I64" s="26" t="n"/>
      <c r="J64" s="26" t="n"/>
      <c r="K64" s="26" t="n"/>
      <c r="L64" s="26" t="inlineStr">
        <is>
          <t>NO</t>
        </is>
      </c>
      <c r="M64" s="74" t="n">
        <v>-0.4542726903226955</v>
      </c>
      <c r="N64" s="74" t="n">
        <v>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MANDATORY_REENTRY_WT_FILTER_VELOCITY_RATIO</t>
        </is>
      </c>
      <c r="B65" s="38" t="inlineStr">
        <is>
          <t>0.90_ALT</t>
        </is>
      </c>
      <c r="C65" s="38" t="n"/>
      <c r="D65" s="38" t="inlineStr">
        <is>
          <t>GLOBAL_CHECK, STOCKS_EXIT</t>
        </is>
      </c>
      <c r="E65" s="38" t="n"/>
      <c r="F65" s="26" t="n"/>
      <c r="G65" s="38">
        <f>IFERROR(VLOOKUP($A153&amp;"_"&amp;$B153,Results_Deltas!$A$2:$P$15000,5,FALSE),"")</f>
        <v/>
      </c>
      <c r="H65" s="38" t="inlineStr">
        <is>
          <t>Blanket (page end)</t>
        </is>
      </c>
      <c r="I65" s="26" t="n"/>
      <c r="J65" s="26" t="n"/>
      <c r="K65" s="26" t="n"/>
      <c r="L65" s="26" t="inlineStr">
        <is>
          <t>NO</t>
        </is>
      </c>
      <c r="M65" s="74" t="n">
        <v>-0.4542726903226955</v>
      </c>
      <c r="N65" s="74" t="n">
        <v>5</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LIVE_VEC_EMERGENCY_BRAKE_ENABLED</t>
        </is>
      </c>
      <c r="B66" s="38" t="inlineStr">
        <is>
          <t>True</t>
        </is>
      </c>
      <c r="C66" s="38" t="n"/>
      <c r="D66" s="38" t="inlineStr">
        <is>
          <t>GLOBAL_CHECK, STOCKS_EXIT</t>
        </is>
      </c>
      <c r="E66" s="38" t="n"/>
      <c r="F66" s="26" t="n"/>
      <c r="G66" s="38">
        <f>IFERROR(VLOOKUP($A138&amp;"_"&amp;$B138,Results_Deltas!$A$2:$P$15000,5,FALSE),"")</f>
        <v/>
      </c>
      <c r="H66" s="38" t="inlineStr">
        <is>
          <t>Blanket (page end)</t>
        </is>
      </c>
      <c r="I66" s="26" t="n"/>
      <c r="J66" s="26" t="n"/>
      <c r="K66" s="26" t="n"/>
      <c r="L66" s="26" t="inlineStr">
        <is>
          <t>YES</t>
        </is>
      </c>
      <c r="M66" s="74" t="n">
        <v>-0.4481689031901754</v>
      </c>
      <c r="N66" s="74" t="n">
        <v>5</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NEWBORN_LOSS_KILL_GAIN_THRESHOLD_PCT</t>
        </is>
      </c>
      <c r="B67" s="38" t="inlineStr">
        <is>
          <t>0.5</t>
        </is>
      </c>
      <c r="C67" s="38" t="n"/>
      <c r="D67" s="38" t="inlineStr">
        <is>
          <t>AUGMENT, EXIT, GLOBAL_CHECK, REDUCE, STOCKS_EXIT</t>
        </is>
      </c>
      <c r="E67" s="38" t="n"/>
      <c r="F67" s="26" t="n"/>
      <c r="G67" s="38">
        <f>IFERROR(VLOOKUP($A179&amp;"_"&amp;$B179,Results_Deltas!$A$2:$P$15000,5,FALSE),"")</f>
        <v/>
      </c>
      <c r="H67" s="38" t="inlineStr">
        <is>
          <t>Blanket (page end)</t>
        </is>
      </c>
      <c r="I67" s="26" t="n"/>
      <c r="J67" s="26" t="n"/>
      <c r="K67" s="26" t="n"/>
      <c r="L67" s="26" t="inlineStr">
        <is>
          <t>NO</t>
        </is>
      </c>
      <c r="M67" s="74" t="n">
        <v>-0.4477142344886206</v>
      </c>
      <c r="N67" s="74" t="n">
        <v>5</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EMA_9_21_FILTER_MIN_TFS</t>
        </is>
      </c>
      <c r="B68" s="38" t="inlineStr">
        <is>
          <t>2</t>
        </is>
      </c>
      <c r="C68" s="38" t="n"/>
      <c r="D68" s="38" t="inlineStr">
        <is>
          <t>GLOBAL_CHECK</t>
        </is>
      </c>
      <c r="E68" s="38" t="n"/>
      <c r="F68" s="26" t="n"/>
      <c r="G68" s="38">
        <f>IFERROR(VLOOKUP($A60&amp;"_"&amp;$B60,Results_Deltas!$A$2:$P$15000,5,FALSE),"")</f>
        <v/>
      </c>
      <c r="H68" s="38" t="inlineStr">
        <is>
          <t>Blanket (page end)</t>
        </is>
      </c>
      <c r="I68" s="26" t="n"/>
      <c r="J68" s="26" t="n"/>
      <c r="K68" s="26" t="n"/>
      <c r="L68" s="26" t="inlineStr">
        <is>
          <t>NO</t>
        </is>
      </c>
      <c r="M68" s="74" t="n">
        <v>-0.4475413026988428</v>
      </c>
      <c r="N68" s="74" t="n">
        <v>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NEW_POSITION_MAX_LOSS_THRESHOLD</t>
        </is>
      </c>
      <c r="B69" s="38" t="inlineStr">
        <is>
          <t>2.0</t>
        </is>
      </c>
      <c r="C69" s="38" t="n"/>
      <c r="D69" s="38" t="inlineStr">
        <is>
          <t>AUGMENT, EXIT, GLOBAL_CHECK, REDUCE, STOCKS_EXIT</t>
        </is>
      </c>
      <c r="E69" s="38" t="n"/>
      <c r="F69" s="26" t="n"/>
      <c r="G69" s="38">
        <f>IFERROR(VLOOKUP($A183&amp;"_"&amp;$B183,Results_Deltas!$A$2:$P$15000,5,FALSE),"")</f>
        <v/>
      </c>
      <c r="H69" s="38" t="inlineStr">
        <is>
          <t>Blanket (page end)</t>
        </is>
      </c>
      <c r="I69" s="26" t="n"/>
      <c r="J69" s="26" t="n"/>
      <c r="K69" s="26" t="n"/>
      <c r="L69" s="26" t="inlineStr">
        <is>
          <t>NO</t>
        </is>
      </c>
      <c r="M69" s="74" t="n">
        <v>-0.4466904626540823</v>
      </c>
      <c r="N69" s="74" t="n">
        <v>5</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NEWBORN_LOSS_KILL_GAIN_THRESHOLD_PCT</t>
        </is>
      </c>
      <c r="B70" s="38" t="inlineStr">
        <is>
          <t>1.0</t>
        </is>
      </c>
      <c r="C70" s="38" t="n"/>
      <c r="D70" s="38" t="inlineStr">
        <is>
          <t>AUGMENT, EXIT, GLOBAL_CHECK, REDUCE, STOCKS_EXIT</t>
        </is>
      </c>
      <c r="E70" s="38" t="n"/>
      <c r="F70" s="26" t="n"/>
      <c r="G70" s="38">
        <f>IFERROR(VLOOKUP($A178&amp;"_"&amp;$B178,Results_Deltas!$A$2:$P$15000,5,FALSE),"")</f>
        <v/>
      </c>
      <c r="H70" s="38" t="inlineStr">
        <is>
          <t>Blanket (page end)</t>
        </is>
      </c>
      <c r="I70" s="26" t="n"/>
      <c r="J70" s="26" t="n"/>
      <c r="K70" s="26" t="n"/>
      <c r="L70" s="26" t="inlineStr">
        <is>
          <t>NO</t>
        </is>
      </c>
      <c r="M70" s="74" t="n">
        <v>-0.4460427494895348</v>
      </c>
      <c r="N70" s="74" t="n">
        <v>5</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EMA_9_21_FILTER_MIN_TFS</t>
        </is>
      </c>
      <c r="B71" s="38" t="inlineStr">
        <is>
          <t>0</t>
        </is>
      </c>
      <c r="C71" s="38" t="n"/>
      <c r="D71" s="38" t="inlineStr">
        <is>
          <t>GLOBAL_CHECK</t>
        </is>
      </c>
      <c r="E71" s="38" t="n"/>
      <c r="F71" s="26" t="n"/>
      <c r="G71" s="38">
        <f>IFERROR(VLOOKUP($A59&amp;"_"&amp;$B59,Results_Deltas!$A$2:$P$15000,5,FALSE),"")</f>
        <v/>
      </c>
      <c r="H71" s="38" t="inlineStr">
        <is>
          <t>Blanket (page end)</t>
        </is>
      </c>
      <c r="I71" s="26" t="n"/>
      <c r="J71" s="26" t="n"/>
      <c r="K71" s="26" t="n"/>
      <c r="L71" s="26" t="inlineStr">
        <is>
          <t>NO</t>
        </is>
      </c>
      <c r="M71" s="74" t="n">
        <v>-0.4342814671763422</v>
      </c>
      <c r="N71" s="74" t="n">
        <v>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DUP_GUARD_FILTER_TF</t>
        </is>
      </c>
      <c r="B72" s="38" t="inlineStr">
        <is>
          <t>1h</t>
        </is>
      </c>
      <c r="C72" s="38" t="n"/>
      <c r="D72" s="38" t="inlineStr">
        <is>
          <t>GLOBAL_CHECK</t>
        </is>
      </c>
      <c r="E72" s="38" t="n"/>
      <c r="F72" s="26" t="n"/>
      <c r="G72" s="38">
        <f>IFERROR(VLOOKUP($A57&amp;"_"&amp;$B57,Results_Deltas!$A$2:$P$15000,5,FALSE),"")</f>
        <v/>
      </c>
      <c r="H72" s="38" t="inlineStr">
        <is>
          <t>Blanket (page end)</t>
        </is>
      </c>
      <c r="I72" s="26" t="n"/>
      <c r="J72" s="26" t="n"/>
      <c r="K72" s="26" t="n"/>
      <c r="L72" s="26" t="inlineStr">
        <is>
          <t>YES</t>
        </is>
      </c>
      <c r="M72" s="74" t="n">
        <v>-0.4310452068904482</v>
      </c>
      <c r="N72" s="74" t="n">
        <v>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EMA_BLANKET_FILTER_ENABLED</t>
        </is>
      </c>
      <c r="B73" s="38" t="inlineStr">
        <is>
          <t>False</t>
        </is>
      </c>
      <c r="C73" s="38" t="n"/>
      <c r="D73" s="38" t="inlineStr">
        <is>
          <t>GLOBAL_CHECK</t>
        </is>
      </c>
      <c r="E73" s="38" t="n"/>
      <c r="F73" s="26" t="n"/>
      <c r="G73" s="38">
        <f>IFERROR(VLOOKUP($A62&amp;"_"&amp;$B62,Results_Deltas!$A$2:$P$15000,5,FALSE),"")</f>
        <v/>
      </c>
      <c r="H73" s="38" t="inlineStr">
        <is>
          <t>Blanket (page end)</t>
        </is>
      </c>
      <c r="I73" s="26" t="n"/>
      <c r="J73" s="26" t="n"/>
      <c r="K73" s="26" t="n"/>
      <c r="L73" s="26" t="inlineStr">
        <is>
          <t>NO</t>
        </is>
      </c>
      <c r="M73" s="74" t="n">
        <v>-0.4210955523276216</v>
      </c>
      <c r="N73" s="74" t="n">
        <v>5</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GR_FILTER_VEC_ENABLED</t>
        </is>
      </c>
      <c r="B74" s="38" t="inlineStr">
        <is>
          <t>True</t>
        </is>
      </c>
      <c r="C74" s="38" t="n"/>
      <c r="D74" s="38" t="inlineStr">
        <is>
          <t>GLOBAL_CHECK</t>
        </is>
      </c>
      <c r="E74" s="38" t="n"/>
      <c r="F74" s="26" t="n"/>
      <c r="G74" s="38">
        <f>IFERROR(VLOOKUP($A95&amp;"_"&amp;$B95,Results_Deltas!$A$2:$P$15000,5,FALSE),"")</f>
        <v/>
      </c>
      <c r="H74" s="38" t="inlineStr">
        <is>
          <t>Blanket (page end)</t>
        </is>
      </c>
      <c r="I74" s="26" t="n"/>
      <c r="J74" s="26" t="n"/>
      <c r="K74" s="26" t="n"/>
      <c r="L74" s="26" t="inlineStr">
        <is>
          <t>NO</t>
        </is>
      </c>
      <c r="M74" s="74" t="n">
        <v>-0.3777277833729836</v>
      </c>
      <c r="N74" s="74" t="n">
        <v>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EMA_BLANKET_FILTER_MIN_TFS</t>
        </is>
      </c>
      <c r="B75" s="38" t="inlineStr">
        <is>
          <t>2</t>
        </is>
      </c>
      <c r="C75" s="38" t="n"/>
      <c r="D75" s="38" t="inlineStr">
        <is>
          <t>GLOBAL_CHECK</t>
        </is>
      </c>
      <c r="E75" s="38" t="n"/>
      <c r="F75" s="26" t="n"/>
      <c r="G75" s="38">
        <f>IFERROR(VLOOKUP($A65&amp;"_"&amp;$B65,Results_Deltas!$A$2:$P$15000,5,FALSE),"")</f>
        <v/>
      </c>
      <c r="H75" s="38" t="inlineStr">
        <is>
          <t>Blanket (page end)</t>
        </is>
      </c>
      <c r="I75" s="26" t="n"/>
      <c r="J75" s="26" t="n"/>
      <c r="K75" s="26" t="n"/>
      <c r="L75" s="26" t="inlineStr">
        <is>
          <t>NO</t>
        </is>
      </c>
      <c r="M75" s="74" t="n">
        <v>-0.3769223944808184</v>
      </c>
      <c r="N75" s="74" t="n">
        <v>5</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LR_BAND_LADDER_TF_BOTTOM</t>
        </is>
      </c>
      <c r="B76" s="38" t="inlineStr">
        <is>
          <t>1</t>
        </is>
      </c>
      <c r="C76" s="38" t="n"/>
      <c r="D76" s="38" t="inlineStr">
        <is>
          <t>GLOBAL_CHECK, STOCKS_EXIT</t>
        </is>
      </c>
      <c r="E76" s="38" t="n"/>
      <c r="F76" s="26" t="n"/>
      <c r="G76" s="38">
        <f>IFERROR(VLOOKUP($A142&amp;"_"&amp;$B142,Results_Deltas!$A$2:$P$15000,5,FALSE),"")</f>
        <v/>
      </c>
      <c r="H76" s="38" t="inlineStr">
        <is>
          <t>Blanket (page end)</t>
        </is>
      </c>
      <c r="I76" s="26" t="n"/>
      <c r="J76" s="26" t="n"/>
      <c r="K76" s="26" t="n"/>
      <c r="L76" s="26" t="inlineStr">
        <is>
          <t>YES</t>
        </is>
      </c>
      <c r="M76" s="74" t="n">
        <v>-0.3768350030414634</v>
      </c>
      <c r="N76" s="74" t="n">
        <v>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MANDATORY_REENTRY_WT_FILTER_MIN_TFS</t>
        </is>
      </c>
      <c r="B77" s="38" t="inlineStr">
        <is>
          <t>2</t>
        </is>
      </c>
      <c r="C77" s="38" t="n"/>
      <c r="D77" s="38" t="inlineStr">
        <is>
          <t>GLOBAL_CHECK, STOCKS_EXIT</t>
        </is>
      </c>
      <c r="E77" s="38" t="n"/>
      <c r="F77" s="26" t="n"/>
      <c r="G77" s="38">
        <f>IFERROR(VLOOKUP($A147&amp;"_"&amp;$B147,Results_Deltas!$A$2:$P$15000,5,FALSE),"")</f>
        <v/>
      </c>
      <c r="H77" s="38" t="inlineStr">
        <is>
          <t>Blanket (page end)</t>
        </is>
      </c>
      <c r="I77" s="26" t="n"/>
      <c r="J77" s="26" t="n"/>
      <c r="K77" s="26" t="n"/>
      <c r="L77" s="26" t="inlineStr">
        <is>
          <t>NO</t>
        </is>
      </c>
      <c r="M77" s="74" t="n">
        <v>-0.3664429282848765</v>
      </c>
      <c r="N77" s="74" t="n">
        <v>5</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HLR_SMA_BAND_PCT</t>
        </is>
      </c>
      <c r="B78" s="38" t="inlineStr">
        <is>
          <t>1.0</t>
        </is>
      </c>
      <c r="C78" s="38" t="n"/>
      <c r="D78" s="38" t="inlineStr">
        <is>
          <t>ENTRY, GLOBAL_CHECK, STOCKS_EXIT</t>
        </is>
      </c>
      <c r="E78" s="38" t="n"/>
      <c r="F78" s="26" t="n"/>
      <c r="G78" s="38">
        <f>IFERROR(VLOOKUP($A110&amp;"_"&amp;$B110,Results_Deltas!$A$2:$P$15000,5,FALSE),"")</f>
        <v/>
      </c>
      <c r="H78" s="38" t="inlineStr">
        <is>
          <t>Blanket (page end)</t>
        </is>
      </c>
      <c r="I78" s="26" t="n"/>
      <c r="J78" s="26" t="n"/>
      <c r="K78" s="26" t="n"/>
      <c r="L78" s="26" t="inlineStr">
        <is>
          <t>NO</t>
        </is>
      </c>
      <c r="M78" s="74" t="n">
        <v>-0.365863136776903</v>
      </c>
      <c r="N78" s="74" t="n">
        <v>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EMA_BLANKET_FILTER_MIN_TFS</t>
        </is>
      </c>
      <c r="B79" s="38" t="inlineStr">
        <is>
          <t>0</t>
        </is>
      </c>
      <c r="C79" s="38" t="n"/>
      <c r="D79" s="38" t="inlineStr">
        <is>
          <t>GLOBAL_CHECK</t>
        </is>
      </c>
      <c r="E79" s="38" t="n"/>
      <c r="F79" s="26" t="n"/>
      <c r="G79" s="38">
        <f>IFERROR(VLOOKUP($A64&amp;"_"&amp;$B64,Results_Deltas!$A$2:$P$15000,5,FALSE),"")</f>
        <v/>
      </c>
      <c r="H79" s="38" t="inlineStr">
        <is>
          <t>Blanket (page end)</t>
        </is>
      </c>
      <c r="I79" s="26" t="n"/>
      <c r="J79" s="26" t="n"/>
      <c r="K79" s="26" t="n"/>
      <c r="L79" s="26" t="inlineStr">
        <is>
          <t>NO</t>
        </is>
      </c>
      <c r="M79" s="74" t="n">
        <v>-0.3502114918749691</v>
      </c>
      <c r="N79" s="74" t="n">
        <v>5</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HLR_SMA_BAND_PCT</t>
        </is>
      </c>
      <c r="B80" s="38" t="inlineStr">
        <is>
          <t>0.5</t>
        </is>
      </c>
      <c r="C80" s="38" t="n"/>
      <c r="D80" s="38" t="inlineStr">
        <is>
          <t>ENTRY, GLOBAL_CHECK, STOCKS_EXIT</t>
        </is>
      </c>
      <c r="E80" s="38" t="n"/>
      <c r="F80" s="26" t="n"/>
      <c r="G80" s="38">
        <f>IFERROR(VLOOKUP($A111&amp;"_"&amp;$B111,Results_Deltas!$A$2:$P$15000,5,FALSE),"")</f>
        <v/>
      </c>
      <c r="H80" s="38" t="inlineStr">
        <is>
          <t>Blanket (page end)</t>
        </is>
      </c>
      <c r="I80" s="26" t="n"/>
      <c r="J80" s="26" t="n"/>
      <c r="K80" s="26" t="n"/>
      <c r="L80" s="26" t="inlineStr">
        <is>
          <t>YES</t>
        </is>
      </c>
      <c r="M80" s="74" t="n">
        <v>-0.3476939184825444</v>
      </c>
      <c r="N80" s="74" t="n">
        <v>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DELTA_REENTRY_FILTER_ENABLED</t>
        </is>
      </c>
      <c r="B81" s="38" t="inlineStr">
        <is>
          <t>True</t>
        </is>
      </c>
      <c r="C81" s="38" t="n"/>
      <c r="D81" s="38" t="inlineStr">
        <is>
          <t>ENTRY, GLOBAL_CHECK, STOCKS_EXIT</t>
        </is>
      </c>
      <c r="E81" s="38" t="n"/>
      <c r="F81" s="26" t="n"/>
      <c r="G81" s="38">
        <f>IFERROR(VLOOKUP($A53&amp;"_"&amp;$B53,Results_Deltas!$A$2:$P$15000,5,FALSE),"")</f>
        <v/>
      </c>
      <c r="H81" s="38" t="inlineStr">
        <is>
          <t>Blanket (page end)</t>
        </is>
      </c>
      <c r="I81" s="26" t="n"/>
      <c r="J81" s="26" t="n"/>
      <c r="K81" s="26" t="n"/>
      <c r="L81" s="26" t="inlineStr">
        <is>
          <t>NO</t>
        </is>
      </c>
      <c r="M81" s="74" t="n">
        <v>-0.3286752200033009</v>
      </c>
      <c r="N81" s="74" t="n">
        <v>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EMA_BLANKET_FILTER_MIN_TFS</t>
        </is>
      </c>
      <c r="B82" s="38" t="inlineStr">
        <is>
          <t>1</t>
        </is>
      </c>
      <c r="C82" s="38" t="n"/>
      <c r="D82" s="38" t="inlineStr">
        <is>
          <t>GLOBAL_CHECK</t>
        </is>
      </c>
      <c r="E82" s="38" t="n"/>
      <c r="F82" s="26" t="n"/>
      <c r="G82" s="38">
        <f>IFERROR(VLOOKUP($A66&amp;"_"&amp;$B66,Results_Deltas!$A$2:$P$15000,5,FALSE),"")</f>
        <v/>
      </c>
      <c r="H82" s="38" t="inlineStr">
        <is>
          <t>Blanket (page end)</t>
        </is>
      </c>
      <c r="I82" s="26" t="n"/>
      <c r="J82" s="26" t="n"/>
      <c r="K82" s="26" t="n"/>
      <c r="L82" s="26" t="inlineStr">
        <is>
          <t>NO</t>
        </is>
      </c>
      <c r="M82" s="74" t="n">
        <v>-0.3141242954518099</v>
      </c>
      <c r="N82" s="74" t="n">
        <v>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BANDAID_OFF_LOSER_RECOVER_PCT</t>
        </is>
      </c>
      <c r="B83" s="38" t="inlineStr">
        <is>
          <t>2.0</t>
        </is>
      </c>
      <c r="C83" s="38" t="n"/>
      <c r="D83" s="38" t="inlineStr">
        <is>
          <t>AUGMENT, ENTRY, EXIT, GLOBAL_CHECK, REDUCE, STOCKS_EXIT</t>
        </is>
      </c>
      <c r="E83" s="38" t="n"/>
      <c r="F83" s="26" t="n"/>
      <c r="G83" s="38">
        <f>IFERROR(VLOOKUP($A32&amp;"_"&amp;$B32,Results_Deltas!$A$2:$P$15000,5,FALSE),"")</f>
        <v/>
      </c>
      <c r="H83" s="38" t="inlineStr">
        <is>
          <t>Blanket (page end)</t>
        </is>
      </c>
      <c r="I83" s="26" t="n"/>
      <c r="J83" s="26" t="n"/>
      <c r="K83" s="26" t="n"/>
      <c r="L83" s="26" t="inlineStr">
        <is>
          <t>NO</t>
        </is>
      </c>
      <c r="M83" s="74" t="n">
        <v>-0.253526829429902</v>
      </c>
      <c r="N83" s="74" t="n">
        <v>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BANDAID_OFF_LOSER_RECOVER_PCT</t>
        </is>
      </c>
      <c r="B84" s="38" t="inlineStr">
        <is>
          <t>1.0</t>
        </is>
      </c>
      <c r="C84" s="38" t="n"/>
      <c r="D84" s="38" t="inlineStr">
        <is>
          <t>AUGMENT, ENTRY, EXIT, GLOBAL_CHECK, REDUCE, STOCKS_EXIT</t>
        </is>
      </c>
      <c r="E84" s="38" t="n"/>
      <c r="F84" s="26" t="n"/>
      <c r="G84" s="38">
        <f>IFERROR(VLOOKUP($A33&amp;"_"&amp;$B33,Results_Deltas!$A$2:$P$15000,5,FALSE),"")</f>
        <v/>
      </c>
      <c r="H84" s="38" t="inlineStr">
        <is>
          <t>Blanket (page end)</t>
        </is>
      </c>
      <c r="I84" s="26" t="n"/>
      <c r="J84" s="26" t="n"/>
      <c r="K84" s="26" t="n"/>
      <c r="L84" s="26" t="inlineStr">
        <is>
          <t>NO</t>
        </is>
      </c>
      <c r="M84" s="74" t="n">
        <v>-0.252966429935889</v>
      </c>
      <c r="N84" s="74" t="n">
        <v>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HLR_TOP_MIN_TFS</t>
        </is>
      </c>
      <c r="B85" s="40" t="inlineStr">
        <is>
          <t>2</t>
        </is>
      </c>
      <c r="C85" s="38" t="n"/>
      <c r="D85" s="38" t="inlineStr">
        <is>
          <t>GLOBAL_CHECK, REENTRY, STOCKS_EXIT</t>
        </is>
      </c>
      <c r="E85" s="38" t="n"/>
      <c r="F85" s="26" t="n"/>
      <c r="G85" s="38">
        <f>IFERROR(VLOOKUP($A113&amp;"_"&amp;$B113,Results_Deltas!$A$2:$P$15000,5,FALSE),"")</f>
        <v/>
      </c>
      <c r="H85" s="38" t="inlineStr">
        <is>
          <t>Blanket (page end)</t>
        </is>
      </c>
      <c r="I85" s="26" t="n"/>
      <c r="J85" s="26" t="n"/>
      <c r="K85" s="26" t="n"/>
      <c r="L85" s="26" t="inlineStr">
        <is>
          <t>NO</t>
        </is>
      </c>
      <c r="M85" s="74" t="n">
        <v>-0.2529600810920237</v>
      </c>
      <c r="N85" s="74" t="n">
        <v>3</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MARKET_QUALITY_SCORE_ENABLED</t>
        </is>
      </c>
      <c r="B86" s="38" t="inlineStr">
        <is>
          <t>True</t>
        </is>
      </c>
      <c r="C86" s="38" t="n"/>
      <c r="D86" s="38" t="inlineStr">
        <is>
          <t>ENTRY, GLOBAL_CHECK, STOCKS_EXIT</t>
        </is>
      </c>
      <c r="E86" s="38" t="n"/>
      <c r="F86" s="26" t="n"/>
      <c r="G86" s="38">
        <f>IFERROR(VLOOKUP($A155&amp;"_"&amp;$B155,Results_Deltas!$A$2:$P$15000,5,FALSE),"")</f>
        <v/>
      </c>
      <c r="H86" s="38" t="inlineStr">
        <is>
          <t>Blanket (page end)</t>
        </is>
      </c>
      <c r="I86" s="26" t="n"/>
      <c r="J86" s="26" t="n"/>
      <c r="K86" s="26" t="n"/>
      <c r="L86" s="26" t="inlineStr">
        <is>
          <t>NO</t>
        </is>
      </c>
      <c r="M86" s="74" t="n">
        <v>-0.2352444127397893</v>
      </c>
      <c r="N86" s="74" t="n">
        <v>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D</t>
        </is>
      </c>
      <c r="C87" s="38" t="n"/>
      <c r="D87" s="38" t="inlineStr">
        <is>
          <t>ENTRY, GLOBAL_CHECK, STOCKS_EXIT</t>
        </is>
      </c>
      <c r="E87" s="38" t="n"/>
      <c r="F87" s="26" t="n"/>
      <c r="G87" s="38">
        <f>IFERROR(VLOOKUP($A104&amp;"_"&amp;$B104,Results_Deltas!$A$2:$P$15000,5,FALSE),"")</f>
        <v/>
      </c>
      <c r="H87" s="38" t="inlineStr">
        <is>
          <t>Blanket (page end)</t>
        </is>
      </c>
      <c r="I87" s="26" t="n"/>
      <c r="J87" s="26" t="n"/>
      <c r="K87" s="26" t="n"/>
      <c r="L87" s="26" t="inlineStr">
        <is>
          <t>YES</t>
        </is>
      </c>
      <c r="M87" s="74" t="n">
        <v>-0.2337063111589768</v>
      </c>
      <c r="N87" s="74" t="n">
        <v>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MTF_GR_MIN_IND</t>
        </is>
      </c>
      <c r="B88" s="38" t="inlineStr">
        <is>
          <t>5</t>
        </is>
      </c>
      <c r="C88" s="38" t="n"/>
      <c r="D88" s="38" t="inlineStr">
        <is>
          <t>GLOBAL_CHECK, STOCKS_EXIT</t>
        </is>
      </c>
      <c r="E88" s="38" t="n"/>
      <c r="F88" s="26" t="n"/>
      <c r="G88" s="38">
        <f>IFERROR(VLOOKUP($A164&amp;"_"&amp;$B164,Results_Deltas!$A$2:$P$15000,5,FALSE),"")</f>
        <v/>
      </c>
      <c r="H88" s="38" t="inlineStr">
        <is>
          <t>Blanket (page end)</t>
        </is>
      </c>
      <c r="I88" s="26" t="n"/>
      <c r="J88" s="26" t="n"/>
      <c r="K88" s="26" t="n"/>
      <c r="L88" s="26" t="inlineStr">
        <is>
          <t>NO</t>
        </is>
      </c>
      <c r="M88" s="74" t="n">
        <v>-0.2331140814728775</v>
      </c>
      <c r="N88" s="74" t="n">
        <v>5</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MTF_GR_MIN_IND</t>
        </is>
      </c>
      <c r="B89" s="38" t="inlineStr">
        <is>
          <t>5_ALT</t>
        </is>
      </c>
      <c r="C89" s="38" t="n"/>
      <c r="D89" s="38" t="inlineStr">
        <is>
          <t>GLOBAL_CHECK, STOCKS_EXIT</t>
        </is>
      </c>
      <c r="E89" s="38" t="n"/>
      <c r="F89" s="26" t="n"/>
      <c r="G89" s="38">
        <f>IFERROR(VLOOKUP($A165&amp;"_"&amp;$B165,Results_Deltas!$A$2:$P$15000,5,FALSE),"")</f>
        <v/>
      </c>
      <c r="H89" s="38" t="inlineStr">
        <is>
          <t>Blanket (page end)</t>
        </is>
      </c>
      <c r="I89" s="26" t="n"/>
      <c r="J89" s="26" t="n"/>
      <c r="K89" s="26" t="n"/>
      <c r="L89" s="26" t="inlineStr">
        <is>
          <t>YES</t>
        </is>
      </c>
      <c r="M89" s="74" t="n">
        <v>-0.2331140814728775</v>
      </c>
      <c r="N89" s="74" t="n">
        <v>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t="n"/>
      <c r="F90" s="26" t="n"/>
      <c r="G90" s="38">
        <f>IFERROR(VLOOKUP($A105&amp;"_"&amp;$B105,Results_Deltas!$A$2:$P$15000,5,FALSE),"")</f>
        <v/>
      </c>
      <c r="H90" s="38" t="inlineStr">
        <is>
          <t>Blanket (page end)</t>
        </is>
      </c>
      <c r="I90" s="26" t="n"/>
      <c r="J90" s="26" t="n"/>
      <c r="K90" s="26" t="n"/>
      <c r="L90" s="26" t="inlineStr">
        <is>
          <t>NO</t>
        </is>
      </c>
      <c r="M90" s="74" t="n">
        <v>-0.232554988832174</v>
      </c>
      <c r="N90" s="74" t="n">
        <v>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BANDAID_OFF_LOSER_RECOVER_PCT</t>
        </is>
      </c>
      <c r="B91" s="38" t="inlineStr">
        <is>
          <t>0.5</t>
        </is>
      </c>
      <c r="C91" s="38" t="n"/>
      <c r="D91" s="38" t="inlineStr">
        <is>
          <t>AUGMENT, ENTRY, EXIT, GLOBAL_CHECK, REDUCE, STOCKS_EXIT</t>
        </is>
      </c>
      <c r="E91" s="38" t="n"/>
      <c r="F91" s="26" t="n"/>
      <c r="G91" s="38">
        <f>IFERROR(VLOOKUP($A34&amp;"_"&amp;$B34,Results_Deltas!$A$2:$P$15000,5,FALSE),"")</f>
        <v/>
      </c>
      <c r="H91" s="38" t="inlineStr">
        <is>
          <t>Blanket (page end)</t>
        </is>
      </c>
      <c r="I91" s="26" t="n"/>
      <c r="J91" s="26" t="n"/>
      <c r="K91" s="26" t="n"/>
      <c r="L91" s="26" t="inlineStr">
        <is>
          <t>YES</t>
        </is>
      </c>
      <c r="M91" s="74" t="n">
        <v>-0.2313485106180742</v>
      </c>
      <c r="N91" s="74" t="n">
        <v>4</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HA_WICK_QUALITY_SCORE</t>
        </is>
      </c>
      <c r="B92" s="40" t="inlineStr">
        <is>
          <t>15</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M92" s="74" t="n">
        <v>-0.209039844994358</v>
      </c>
      <c r="N92" s="74" t="n">
        <v>5</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HA_WICK_QUALITY_SCORE</t>
        </is>
      </c>
      <c r="B93" s="38" t="inlineStr">
        <is>
          <t>15_ALT</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YES</t>
        </is>
      </c>
      <c r="M93" s="74" t="n">
        <v>-0.209039844994358</v>
      </c>
      <c r="N93" s="74" t="n">
        <v>5</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DELTA_HTF_GATE</t>
        </is>
      </c>
      <c r="B94" s="38" t="inlineStr">
        <is>
          <t>4h</t>
        </is>
      </c>
      <c r="C94" s="38" t="n"/>
      <c r="D94" s="38" t="inlineStr">
        <is>
          <t>ENTRY, GLOBAL_CHECK, STOCKS_EXIT</t>
        </is>
      </c>
      <c r="E94" s="38" t="n"/>
      <c r="F94" s="26" t="n"/>
      <c r="G94" s="38">
        <f>IFERROR(VLOOKUP($A50&amp;"_"&amp;$B50,Results_Deltas!$A$2:$P$15000,5,FALSE),"")</f>
        <v/>
      </c>
      <c r="H94" s="38" t="inlineStr">
        <is>
          <t>Blanket (page end)</t>
        </is>
      </c>
      <c r="I94" s="26" t="n"/>
      <c r="J94" s="26" t="n"/>
      <c r="K94" s="26" t="n"/>
      <c r="L94" s="26" t="inlineStr">
        <is>
          <t>NO</t>
        </is>
      </c>
      <c r="M94" s="74" t="n">
        <v>-0.188476781380526</v>
      </c>
      <c r="N94" s="74" t="n">
        <v>5</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DELTA_HTF_GATE</t>
        </is>
      </c>
      <c r="B95" s="38" t="inlineStr">
        <is>
          <t>4h_ALT</t>
        </is>
      </c>
      <c r="C95" s="38" t="n"/>
      <c r="D95" s="38" t="inlineStr">
        <is>
          <t>ENTRY, GLOBAL_CHECK, STOCKS_EXIT</t>
        </is>
      </c>
      <c r="E95" s="38" t="n"/>
      <c r="F95" s="26" t="n"/>
      <c r="G95" s="38">
        <f>IFERROR(VLOOKUP($A51&amp;"_"&amp;$B51,Results_Deltas!$A$2:$P$15000,5,FALSE),"")</f>
        <v/>
      </c>
      <c r="H95" s="38" t="inlineStr">
        <is>
          <t>Blanket (page end)</t>
        </is>
      </c>
      <c r="I95" s="26" t="n"/>
      <c r="J95" s="26" t="n"/>
      <c r="K95" s="26" t="n"/>
      <c r="L95" s="26" t="inlineStr">
        <is>
          <t>YES</t>
        </is>
      </c>
      <c r="M95" s="74" t="n">
        <v>-0.188476781380526</v>
      </c>
      <c r="N95" s="74" t="n">
        <v>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MANDATORY_REENTRY_WT_FILTER_MIN_TFS</t>
        </is>
      </c>
      <c r="B96" s="38" t="inlineStr">
        <is>
          <t>3</t>
        </is>
      </c>
      <c r="C96" s="38" t="n"/>
      <c r="D96" s="38" t="inlineStr">
        <is>
          <t>GLOBAL_CHECK, STOCKS_EXIT</t>
        </is>
      </c>
      <c r="E96" s="38" t="n"/>
      <c r="F96" s="26" t="n"/>
      <c r="G96" s="38">
        <f>IFERROR(VLOOKUP($A146&amp;"_"&amp;$B146,Results_Deltas!$A$2:$P$15000,5,FALSE),"")</f>
        <v/>
      </c>
      <c r="H96" s="38" t="inlineStr">
        <is>
          <t>Blanket (page end)</t>
        </is>
      </c>
      <c r="I96" s="26" t="n"/>
      <c r="J96" s="26" t="n"/>
      <c r="K96" s="26" t="n"/>
      <c r="L96" s="26" t="inlineStr">
        <is>
          <t>NO</t>
        </is>
      </c>
      <c r="M96" s="74" t="n">
        <v>-0.0657543405683738</v>
      </c>
      <c r="N96" s="74" t="n">
        <v>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LH_HL_FILTER_MODE</t>
        </is>
      </c>
      <c r="B97" s="40" t="inlineStr">
        <is>
          <t>STRICT_2BAR</t>
        </is>
      </c>
      <c r="C97" s="38" t="n"/>
      <c r="D97" s="38" t="inlineStr">
        <is>
          <t>ENTRY, GLOBAL_CHECK, STOCKS_EXIT</t>
        </is>
      </c>
      <c r="E97" s="38" t="n"/>
      <c r="F97" s="26" t="n"/>
      <c r="G97" s="38">
        <f>IFERROR(VLOOKUP($A133&amp;"_"&amp;$B133,Results_Deltas!$A$2:$P$15000,5,FALSE),"")</f>
        <v/>
      </c>
      <c r="H97" s="38" t="inlineStr">
        <is>
          <t>Blanket (page end)</t>
        </is>
      </c>
      <c r="I97" s="26" t="n"/>
      <c r="J97" s="26" t="n"/>
      <c r="K97" s="26" t="n"/>
      <c r="L97" s="26" t="inlineStr">
        <is>
          <t>NO</t>
        </is>
      </c>
      <c r="M97" s="74" t="n">
        <v>-0.05057358009388021</v>
      </c>
      <c r="N97" s="74" t="n">
        <v>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LH_HL_FILTER_MODE</t>
        </is>
      </c>
      <c r="B98" s="38" t="inlineStr">
        <is>
          <t>STRICT_2BAR_ALT</t>
        </is>
      </c>
      <c r="C98" s="38" t="n"/>
      <c r="D98" s="38" t="inlineStr">
        <is>
          <t>ENTRY, GLOBAL_CHECK, STOCKS_EXIT</t>
        </is>
      </c>
      <c r="E98" s="38" t="n"/>
      <c r="F98" s="26" t="n"/>
      <c r="G98" s="38">
        <f>IFERROR(VLOOKUP($A134&amp;"_"&amp;$B134,Results_Deltas!$A$2:$P$15000,5,FALSE),"")</f>
        <v/>
      </c>
      <c r="H98" s="38" t="inlineStr">
        <is>
          <t>Blanket (page end)</t>
        </is>
      </c>
      <c r="I98" s="26" t="n"/>
      <c r="J98" s="26" t="n"/>
      <c r="K98" s="26" t="n"/>
      <c r="L98" s="26" t="inlineStr">
        <is>
          <t>NO</t>
        </is>
      </c>
      <c r="M98" s="74" t="n">
        <v>-0.05057358009388021</v>
      </c>
      <c r="N98" s="74" t="n">
        <v>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HTF_TREND_VETO_BYPASS_ENABLED</t>
        </is>
      </c>
      <c r="B99" s="40" t="inlineStr">
        <is>
          <t>True</t>
        </is>
      </c>
      <c r="C99" s="38" t="n"/>
      <c r="D99" s="38" t="inlineStr">
        <is>
          <t>GLOBAL_CHECK, STOCKS_EXIT</t>
        </is>
      </c>
      <c r="E99" s="38" t="n"/>
      <c r="F99" s="26" t="n"/>
      <c r="G99" s="38">
        <f>IFERROR(VLOOKUP($A126&amp;"_"&amp;$B126,Results_Deltas!$A$2:$P$15000,5,FALSE),"")</f>
        <v/>
      </c>
      <c r="H99" s="38" t="inlineStr">
        <is>
          <t>Blanket (page end)</t>
        </is>
      </c>
      <c r="I99" s="26" t="n"/>
      <c r="J99" s="26" t="n"/>
      <c r="K99" s="26" t="n"/>
      <c r="L99" s="26" t="inlineStr">
        <is>
          <t>NO</t>
        </is>
      </c>
      <c r="M99" s="74" t="n">
        <v>-0.005604149668914471</v>
      </c>
      <c r="N99" s="74" t="n">
        <v>5</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9" t="inlineStr">
        <is>
          <t>GR_FILTER_VEC_ENABLED</t>
        </is>
      </c>
      <c r="B100" s="40" t="inlineStr">
        <is>
          <t>False</t>
        </is>
      </c>
      <c r="C100" s="38" t="n"/>
      <c r="D100" s="38" t="inlineStr">
        <is>
          <t>GLOBAL_CHECK</t>
        </is>
      </c>
      <c r="E100" s="38" t="n"/>
      <c r="F100" s="26" t="n"/>
      <c r="G100" s="38">
        <f>IFERROR(VLOOKUP($A94&amp;"_"&amp;$B94,Results_Deltas!$A$2:$P$15000,5,FALSE),"")</f>
        <v/>
      </c>
      <c r="H100" s="38" t="inlineStr">
        <is>
          <t>Blanket (page end)</t>
        </is>
      </c>
      <c r="I100" s="26" t="n"/>
      <c r="J100" s="26" t="n"/>
      <c r="K100" s="26" t="n"/>
      <c r="L100" s="26" t="inlineStr">
        <is>
          <t>NO</t>
        </is>
      </c>
      <c r="M100" s="74" t="n">
        <v>0.02308326678923187</v>
      </c>
      <c r="N100" s="74" t="n">
        <v>4</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LR_BAND_LADDER_TF_BOTTOM</t>
        </is>
      </c>
      <c r="B101" s="38" t="inlineStr">
        <is>
          <t>0</t>
        </is>
      </c>
      <c r="C101" s="38" t="n"/>
      <c r="D101" s="38" t="inlineStr">
        <is>
          <t>GLOBAL_CHECK, STOCKS_EXIT</t>
        </is>
      </c>
      <c r="E101" s="38" t="n"/>
      <c r="F101" s="26" t="n"/>
      <c r="G101" s="38">
        <f>IFERROR(VLOOKUP($A141&amp;"_"&amp;$B141,Results_Deltas!$A$2:$P$15000,5,FALSE),"")</f>
        <v/>
      </c>
      <c r="H101" s="38" t="inlineStr">
        <is>
          <t>Blanket (page end)</t>
        </is>
      </c>
      <c r="I101" s="26" t="n"/>
      <c r="J101" s="26" t="n"/>
      <c r="K101" s="26" t="n"/>
      <c r="L101" s="26" t="inlineStr">
        <is>
          <t>NO</t>
        </is>
      </c>
      <c r="M101" s="74" t="n">
        <v>0.03004107840151453</v>
      </c>
      <c r="N101" s="74" t="n">
        <v>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t="n"/>
      <c r="F102" s="26" t="n"/>
      <c r="G102" s="38">
        <f>IFERROR(VLOOKUP($A184&amp;"_"&amp;$B184,Results_Deltas!$A$2:$P$15000,5,FALSE),"")</f>
        <v/>
      </c>
      <c r="H102" s="38" t="inlineStr">
        <is>
          <t>Blanket (page end)</t>
        </is>
      </c>
      <c r="I102" s="26" t="n"/>
      <c r="J102" s="26" t="n"/>
      <c r="K102" s="26" t="n"/>
      <c r="L102" s="26" t="inlineStr">
        <is>
          <t>NO</t>
        </is>
      </c>
      <c r="M102" s="74" t="n">
        <v>0.05757779258059428</v>
      </c>
      <c r="N102" s="74" t="n">
        <v>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DELTA_REENTRY_FILTER_ENABLED</t>
        </is>
      </c>
      <c r="B103" s="40" t="inlineStr">
        <is>
          <t>False</t>
        </is>
      </c>
      <c r="C103" s="38" t="n"/>
      <c r="D103" s="38" t="inlineStr">
        <is>
          <t>ENTRY, GLOBAL_CHECK, STOCKS_EXIT</t>
        </is>
      </c>
      <c r="E103" s="38" t="n"/>
      <c r="F103" s="26" t="n"/>
      <c r="G103" s="38">
        <f>IFERROR(VLOOKUP($A52&amp;"_"&amp;$B52,Results_Deltas!$A$2:$P$15000,5,FALSE),"")</f>
        <v/>
      </c>
      <c r="H103" s="38" t="inlineStr">
        <is>
          <t>Blanket (page end)</t>
        </is>
      </c>
      <c r="I103" s="26" t="n"/>
      <c r="J103" s="26" t="n"/>
      <c r="K103" s="26" t="n"/>
      <c r="L103" s="26" t="inlineStr">
        <is>
          <t>NO</t>
        </is>
      </c>
      <c r="M103" s="74" t="n">
        <v>0.06230459117082417</v>
      </c>
      <c r="N103" s="74" t="n">
        <v>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LIVE_VEC_EMERGENCY_BRAKE_ENABLED</t>
        </is>
      </c>
      <c r="B104" s="40" t="inlineStr">
        <is>
          <t>False</t>
        </is>
      </c>
      <c r="C104" s="38" t="n"/>
      <c r="D104" s="38" t="inlineStr">
        <is>
          <t>GLOBAL_CHECK, STOCKS_EXIT</t>
        </is>
      </c>
      <c r="E104" s="38" t="n"/>
      <c r="F104" s="26" t="n"/>
      <c r="G104" s="38">
        <f>IFERROR(VLOOKUP($A137&amp;"_"&amp;$B137,Results_Deltas!$A$2:$P$15000,5,FALSE),"")</f>
        <v/>
      </c>
      <c r="H104" s="38" t="inlineStr">
        <is>
          <t>Blanket (page end)</t>
        </is>
      </c>
      <c r="I104" s="26" t="n"/>
      <c r="J104" s="26" t="n"/>
      <c r="K104" s="26" t="n"/>
      <c r="L104" s="26" t="inlineStr">
        <is>
          <t>NO</t>
        </is>
      </c>
      <c r="M104" s="74" t="n">
        <v>0.06612666606555158</v>
      </c>
      <c r="N104" s="74" t="n">
        <v>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LR_BAND_LADDER_TF_TOP</t>
        </is>
      </c>
      <c r="B105" s="38" t="inlineStr">
        <is>
          <t>0</t>
        </is>
      </c>
      <c r="C105" s="38" t="n"/>
      <c r="D105" s="38" t="inlineStr">
        <is>
          <t>GLOBAL_CHECK, STOCKS_EXIT</t>
        </is>
      </c>
      <c r="E105" s="38" t="n"/>
      <c r="F105" s="26" t="n"/>
      <c r="G105" s="38">
        <f>IFERROR(VLOOKUP($A143&amp;"_"&amp;$B143,Results_Deltas!$A$2:$P$15000,5,FALSE),"")</f>
        <v/>
      </c>
      <c r="H105" s="38" t="inlineStr">
        <is>
          <t>Blanket (page end)</t>
        </is>
      </c>
      <c r="I105" s="26" t="n"/>
      <c r="J105" s="26" t="n"/>
      <c r="K105" s="26" t="n"/>
      <c r="L105" s="26" t="inlineStr">
        <is>
          <t>NO</t>
        </is>
      </c>
      <c r="M105" s="74" t="n">
        <v>0.07413717034741014</v>
      </c>
      <c r="N105" s="74" t="n">
        <v>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EMA_BLANKET_FILTER_ENABLED</t>
        </is>
      </c>
      <c r="B106" s="40" t="inlineStr">
        <is>
          <t>True</t>
        </is>
      </c>
      <c r="C106" s="38" t="n"/>
      <c r="D106" s="38" t="inlineStr">
        <is>
          <t>GLOBAL_CHECK</t>
        </is>
      </c>
      <c r="E106" s="38" t="n"/>
      <c r="F106" s="26" t="n"/>
      <c r="G106" s="38">
        <f>IFERROR(VLOOKUP($A63&amp;"_"&amp;$B63,Results_Deltas!$A$2:$P$15000,5,FALSE),"")</f>
        <v/>
      </c>
      <c r="H106" s="38" t="inlineStr">
        <is>
          <t>Blanket (page end)</t>
        </is>
      </c>
      <c r="I106" s="26" t="n"/>
      <c r="J106" s="26" t="n"/>
      <c r="K106" s="26" t="n"/>
      <c r="L106" s="26" t="inlineStr">
        <is>
          <t>YES</t>
        </is>
      </c>
      <c r="M106" s="74" t="n">
        <v>0.08815531940941659</v>
      </c>
      <c r="N106" s="74" t="n">
        <v>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IFERROR(VLOOKUP($A125&amp;"_"&amp;$B125,Results_Deltas!$A$2:$P$15000,5,FALSE),"")</f>
        <v/>
      </c>
      <c r="H107" s="38" t="inlineStr">
        <is>
          <t>Blanket (page end)</t>
        </is>
      </c>
      <c r="I107" s="26" t="n"/>
      <c r="J107" s="26" t="n"/>
      <c r="K107" s="26" t="n"/>
      <c r="L107" s="26" t="inlineStr">
        <is>
          <t>NO</t>
        </is>
      </c>
      <c r="M107" s="74" t="n">
        <v>0.0957325108634256</v>
      </c>
      <c r="N107" s="74" t="n">
        <v>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CRYPTO_SPIKE_FADE_THRESHOLD_PCT</t>
        </is>
      </c>
      <c r="B108" s="38" t="inlineStr">
        <is>
          <t>5</t>
        </is>
      </c>
      <c r="C108" s="38" t="n"/>
      <c r="D108" s="38" t="inlineStr">
        <is>
          <t>GLOBAL_CHECK, STOCKS_EXIT</t>
        </is>
      </c>
      <c r="E108" s="38" t="n"/>
      <c r="F108" s="26" t="n"/>
      <c r="G108" s="38">
        <f>IFERROR(VLOOKUP($A45&amp;"_"&amp;$B45,Results_Deltas!$A$2:$P$15000,5,FALSE),"")</f>
        <v/>
      </c>
      <c r="H108" s="38" t="inlineStr">
        <is>
          <t>Blanket (page end)</t>
        </is>
      </c>
      <c r="I108" s="26" t="n"/>
      <c r="J108" s="26" t="n"/>
      <c r="K108" s="26" t="n"/>
      <c r="L108" s="26" t="inlineStr">
        <is>
          <t>NO</t>
        </is>
      </c>
      <c r="M108" s="74" t="n">
        <v>0.09595175406675746</v>
      </c>
      <c r="N108" s="74" t="n">
        <v>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t="n"/>
      <c r="F109" s="26" t="n"/>
      <c r="G109" s="38">
        <f>IFERROR(VLOOKUP($A185&amp;"_"&amp;$B185,Results_Deltas!$A$2:$P$15000,5,FALSE),"")</f>
        <v/>
      </c>
      <c r="H109" s="38" t="inlineStr">
        <is>
          <t>Blanket (page end)</t>
        </is>
      </c>
      <c r="I109" s="26" t="n"/>
      <c r="J109" s="26" t="n"/>
      <c r="K109" s="26" t="n"/>
      <c r="L109" s="26" t="inlineStr">
        <is>
          <t>NO</t>
        </is>
      </c>
      <c r="M109" s="74" t="n">
        <v>0.1120020893852913</v>
      </c>
      <c r="N109" s="74" t="n">
        <v>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EMA_9_21_FILTER_MIN_TFS</t>
        </is>
      </c>
      <c r="B110" s="38" t="inlineStr">
        <is>
          <t>1</t>
        </is>
      </c>
      <c r="C110" s="38" t="n"/>
      <c r="D110" s="38" t="inlineStr">
        <is>
          <t>GLOBAL_CHECK</t>
        </is>
      </c>
      <c r="E110" s="38" t="n"/>
      <c r="F110" s="26" t="n"/>
      <c r="G110" s="38">
        <f>IFERROR(VLOOKUP($A61&amp;"_"&amp;$B61,Results_Deltas!$A$2:$P$15000,5,FALSE),"")</f>
        <v/>
      </c>
      <c r="H110" s="38" t="inlineStr">
        <is>
          <t>Blanket (page end)</t>
        </is>
      </c>
      <c r="I110" s="26" t="n"/>
      <c r="J110" s="26" t="n"/>
      <c r="K110" s="26" t="n"/>
      <c r="L110" s="26" t="inlineStr">
        <is>
          <t>NO</t>
        </is>
      </c>
      <c r="M110" s="74" t="n">
        <v>0.1129422627194502</v>
      </c>
      <c r="N110" s="74" t="n">
        <v>5</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GR_FILTER_VEC_MIN_TFS</t>
        </is>
      </c>
      <c r="B111" s="40" t="inlineStr">
        <is>
          <t>2</t>
        </is>
      </c>
      <c r="C111" s="38" t="n"/>
      <c r="D111" s="38" t="inlineStr">
        <is>
          <t>GLOBAL_CHECK</t>
        </is>
      </c>
      <c r="E111" s="38" t="n"/>
      <c r="F111" s="26" t="n"/>
      <c r="G111" s="38">
        <f>IFERROR(VLOOKUP($A97&amp;"_"&amp;$B97,Results_Deltas!$A$2:$P$15000,5,FALSE),"")</f>
        <v/>
      </c>
      <c r="H111" s="38" t="inlineStr">
        <is>
          <t>Blanket (page end)</t>
        </is>
      </c>
      <c r="I111" s="26" t="n"/>
      <c r="J111" s="26" t="n"/>
      <c r="K111" s="26" t="n"/>
      <c r="L111" s="26" t="inlineStr">
        <is>
          <t>NO</t>
        </is>
      </c>
      <c r="M111" s="74" t="n">
        <v>0.1158757390896243</v>
      </c>
      <c r="N111" s="74" t="n">
        <v>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MANDATORY_REENTRY_WT_FILTER_MIN_TFS</t>
        </is>
      </c>
      <c r="B112" s="40" t="inlineStr">
        <is>
          <t>1</t>
        </is>
      </c>
      <c r="C112" s="38" t="n"/>
      <c r="D112" s="38" t="inlineStr">
        <is>
          <t>GLOBAL_CHECK, STOCKS_EXIT</t>
        </is>
      </c>
      <c r="E112" s="38" t="n"/>
      <c r="F112" s="26" t="n"/>
      <c r="G112" s="38">
        <f>IFERROR(VLOOKUP($A145&amp;"_"&amp;$B145,Results_Deltas!$A$2:$P$15000,5,FALSE),"")</f>
        <v/>
      </c>
      <c r="H112" s="38" t="inlineStr">
        <is>
          <t>Blanket (page end)</t>
        </is>
      </c>
      <c r="I112" s="26" t="n"/>
      <c r="J112" s="26" t="n"/>
      <c r="K112" s="26" t="n"/>
      <c r="L112" s="26" t="inlineStr">
        <is>
          <t>NO</t>
        </is>
      </c>
      <c r="M112" s="74" t="n">
        <v>0.1299446442282661</v>
      </c>
      <c r="N112" s="74" t="n">
        <v>5</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NEWBORN_LOSS_KILL_GAIN_THRESHOLD_PCT</t>
        </is>
      </c>
      <c r="B113" s="38" t="inlineStr">
        <is>
          <t>2.0</t>
        </is>
      </c>
      <c r="C113" s="38" t="n"/>
      <c r="D113" s="38" t="inlineStr">
        <is>
          <t>AUGMENT, EXIT, GLOBAL_CHECK, REDUCE, STOCKS_EXIT</t>
        </is>
      </c>
      <c r="E113" s="38" t="n"/>
      <c r="F113" s="26" t="n"/>
      <c r="G113" s="38">
        <f>IFERROR(VLOOKUP($A177&amp;"_"&amp;$B177,Results_Deltas!$A$2:$P$15000,5,FALSE),"")</f>
        <v/>
      </c>
      <c r="H113" s="38" t="inlineStr">
        <is>
          <t>Blanket (page end)</t>
        </is>
      </c>
      <c r="I113" s="26" t="n"/>
      <c r="J113" s="26" t="n"/>
      <c r="K113" s="26" t="n"/>
      <c r="L113" s="26" t="inlineStr">
        <is>
          <t>YES</t>
        </is>
      </c>
      <c r="M113" s="74" t="n">
        <v>0.1363171485785339</v>
      </c>
      <c r="N113" s="74" t="n">
        <v>5</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OI_CONFIRM_MIN_CHANGE_PCT</t>
        </is>
      </c>
      <c r="B114" s="38" t="inlineStr">
        <is>
          <t>0</t>
        </is>
      </c>
      <c r="C114" s="38" t="n"/>
      <c r="D114" s="38" t="inlineStr">
        <is>
          <t>ENTRY, GLOBAL_CHECK, STOCKS_EXIT</t>
        </is>
      </c>
      <c r="E114" s="38" t="n"/>
      <c r="F114" s="26" t="n"/>
      <c r="G114" s="38">
        <f>IFERROR(VLOOKUP($A188&amp;"_"&amp;$B188,Results_Deltas!$A$2:$P$15000,5,FALSE),"")</f>
        <v/>
      </c>
      <c r="H114" s="38" t="inlineStr">
        <is>
          <t>Blanket (page end)</t>
        </is>
      </c>
      <c r="I114" s="26" t="n"/>
      <c r="J114" s="26" t="n"/>
      <c r="K114" s="26" t="n"/>
      <c r="L114" s="26" t="inlineStr">
        <is>
          <t>NO</t>
        </is>
      </c>
      <c r="M114" s="74" t="n">
        <v>0.1602344028527884</v>
      </c>
      <c r="N114" s="74" t="n">
        <v>5</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CRYPTO_SPIKE_FADE_THRESHOLD_PCT</t>
        </is>
      </c>
      <c r="B115" s="40" t="inlineStr">
        <is>
          <t>10</t>
        </is>
      </c>
      <c r="C115" s="38" t="n"/>
      <c r="D115" s="38" t="inlineStr">
        <is>
          <t>GLOBAL_CHECK, STOCKS_EXIT</t>
        </is>
      </c>
      <c r="E115" s="38" t="n"/>
      <c r="F115" s="26" t="n"/>
      <c r="G115" s="38">
        <f>IFERROR(VLOOKUP($A42&amp;"_"&amp;$B42,Results_Deltas!$A$2:$P$15000,5,FALSE),"")</f>
        <v/>
      </c>
      <c r="H115" s="38" t="inlineStr">
        <is>
          <t>Blanket (page end)</t>
        </is>
      </c>
      <c r="I115" s="26" t="n"/>
      <c r="J115" s="26" t="n"/>
      <c r="K115" s="26" t="n"/>
      <c r="L115" s="26" t="inlineStr">
        <is>
          <t>NO</t>
        </is>
      </c>
      <c r="M115" s="74" t="n">
        <v>0.1850387717044045</v>
      </c>
      <c r="N115" s="74" t="n">
        <v>5</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ADX_RANGING_THRESHOLD</t>
        </is>
      </c>
      <c r="B116" s="38" t="inlineStr">
        <is>
          <t>15</t>
        </is>
      </c>
      <c r="C116" s="38" t="n"/>
      <c r="D116" s="38" t="inlineStr">
        <is>
          <t>ENTRY, GLOBAL_CHECK, STOCKS_EXIT</t>
        </is>
      </c>
      <c r="E116" s="38" t="n"/>
      <c r="F116" s="26" t="n"/>
      <c r="G116" s="38">
        <f>IFERROR(VLOOKUP($A29&amp;"_"&amp;$B29,Results_Deltas!$A$2:$P$15000,5,FALSE),"")</f>
        <v/>
      </c>
      <c r="H116" s="38" t="inlineStr">
        <is>
          <t>Blanket (page end)</t>
        </is>
      </c>
      <c r="I116" s="26" t="n"/>
      <c r="J116" s="26" t="n"/>
      <c r="K116" s="26" t="n"/>
      <c r="L116" s="26" t="inlineStr">
        <is>
          <t>YES</t>
        </is>
      </c>
      <c r="M116" s="74" t="n">
        <v>0.1902479453309876</v>
      </c>
      <c r="N116" s="74" t="n">
        <v>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HTF_DIRECTION_GATE_ENABLED</t>
        </is>
      </c>
      <c r="B117" s="38" t="inlineStr">
        <is>
          <t>True</t>
        </is>
      </c>
      <c r="C117" s="38" t="n"/>
      <c r="D117" s="38" t="inlineStr">
        <is>
          <t>ENTRY, GLOBAL_CHECK, STOCKS_EXIT</t>
        </is>
      </c>
      <c r="E117" s="38" t="n"/>
      <c r="F117" s="26" t="n"/>
      <c r="G117" s="38">
        <f>IFERROR(VLOOKUP($A118&amp;"_"&amp;$B118,Results_Deltas!$A$2:$P$15000,5,FALSE),"")</f>
        <v/>
      </c>
      <c r="H117" s="38" t="inlineStr">
        <is>
          <t>Blanket (page end)</t>
        </is>
      </c>
      <c r="I117" s="26" t="n"/>
      <c r="J117" s="26" t="n"/>
      <c r="K117" s="26" t="n"/>
      <c r="L117" s="26" t="inlineStr">
        <is>
          <t>YES</t>
        </is>
      </c>
      <c r="M117" s="74" t="n">
        <v>0.1958938308025073</v>
      </c>
      <c r="N117" s="74" t="n">
        <v>5</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GR_FILTER_VEC_MIN_TFS</t>
        </is>
      </c>
      <c r="B118" s="38" t="inlineStr">
        <is>
          <t>0</t>
        </is>
      </c>
      <c r="C118" s="38" t="n"/>
      <c r="D118" s="38" t="inlineStr">
        <is>
          <t>GLOBAL_CHECK</t>
        </is>
      </c>
      <c r="E118" s="38" t="n"/>
      <c r="F118" s="26" t="n"/>
      <c r="G118" s="38">
        <f>IFERROR(VLOOKUP($A96&amp;"_"&amp;$B96,Results_Deltas!$A$2:$P$15000,5,FALSE),"")</f>
        <v/>
      </c>
      <c r="H118" s="38" t="inlineStr">
        <is>
          <t>Blanket (page end)</t>
        </is>
      </c>
      <c r="I118" s="26" t="n"/>
      <c r="J118" s="26" t="n"/>
      <c r="K118" s="26" t="n"/>
      <c r="L118" s="26" t="inlineStr">
        <is>
          <t>NO</t>
        </is>
      </c>
      <c r="M118" s="74" t="n">
        <v>0.1987684188988297</v>
      </c>
      <c r="N118" s="74" t="n">
        <v>5</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EXECUTE_NOW_SINGLE_GATE_ENFORCE</t>
        </is>
      </c>
      <c r="B119" s="38" t="inlineStr">
        <is>
          <t>0.0</t>
        </is>
      </c>
      <c r="C119" s="38" t="n"/>
      <c r="D119" s="38" t="inlineStr">
        <is>
          <t>ENTRY, GLOBAL_CHECK, STOCKS_EXIT</t>
        </is>
      </c>
      <c r="E119" s="38" t="n"/>
      <c r="F119" s="26" t="n"/>
      <c r="G119" s="38">
        <f>IFERROR(VLOOKUP($A67&amp;"_"&amp;$B67,Results_Deltas!$A$2:$P$15000,5,FALSE),"")</f>
        <v/>
      </c>
      <c r="H119" s="38" t="inlineStr">
        <is>
          <t>Blanket (page end)</t>
        </is>
      </c>
      <c r="I119" s="26" t="n"/>
      <c r="J119" s="26" t="n"/>
      <c r="K119" s="26" t="n"/>
      <c r="L119" s="26" t="inlineStr">
        <is>
          <t>NO</t>
        </is>
      </c>
      <c r="M119" s="74" t="n">
        <v>0.2028189793416106</v>
      </c>
      <c r="N119" s="74" t="n">
        <v>5</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EXECUTE_NOW_SINGLE_GATE_ENFORCE</t>
        </is>
      </c>
      <c r="B120" s="38" t="inlineStr">
        <is>
          <t>0.0_ALT</t>
        </is>
      </c>
      <c r="C120" s="38" t="n"/>
      <c r="D120" s="38" t="inlineStr">
        <is>
          <t>ENTRY, GLOBAL_CHECK, STOCKS_EXIT</t>
        </is>
      </c>
      <c r="E120" s="38" t="n"/>
      <c r="F120" s="26" t="n"/>
      <c r="G120" s="38">
        <f>IFERROR(VLOOKUP($A68&amp;"_"&amp;$B68,Results_Deltas!$A$2:$P$15000,5,FALSE),"")</f>
        <v/>
      </c>
      <c r="H120" s="38" t="inlineStr">
        <is>
          <t>Blanket (page end)</t>
        </is>
      </c>
      <c r="I120" s="26" t="n"/>
      <c r="J120" s="26" t="n"/>
      <c r="K120" s="26" t="n"/>
      <c r="L120" s="26" t="inlineStr">
        <is>
          <t>YES</t>
        </is>
      </c>
      <c r="M120" s="74" t="n">
        <v>0.2028189793416106</v>
      </c>
      <c r="N120" s="74" t="n">
        <v>5</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NEW_POSITION_MAX_LOSS_THRESHOLD</t>
        </is>
      </c>
      <c r="B121" s="38" t="inlineStr">
        <is>
          <t>0</t>
        </is>
      </c>
      <c r="C121" s="38" t="n"/>
      <c r="D121" s="38" t="inlineStr">
        <is>
          <t>AUGMENT, EXIT, GLOBAL_CHECK, REDUCE, STOCKS_EXIT</t>
        </is>
      </c>
      <c r="E121" s="38" t="n"/>
      <c r="F121" s="26" t="n"/>
      <c r="G121" s="38">
        <f>IFERROR(VLOOKUP($A182&amp;"_"&amp;$B182,Results_Deltas!$A$2:$P$15000,5,FALSE),"")</f>
        <v/>
      </c>
      <c r="H121" s="38" t="inlineStr">
        <is>
          <t>Blanket (page end)</t>
        </is>
      </c>
      <c r="I121" s="26" t="n"/>
      <c r="J121" s="26" t="n"/>
      <c r="K121" s="26" t="n"/>
      <c r="L121" s="26" t="inlineStr">
        <is>
          <t>NO</t>
        </is>
      </c>
      <c r="M121" s="74" t="n">
        <v>0.2028189793416106</v>
      </c>
      <c r="N121" s="74" t="n">
        <v>5</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GOLDEN_RULE_BASE_USD</t>
        </is>
      </c>
      <c r="B122" s="38" t="inlineStr">
        <is>
          <t>0.0</t>
        </is>
      </c>
      <c r="C122" s="38" t="n"/>
      <c r="D122" s="38" t="inlineStr">
        <is>
          <t>GLOBAL_CHECK, STOCKS_EXIT</t>
        </is>
      </c>
      <c r="E122" s="38" t="n"/>
      <c r="F122" s="26" t="n"/>
      <c r="G122" s="38">
        <f>IFERROR(VLOOKUP($A90&amp;"_"&amp;$B90,Results_Deltas!$A$2:$P$15000,5,FALSE),"")</f>
        <v/>
      </c>
      <c r="H122" s="38" t="inlineStr">
        <is>
          <t>Blanket (page end)</t>
        </is>
      </c>
      <c r="I122" s="26" t="n"/>
      <c r="J122" s="26" t="n"/>
      <c r="K122" s="26" t="n"/>
      <c r="L122" s="26" t="inlineStr">
        <is>
          <t>NO</t>
        </is>
      </c>
      <c r="M122" s="74" t="n">
        <v>0.2028513345936082</v>
      </c>
      <c r="N122" s="74" t="n">
        <v>5</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GOLDEN_RULE_BASE_USD</t>
        </is>
      </c>
      <c r="B123" s="38" t="inlineStr">
        <is>
          <t>0.0_ALT</t>
        </is>
      </c>
      <c r="C123" s="38" t="n"/>
      <c r="D123" s="38" t="inlineStr">
        <is>
          <t>GLOBAL_CHECK, STOCKS_EXIT</t>
        </is>
      </c>
      <c r="E123" s="38" t="n"/>
      <c r="F123" s="26" t="n"/>
      <c r="G123" s="38">
        <f>IFERROR(VLOOKUP($A91&amp;"_"&amp;$B91,Results_Deltas!$A$2:$P$15000,5,FALSE),"")</f>
        <v/>
      </c>
      <c r="H123" s="38" t="inlineStr">
        <is>
          <t>Blanket (page end)</t>
        </is>
      </c>
      <c r="I123" s="26" t="n"/>
      <c r="J123" s="26" t="n"/>
      <c r="K123" s="26" t="n"/>
      <c r="L123" s="26" t="inlineStr">
        <is>
          <t>NO</t>
        </is>
      </c>
      <c r="M123" s="74" t="n">
        <v>0.2028513345936082</v>
      </c>
      <c r="N123" s="74" t="n">
        <v>5</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MOVER_THRESHOLD</t>
        </is>
      </c>
      <c r="B124" s="38" t="inlineStr">
        <is>
          <t>6.25</t>
        </is>
      </c>
      <c r="C124" s="38" t="n"/>
      <c r="D124" s="38" t="inlineStr">
        <is>
          <t>ENTRY, GLOBAL_CHECK, STOCKS_EXIT</t>
        </is>
      </c>
      <c r="E124" s="38" t="n"/>
      <c r="F124" s="26" t="n"/>
      <c r="G124" s="38">
        <f>IFERROR(VLOOKUP($A159&amp;"_"&amp;$B159,Results_Deltas!$A$2:$P$15000,5,FALSE),"")</f>
        <v/>
      </c>
      <c r="H124" s="38" t="inlineStr">
        <is>
          <t>Blanket (page end)</t>
        </is>
      </c>
      <c r="I124" s="26" t="n"/>
      <c r="J124" s="26" t="n"/>
      <c r="K124" s="26" t="n"/>
      <c r="L124" s="26" t="inlineStr">
        <is>
          <t>NO</t>
        </is>
      </c>
      <c r="M124" s="74" t="n">
        <v>0.2248698503486249</v>
      </c>
      <c r="N124" s="74" t="n">
        <v>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HLR_TOP_MIN_TFS</t>
        </is>
      </c>
      <c r="B125" s="38" t="inlineStr">
        <is>
          <t>1</t>
        </is>
      </c>
      <c r="C125" s="38" t="n"/>
      <c r="D125" s="38" t="inlineStr">
        <is>
          <t>GLOBAL_CHECK, REENTRY, STOCKS_EXIT</t>
        </is>
      </c>
      <c r="E125" s="38" t="n"/>
      <c r="F125" s="26" t="n"/>
      <c r="G125" s="38">
        <f>IFERROR(VLOOKUP($A114&amp;"_"&amp;$B114,Results_Deltas!$A$2:$P$15000,5,FALSE),"")</f>
        <v/>
      </c>
      <c r="H125" s="38" t="inlineStr">
        <is>
          <t>Blanket (page end)</t>
        </is>
      </c>
      <c r="I125" s="26" t="n"/>
      <c r="J125" s="26" t="n"/>
      <c r="K125" s="26" t="n"/>
      <c r="L125" s="26" t="inlineStr">
        <is>
          <t>NO</t>
        </is>
      </c>
      <c r="M125" s="74" t="n">
        <v>0.2269165019693942</v>
      </c>
      <c r="N125" s="74" t="n">
        <v>5</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MTS_BOTTOM_BONUS_THRESHOLD</t>
        </is>
      </c>
      <c r="B126" s="38" t="inlineStr">
        <is>
          <t>12.5</t>
        </is>
      </c>
      <c r="C126" s="38" t="n"/>
      <c r="D126" s="38" t="inlineStr">
        <is>
          <t>ENTRY, GLOBAL_CHECK, STOCKS_EXIT</t>
        </is>
      </c>
      <c r="E126" s="38" t="n"/>
      <c r="F126" s="26" t="n"/>
      <c r="G126" s="38">
        <f>IFERROR(VLOOKUP($A169&amp;"_"&amp;$B169,Results_Deltas!$A$2:$P$15000,5,FALSE),"")</f>
        <v/>
      </c>
      <c r="H126" s="38" t="inlineStr">
        <is>
          <t>Blanket (page end)</t>
        </is>
      </c>
      <c r="I126" s="26" t="n"/>
      <c r="J126" s="26" t="n"/>
      <c r="K126" s="26" t="n"/>
      <c r="L126" s="26" t="inlineStr">
        <is>
          <t>NO</t>
        </is>
      </c>
      <c r="M126" s="74" t="n">
        <v>0.2299343950649317</v>
      </c>
      <c r="N126" s="74" t="n">
        <v>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HA_WICK_QUALITY_TF</t>
        </is>
      </c>
      <c r="B127" s="38" t="inlineStr">
        <is>
          <t>15m</t>
        </is>
      </c>
      <c r="C127" s="38" t="n"/>
      <c r="D127" s="38" t="inlineStr">
        <is>
          <t>ENTRY, GLOBAL_CHECK, STOCKS_EXIT</t>
        </is>
      </c>
      <c r="E127" s="38" t="n"/>
      <c r="F127" s="26" t="n"/>
      <c r="G127" s="38">
        <f>IFERROR(VLOOKUP($A107&amp;"_"&amp;$B107,Results_Deltas!$A$2:$P$15000,5,FALSE),"")</f>
        <v/>
      </c>
      <c r="H127" s="38" t="inlineStr">
        <is>
          <t>Blanket (page end)</t>
        </is>
      </c>
      <c r="I127" s="26" t="n"/>
      <c r="J127" s="26" t="n"/>
      <c r="K127" s="26" t="n"/>
      <c r="L127" s="26" t="inlineStr">
        <is>
          <t>NO</t>
        </is>
      </c>
      <c r="M127" s="74" t="n">
        <v>0.2306418057741376</v>
      </c>
      <c r="N127" s="74" t="n">
        <v>3</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NEWBORN_LOSS_KILL_GAIN_THRESHOLD_PCT</t>
        </is>
      </c>
      <c r="B128" s="40" t="inlineStr">
        <is>
          <t>0</t>
        </is>
      </c>
      <c r="C128" s="38" t="n"/>
      <c r="D128" s="38" t="inlineStr">
        <is>
          <t>AUGMENT, EXIT, GLOBAL_CHECK, REDUCE, STOCKS_EXIT</t>
        </is>
      </c>
      <c r="E128" s="38" t="n"/>
      <c r="F128" s="26" t="n"/>
      <c r="G128" s="38">
        <f>IFERROR(VLOOKUP($A176&amp;"_"&amp;$B176,Results_Deltas!$A$2:$P$15000,5,FALSE),"")</f>
        <v/>
      </c>
      <c r="H128" s="38" t="inlineStr">
        <is>
          <t>Blanket (page end)</t>
        </is>
      </c>
      <c r="I128" s="26" t="n"/>
      <c r="J128" s="26" t="n"/>
      <c r="K128" s="26" t="n"/>
      <c r="L128" s="26" t="inlineStr">
        <is>
          <t>NO</t>
        </is>
      </c>
      <c r="M128" s="74" t="n">
        <v>0.2452436148511513</v>
      </c>
      <c r="N128" s="74" t="n">
        <v>5</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OI_CONFIRM_MIN_CHANGE_PCT</t>
        </is>
      </c>
      <c r="B129" s="40" t="inlineStr">
        <is>
          <t>0.5</t>
        </is>
      </c>
      <c r="C129" s="38" t="n"/>
      <c r="D129" s="38" t="inlineStr">
        <is>
          <t>ENTRY, GLOBAL_CHECK, STOCKS_EXIT</t>
        </is>
      </c>
      <c r="E129" s="38" t="n"/>
      <c r="F129" s="26" t="n"/>
      <c r="G129" s="38">
        <f>IFERROR(VLOOKUP($A191&amp;"_"&amp;$B191,Results_Deltas!$A$2:$P$15000,5,FALSE),"")</f>
        <v/>
      </c>
      <c r="H129" s="38" t="inlineStr">
        <is>
          <t>Blanket (page end)</t>
        </is>
      </c>
      <c r="I129" s="26" t="n"/>
      <c r="J129" s="26" t="n"/>
      <c r="K129" s="26" t="n"/>
      <c r="L129" s="26" t="inlineStr">
        <is>
          <t>NO</t>
        </is>
      </c>
      <c r="M129" s="74" t="n">
        <v>0.2537273798053839</v>
      </c>
      <c r="N129" s="74" t="n">
        <v>4</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HLR_SMA_BAND_PCT</t>
        </is>
      </c>
      <c r="B130" s="38" t="inlineStr">
        <is>
          <t>2.0</t>
        </is>
      </c>
      <c r="C130" s="38" t="n"/>
      <c r="D130" s="38" t="inlineStr">
        <is>
          <t>ENTRY, GLOBAL_CHECK, STOCKS_EXIT</t>
        </is>
      </c>
      <c r="E130" s="38" t="n"/>
      <c r="F130" s="26" t="n"/>
      <c r="G130" s="38">
        <f>IFERROR(VLOOKUP($A109&amp;"_"&amp;$B109,Results_Deltas!$A$2:$P$15000,5,FALSE),"")</f>
        <v/>
      </c>
      <c r="H130" s="38" t="inlineStr">
        <is>
          <t>Blanket (page end)</t>
        </is>
      </c>
      <c r="I130" s="26" t="n"/>
      <c r="J130" s="26" t="n"/>
      <c r="K130" s="26" t="n"/>
      <c r="L130" s="26" t="inlineStr">
        <is>
          <t>NO</t>
        </is>
      </c>
      <c r="M130" s="74" t="n">
        <v>0.2566888559860721</v>
      </c>
      <c r="N130" s="74" t="n">
        <v>4</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MTS_BOTTOM_STRONG_THRESHOLD</t>
        </is>
      </c>
      <c r="B131" s="38" t="inlineStr">
        <is>
          <t>20</t>
        </is>
      </c>
      <c r="C131" s="38" t="n"/>
      <c r="D131" s="38" t="inlineStr">
        <is>
          <t>ENTRY, GLOBAL_CHECK, STOCKS_EXIT</t>
        </is>
      </c>
      <c r="E131" s="38" t="n"/>
      <c r="F131" s="26" t="n"/>
      <c r="G131" s="38">
        <f>IFERROR(VLOOKUP($A173&amp;"_"&amp;$B173,Results_Deltas!$A$2:$P$15000,5,FALSE),"")</f>
        <v/>
      </c>
      <c r="H131" s="38" t="inlineStr">
        <is>
          <t>Blanket (page end)</t>
        </is>
      </c>
      <c r="I131" s="26" t="n"/>
      <c r="J131" s="26" t="n"/>
      <c r="K131" s="26" t="n"/>
      <c r="L131" s="26" t="inlineStr">
        <is>
          <t>NO</t>
        </is>
      </c>
      <c r="M131" s="74" t="n">
        <v>0.2639689515061958</v>
      </c>
      <c r="N131" s="74" t="n">
        <v>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MTS_BOTTOM_STRONG_THRESHOLD</t>
        </is>
      </c>
      <c r="B132" s="40" t="inlineStr">
        <is>
          <t>40</t>
        </is>
      </c>
      <c r="C132" s="38" t="n"/>
      <c r="D132" s="38" t="inlineStr">
        <is>
          <t>ENTRY, GLOBAL_CHECK, STOCKS_EXIT</t>
        </is>
      </c>
      <c r="E132" s="38" t="n"/>
      <c r="F132" s="26" t="n"/>
      <c r="G132" s="38">
        <f>IFERROR(VLOOKUP($A170&amp;"_"&amp;$B170,Results_Deltas!$A$2:$P$15000,5,FALSE),"")</f>
        <v/>
      </c>
      <c r="H132" s="38" t="inlineStr">
        <is>
          <t>Blanket (page end)</t>
        </is>
      </c>
      <c r="I132" s="26" t="n"/>
      <c r="J132" s="26" t="n"/>
      <c r="K132" s="26" t="n"/>
      <c r="L132" s="26" t="inlineStr">
        <is>
          <t>NO</t>
        </is>
      </c>
      <c r="M132" s="74" t="n">
        <v>0.2671387239469975</v>
      </c>
      <c r="N132" s="74" t="n">
        <v>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HTF_GATE_BYPASS_RZ</t>
        </is>
      </c>
      <c r="B133" s="38" t="inlineStr">
        <is>
          <t>0.0</t>
        </is>
      </c>
      <c r="C133" s="38" t="n"/>
      <c r="D133" s="38" t="inlineStr">
        <is>
          <t>ENTRY, GLOBAL_CHECK, STOCKS_EXIT</t>
        </is>
      </c>
      <c r="E133" s="38" t="n"/>
      <c r="F133" s="26" t="n"/>
      <c r="G133" s="38">
        <f>IFERROR(VLOOKUP($A119&amp;"_"&amp;$B119,Results_Deltas!$A$2:$P$15000,5,FALSE),"")</f>
        <v/>
      </c>
      <c r="H133" s="38" t="inlineStr">
        <is>
          <t>Blanket (page end)</t>
        </is>
      </c>
      <c r="I133" s="26" t="n"/>
      <c r="J133" s="26" t="n"/>
      <c r="K133" s="26" t="n"/>
      <c r="L133" s="26" t="inlineStr">
        <is>
          <t>NO</t>
        </is>
      </c>
      <c r="M133" s="74" t="n">
        <v>0.2752497567835699</v>
      </c>
      <c r="N133" s="74" t="n">
        <v>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HTF_GATE_BYPASS_RZ</t>
        </is>
      </c>
      <c r="B134" s="38" t="inlineStr">
        <is>
          <t>0.0_ALT</t>
        </is>
      </c>
      <c r="C134" s="38" t="n"/>
      <c r="D134" s="38" t="inlineStr">
        <is>
          <t>ENTRY, GLOBAL_CHECK, STOCKS_EXIT</t>
        </is>
      </c>
      <c r="E134" s="38" t="n"/>
      <c r="F134" s="26" t="n"/>
      <c r="G134" s="38">
        <f>IFERROR(VLOOKUP($A120&amp;"_"&amp;$B120,Results_Deltas!$A$2:$P$15000,5,FALSE),"")</f>
        <v/>
      </c>
      <c r="H134" s="38" t="inlineStr">
        <is>
          <t>Blanket (page end)</t>
        </is>
      </c>
      <c r="I134" s="26" t="n"/>
      <c r="J134" s="26" t="n"/>
      <c r="K134" s="26" t="n"/>
      <c r="L134" s="26" t="inlineStr">
        <is>
          <t>NO</t>
        </is>
      </c>
      <c r="M134" s="74" t="n">
        <v>0.2752497567835699</v>
      </c>
      <c r="N134" s="74" t="n">
        <v>5</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3.75</t>
        </is>
      </c>
      <c r="C135" s="38" t="n"/>
      <c r="D135" s="38" t="inlineStr">
        <is>
          <t>ENTRY, GLOBAL_CHECK, STOCKS_EXIT</t>
        </is>
      </c>
      <c r="E135" s="38" t="n"/>
      <c r="F135" s="26" t="n"/>
      <c r="G135" s="38">
        <f>IFERROR(VLOOKUP($A160&amp;"_"&amp;$B160,Results_Deltas!$A$2:$P$15000,5,FALSE),"")</f>
        <v/>
      </c>
      <c r="H135" s="38" t="inlineStr">
        <is>
          <t>Blanket (page end)</t>
        </is>
      </c>
      <c r="I135" s="26" t="n"/>
      <c r="J135" s="26" t="n"/>
      <c r="K135" s="26" t="n"/>
      <c r="L135" s="26" t="inlineStr">
        <is>
          <t>YES</t>
        </is>
      </c>
      <c r="M135" s="74" t="n">
        <v>0.2759394556018491</v>
      </c>
      <c r="N135" s="74" t="n">
        <v>5</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2.5</t>
        </is>
      </c>
      <c r="C136" s="38" t="n"/>
      <c r="D136" s="38" t="inlineStr">
        <is>
          <t>ENTRY, GLOBAL_CHECK, STOCKS_EXIT</t>
        </is>
      </c>
      <c r="E136" s="38" t="n"/>
      <c r="F136" s="26" t="n"/>
      <c r="G136" s="38">
        <f>IFERROR(VLOOKUP($A161&amp;"_"&amp;$B161,Results_Deltas!$A$2:$P$15000,5,FALSE),"")</f>
        <v/>
      </c>
      <c r="H136" s="38" t="inlineStr">
        <is>
          <t>Blanket (page end)</t>
        </is>
      </c>
      <c r="I136" s="26" t="n"/>
      <c r="J136" s="26" t="n"/>
      <c r="K136" s="26" t="n"/>
      <c r="L136" s="26" t="inlineStr">
        <is>
          <t>NO</t>
        </is>
      </c>
      <c r="M136" s="74" t="n">
        <v>0.2766402850300861</v>
      </c>
      <c r="N136" s="74" t="n">
        <v>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MTS_GATE_ENABLED</t>
        </is>
      </c>
      <c r="B137" s="40"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NO</t>
        </is>
      </c>
      <c r="M137" s="74" t="n">
        <v>0.2837729993644078</v>
      </c>
      <c r="N137" s="74" t="n">
        <v>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OI_CONFIRM_MIN_CHANGE_PCT</t>
        </is>
      </c>
      <c r="B138" s="38" t="inlineStr">
        <is>
          <t>1.0</t>
        </is>
      </c>
      <c r="C138" s="38" t="n"/>
      <c r="D138" s="38" t="inlineStr">
        <is>
          <t>ENTRY, GLOBAL_CHECK, STOCKS_EXIT</t>
        </is>
      </c>
      <c r="E138" s="38" t="n"/>
      <c r="F138" s="26" t="n"/>
      <c r="G138" s="38">
        <f>IFERROR(VLOOKUP($A190&amp;"_"&amp;$B190,Results_Deltas!$A$2:$P$15000,5,FALSE),"")</f>
        <v/>
      </c>
      <c r="H138" s="38" t="inlineStr">
        <is>
          <t>Blanket (page end)</t>
        </is>
      </c>
      <c r="I138" s="26" t="n"/>
      <c r="J138" s="26" t="n"/>
      <c r="K138" s="26" t="n"/>
      <c r="L138" s="26" t="inlineStr">
        <is>
          <t>NO</t>
        </is>
      </c>
      <c r="M138" s="74" t="n">
        <v>0.2888273807556688</v>
      </c>
      <c r="N138" s="74" t="n">
        <v>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BAND_ARROW_ENABLED</t>
        </is>
      </c>
      <c r="B139" s="40" t="inlineStr">
        <is>
          <t>False</t>
        </is>
      </c>
      <c r="C139" s="38" t="n"/>
      <c r="D139" s="38" t="inlineStr">
        <is>
          <t>GLOBAL_CHECK, STOCKS_EXIT</t>
        </is>
      </c>
      <c r="E139" s="38" t="n"/>
      <c r="F139" s="26" t="n"/>
      <c r="G139" s="38">
        <f>IFERROR(VLOOKUP($A35&amp;"_"&amp;$B35,Results_Deltas!$A$2:$P$15000,5,FALSE),"")</f>
        <v/>
      </c>
      <c r="H139" s="38" t="inlineStr">
        <is>
          <t>Blanket (page end)</t>
        </is>
      </c>
      <c r="I139" s="26" t="n"/>
      <c r="J139" s="26" t="n"/>
      <c r="K139" s="26" t="n"/>
      <c r="L139" s="26" t="inlineStr">
        <is>
          <t>NO</t>
        </is>
      </c>
      <c r="M139" s="74" t="n">
        <v>0.2909174310295789</v>
      </c>
      <c r="N139" s="74" t="n">
        <v>3</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COOLDOWN_LOCKS_FILTER_TF</t>
        </is>
      </c>
      <c r="B140" s="40" t="inlineStr">
        <is>
          <t>15m</t>
        </is>
      </c>
      <c r="C140" s="38" t="n"/>
      <c r="D140" s="38" t="inlineStr">
        <is>
          <t>GLOBAL_CHECK</t>
        </is>
      </c>
      <c r="E140" s="38" t="n"/>
      <c r="F140" s="26" t="n"/>
      <c r="G140" s="38">
        <f>IFERROR(VLOOKUP($A41&amp;"_"&amp;$B41,Results_Deltas!$A$2:$P$15000,5,FALSE),"")</f>
        <v/>
      </c>
      <c r="H140" s="38" t="inlineStr">
        <is>
          <t>Blanket (page end)</t>
        </is>
      </c>
      <c r="I140" s="26" t="n"/>
      <c r="J140" s="26" t="n"/>
      <c r="K140" s="26" t="n"/>
      <c r="L140" s="26" t="inlineStr">
        <is>
          <t>NO</t>
        </is>
      </c>
      <c r="M140" s="74" t="n">
        <v>0.2909174310295789</v>
      </c>
      <c r="N140" s="74" t="n">
        <v>3</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DUP_GUARD_FILTER_TF</t>
        </is>
      </c>
      <c r="B141" s="40" t="inlineStr">
        <is>
          <t>15m</t>
        </is>
      </c>
      <c r="C141" s="38" t="n"/>
      <c r="D141" s="38" t="inlineStr">
        <is>
          <t>GLOBAL_CHECK</t>
        </is>
      </c>
      <c r="E141" s="38" t="n"/>
      <c r="F141" s="26" t="n"/>
      <c r="G141" s="38">
        <f>IFERROR(VLOOKUP($A58&amp;"_"&amp;$B58,Results_Deltas!$A$2:$P$15000,5,FALSE),"")</f>
        <v/>
      </c>
      <c r="H141" s="38" t="inlineStr">
        <is>
          <t>Blanket (page end)</t>
        </is>
      </c>
      <c r="I141" s="26" t="n"/>
      <c r="J141" s="26" t="n"/>
      <c r="K141" s="26" t="n"/>
      <c r="L141" s="26" t="inlineStr">
        <is>
          <t>NO</t>
        </is>
      </c>
      <c r="M141" s="74" t="n">
        <v>0.2909174310295789</v>
      </c>
      <c r="N141" s="74" t="n">
        <v>3</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FUNDING_GATE_FILTER_TF</t>
        </is>
      </c>
      <c r="B142" s="40" t="inlineStr">
        <is>
          <t>15m</t>
        </is>
      </c>
      <c r="C142" s="38" t="n"/>
      <c r="D142" s="38" t="inlineStr">
        <is>
          <t>GLOBAL_CHECK</t>
        </is>
      </c>
      <c r="E142" s="38" t="n"/>
      <c r="F142" s="26" t="n"/>
      <c r="G142" s="38">
        <f>IFERROR(VLOOKUP($A83&amp;"_"&amp;$B83,Results_Deltas!$A$2:$P$15000,5,FALSE),"")</f>
        <v/>
      </c>
      <c r="H142" s="38" t="inlineStr">
        <is>
          <t>Blanket (page end)</t>
        </is>
      </c>
      <c r="I142" s="26" t="n"/>
      <c r="J142" s="26" t="n"/>
      <c r="K142" s="26" t="n"/>
      <c r="L142" s="26" t="inlineStr">
        <is>
          <t>NO</t>
        </is>
      </c>
      <c r="M142" s="74" t="n">
        <v>0.2909174310295789</v>
      </c>
      <c r="N142" s="74" t="n">
        <v>3</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HA_WICK_QUALITY_ENABLED</t>
        </is>
      </c>
      <c r="B143" s="40" t="inlineStr">
        <is>
          <t>False</t>
        </is>
      </c>
      <c r="C143" s="38" t="n"/>
      <c r="D143" s="38" t="inlineStr">
        <is>
          <t>ENTRY, GLOBAL_CHECK, STOCKS_EXIT</t>
        </is>
      </c>
      <c r="E143" s="38" t="n"/>
      <c r="F143" s="26" t="n"/>
      <c r="G143" s="38">
        <f>IFERROR(VLOOKUP($A99&amp;"_"&amp;$B99,Results_Deltas!$A$2:$P$15000,5,FALSE),"")</f>
        <v/>
      </c>
      <c r="H143" s="38" t="inlineStr">
        <is>
          <t>Blanket (page end)</t>
        </is>
      </c>
      <c r="I143" s="26" t="n"/>
      <c r="J143" s="26" t="n"/>
      <c r="K143" s="26" t="n"/>
      <c r="L143" s="26" t="inlineStr">
        <is>
          <t>YES</t>
        </is>
      </c>
      <c r="M143" s="74" t="n">
        <v>0.2909174310295789</v>
      </c>
      <c r="N143" s="74" t="n">
        <v>3</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LH_HL_FILTER_ENABLED</t>
        </is>
      </c>
      <c r="B144" s="40" t="inlineStr">
        <is>
          <t>False</t>
        </is>
      </c>
      <c r="C144" s="38" t="n"/>
      <c r="D144" s="38" t="inlineStr">
        <is>
          <t>ENTRY, GLOBAL_CHECK, STOCKS_EXIT</t>
        </is>
      </c>
      <c r="E144" s="38" t="n"/>
      <c r="F144" s="26" t="n"/>
      <c r="G144" s="38">
        <f>IFERROR(VLOOKUP($A131&amp;"_"&amp;$B131,Results_Deltas!$A$2:$P$15000,5,FALSE),"")</f>
        <v/>
      </c>
      <c r="H144" s="38" t="inlineStr">
        <is>
          <t>Blanket (page end)</t>
        </is>
      </c>
      <c r="I144" s="26" t="n"/>
      <c r="J144" s="26" t="n"/>
      <c r="K144" s="26" t="n"/>
      <c r="L144" s="26" t="inlineStr">
        <is>
          <t>YES</t>
        </is>
      </c>
      <c r="M144" s="74" t="n">
        <v>0.2909174310295789</v>
      </c>
      <c r="N144" s="74" t="n">
        <v>3</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LH_HL_FILTER_REQUIRE_BOTH</t>
        </is>
      </c>
      <c r="B145" s="40" t="inlineStr">
        <is>
          <t>False</t>
        </is>
      </c>
      <c r="C145" s="38" t="n"/>
      <c r="D145" s="38" t="inlineStr">
        <is>
          <t>ENTRY, GLOBAL_CHECK, STOCKS_EXIT</t>
        </is>
      </c>
      <c r="E145" s="38" t="n"/>
      <c r="F145" s="26" t="n"/>
      <c r="G145" s="38">
        <f>IFERROR(VLOOKUP($A135&amp;"_"&amp;$B135,Results_Deltas!$A$2:$P$15000,5,FALSE),"")</f>
        <v/>
      </c>
      <c r="H145" s="38" t="inlineStr">
        <is>
          <t>Blanket (page end)</t>
        </is>
      </c>
      <c r="I145" s="26" t="n"/>
      <c r="J145" s="26" t="n"/>
      <c r="K145" s="26" t="n"/>
      <c r="L145" s="26" t="inlineStr">
        <is>
          <t>NO</t>
        </is>
      </c>
      <c r="M145" s="74" t="n">
        <v>0.2909174310295789</v>
      </c>
      <c r="N145" s="74" t="n">
        <v>3</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MTS_GATE_ENABLED</t>
        </is>
      </c>
      <c r="B146" s="38" t="inlineStr">
        <is>
          <t>False</t>
        </is>
      </c>
      <c r="C146" s="38" t="n"/>
      <c r="D146" s="38" t="inlineStr">
        <is>
          <t>ENTRY, GLOBAL_CHECK, STOCKS_EXIT</t>
        </is>
      </c>
      <c r="E146" s="38" t="n"/>
      <c r="F146" s="26" t="n"/>
      <c r="G146" s="38">
        <f>IFERROR(VLOOKUP($A174&amp;"_"&amp;$B174,Results_Deltas!$A$2:$P$15000,5,FALSE),"")</f>
        <v/>
      </c>
      <c r="H146" s="38" t="inlineStr">
        <is>
          <t>Blanket (page end)</t>
        </is>
      </c>
      <c r="I146" s="26" t="n"/>
      <c r="J146" s="26" t="n"/>
      <c r="K146" s="26" t="n"/>
      <c r="L146" s="26" t="inlineStr">
        <is>
          <t>NO</t>
        </is>
      </c>
      <c r="M146" s="74" t="n">
        <v>0.2909174310295789</v>
      </c>
      <c r="N146" s="74" t="n">
        <v>3</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OI_CONFIRM_ENABLED</t>
        </is>
      </c>
      <c r="B147" s="38" t="inlineStr">
        <is>
          <t>False</t>
        </is>
      </c>
      <c r="C147" s="38" t="n"/>
      <c r="D147" s="38" t="inlineStr">
        <is>
          <t>ENTRY, GLOBAL_CHECK, STOCKS_EXIT</t>
        </is>
      </c>
      <c r="E147" s="38" t="n"/>
      <c r="F147" s="26" t="n"/>
      <c r="G147" s="38">
        <f>IFERROR(VLOOKUP($A186&amp;"_"&amp;$B186,Results_Deltas!$A$2:$P$15000,5,FALSE),"")</f>
        <v/>
      </c>
      <c r="H147" s="38" t="inlineStr">
        <is>
          <t>Blanket (page end)</t>
        </is>
      </c>
      <c r="I147" s="26" t="n"/>
      <c r="J147" s="26" t="n"/>
      <c r="K147" s="26" t="n"/>
      <c r="L147" s="26" t="inlineStr">
        <is>
          <t>NO</t>
        </is>
      </c>
      <c r="M147" s="74" t="n">
        <v>0.2909174310295789</v>
      </c>
      <c r="N147" s="74" t="n">
        <v>3</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MOVER_THRESHOLD</t>
        </is>
      </c>
      <c r="B148" s="40" t="inlineStr">
        <is>
          <t>5</t>
        </is>
      </c>
      <c r="C148" s="38" t="n"/>
      <c r="D148" s="38" t="inlineStr">
        <is>
          <t>ENTRY, GLOBAL_CHECK, STOCKS_EXIT</t>
        </is>
      </c>
      <c r="E148" s="38" t="n"/>
      <c r="F148" s="26" t="n"/>
      <c r="G148" s="38">
        <f>IFERROR(VLOOKUP($A158&amp;"_"&amp;$B158,Results_Deltas!$A$2:$P$15000,5,FALSE),"")</f>
        <v/>
      </c>
      <c r="H148" s="38" t="inlineStr">
        <is>
          <t>Blanket (page end)</t>
        </is>
      </c>
      <c r="I148" s="26" t="n"/>
      <c r="J148" s="26" t="n"/>
      <c r="K148" s="26" t="n"/>
      <c r="L148" s="26" t="inlineStr">
        <is>
          <t>NO</t>
        </is>
      </c>
      <c r="M148" s="74" t="n">
        <v>0.2909804845981492</v>
      </c>
      <c r="N148" s="74" t="n">
        <v>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HTF4_CONF</t>
        </is>
      </c>
      <c r="B149" s="38" t="inlineStr">
        <is>
          <t>False</t>
        </is>
      </c>
      <c r="C149" s="38" t="n"/>
      <c r="D149" s="38" t="inlineStr">
        <is>
          <t>GLOBAL_CHECK, STOCKS_EXIT</t>
        </is>
      </c>
      <c r="E149" s="38" t="n"/>
      <c r="F149" s="26" t="n"/>
      <c r="G149" s="38">
        <f>IFERROR(VLOOKUP($A115&amp;"_"&amp;$B115,Results_Deltas!$A$2:$P$15000,5,FALSE),"")</f>
        <v/>
      </c>
      <c r="H149" s="38" t="inlineStr">
        <is>
          <t>Blanket (page end)</t>
        </is>
      </c>
      <c r="I149" s="26" t="n"/>
      <c r="J149" s="26" t="n"/>
      <c r="K149" s="26" t="n"/>
      <c r="L149" s="26" t="inlineStr">
        <is>
          <t>NO</t>
        </is>
      </c>
      <c r="M149" s="74" t="n">
        <v>0.2956096476590882</v>
      </c>
      <c r="N149" s="74" t="n">
        <v>3</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HTF_DIRECTION_GATE_ENABLED</t>
        </is>
      </c>
      <c r="B150" s="40" t="inlineStr">
        <is>
          <t>False</t>
        </is>
      </c>
      <c r="C150" s="38" t="n"/>
      <c r="D150" s="38" t="inlineStr">
        <is>
          <t>ENTRY, GLOBAL_CHECK, STOCKS_EXIT</t>
        </is>
      </c>
      <c r="E150" s="38" t="n"/>
      <c r="F150" s="26" t="n"/>
      <c r="G150" s="38">
        <f>IFERROR(VLOOKUP($A117&amp;"_"&amp;$B117,Results_Deltas!$A$2:$P$15000,5,FALSE),"")</f>
        <v/>
      </c>
      <c r="H150" s="38" t="inlineStr">
        <is>
          <t>Blanket (page end)</t>
        </is>
      </c>
      <c r="I150" s="26" t="n"/>
      <c r="J150" s="26" t="n"/>
      <c r="K150" s="26" t="n"/>
      <c r="L150" s="26" t="inlineStr">
        <is>
          <t>NO</t>
        </is>
      </c>
      <c r="M150" s="74" t="n">
        <v>0.2956096476590882</v>
      </c>
      <c r="N150" s="74" t="n">
        <v>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LEADERBOARD_FILTER</t>
        </is>
      </c>
      <c r="B151" s="38" t="inlineStr">
        <is>
          <t>False</t>
        </is>
      </c>
      <c r="C151" s="38" t="n"/>
      <c r="D151" s="38" t="inlineStr">
        <is>
          <t>AUGMENT, ENTRY, EXIT, GLOBAL_CHECK, REDUCE, STOCKS_EXIT</t>
        </is>
      </c>
      <c r="E151" s="38" t="n"/>
      <c r="F151" s="26" t="n"/>
      <c r="G151" s="38">
        <f>IFERROR(VLOOKUP($A129&amp;"_"&amp;$B129,Results_Deltas!$A$2:$P$15000,5,FALSE),"")</f>
        <v/>
      </c>
      <c r="H151" s="38" t="inlineStr">
        <is>
          <t>Blanket (page end)</t>
        </is>
      </c>
      <c r="I151" s="26" t="n"/>
      <c r="J151" s="26" t="n"/>
      <c r="K151" s="26" t="n"/>
      <c r="L151" s="26" t="inlineStr">
        <is>
          <t>NO</t>
        </is>
      </c>
      <c r="M151" s="74" t="n">
        <v>0.2956096476590882</v>
      </c>
      <c r="N151" s="74" t="n">
        <v>3</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MARKET_QUALITY_SCORE_ENABLED</t>
        </is>
      </c>
      <c r="B152" s="40" t="inlineStr">
        <is>
          <t>False</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NO</t>
        </is>
      </c>
      <c r="M152" s="74" t="n">
        <v>0.2956096476590882</v>
      </c>
      <c r="N152" s="74" t="n">
        <v>3</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OI_CONFIRM_MIN_PRICE_PCT</t>
        </is>
      </c>
      <c r="B153" s="38" t="inlineStr">
        <is>
          <t>2.0</t>
        </is>
      </c>
      <c r="C153" s="38" t="n"/>
      <c r="D153" s="38" t="inlineStr">
        <is>
          <t>ENTRY, GLOBAL_CHECK, STOCKS_EXIT</t>
        </is>
      </c>
      <c r="E153" s="38" t="n"/>
      <c r="F153" s="26" t="n"/>
      <c r="G153" s="38">
        <f>IFERROR(VLOOKUP($A193&amp;"_"&amp;$B193,Results_Deltas!$A$2:$P$15000,5,FALSE),"")</f>
        <v/>
      </c>
      <c r="H153" s="38" t="inlineStr">
        <is>
          <t>Blanket (page end)</t>
        </is>
      </c>
      <c r="I153" s="26" t="n"/>
      <c r="J153" s="26" t="n"/>
      <c r="K153" s="26" t="n"/>
      <c r="L153" s="26" t="inlineStr">
        <is>
          <t>YES</t>
        </is>
      </c>
      <c r="M153" s="74" t="n">
        <v>0.297665840976243</v>
      </c>
      <c r="N153" s="74" t="n">
        <v>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HA_WICK_QUALITY_ENABLED</t>
        </is>
      </c>
      <c r="B154" s="38" t="inlineStr">
        <is>
          <t>True</t>
        </is>
      </c>
      <c r="C154" s="38" t="n"/>
      <c r="D154" s="38" t="inlineStr">
        <is>
          <t>ENTRY, GLOBAL_CHECK, STOCKS_EXIT</t>
        </is>
      </c>
      <c r="E154" s="38" t="n"/>
      <c r="F154" s="26" t="n"/>
      <c r="G154" s="38">
        <f>IFERROR(VLOOKUP($A100&amp;"_"&amp;$B100,Results_Deltas!$A$2:$P$15000,5,FALSE),"")</f>
        <v/>
      </c>
      <c r="H154" s="38" t="inlineStr">
        <is>
          <t>Blanket (page end)</t>
        </is>
      </c>
      <c r="I154" s="26" t="n"/>
      <c r="J154" s="26" t="n"/>
      <c r="K154" s="26" t="n"/>
      <c r="L154" s="26" t="inlineStr">
        <is>
          <t>NO</t>
        </is>
      </c>
      <c r="M154" s="74" t="n">
        <v>0.3001732484259096</v>
      </c>
      <c r="N154" s="74" t="n">
        <v>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DC_MOMENT_STRONG_THRESHOLD</t>
        </is>
      </c>
      <c r="B155" s="40" t="inlineStr">
        <is>
          <t>40</t>
        </is>
      </c>
      <c r="C155" s="38" t="n"/>
      <c r="D155" s="38" t="inlineStr">
        <is>
          <t>ENTRY, GLOBAL_CHECK, STOCKS_EXIT</t>
        </is>
      </c>
      <c r="E155" s="38" t="n"/>
      <c r="F155" s="26" t="n"/>
      <c r="G155" s="38">
        <f>IFERROR(VLOOKUP($A46&amp;"_"&amp;$B46,Results_Deltas!$A$2:$P$15000,5,FALSE),"")</f>
        <v/>
      </c>
      <c r="H155" s="38" t="inlineStr">
        <is>
          <t>Blanket (page end)</t>
        </is>
      </c>
      <c r="I155" s="26" t="n"/>
      <c r="J155" s="26" t="n"/>
      <c r="K155" s="26" t="n"/>
      <c r="L155" s="26" t="inlineStr">
        <is>
          <t>YES</t>
        </is>
      </c>
      <c r="M155" s="74" t="n">
        <v>0.3238519896650628</v>
      </c>
      <c r="N155" s="74" t="n">
        <v>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HA_WICK_QUALITY_TF</t>
        </is>
      </c>
      <c r="B156" s="38" t="inlineStr">
        <is>
          <t>OFF</t>
        </is>
      </c>
      <c r="C156" s="38" t="n"/>
      <c r="D156" s="38" t="inlineStr">
        <is>
          <t>ENTRY, GLOBAL_CHECK, STOCKS_EXIT</t>
        </is>
      </c>
      <c r="E156" s="38" t="n"/>
      <c r="F156" s="26" t="n"/>
      <c r="G156" s="38">
        <f>IFERROR(VLOOKUP($A103&amp;"_"&amp;$B103,Results_Deltas!$A$2:$P$15000,5,FALSE),"")</f>
        <v/>
      </c>
      <c r="H156" s="38" t="inlineStr">
        <is>
          <t>Blanket (page end)</t>
        </is>
      </c>
      <c r="I156" s="26" t="n"/>
      <c r="J156" s="26" t="n"/>
      <c r="K156" s="26" t="n"/>
      <c r="L156" s="26" t="inlineStr">
        <is>
          <t>NO</t>
        </is>
      </c>
      <c r="M156" s="74" t="n">
        <v>0.325238898300361</v>
      </c>
      <c r="N156" s="74" t="n">
        <v>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LH_HL_FILTER_ENABLED</t>
        </is>
      </c>
      <c r="B157" s="38" t="inlineStr">
        <is>
          <t>True</t>
        </is>
      </c>
      <c r="C157" s="38" t="n"/>
      <c r="D157" s="38" t="inlineStr">
        <is>
          <t>ENTRY, GLOBAL_CHECK, STOCKS_EXIT</t>
        </is>
      </c>
      <c r="E157" s="38" t="n"/>
      <c r="F157" s="26" t="n"/>
      <c r="G157" s="38">
        <f>IFERROR(VLOOKUP($A132&amp;"_"&amp;$B132,Results_Deltas!$A$2:$P$15000,5,FALSE),"")</f>
        <v/>
      </c>
      <c r="H157" s="38" t="inlineStr">
        <is>
          <t>Blanket (page end)</t>
        </is>
      </c>
      <c r="I157" s="26" t="n"/>
      <c r="J157" s="26" t="n"/>
      <c r="K157" s="26" t="n"/>
      <c r="L157" s="26" t="inlineStr">
        <is>
          <t>NO</t>
        </is>
      </c>
      <c r="M157" s="74" t="n">
        <v>0.3528040330994508</v>
      </c>
      <c r="N157" s="74" t="n">
        <v>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MANDATORY_REENTRY_WT_FILTER_REQUIRE_FLIP</t>
        </is>
      </c>
      <c r="B158" s="40" t="inlineStr">
        <is>
          <t>False</t>
        </is>
      </c>
      <c r="C158" s="38" t="n"/>
      <c r="D158" s="38" t="inlineStr">
        <is>
          <t>GLOBAL_CHECK, STOCKS_EXIT</t>
        </is>
      </c>
      <c r="E158" s="38" t="n"/>
      <c r="F158" s="26" t="n"/>
      <c r="G158" s="38">
        <f>IFERROR(VLOOKUP($A150&amp;"_"&amp;$B150,Results_Deltas!$A$2:$P$15000,5,FALSE),"")</f>
        <v/>
      </c>
      <c r="H158" s="38" t="inlineStr">
        <is>
          <t>Blanket (page end)</t>
        </is>
      </c>
      <c r="I158" s="26" t="n"/>
      <c r="J158" s="26" t="n"/>
      <c r="K158" s="26" t="n"/>
      <c r="L158" s="26" t="inlineStr">
        <is>
          <t>NO</t>
        </is>
      </c>
      <c r="M158" s="74" t="n">
        <v>0.3585845087773235</v>
      </c>
      <c r="N158" s="74" t="n">
        <v>4</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FG_GREED_THRESHOLD</t>
        </is>
      </c>
      <c r="B159" s="38" t="inlineStr">
        <is>
          <t>37.5</t>
        </is>
      </c>
      <c r="C159" s="38" t="n"/>
      <c r="D159" s="38" t="inlineStr">
        <is>
          <t>GLOBAL_CHECK, STOCKS_EXIT</t>
        </is>
      </c>
      <c r="E159" s="38" t="n"/>
      <c r="F159" s="26" t="n"/>
      <c r="G159" s="38">
        <f>IFERROR(VLOOKUP($A78&amp;"_"&amp;$B78,Results_Deltas!$A$2:$P$15000,5,FALSE),"")</f>
        <v/>
      </c>
      <c r="H159" s="38" t="inlineStr">
        <is>
          <t>Blanket (page end)</t>
        </is>
      </c>
      <c r="I159" s="26" t="n"/>
      <c r="J159" s="26" t="n"/>
      <c r="K159" s="26" t="n"/>
      <c r="L159" s="26" t="inlineStr">
        <is>
          <t>NO</t>
        </is>
      </c>
      <c r="M159" s="74" t="n">
        <v>0.3633994762347578</v>
      </c>
      <c r="N159" s="74" t="n">
        <v>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FG_FEAR_THRESHOLD</t>
        </is>
      </c>
      <c r="B160" s="38" t="inlineStr">
        <is>
          <t>12.5</t>
        </is>
      </c>
      <c r="C160" s="38" t="n"/>
      <c r="D160" s="38" t="inlineStr">
        <is>
          <t>GLOBAL_CHECK, STOCKS_EXIT</t>
        </is>
      </c>
      <c r="E160" s="38" t="n"/>
      <c r="F160" s="26" t="n"/>
      <c r="G160" s="38">
        <f>IFERROR(VLOOKUP($A74&amp;"_"&amp;$B74,Results_Deltas!$A$2:$P$15000,5,FALSE),"")</f>
        <v/>
      </c>
      <c r="H160" s="38" t="inlineStr">
        <is>
          <t>Blanket (page end)</t>
        </is>
      </c>
      <c r="I160" s="26" t="n"/>
      <c r="J160" s="26" t="n"/>
      <c r="K160" s="26" t="n"/>
      <c r="L160" s="26" t="inlineStr">
        <is>
          <t>NO</t>
        </is>
      </c>
      <c r="M160" s="74" t="n">
        <v>0.3942280545056161</v>
      </c>
      <c r="N160" s="74" t="n">
        <v>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HA_WICK_QUALITY_TF</t>
        </is>
      </c>
      <c r="B161" s="40" t="inlineStr">
        <is>
          <t>1h</t>
        </is>
      </c>
      <c r="C161" s="38" t="n"/>
      <c r="D161" s="38" t="inlineStr">
        <is>
          <t>ENTRY, GLOBAL_CHECK, STOCKS_EXIT</t>
        </is>
      </c>
      <c r="E161" s="38" t="n"/>
      <c r="F161" s="26" t="n"/>
      <c r="G161" s="38">
        <f>IFERROR(VLOOKUP($A106&amp;"_"&amp;$B106,Results_Deltas!$A$2:$P$15000,5,FALSE),"")</f>
        <v/>
      </c>
      <c r="H161" s="38" t="inlineStr">
        <is>
          <t>Blanket (page end)</t>
        </is>
      </c>
      <c r="I161" s="26" t="n"/>
      <c r="J161" s="26" t="n"/>
      <c r="K161" s="26" t="n"/>
      <c r="L161" s="26" t="inlineStr">
        <is>
          <t>YES</t>
        </is>
      </c>
      <c r="M161" s="74" t="n">
        <v>0.4416761565190866</v>
      </c>
      <c r="N161" s="74" t="n">
        <v>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DC_MOMENT_STRONG_THRESHOLD</t>
        </is>
      </c>
      <c r="B162" s="38" t="inlineStr">
        <is>
          <t>20</t>
        </is>
      </c>
      <c r="C162" s="38" t="n"/>
      <c r="D162" s="38" t="inlineStr">
        <is>
          <t>ENTRY, GLOBAL_CHECK, STOCKS_EXIT</t>
        </is>
      </c>
      <c r="E162" s="38" t="n"/>
      <c r="F162" s="26" t="n"/>
      <c r="G162" s="38">
        <f>IFERROR(VLOOKUP($A49&amp;"_"&amp;$B49,Results_Deltas!$A$2:$P$15000,5,FALSE),"")</f>
        <v/>
      </c>
      <c r="H162" s="38" t="inlineStr">
        <is>
          <t>Blanket (page end)</t>
        </is>
      </c>
      <c r="I162" s="26" t="n"/>
      <c r="J162" s="26" t="n"/>
      <c r="K162" s="26" t="n"/>
      <c r="L162" s="26" t="inlineStr">
        <is>
          <t>NO</t>
        </is>
      </c>
      <c r="M162" s="74" t="n">
        <v>0.4593552638958197</v>
      </c>
      <c r="N162" s="74" t="n">
        <v>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ADX_RANGING_THRESHOLD</t>
        </is>
      </c>
      <c r="B163" s="38" t="inlineStr">
        <is>
          <t>20</t>
        </is>
      </c>
      <c r="C163" s="38" t="n"/>
      <c r="D163" s="38" t="inlineStr">
        <is>
          <t>ENTRY, GLOBAL_CHECK, STOCKS_EXIT</t>
        </is>
      </c>
      <c r="E163" s="38" t="n"/>
      <c r="F163" s="26" t="n"/>
      <c r="G163" s="38">
        <f>IFERROR(VLOOKUP($A27&amp;"_"&amp;$B27,Results_Deltas!$A$2:$P$15000,5,FALSE),"")</f>
        <v/>
      </c>
      <c r="H163" s="38" t="inlineStr">
        <is>
          <t>Blanket (page end)</t>
        </is>
      </c>
      <c r="I163" s="26" t="n"/>
      <c r="J163" s="26" t="n"/>
      <c r="K163" s="26" t="n"/>
      <c r="L163" s="26" t="inlineStr">
        <is>
          <t>NO</t>
        </is>
      </c>
      <c r="M163" s="74" t="n">
        <v>0.4704346769497232</v>
      </c>
      <c r="N163" s="74" t="n">
        <v>4</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LH_HL_FILTER_REQUIRE_BOTH</t>
        </is>
      </c>
      <c r="B164" s="38" t="inlineStr">
        <is>
          <t>False_ALT</t>
        </is>
      </c>
      <c r="C164" s="38" t="n"/>
      <c r="D164" s="38" t="inlineStr">
        <is>
          <t>ENTRY, GLOBAL_CHECK, STOCKS_EXIT</t>
        </is>
      </c>
      <c r="E164" s="38" t="n"/>
      <c r="F164" s="26" t="n"/>
      <c r="G164" s="38">
        <f>IFERROR(VLOOKUP($A136&amp;"_"&amp;$B136,Results_Deltas!$A$2:$P$15000,5,FALSE),"")</f>
        <v/>
      </c>
      <c r="H164" s="38" t="inlineStr">
        <is>
          <t>Blanket (page end)</t>
        </is>
      </c>
      <c r="I164" s="26" t="n"/>
      <c r="J164" s="26" t="n"/>
      <c r="K164" s="26" t="n"/>
      <c r="L164" s="26" t="inlineStr">
        <is>
          <t>YES</t>
        </is>
      </c>
      <c r="M164" s="74" t="n">
        <v>0.4704346769497232</v>
      </c>
      <c r="N164" s="74" t="n">
        <v>4</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IFERROR(VLOOKUP($A180&amp;"_"&amp;$B180,Results_Deltas!$A$2:$P$15000,5,FALSE),"")</f>
        <v/>
      </c>
      <c r="H165" s="38" t="inlineStr">
        <is>
          <t>Blanket (page end)</t>
        </is>
      </c>
      <c r="I165" s="26" t="n"/>
      <c r="J165" s="26" t="n"/>
      <c r="K165" s="26" t="n"/>
      <c r="L165" s="26" t="inlineStr">
        <is>
          <t>NO</t>
        </is>
      </c>
      <c r="M165" s="74" t="n">
        <v>0.4759679359476537</v>
      </c>
      <c r="N165" s="74" t="n">
        <v>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IFERROR(VLOOKUP($A181&amp;"_"&amp;$B181,Results_Deltas!$A$2:$P$15000,5,FALSE),"")</f>
        <v/>
      </c>
      <c r="H166" s="38" t="inlineStr">
        <is>
          <t>Blanket (page end)</t>
        </is>
      </c>
      <c r="I166" s="26" t="n"/>
      <c r="J166" s="26" t="n"/>
      <c r="K166" s="26" t="n"/>
      <c r="L166" s="26" t="inlineStr">
        <is>
          <t>YES</t>
        </is>
      </c>
      <c r="M166" s="74" t="n">
        <v>0.4759679359476537</v>
      </c>
      <c r="N166" s="74" t="n">
        <v>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BANDAID_OFF_LOSER_RECOVER_PCT</t>
        </is>
      </c>
      <c r="B167" s="38" t="inlineStr">
        <is>
          <t>0</t>
        </is>
      </c>
      <c r="C167" s="38" t="n"/>
      <c r="D167" s="38" t="inlineStr">
        <is>
          <t>AUGMENT, ENTRY, EXIT, GLOBAL_CHECK, REDUCE, STOCKS_EXIT</t>
        </is>
      </c>
      <c r="E167" s="38" t="n"/>
      <c r="F167" s="26" t="n"/>
      <c r="G167" s="38">
        <f>IFERROR(VLOOKUP($A31&amp;"_"&amp;$B31,Results_Deltas!$A$2:$P$15000,5,FALSE),"")</f>
        <v/>
      </c>
      <c r="H167" s="38" t="inlineStr">
        <is>
          <t>Blanket (page end)</t>
        </is>
      </c>
      <c r="I167" s="26" t="n"/>
      <c r="J167" s="26" t="n"/>
      <c r="K167" s="26" t="n"/>
      <c r="L167" s="26" t="inlineStr">
        <is>
          <t>NO</t>
        </is>
      </c>
      <c r="M167" s="74" t="n">
        <v>0.4780223330295574</v>
      </c>
      <c r="N167" s="74" t="n">
        <v>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EZ_MANAGE_THROTTLER_RATE</t>
        </is>
      </c>
      <c r="B168" s="38" t="inlineStr">
        <is>
          <t>0.0</t>
        </is>
      </c>
      <c r="C168" s="38" t="n"/>
      <c r="D168" s="38" t="inlineStr">
        <is>
          <t>GLOBAL_CHECK, STOCKS_EXIT</t>
        </is>
      </c>
      <c r="E168" s="38" t="n"/>
      <c r="F168" s="26" t="n"/>
      <c r="G168" s="38">
        <f>IFERROR(VLOOKUP($A69&amp;"_"&amp;$B69,Results_Deltas!$A$2:$P$15000,5,FALSE),"")</f>
        <v/>
      </c>
      <c r="H168" s="38" t="inlineStr">
        <is>
          <t>Blanket (page end)</t>
        </is>
      </c>
      <c r="I168" s="26" t="n"/>
      <c r="J168" s="26" t="n"/>
      <c r="K168" s="26" t="n"/>
      <c r="L168" s="26" t="inlineStr">
        <is>
          <t>NO</t>
        </is>
      </c>
      <c r="M168" s="74" t="n">
        <v>0.4780223330295574</v>
      </c>
      <c r="N168" s="74" t="n">
        <v>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EZ_MANAGE_THROTTLER_RATE</t>
        </is>
      </c>
      <c r="B169" s="38" t="inlineStr">
        <is>
          <t>0.0_ALT</t>
        </is>
      </c>
      <c r="C169" s="38" t="n"/>
      <c r="D169" s="38" t="inlineStr">
        <is>
          <t>GLOBAL_CHECK, STOCKS_EXIT</t>
        </is>
      </c>
      <c r="E169" s="38" t="n"/>
      <c r="F169" s="26" t="n"/>
      <c r="G169" s="38">
        <f>IFERROR(VLOOKUP($A70&amp;"_"&amp;$B70,Results_Deltas!$A$2:$P$15000,5,FALSE),"")</f>
        <v/>
      </c>
      <c r="H169" s="38" t="inlineStr">
        <is>
          <t>Blanket (page end)</t>
        </is>
      </c>
      <c r="I169" s="26" t="n"/>
      <c r="J169" s="26" t="n"/>
      <c r="K169" s="26" t="n"/>
      <c r="L169" s="26" t="inlineStr">
        <is>
          <t>NO</t>
        </is>
      </c>
      <c r="M169" s="74" t="n">
        <v>0.4780223330295574</v>
      </c>
      <c r="N169" s="74" t="n">
        <v>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FUNDING_GATE_LONG_MAX</t>
        </is>
      </c>
      <c r="B170" s="38" t="inlineStr">
        <is>
          <t>0.0</t>
        </is>
      </c>
      <c r="C170" s="38" t="n"/>
      <c r="D170" s="38" t="inlineStr">
        <is>
          <t>ENTRY, GLOBAL_CHECK, STOCKS_EXIT</t>
        </is>
      </c>
      <c r="E170" s="38" t="n"/>
      <c r="F170" s="26" t="n"/>
      <c r="G170" s="38">
        <f>IFERROR(VLOOKUP($A84&amp;"_"&amp;$B84,Results_Deltas!$A$2:$P$15000,5,FALSE),"")</f>
        <v/>
      </c>
      <c r="H170" s="38" t="inlineStr">
        <is>
          <t>Blanket (page end)</t>
        </is>
      </c>
      <c r="I170" s="26" t="n"/>
      <c r="J170" s="26" t="n"/>
      <c r="K170" s="26" t="n"/>
      <c r="L170" s="26" t="inlineStr">
        <is>
          <t>NO</t>
        </is>
      </c>
      <c r="M170" s="74" t="n">
        <v>0.4780223330295574</v>
      </c>
      <c r="N170" s="74" t="n">
        <v>4</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FUNDING_GATE_LONG_MAX</t>
        </is>
      </c>
      <c r="B171" s="38" t="inlineStr">
        <is>
          <t>0.0_ALT</t>
        </is>
      </c>
      <c r="C171" s="38" t="n"/>
      <c r="D171" s="38" t="inlineStr">
        <is>
          <t>ENTRY, GLOBAL_CHECK, STOCKS_EXIT</t>
        </is>
      </c>
      <c r="E171" s="38" t="n"/>
      <c r="F171" s="26" t="n"/>
      <c r="G171" s="38">
        <f>IFERROR(VLOOKUP($A85&amp;"_"&amp;$B85,Results_Deltas!$A$2:$P$15000,5,FALSE),"")</f>
        <v/>
      </c>
      <c r="H171" s="38" t="inlineStr">
        <is>
          <t>Blanket (page end)</t>
        </is>
      </c>
      <c r="I171" s="26" t="n"/>
      <c r="J171" s="26" t="n"/>
      <c r="K171" s="26" t="n"/>
      <c r="L171" s="26" t="inlineStr">
        <is>
          <t>NO</t>
        </is>
      </c>
      <c r="M171" s="74" t="n">
        <v>0.4780223330295574</v>
      </c>
      <c r="N171" s="74" t="n">
        <v>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FUNDING_GATE_MTF_REQUIRED</t>
        </is>
      </c>
      <c r="B172" s="38" t="inlineStr">
        <is>
          <t>0.0</t>
        </is>
      </c>
      <c r="C172" s="38" t="n"/>
      <c r="D172" s="38" t="inlineStr">
        <is>
          <t>ENTRY, GLOBAL_CHECK, STOCKS_EXIT</t>
        </is>
      </c>
      <c r="E172" s="38" t="n"/>
      <c r="F172" s="26" t="n"/>
      <c r="G172" s="38">
        <f>IFERROR(VLOOKUP($A86&amp;"_"&amp;$B86,Results_Deltas!$A$2:$P$15000,5,FALSE),"")</f>
        <v/>
      </c>
      <c r="H172" s="38" t="inlineStr">
        <is>
          <t>Blanket (page end)</t>
        </is>
      </c>
      <c r="I172" s="26" t="n"/>
      <c r="J172" s="26" t="n"/>
      <c r="K172" s="26" t="n"/>
      <c r="L172" s="26" t="inlineStr">
        <is>
          <t>NO</t>
        </is>
      </c>
      <c r="M172" s="74" t="n">
        <v>0.4780223330295574</v>
      </c>
      <c r="N172" s="74" t="n">
        <v>4</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FUNDING_GATE_MTF_REQUIRED</t>
        </is>
      </c>
      <c r="B173" s="38" t="inlineStr">
        <is>
          <t>0.0_ALT</t>
        </is>
      </c>
      <c r="C173" s="38" t="n"/>
      <c r="D173" s="38" t="inlineStr">
        <is>
          <t>ENTRY, GLOBAL_CHECK, STOCKS_EXIT</t>
        </is>
      </c>
      <c r="E173" s="38" t="n"/>
      <c r="F173" s="26" t="n"/>
      <c r="G173" s="38">
        <f>IFERROR(VLOOKUP($A87&amp;"_"&amp;$B87,Results_Deltas!$A$2:$P$15000,5,FALSE),"")</f>
        <v/>
      </c>
      <c r="H173" s="38" t="inlineStr">
        <is>
          <t>Blanket (page end)</t>
        </is>
      </c>
      <c r="I173" s="26" t="n"/>
      <c r="J173" s="26" t="n"/>
      <c r="K173" s="26" t="n"/>
      <c r="L173" s="26" t="inlineStr">
        <is>
          <t>NO</t>
        </is>
      </c>
      <c r="M173" s="74" t="n">
        <v>0.4780223330295574</v>
      </c>
      <c r="N173" s="74" t="n">
        <v>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FUNDING_GATE_SHORT_MIN</t>
        </is>
      </c>
      <c r="B174" s="38" t="inlineStr">
        <is>
          <t>0.0</t>
        </is>
      </c>
      <c r="C174" s="38" t="n"/>
      <c r="D174" s="38" t="inlineStr">
        <is>
          <t>ENTRY, GLOBAL_CHECK, STOCKS_EXIT</t>
        </is>
      </c>
      <c r="E174" s="38" t="n"/>
      <c r="F174" s="26" t="n"/>
      <c r="G174" s="38">
        <f>IFERROR(VLOOKUP($A88&amp;"_"&amp;$B88,Results_Deltas!$A$2:$P$15000,5,FALSE),"")</f>
        <v/>
      </c>
      <c r="H174" s="38" t="inlineStr">
        <is>
          <t>Blanket (page end)</t>
        </is>
      </c>
      <c r="I174" s="26" t="n"/>
      <c r="J174" s="26" t="n"/>
      <c r="K174" s="26" t="n"/>
      <c r="L174" s="26" t="inlineStr">
        <is>
          <t>YES</t>
        </is>
      </c>
      <c r="M174" s="74" t="n">
        <v>0.4780223330295574</v>
      </c>
      <c r="N174" s="74" t="n">
        <v>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FUNDING_GATE_SHORT_MIN</t>
        </is>
      </c>
      <c r="B175" s="38" t="inlineStr">
        <is>
          <t>0.0_ALT</t>
        </is>
      </c>
      <c r="C175" s="38" t="n"/>
      <c r="D175" s="38" t="inlineStr">
        <is>
          <t>ENTRY, GLOBAL_CHECK, STOCKS_EXIT</t>
        </is>
      </c>
      <c r="E175" s="38" t="n"/>
      <c r="F175" s="26" t="n"/>
      <c r="G175" s="38">
        <f>IFERROR(VLOOKUP($A89&amp;"_"&amp;$B89,Results_Deltas!$A$2:$P$15000,5,FALSE),"")</f>
        <v/>
      </c>
      <c r="H175" s="38" t="inlineStr">
        <is>
          <t>Blanket (page end)</t>
        </is>
      </c>
      <c r="I175" s="26" t="n"/>
      <c r="J175" s="26" t="n"/>
      <c r="K175" s="26" t="n"/>
      <c r="L175" s="26" t="inlineStr">
        <is>
          <t>NO</t>
        </is>
      </c>
      <c r="M175" s="74" t="n">
        <v>0.4780223330295574</v>
      </c>
      <c r="N175" s="74" t="n">
        <v>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HLR_SMA_BAND_PCT</t>
        </is>
      </c>
      <c r="B176" s="38" t="inlineStr">
        <is>
          <t>0</t>
        </is>
      </c>
      <c r="C176" s="38" t="n"/>
      <c r="D176" s="38" t="inlineStr">
        <is>
          <t>ENTRY, GLOBAL_CHECK, STOCKS_EXIT</t>
        </is>
      </c>
      <c r="E176" s="38" t="n"/>
      <c r="F176" s="26" t="n"/>
      <c r="G176" s="38">
        <f>IFERROR(VLOOKUP($A108&amp;"_"&amp;$B108,Results_Deltas!$A$2:$P$15000,5,FALSE),"")</f>
        <v/>
      </c>
      <c r="H176" s="38" t="inlineStr">
        <is>
          <t>Blanket (page end)</t>
        </is>
      </c>
      <c r="I176" s="26" t="n"/>
      <c r="J176" s="26" t="n"/>
      <c r="K176" s="26" t="n"/>
      <c r="L176" s="26" t="inlineStr">
        <is>
          <t>NO</t>
        </is>
      </c>
      <c r="M176" s="74" t="n">
        <v>0.4780223330295574</v>
      </c>
      <c r="N176" s="74" t="n">
        <v>4</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HLR_TOP_MIN_TFS</t>
        </is>
      </c>
      <c r="B177" s="38" t="inlineStr">
        <is>
          <t>0</t>
        </is>
      </c>
      <c r="C177" s="38" t="n"/>
      <c r="D177" s="38" t="inlineStr">
        <is>
          <t>GLOBAL_CHECK, REENTRY, STOCKS_EXIT</t>
        </is>
      </c>
      <c r="E177" s="38" t="n"/>
      <c r="F177" s="26" t="n"/>
      <c r="G177" s="38">
        <f>IFERROR(VLOOKUP($A112&amp;"_"&amp;$B112,Results_Deltas!$A$2:$P$15000,5,FALSE),"")</f>
        <v/>
      </c>
      <c r="H177" s="38" t="inlineStr">
        <is>
          <t>Blanket (page end)</t>
        </is>
      </c>
      <c r="I177" s="26" t="n"/>
      <c r="J177" s="26" t="n"/>
      <c r="K177" s="26" t="n"/>
      <c r="L177" s="26" t="inlineStr">
        <is>
          <t>NO</t>
        </is>
      </c>
      <c r="M177" s="74" t="n">
        <v>0.4780223330295574</v>
      </c>
      <c r="N177" s="74" t="n">
        <v>4</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HTF4_CONF</t>
        </is>
      </c>
      <c r="B178" s="38" t="inlineStr">
        <is>
          <t>False_ALT</t>
        </is>
      </c>
      <c r="C178" s="38" t="n"/>
      <c r="D178" s="38" t="inlineStr">
        <is>
          <t>GLOBAL_CHECK, STOCKS_EXIT</t>
        </is>
      </c>
      <c r="E178" s="38" t="n"/>
      <c r="F178" s="26" t="n"/>
      <c r="G178" s="38">
        <f>IFERROR(VLOOKUP($A116&amp;"_"&amp;$B116,Results_Deltas!$A$2:$P$15000,5,FALSE),"")</f>
        <v/>
      </c>
      <c r="H178" s="38" t="inlineStr">
        <is>
          <t>Blanket (page end)</t>
        </is>
      </c>
      <c r="I178" s="26" t="n"/>
      <c r="J178" s="26" t="n"/>
      <c r="K178" s="26" t="n"/>
      <c r="L178" s="26" t="inlineStr">
        <is>
          <t>NO</t>
        </is>
      </c>
      <c r="M178" s="74" t="n">
        <v>0.4780223330295574</v>
      </c>
      <c r="N178" s="74" t="n">
        <v>4</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HTF_GATE_MIN_CONFIRMATIONS</t>
        </is>
      </c>
      <c r="B179" s="38" t="inlineStr">
        <is>
          <t>0.0</t>
        </is>
      </c>
      <c r="C179" s="38" t="n"/>
      <c r="D179" s="38" t="inlineStr">
        <is>
          <t>ENTRY, GLOBAL_CHECK, STOCKS_EXIT</t>
        </is>
      </c>
      <c r="E179" s="38" t="n"/>
      <c r="F179" s="26" t="n"/>
      <c r="G179" s="38">
        <f>IFERROR(VLOOKUP($A123&amp;"_"&amp;$B123,Results_Deltas!$A$2:$P$15000,5,FALSE),"")</f>
        <v/>
      </c>
      <c r="H179" s="38" t="inlineStr">
        <is>
          <t>Blanket (page end)</t>
        </is>
      </c>
      <c r="I179" s="26" t="n"/>
      <c r="J179" s="26" t="n"/>
      <c r="K179" s="26" t="n"/>
      <c r="L179" s="26" t="inlineStr">
        <is>
          <t>NO</t>
        </is>
      </c>
      <c r="M179" s="74" t="n">
        <v>0.4780223330295574</v>
      </c>
      <c r="N179" s="74" t="n">
        <v>4</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HTF_GATE_MIN_CONFIRMATIONS</t>
        </is>
      </c>
      <c r="B180" s="38" t="inlineStr">
        <is>
          <t>0.0_ALT</t>
        </is>
      </c>
      <c r="C180" s="38" t="n"/>
      <c r="D180" s="38" t="inlineStr">
        <is>
          <t>ENTRY, GLOBAL_CHECK, STOCKS_EXIT</t>
        </is>
      </c>
      <c r="E180" s="38" t="n"/>
      <c r="F180" s="26" t="n"/>
      <c r="G180" s="38">
        <f>IFERROR(VLOOKUP($A124&amp;"_"&amp;$B124,Results_Deltas!$A$2:$P$15000,5,FALSE),"")</f>
        <v/>
      </c>
      <c r="H180" s="38" t="inlineStr">
        <is>
          <t>Blanket (page end)</t>
        </is>
      </c>
      <c r="I180" s="26" t="n"/>
      <c r="J180" s="26" t="n"/>
      <c r="K180" s="26" t="n"/>
      <c r="L180" s="26" t="inlineStr">
        <is>
          <t>NO</t>
        </is>
      </c>
      <c r="M180" s="74" t="n">
        <v>0.4780223330295574</v>
      </c>
      <c r="N180" s="74" t="n">
        <v>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LEADERBOARD_FILTER</t>
        </is>
      </c>
      <c r="B181" s="38" t="inlineStr">
        <is>
          <t>False_ALT</t>
        </is>
      </c>
      <c r="C181" s="38" t="n"/>
      <c r="D181" s="38" t="inlineStr">
        <is>
          <t>AUGMENT, ENTRY, EXIT, GLOBAL_CHECK, REDUCE, STOCKS_EXIT</t>
        </is>
      </c>
      <c r="E181" s="38" t="n"/>
      <c r="F181" s="26" t="n"/>
      <c r="G181" s="38">
        <f>IFERROR(VLOOKUP($A130&amp;"_"&amp;$B130,Results_Deltas!$A$2:$P$15000,5,FALSE),"")</f>
        <v/>
      </c>
      <c r="H181" s="38" t="inlineStr">
        <is>
          <t>Blanket (page end)</t>
        </is>
      </c>
      <c r="I181" s="26" t="n"/>
      <c r="J181" s="26" t="n"/>
      <c r="K181" s="26" t="n"/>
      <c r="L181" s="26" t="inlineStr">
        <is>
          <t>NO</t>
        </is>
      </c>
      <c r="M181" s="74" t="n">
        <v>0.4780223330295574</v>
      </c>
      <c r="N181" s="74" t="n">
        <v>4</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MI_TF_AGREE_MIN</t>
        </is>
      </c>
      <c r="B182" s="38" t="inlineStr">
        <is>
          <t>0.0</t>
        </is>
      </c>
      <c r="C182" s="38" t="n"/>
      <c r="D182" s="38" t="inlineStr">
        <is>
          <t>ENTRY, GLOBAL_CHECK, STOCKS_EXIT</t>
        </is>
      </c>
      <c r="E182" s="38" t="n"/>
      <c r="F182" s="26" t="n"/>
      <c r="G182" s="38">
        <f>IFERROR(VLOOKUP($A156&amp;"_"&amp;$B156,Results_Deltas!$A$2:$P$15000,5,FALSE),"")</f>
        <v/>
      </c>
      <c r="H182" s="38" t="inlineStr">
        <is>
          <t>Blanket (page end)</t>
        </is>
      </c>
      <c r="I182" s="26" t="n"/>
      <c r="J182" s="26" t="n"/>
      <c r="K182" s="26" t="n"/>
      <c r="L182" s="26" t="inlineStr">
        <is>
          <t>YES</t>
        </is>
      </c>
      <c r="M182" s="74" t="n">
        <v>0.4780223330295574</v>
      </c>
      <c r="N182" s="74" t="n">
        <v>4</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MI_TF_AGREE_MIN</t>
        </is>
      </c>
      <c r="B183" s="38" t="inlineStr">
        <is>
          <t>0.0_ALT</t>
        </is>
      </c>
      <c r="C183" s="38" t="n"/>
      <c r="D183" s="38" t="inlineStr">
        <is>
          <t>ENTRY, GLOBAL_CHECK, STOCKS_EXIT</t>
        </is>
      </c>
      <c r="E183" s="38" t="n"/>
      <c r="F183" s="26" t="n"/>
      <c r="G183" s="38">
        <f>IFERROR(VLOOKUP($A157&amp;"_"&amp;$B157,Results_Deltas!$A$2:$P$15000,5,FALSE),"")</f>
        <v/>
      </c>
      <c r="H183" s="38" t="inlineStr">
        <is>
          <t>Blanket (page end)</t>
        </is>
      </c>
      <c r="I183" s="26" t="n"/>
      <c r="J183" s="26" t="n"/>
      <c r="K183" s="26" t="n"/>
      <c r="L183" s="26" t="inlineStr">
        <is>
          <t>NO</t>
        </is>
      </c>
      <c r="M183" s="74" t="n">
        <v>0.4780223330295574</v>
      </c>
      <c r="N183" s="74" t="n">
        <v>4</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0</t>
        </is>
      </c>
      <c r="C184" s="38" t="n"/>
      <c r="D184" s="38" t="inlineStr">
        <is>
          <t>ENTRY, GLOBAL_CHECK, STOCKS_EXIT</t>
        </is>
      </c>
      <c r="E184" s="38" t="n"/>
      <c r="F184" s="26" t="n"/>
      <c r="G184" s="38">
        <f>IFERROR(VLOOKUP($A192&amp;"_"&amp;$B192,Results_Deltas!$A$2:$P$15000,5,FALSE),"")</f>
        <v/>
      </c>
      <c r="H184" s="38" t="inlineStr">
        <is>
          <t>Blanket (page end)</t>
        </is>
      </c>
      <c r="I184" s="26" t="n"/>
      <c r="J184" s="26" t="n"/>
      <c r="K184" s="26" t="n"/>
      <c r="L184" s="26" t="inlineStr">
        <is>
          <t>NO</t>
        </is>
      </c>
      <c r="M184" s="74" t="n">
        <v>0.494836136512163</v>
      </c>
      <c r="N184" s="74" t="n">
        <v>5</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HTF_GATE_D_MANDATORY</t>
        </is>
      </c>
      <c r="B185" s="38" t="inlineStr">
        <is>
          <t>0.0</t>
        </is>
      </c>
      <c r="C185" s="38" t="n"/>
      <c r="D185" s="38" t="inlineStr">
        <is>
          <t>ENTRY, GLOBAL_CHECK, STOCKS_EXIT</t>
        </is>
      </c>
      <c r="E185" s="38" t="n"/>
      <c r="F185" s="26" t="n"/>
      <c r="G185" s="38">
        <f>IFERROR(VLOOKUP($A121&amp;"_"&amp;$B121,Results_Deltas!$A$2:$P$15000,5,FALSE),"")</f>
        <v/>
      </c>
      <c r="H185" s="38" t="inlineStr">
        <is>
          <t>Blanket (page end)</t>
        </is>
      </c>
      <c r="I185" s="26" t="n"/>
      <c r="J185" s="26" t="n"/>
      <c r="K185" s="26" t="n"/>
      <c r="L185" s="26" t="inlineStr">
        <is>
          <t>NO</t>
        </is>
      </c>
      <c r="M185" s="74" t="n">
        <v>0.5324099370978277</v>
      </c>
      <c r="N185" s="74" t="n">
        <v>5</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HTF_GATE_D_MANDATORY</t>
        </is>
      </c>
      <c r="B186" s="38" t="inlineStr">
        <is>
          <t>0.0_ALT</t>
        </is>
      </c>
      <c r="C186" s="38" t="n"/>
      <c r="D186" s="38" t="inlineStr">
        <is>
          <t>ENTRY, GLOBAL_CHECK, STOCKS_EXIT</t>
        </is>
      </c>
      <c r="E186" s="38" t="n"/>
      <c r="F186" s="26" t="n"/>
      <c r="G186" s="38">
        <f>IFERROR(VLOOKUP($A122&amp;"_"&amp;$B122,Results_Deltas!$A$2:$P$15000,5,FALSE),"")</f>
        <v/>
      </c>
      <c r="H186" s="38" t="inlineStr">
        <is>
          <t>Blanket (page end)</t>
        </is>
      </c>
      <c r="I186" s="26" t="n"/>
      <c r="J186" s="26" t="n"/>
      <c r="K186" s="26" t="n"/>
      <c r="L186" s="26" t="inlineStr">
        <is>
          <t>YES</t>
        </is>
      </c>
      <c r="M186" s="74" t="n">
        <v>0.5324099370978277</v>
      </c>
      <c r="N186" s="74" t="n">
        <v>5</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9" t="inlineStr">
        <is>
          <t>MANDATORY_REENTRY_WT_FILTER_MIN_VELOCITY</t>
        </is>
      </c>
      <c r="B187" s="40" t="inlineStr">
        <is>
          <t>0.0</t>
        </is>
      </c>
      <c r="C187" s="38" t="n"/>
      <c r="D187" s="38" t="inlineStr">
        <is>
          <t>GLOBAL_CHECK, STOCKS_EXIT</t>
        </is>
      </c>
      <c r="E187" s="38" t="n"/>
      <c r="F187" s="26" t="n"/>
      <c r="G187" s="38">
        <f>IFERROR(VLOOKUP($A148&amp;"_"&amp;$B148,Results_Deltas!$A$2:$P$15000,5,FALSE),"")</f>
        <v/>
      </c>
      <c r="H187" s="38" t="inlineStr">
        <is>
          <t>Blanket (page end)</t>
        </is>
      </c>
      <c r="I187" s="26" t="n"/>
      <c r="J187" s="26" t="n"/>
      <c r="K187" s="26" t="n"/>
      <c r="L187" s="26" t="inlineStr">
        <is>
          <t>YES</t>
        </is>
      </c>
      <c r="M187" s="74" t="n">
        <v>0.5409971941477927</v>
      </c>
      <c r="N187" s="74" t="n">
        <v>5</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MANDATORY_REENTRY_WT_FILTER_MIN_VELOCITY</t>
        </is>
      </c>
      <c r="B188" s="38" t="inlineStr">
        <is>
          <t>0.0_ALT</t>
        </is>
      </c>
      <c r="C188" s="38" t="n"/>
      <c r="D188" s="38" t="inlineStr">
        <is>
          <t>GLOBAL_CHECK, STOCKS_EXIT</t>
        </is>
      </c>
      <c r="E188" s="38" t="n"/>
      <c r="F188" s="26" t="n"/>
      <c r="G188" s="38">
        <f>IFERROR(VLOOKUP($A149&amp;"_"&amp;$B149,Results_Deltas!$A$2:$P$15000,5,FALSE),"")</f>
        <v/>
      </c>
      <c r="H188" s="38" t="inlineStr">
        <is>
          <t>Blanket (page end)</t>
        </is>
      </c>
      <c r="I188" s="26" t="n"/>
      <c r="J188" s="26" t="n"/>
      <c r="K188" s="26" t="n"/>
      <c r="L188" s="26" t="inlineStr">
        <is>
          <t>NO</t>
        </is>
      </c>
      <c r="M188" s="74" t="n">
        <v>0.5409971941477927</v>
      </c>
      <c r="N188" s="74" t="n">
        <v>5</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MANDATORY_REENTRY_WT_FILTER_REQUIRE_FLIP</t>
        </is>
      </c>
      <c r="B189" s="38" t="inlineStr">
        <is>
          <t>False_ALT</t>
        </is>
      </c>
      <c r="C189" s="38" t="n"/>
      <c r="D189" s="38" t="inlineStr">
        <is>
          <t>GLOBAL_CHECK, STOCKS_EXIT</t>
        </is>
      </c>
      <c r="E189" s="38" t="n"/>
      <c r="F189" s="26" t="n"/>
      <c r="G189" s="38">
        <f>IFERROR(VLOOKUP($A151&amp;"_"&amp;$B151,Results_Deltas!$A$2:$P$15000,5,FALSE),"")</f>
        <v/>
      </c>
      <c r="H189" s="38" t="inlineStr">
        <is>
          <t>Blanket (page end)</t>
        </is>
      </c>
      <c r="I189" s="26" t="n"/>
      <c r="J189" s="26" t="n"/>
      <c r="K189" s="26" t="n"/>
      <c r="L189" s="26" t="inlineStr">
        <is>
          <t>NO</t>
        </is>
      </c>
      <c r="M189" s="74" t="n">
        <v>0.5409971941477927</v>
      </c>
      <c r="N189" s="74" t="n">
        <v>5</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HTF_TREND_VETO_BYPASS_REASONS</t>
        </is>
      </c>
      <c r="B190" s="38" t="inlineStr">
        <is>
          <t>0.0</t>
        </is>
      </c>
      <c r="C190" s="38" t="n"/>
      <c r="D190" s="38" t="inlineStr">
        <is>
          <t>GLOBAL_CHECK, STOCKS_EXIT</t>
        </is>
      </c>
      <c r="E190" s="38" t="n"/>
      <c r="F190" s="26" t="n"/>
      <c r="G190" s="38">
        <f>IFERROR(VLOOKUP($A127&amp;"_"&amp;$B127,Results_Deltas!$A$2:$P$15000,5,FALSE),"")</f>
        <v/>
      </c>
      <c r="H190" s="38" t="inlineStr">
        <is>
          <t>Blanket (page end)</t>
        </is>
      </c>
      <c r="I190" s="26" t="n"/>
      <c r="J190" s="26" t="n"/>
      <c r="K190" s="26" t="n"/>
      <c r="L190" s="26" t="inlineStr">
        <is>
          <t>NO</t>
        </is>
      </c>
      <c r="M190" s="74" t="n">
        <v>0.5491601981955107</v>
      </c>
      <c r="N190" s="74" t="n">
        <v>5</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HTF_TREND_VETO_BYPASS_REASONS</t>
        </is>
      </c>
      <c r="B191" s="38" t="inlineStr">
        <is>
          <t>0.0_ALT</t>
        </is>
      </c>
      <c r="C191" s="38" t="n"/>
      <c r="D191" s="38" t="inlineStr">
        <is>
          <t>GLOBAL_CHECK, STOCKS_EXIT</t>
        </is>
      </c>
      <c r="E191" s="38" t="n"/>
      <c r="F191" s="26" t="n"/>
      <c r="G191" s="38">
        <f>IFERROR(VLOOKUP($A128&amp;"_"&amp;$B128,Results_Deltas!$A$2:$P$15000,5,FALSE),"")</f>
        <v/>
      </c>
      <c r="H191" s="38" t="inlineStr">
        <is>
          <t>Blanket (page end)</t>
        </is>
      </c>
      <c r="I191" s="26" t="n"/>
      <c r="J191" s="26" t="n"/>
      <c r="K191" s="26" t="n"/>
      <c r="L191" s="26" t="inlineStr">
        <is>
          <t>NO</t>
        </is>
      </c>
      <c r="M191" s="74" t="n">
        <v>0.5491601981955107</v>
      </c>
      <c r="N191" s="74" t="n">
        <v>5</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MTF_FILTER_STRONG_BUY_QUICK_BYPASS</t>
        </is>
      </c>
      <c r="B192" s="38" t="inlineStr">
        <is>
          <t>0.0</t>
        </is>
      </c>
      <c r="C192" s="38" t="n"/>
      <c r="D192" s="38" t="inlineStr">
        <is>
          <t>GLOBAL_CHECK, STOCKS_EXIT</t>
        </is>
      </c>
      <c r="E192" s="38" t="n"/>
      <c r="F192" s="26" t="n"/>
      <c r="G192" s="38">
        <f>IFERROR(VLOOKUP($A162&amp;"_"&amp;$B162,Results_Deltas!$A$2:$P$15000,5,FALSE),"")</f>
        <v/>
      </c>
      <c r="H192" s="38" t="inlineStr">
        <is>
          <t>Blanket (page end)</t>
        </is>
      </c>
      <c r="I192" s="26" t="n"/>
      <c r="J192" s="26" t="n"/>
      <c r="K192" s="26" t="n"/>
      <c r="L192" s="26" t="inlineStr">
        <is>
          <t>NO</t>
        </is>
      </c>
      <c r="M192" s="74" t="n">
        <v>0.5491601981955107</v>
      </c>
      <c r="N192" s="74" t="n">
        <v>5</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MTF_FILTER_STRONG_BUY_QUICK_BYPASS</t>
        </is>
      </c>
      <c r="B193" s="38" t="inlineStr">
        <is>
          <t>0.0_ALT</t>
        </is>
      </c>
      <c r="C193" s="38" t="n"/>
      <c r="D193" s="38" t="inlineStr">
        <is>
          <t>GLOBAL_CHECK, STOCKS_EXIT</t>
        </is>
      </c>
      <c r="E193" s="38" t="n"/>
      <c r="F193" s="26" t="n"/>
      <c r="G193" s="38">
        <f>IFERROR(VLOOKUP($A163&amp;"_"&amp;$B163,Results_Deltas!$A$2:$P$15000,5,FALSE),"")</f>
        <v/>
      </c>
      <c r="H193" s="38" t="inlineStr">
        <is>
          <t>Blanket (page end)</t>
        </is>
      </c>
      <c r="I193" s="26" t="n"/>
      <c r="J193" s="26" t="n"/>
      <c r="K193" s="26" t="n"/>
      <c r="L193" s="26" t="inlineStr">
        <is>
          <t>NO</t>
        </is>
      </c>
      <c r="M193" s="74" t="n">
        <v>0.5491601981955107</v>
      </c>
      <c r="N193" s="74" t="n">
        <v>5</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GR_FILTER_ALL_ENTRIES</t>
        </is>
      </c>
      <c r="B194" s="38" t="inlineStr">
        <is>
          <t>0.0</t>
        </is>
      </c>
      <c r="C194" s="38" t="n"/>
      <c r="D194" s="38" t="inlineStr">
        <is>
          <t>GLOBAL_CHECK, STOCKS_EXIT</t>
        </is>
      </c>
      <c r="E194" s="38" t="n"/>
      <c r="F194" s="26" t="n"/>
      <c r="G194" s="38">
        <f>IFERROR(VLOOKUP($A92&amp;"_"&amp;$B92,Results_Deltas!$A$2:$P$15000,5,FALSE),"")</f>
        <v/>
      </c>
      <c r="H194" s="38" t="inlineStr">
        <is>
          <t>Blanket (page end)</t>
        </is>
      </c>
      <c r="I194" s="26" t="n"/>
      <c r="J194" s="26" t="n"/>
      <c r="K194" s="26" t="n"/>
      <c r="L194" s="26" t="inlineStr">
        <is>
          <t>NO</t>
        </is>
      </c>
      <c r="M194" s="74" t="n">
        <v>0.5944847755037452</v>
      </c>
      <c r="N194" s="74" t="n">
        <v>5</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GR_FILTER_ALL_ENTRIES</t>
        </is>
      </c>
      <c r="B195" s="38" t="inlineStr">
        <is>
          <t>0.0_ALT</t>
        </is>
      </c>
      <c r="C195" s="38" t="n"/>
      <c r="D195" s="38" t="inlineStr">
        <is>
          <t>GLOBAL_CHECK, STOCKS_EXIT</t>
        </is>
      </c>
      <c r="E195" s="38" t="n"/>
      <c r="F195" s="26" t="n"/>
      <c r="G195" s="38">
        <f>IFERROR(VLOOKUP($A93&amp;"_"&amp;$B93,Results_Deltas!$A$2:$P$15000,5,FALSE),"")</f>
        <v/>
      </c>
      <c r="H195" s="38" t="inlineStr">
        <is>
          <t>Blanket (page end)</t>
        </is>
      </c>
      <c r="I195" s="26" t="n"/>
      <c r="J195" s="26" t="n"/>
      <c r="K195" s="26" t="n"/>
      <c r="L195" s="26" t="inlineStr">
        <is>
          <t>NO</t>
        </is>
      </c>
      <c r="M195" s="74" t="n">
        <v>0.5944847755037452</v>
      </c>
      <c r="N195" s="74" t="n">
        <v>5</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SCALP_V3_AUG_BE_STOP_PCT</t>
        </is>
      </c>
      <c r="B3" s="26" t="inlineStr">
        <is>
          <t>0.5</t>
        </is>
      </c>
      <c r="C3" s="26" t="n"/>
      <c r="D3" s="26" t="n"/>
      <c r="E3" s="26" t="n"/>
      <c r="F3" s="26" t="n"/>
      <c r="G3" s="26">
        <f>IFERROR(VLOOKUP($A54&amp;"_"&amp;$B54,Results_Deltas!$A$2:$P$15000,5,FALSE),"")</f>
        <v/>
      </c>
      <c r="H3" s="26">
        <f>IFERROR(VLOOKUP($A54,Results_30d_Deltas!$A$2:$H$5000,7,FALSE)-E53,"")</f>
        <v/>
      </c>
      <c r="I3" s="26">
        <f>IFERROR(VLOOKUP($A54,Results_30d_Deltas!$A$2:$H$5000,6,FALSE),"")</f>
        <v/>
      </c>
      <c r="J3" s="26" t="n"/>
      <c r="K3" s="26" t="n"/>
      <c r="L3" s="26" t="inlineStr">
        <is>
          <t>YES</t>
        </is>
      </c>
      <c r="M3" s="74" t="n">
        <v>-1.450649755277457</v>
      </c>
      <c r="N3" s="74" t="n">
        <v>4</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4" t="n"/>
      <c r="EF3" s="34" t="n"/>
      <c r="EG3" s="34" t="n"/>
      <c r="EH3" s="34" t="n"/>
      <c r="EI3" s="34"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ez_manage.py:5495 top()</t>
        </is>
      </c>
      <c r="IN3" s="26" t="inlineStr">
        <is>
          <t>v12_quick_engine.py:4074 x7</t>
        </is>
      </c>
      <c r="IO3" s="26" t="n"/>
    </row>
    <row r="4" ht="10.5" customHeight="1" s="67">
      <c r="A4" s="26" t="inlineStr">
        <is>
          <t>SCALP_V3_AUG_BE_STOP_PCT</t>
        </is>
      </c>
      <c r="B4" s="26" t="inlineStr">
        <is>
          <t>1.0</t>
        </is>
      </c>
      <c r="C4" s="26" t="n"/>
      <c r="D4" s="26" t="n"/>
      <c r="E4" s="26" t="n"/>
      <c r="F4" s="26" t="n"/>
      <c r="G4" s="26">
        <f>IFERROR(VLOOKUP($A55&amp;"_"&amp;$B55,Results_Deltas!$A$2:$P$15000,5,FALSE),"")</f>
        <v/>
      </c>
      <c r="H4" s="26">
        <f>IFERROR(VLOOKUP($A55,Results_30d_Deltas!$A$2:$H$5000,7,FALSE)-E54,"")</f>
        <v/>
      </c>
      <c r="I4" s="26">
        <f>IFERROR(VLOOKUP($A55,Results_30d_Deltas!$A$2:$H$5000,6,FALSE),"")</f>
        <v/>
      </c>
      <c r="J4" s="26" t="n"/>
      <c r="K4" s="26" t="n"/>
      <c r="L4" s="26" t="inlineStr">
        <is>
          <t>NO</t>
        </is>
      </c>
      <c r="M4" s="74" t="n">
        <v>-1.447467583430476</v>
      </c>
      <c r="N4" s="74" t="n">
        <v>4</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4" t="n"/>
      <c r="EF4" s="34" t="n"/>
      <c r="EG4" s="34" t="n"/>
      <c r="EH4" s="34" t="n"/>
      <c r="EI4" s="34"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ez_manage.py:5495 top()</t>
        </is>
      </c>
      <c r="IN4" s="26" t="inlineStr">
        <is>
          <t>v12_quick_engine.py:4074 x7</t>
        </is>
      </c>
      <c r="IO4" s="26" t="n"/>
    </row>
    <row r="5" ht="10.5" customHeight="1" s="67">
      <c r="A5" s="26" t="inlineStr">
        <is>
          <t>AUGMENT_FALLBACK_REDUCE_PCT</t>
        </is>
      </c>
      <c r="B5" s="26" t="inlineStr">
        <is>
          <t>0.75</t>
        </is>
      </c>
      <c r="C5" s="26" t="n"/>
      <c r="D5" s="26" t="n"/>
      <c r="E5" s="26" t="n"/>
      <c r="F5" s="26" t="n"/>
      <c r="G5" s="26">
        <f>IFERROR(VLOOKUP($A25&amp;"_"&amp;$B25,Results_Deltas!$A$2:$P$15000,5,FALSE),"")</f>
        <v/>
      </c>
      <c r="H5" s="26">
        <f>IFERROR(VLOOKUP($A25,Results_30d_Deltas!$A$2:$H$5000,7,FALSE)-E24,"")</f>
        <v/>
      </c>
      <c r="I5" s="26">
        <f>IFERROR(VLOOKUP($A25,Results_30d_Deltas!$A$2:$H$5000,6,FALSE),"")</f>
        <v/>
      </c>
      <c r="J5" s="26" t="n"/>
      <c r="K5" s="26" t="n"/>
      <c r="L5" s="26" t="inlineStr">
        <is>
          <t>NO</t>
        </is>
      </c>
      <c r="M5" s="74" t="n">
        <v>-1.159177768330442</v>
      </c>
      <c r="N5" s="74" t="n">
        <v>4</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4" t="n"/>
      <c r="BN5" s="34" t="n"/>
      <c r="BO5" s="34" t="n"/>
      <c r="BP5" s="34" t="n"/>
      <c r="BQ5" s="34"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4" t="n"/>
      <c r="DL5" s="34" t="n"/>
      <c r="DM5" s="34" t="n"/>
      <c r="DN5" s="34" t="n"/>
      <c r="DO5" s="34"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ez_manage.py:56876 top()</t>
        </is>
      </c>
      <c r="IN5" s="26" t="inlineStr">
        <is>
          <t>v12_quick_engine.py:4989 x3</t>
        </is>
      </c>
      <c r="IO5" s="26" t="n"/>
    </row>
    <row r="6" ht="10.5" customHeight="1" s="67">
      <c r="A6" s="26" t="inlineStr">
        <is>
          <t>AUGMENT_FALLBACK_GAIN_PCT</t>
        </is>
      </c>
      <c r="B6" s="26" t="inlineStr">
        <is>
          <t>0.5</t>
        </is>
      </c>
      <c r="C6" s="26" t="n"/>
      <c r="D6" s="26" t="n"/>
      <c r="E6" s="26" t="n"/>
      <c r="F6" s="26" t="n"/>
      <c r="G6" s="26">
        <f>IFERROR(VLOOKUP($A14&amp;"_"&amp;$B14,Results_Deltas!$A$2:$P$15000,5,FALSE),"")</f>
        <v/>
      </c>
      <c r="H6" s="26">
        <f>IFERROR(VLOOKUP($A14,Results_30d_Deltas!$A$2:$H$5000,7,FALSE)-E13,"")</f>
        <v/>
      </c>
      <c r="I6" s="26">
        <f>IFERROR(VLOOKUP($A14,Results_30d_Deltas!$A$2:$H$5000,6,FALSE),"")</f>
        <v/>
      </c>
      <c r="J6" s="26" t="n"/>
      <c r="K6" s="26" t="n"/>
      <c r="L6" s="26" t="inlineStr">
        <is>
          <t>NO</t>
        </is>
      </c>
      <c r="M6" s="74" t="n">
        <v>-1.078309130892975</v>
      </c>
      <c r="N6" s="74" t="n">
        <v>2</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4" t="n"/>
      <c r="AO6" s="34" t="n"/>
      <c r="AP6" s="34" t="n"/>
      <c r="AQ6" s="34" t="n"/>
      <c r="AR6" s="34"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ez_manage.py:56864 top()</t>
        </is>
      </c>
      <c r="IN6" s="26" t="inlineStr">
        <is>
          <t>v12_quick_engine.py:4990 x4</t>
        </is>
      </c>
      <c r="IO6" s="26" t="n"/>
    </row>
    <row r="7" ht="10.5" customHeight="1" s="67">
      <c r="A7" s="26" t="inlineStr">
        <is>
          <t>SCALP_V3_AUG_BE_STOP_PCT</t>
        </is>
      </c>
      <c r="B7" s="26" t="inlineStr">
        <is>
          <t>2.0</t>
        </is>
      </c>
      <c r="C7" s="26" t="n"/>
      <c r="D7" s="26" t="n"/>
      <c r="E7" s="26" t="n"/>
      <c r="F7" s="26" t="n"/>
      <c r="G7" s="26">
        <f>IFERROR(VLOOKUP($A56&amp;"_"&amp;$B56,Results_Deltas!$A$2:$P$15000,5,FALSE),"")</f>
        <v/>
      </c>
      <c r="H7" s="26">
        <f>IFERROR(VLOOKUP($A56,Results_30d_Deltas!$A$2:$H$5000,7,FALSE)-E55,"")</f>
        <v/>
      </c>
      <c r="I7" s="26">
        <f>IFERROR(VLOOKUP($A56,Results_30d_Deltas!$A$2:$H$5000,6,FALSE),"")</f>
        <v/>
      </c>
      <c r="J7" s="26" t="n"/>
      <c r="K7" s="26" t="n"/>
      <c r="L7" s="26" t="inlineStr">
        <is>
          <t>NO</t>
        </is>
      </c>
      <c r="M7" s="74" t="n">
        <v>-0.947406497921522</v>
      </c>
      <c r="N7" s="74" t="n">
        <v>4</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4" t="n"/>
      <c r="EF7" s="34" t="n"/>
      <c r="EG7" s="34" t="n"/>
      <c r="EH7" s="34" t="n"/>
      <c r="EI7" s="34"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ez_manage.py:5495 top()</t>
        </is>
      </c>
      <c r="IN7" s="26" t="inlineStr">
        <is>
          <t>v12_quick_engine.py:4074 x7</t>
        </is>
      </c>
      <c r="IO7" s="26" t="n"/>
    </row>
    <row r="8" ht="10.5" customHeight="1" s="67">
      <c r="A8" s="26" t="inlineStr">
        <is>
          <t>AUGMENTED_POSITIONS_GUARD_FLOOR_MULT</t>
        </is>
      </c>
      <c r="B8" s="26" t="inlineStr">
        <is>
          <t>2.0</t>
        </is>
      </c>
      <c r="C8" s="26" t="n"/>
      <c r="D8" s="26" t="n"/>
      <c r="E8" s="26" t="n"/>
      <c r="F8" s="26" t="n"/>
      <c r="G8" s="26">
        <f>IFERROR(VLOOKUP($A11&amp;"_"&amp;$B11,Results_Deltas!$A$2:$P$15000,5,FALSE),"")</f>
        <v/>
      </c>
      <c r="H8" s="26">
        <f>IFERROR(VLOOKUP($A11,Results_30d_Deltas!$A$2:$H$5000,7,FALSE)-E10,"")</f>
        <v/>
      </c>
      <c r="I8" s="26">
        <f>IFERROR(VLOOKUP($A11,Results_30d_Deltas!$A$2:$H$5000,6,FALSE),"")</f>
        <v/>
      </c>
      <c r="J8" s="26" t="n"/>
      <c r="K8" s="26" t="n"/>
      <c r="L8" s="26" t="inlineStr">
        <is>
          <t>NO</t>
        </is>
      </c>
      <c r="M8" s="74" t="n">
        <v>-0.8930204168054984</v>
      </c>
      <c r="N8" s="74" t="n">
        <v>3</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ez_manage.py:4336 top()</t>
        </is>
      </c>
      <c r="IN8" s="26" t="inlineStr">
        <is>
          <t>v12_quick_engine.py:221 x13</t>
        </is>
      </c>
      <c r="IO8" s="26" t="n"/>
    </row>
    <row r="9" ht="10.5" customHeight="1" s="67">
      <c r="A9" s="26" t="inlineStr">
        <is>
          <t>AUGMENT_ONLY_WHEN_PROFITABLE</t>
        </is>
      </c>
      <c r="B9" s="26" t="inlineStr">
        <is>
          <t>1.0</t>
        </is>
      </c>
      <c r="C9" s="26" t="n"/>
      <c r="D9" s="26" t="n"/>
      <c r="E9" s="26" t="n"/>
      <c r="F9" s="26" t="n"/>
      <c r="G9" s="26">
        <f>IFERROR(VLOOKUP($A28&amp;"_"&amp;$B28,Results_Deltas!$A$2:$P$15000,5,FALSE),"")</f>
        <v/>
      </c>
      <c r="H9" s="26">
        <f>IFERROR(VLOOKUP($A28,Results_30d_Deltas!$A$2:$H$5000,7,FALSE)-E27,"")</f>
        <v/>
      </c>
      <c r="I9" s="26">
        <f>IFERROR(VLOOKUP($A28,Results_30d_Deltas!$A$2:$H$5000,6,FALSE),"")</f>
        <v/>
      </c>
      <c r="J9" s="26" t="n"/>
      <c r="K9" s="26" t="n"/>
      <c r="L9" s="26" t="inlineStr">
        <is>
          <t>NO</t>
        </is>
      </c>
      <c r="M9" s="74" t="n">
        <v>-0.8290283946081757</v>
      </c>
      <c r="N9" s="74" t="n">
        <v>4</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4" t="n"/>
      <c r="FQ9" s="34" t="n"/>
      <c r="FR9" s="34"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ez_manage.py:2943 top()</t>
        </is>
      </c>
      <c r="IN9" s="26" t="inlineStr">
        <is>
          <t>v12_quick_engine.py:235 x18</t>
        </is>
      </c>
      <c r="IO9" s="26" t="n"/>
    </row>
    <row r="10" ht="10.5" customHeight="1" s="67">
      <c r="A10" s="26" t="inlineStr">
        <is>
          <t>PYRAMID_MIN_WT_VEL_1H</t>
        </is>
      </c>
      <c r="B10" s="26" t="inlineStr">
        <is>
          <t>1.5</t>
        </is>
      </c>
      <c r="C10" s="26" t="n"/>
      <c r="D10" s="26" t="n"/>
      <c r="E10" s="26" t="n"/>
      <c r="F10" s="26" t="n"/>
      <c r="G10" s="26">
        <f>IFERROR(VLOOKUP($A47&amp;"_"&amp;$B47,Results_Deltas!$A$2:$P$15000,5,FALSE),"")</f>
        <v/>
      </c>
      <c r="H10" s="26">
        <f>IFERROR(VLOOKUP($A47,Results_30d_Deltas!$A$2:$H$5000,7,FALSE)-E46,"")</f>
        <v/>
      </c>
      <c r="I10" s="26">
        <f>IFERROR(VLOOKUP($A47,Results_30d_Deltas!$A$2:$H$5000,6,FALSE),"")</f>
        <v/>
      </c>
      <c r="J10" s="26" t="n"/>
      <c r="K10" s="26" t="n"/>
      <c r="L10" s="26" t="inlineStr">
        <is>
          <t>NO</t>
        </is>
      </c>
      <c r="M10" s="74" t="n">
        <v>-0.7134534292909808</v>
      </c>
      <c r="N10" s="74" t="n">
        <v>4</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ez_manage.py:5196 top()</t>
        </is>
      </c>
      <c r="IN10" s="26" t="inlineStr">
        <is>
          <t>v12_quick_engine.py:2727 x10</t>
        </is>
      </c>
      <c r="IO10" s="26" t="n"/>
    </row>
    <row r="11" ht="10.5" customHeight="1" s="67">
      <c r="A11" s="26" t="inlineStr">
        <is>
          <t>AUGMENT_ONLY_WHEN_PROFITABLE</t>
        </is>
      </c>
      <c r="B11" s="26" t="inlineStr">
        <is>
          <t>0.5</t>
        </is>
      </c>
      <c r="C11" s="26" t="n"/>
      <c r="D11" s="26" t="n"/>
      <c r="E11" s="26" t="n"/>
      <c r="F11" s="26" t="n"/>
      <c r="G11" s="26">
        <f>IFERROR(VLOOKUP($A27&amp;"_"&amp;$B27,Results_Deltas!$A$2:$P$15000,5,FALSE),"")</f>
        <v/>
      </c>
      <c r="H11" s="26">
        <f>IFERROR(VLOOKUP($A27,Results_30d_Deltas!$A$2:$H$5000,7,FALSE)-E26,"")</f>
        <v/>
      </c>
      <c r="I11" s="26">
        <f>IFERROR(VLOOKUP($A27,Results_30d_Deltas!$A$2:$H$5000,6,FALSE),"")</f>
        <v/>
      </c>
      <c r="J11" s="26" t="n"/>
      <c r="K11" s="26" t="n"/>
      <c r="L11" s="26" t="inlineStr">
        <is>
          <t>NO</t>
        </is>
      </c>
      <c r="M11" s="74" t="n">
        <v>-0.6183560966133915</v>
      </c>
      <c r="N11" s="74" t="n">
        <v>4</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4" t="n"/>
      <c r="FQ11" s="34" t="n"/>
      <c r="FR11" s="34"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ez_manage.py:2943 top()</t>
        </is>
      </c>
      <c r="IN11" s="26" t="inlineStr">
        <is>
          <t>v12_quick_engine.py:235 x18</t>
        </is>
      </c>
      <c r="IO11" s="26" t="n"/>
    </row>
    <row r="12" ht="10.5" customHeight="1" s="67">
      <c r="A12" s="26" t="inlineStr">
        <is>
          <t>MAX_AUGMENTS_PER_POSITION</t>
        </is>
      </c>
      <c r="B12" s="26" t="inlineStr">
        <is>
          <t>2.0</t>
        </is>
      </c>
      <c r="C12" s="26" t="n"/>
      <c r="D12" s="26" t="n"/>
      <c r="E12" s="26" t="n"/>
      <c r="F12" s="26" t="n"/>
      <c r="G12" s="26">
        <f>IFERROR(VLOOKUP($A7&amp;"_"&amp;$B7,Results_Deltas!$A$2:$P$15000,5,FALSE),"")</f>
        <v/>
      </c>
      <c r="H12" s="26">
        <f>IFERROR(VLOOKUP($A7,Results_30d_Deltas!$A$2:$H$5000,7,FALSE)-E6,"")</f>
        <v/>
      </c>
      <c r="I12" s="26">
        <f>IFERROR(VLOOKUP($A7,Results_30d_Deltas!$A$2:$H$5000,6,FALSE),"")</f>
        <v/>
      </c>
      <c r="J12" s="26" t="n"/>
      <c r="K12" s="26" t="n"/>
      <c r="L12" s="26" t="inlineStr">
        <is>
          <t>NO</t>
        </is>
      </c>
      <c r="M12" s="74" t="n">
        <v>-0.6114411538980901</v>
      </c>
      <c r="N12" s="74" t="n">
        <v>4</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ez_manage.py:3521 top()</t>
        </is>
      </c>
      <c r="IN12" s="26" t="inlineStr">
        <is>
          <t>v12_quick_engine.py:2267 x7</t>
        </is>
      </c>
      <c r="IO12" s="26" t="n"/>
    </row>
    <row r="13" ht="10.5" customHeight="1" s="67">
      <c r="A13" s="26" t="inlineStr">
        <is>
          <t>DELTA_PYRAMID_MAX</t>
        </is>
      </c>
      <c r="B13" s="26" t="inlineStr">
        <is>
          <t>1.0</t>
        </is>
      </c>
      <c r="C13" s="26" t="n"/>
      <c r="D13" s="26" t="n"/>
      <c r="E13" s="26" t="n"/>
      <c r="F13" s="26" t="n"/>
      <c r="G13" s="26">
        <f>IFERROR(VLOOKUP($A34&amp;"_"&amp;$B34,Results_Deltas!$A$2:$P$15000,5,FALSE),"")</f>
        <v/>
      </c>
      <c r="H13" s="26">
        <f>IFERROR(VLOOKUP($A34,Results_30d_Deltas!$A$2:$H$5000,7,FALSE)-E33,"")</f>
        <v/>
      </c>
      <c r="I13" s="26">
        <f>IFERROR(VLOOKUP($A34,Results_30d_Deltas!$A$2:$H$5000,6,FALSE),"")</f>
        <v/>
      </c>
      <c r="J13" s="26" t="n"/>
      <c r="K13" s="26" t="n"/>
      <c r="L13" s="26" t="inlineStr">
        <is>
          <t>NO</t>
        </is>
      </c>
      <c r="M13" s="74" t="n">
        <v>-0.6113299430147652</v>
      </c>
      <c r="N13" s="74" t="n">
        <v>4</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4" t="n"/>
      <c r="CC13" s="34" t="n"/>
      <c r="CD13" s="34" t="n"/>
      <c r="CE13" s="34" t="n"/>
      <c r="CF13" s="34"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ez_manage.py:3153 top()</t>
        </is>
      </c>
      <c r="IN13" s="26" t="inlineStr">
        <is>
          <t>v12_quick_engine.py:591 x16</t>
        </is>
      </c>
      <c r="IO13" s="26" t="n"/>
    </row>
    <row r="14" ht="10.5" customHeight="1" s="67">
      <c r="A14" s="26" t="inlineStr">
        <is>
          <t>HIGH_GAIN_AUGMENTATION_MIN_SIZE</t>
        </is>
      </c>
      <c r="B14" s="26" t="inlineStr">
        <is>
          <t>1.0</t>
        </is>
      </c>
      <c r="C14" s="26" t="n"/>
      <c r="D14" s="26" t="n"/>
      <c r="E14" s="26" t="n"/>
      <c r="F14" s="26" t="n"/>
      <c r="G14" s="26">
        <f>IFERROR(VLOOKUP($A44&amp;"_"&amp;$B44,Results_Deltas!$A$2:$P$15000,5,FALSE),"")</f>
        <v/>
      </c>
      <c r="H14" s="26">
        <f>IFERROR(VLOOKUP($A44,Results_30d_Deltas!$A$2:$H$5000,7,FALSE)-E43,"")</f>
        <v/>
      </c>
      <c r="I14" s="26">
        <f>IFERROR(VLOOKUP($A44,Results_30d_Deltas!$A$2:$H$5000,6,FALSE),"")</f>
        <v/>
      </c>
      <c r="J14" s="26" t="n"/>
      <c r="K14" s="26" t="n"/>
      <c r="L14" s="26" t="inlineStr">
        <is>
          <t>NO</t>
        </is>
      </c>
      <c r="M14" s="74" t="n">
        <v>-0.6059013335526381</v>
      </c>
      <c r="N14" s="74" t="n">
        <v>4</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4" t="n"/>
      <c r="AO14" s="34" t="n"/>
      <c r="AP14" s="34" t="n"/>
      <c r="AQ14" s="34" t="n"/>
      <c r="AR14" s="34"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4" t="n"/>
      <c r="HL14" s="34" t="n"/>
      <c r="HM14" s="34" t="n"/>
      <c r="HN14" s="34" t="n"/>
      <c r="HO14" s="34"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ez_manage.py:3366 top()</t>
        </is>
      </c>
      <c r="IN14" s="26" t="inlineStr">
        <is>
          <t>v12_quick_engine.py:2019 x10</t>
        </is>
      </c>
      <c r="IO14" s="26" t="n"/>
    </row>
    <row r="15" ht="10.5" customHeight="1" s="67">
      <c r="A15" s="26" t="inlineStr">
        <is>
          <t>DD_BOUNCE_ENABLED</t>
        </is>
      </c>
      <c r="B15" s="26" t="inlineStr">
        <is>
          <t>True</t>
        </is>
      </c>
      <c r="C15" s="26" t="n"/>
      <c r="D15" s="26" t="n"/>
      <c r="E15" s="26" t="n"/>
      <c r="F15" s="26" t="n"/>
      <c r="G15" s="26">
        <f>IFERROR(VLOOKUP($A3&amp;"="&amp;$B3,Results_Deltas!$A$2:$P$15000,5,FALSE),"")</f>
        <v/>
      </c>
      <c r="H15" s="26">
        <f>IFERROR(VLOOKUP($A3,Results_30d_Deltas!$A$2:$H$5000,7,FALSE)-E3,"")</f>
        <v/>
      </c>
      <c r="I15" s="26">
        <f>IFERROR(VLOOKUP($A3,Results_30d_Deltas!$A$2:$H$5000,6,FALSE),"")</f>
        <v/>
      </c>
      <c r="J15" s="26" t="n"/>
      <c r="K15" s="26" t="n"/>
      <c r="L15" s="26" t="inlineStr">
        <is>
          <t>NO</t>
        </is>
      </c>
      <c r="M15" s="74" t="n">
        <v>-0.5855472980146468</v>
      </c>
      <c r="N15" s="74" t="n">
        <v>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ez_manage.py:4586 top()</t>
        </is>
      </c>
      <c r="IN15" s="26" t="inlineStr">
        <is>
          <t>v12_quick_engine.py:567 x9</t>
        </is>
      </c>
      <c r="IO15" s="26" t="n"/>
    </row>
    <row r="16" ht="10.5" customHeight="1" s="67">
      <c r="A16" s="26" t="inlineStr">
        <is>
          <t>DELTA_PYRAMID_PRICE_TOL</t>
        </is>
      </c>
      <c r="B16" s="26" t="inlineStr">
        <is>
          <t>2.0</t>
        </is>
      </c>
      <c r="C16" s="26" t="n"/>
      <c r="D16" s="26" t="n"/>
      <c r="E16" s="26" t="n"/>
      <c r="F16" s="26" t="n"/>
      <c r="G16" s="26">
        <f>IFERROR(VLOOKUP($A39&amp;"_"&amp;$B39,Results_Deltas!$A$2:$P$15000,5,FALSE),"")</f>
        <v/>
      </c>
      <c r="H16" s="26">
        <f>IFERROR(VLOOKUP($A39,Results_30d_Deltas!$A$2:$H$5000,7,FALSE)-E38,"")</f>
        <v/>
      </c>
      <c r="I16" s="26">
        <f>IFERROR(VLOOKUP($A39,Results_30d_Deltas!$A$2:$H$5000,6,FALSE),"")</f>
        <v/>
      </c>
      <c r="J16" s="26" t="n"/>
      <c r="K16" s="26" t="n"/>
      <c r="L16" s="26" t="inlineStr">
        <is>
          <t>NO</t>
        </is>
      </c>
      <c r="M16" s="74" t="n">
        <v>-0.5771969928758506</v>
      </c>
      <c r="N16" s="74" t="n">
        <v>4</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4" t="n"/>
      <c r="CC16" s="34" t="n"/>
      <c r="CD16" s="34" t="n"/>
      <c r="CE16" s="34" t="n"/>
      <c r="CF16" s="34"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ez_manage.py:3155 top()</t>
        </is>
      </c>
      <c r="IN16" s="26" t="inlineStr">
        <is>
          <t>v12_quick_engine.py:597 x16</t>
        </is>
      </c>
      <c r="IO16" s="26" t="n"/>
    </row>
    <row r="17" ht="10.5" customHeight="1" s="67">
      <c r="A17" s="26" t="inlineStr">
        <is>
          <t>HIGH_GAIN_AUGMENTATION_MIN_SIZE</t>
        </is>
      </c>
      <c r="B17" s="26" t="inlineStr">
        <is>
          <t>0.5</t>
        </is>
      </c>
      <c r="C17" s="26" t="n"/>
      <c r="D17" s="26" t="n"/>
      <c r="E17" s="26" t="n"/>
      <c r="F17" s="26" t="n"/>
      <c r="G17" s="26">
        <f>IFERROR(VLOOKUP($A43&amp;"_"&amp;$B43,Results_Deltas!$A$2:$P$15000,5,FALSE),"")</f>
        <v/>
      </c>
      <c r="H17" s="26">
        <f>IFERROR(VLOOKUP($A43,Results_30d_Deltas!$A$2:$H$5000,7,FALSE)-E42,"")</f>
        <v/>
      </c>
      <c r="I17" s="26">
        <f>IFERROR(VLOOKUP($A43,Results_30d_Deltas!$A$2:$H$5000,6,FALSE),"")</f>
        <v/>
      </c>
      <c r="J17" s="26" t="n"/>
      <c r="K17" s="26" t="n"/>
      <c r="L17" s="26" t="inlineStr">
        <is>
          <t>NO</t>
        </is>
      </c>
      <c r="M17" s="74" t="n">
        <v>-0.5697306236148743</v>
      </c>
      <c r="N17" s="74" t="n">
        <v>4</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4" t="n"/>
      <c r="AO17" s="34" t="n"/>
      <c r="AP17" s="34" t="n"/>
      <c r="AQ17" s="34" t="n"/>
      <c r="AR17" s="34"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4" t="n"/>
      <c r="HL17" s="34" t="n"/>
      <c r="HM17" s="34" t="n"/>
      <c r="HN17" s="34" t="n"/>
      <c r="HO17" s="34"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ez_manage.py:3366 top()</t>
        </is>
      </c>
      <c r="IN17" s="26" t="inlineStr">
        <is>
          <t>v12_quick_engine.py:2019 x10</t>
        </is>
      </c>
      <c r="IO17" s="26" t="n"/>
    </row>
    <row r="18" ht="10.5" customHeight="1" s="67">
      <c r="A18" s="26" t="inlineStr">
        <is>
          <t>AUGMENT_AT_LOSS_ENABLED</t>
        </is>
      </c>
      <c r="B18" s="26" t="inlineStr">
        <is>
          <t>True</t>
        </is>
      </c>
      <c r="C18" s="26" t="n"/>
      <c r="D18" s="26" t="n"/>
      <c r="E18" s="26" t="n"/>
      <c r="F18" s="26" t="n"/>
      <c r="G18" s="26">
        <f>IFERROR(VLOOKUP($A13&amp;"_"&amp;$B13,Results_Deltas!$A$2:$P$15000,5,FALSE),"")</f>
        <v/>
      </c>
      <c r="H18" s="26">
        <f>IFERROR(VLOOKUP($A13,Results_30d_Deltas!$A$2:$H$5000,7,FALSE)-E12,"")</f>
        <v/>
      </c>
      <c r="I18" s="26">
        <f>IFERROR(VLOOKUP($A13,Results_30d_Deltas!$A$2:$H$5000,6,FALSE),"")</f>
        <v/>
      </c>
      <c r="J18" s="26" t="n"/>
      <c r="K18" s="26" t="n"/>
      <c r="L18" s="26" t="inlineStr">
        <is>
          <t>NO</t>
        </is>
      </c>
      <c r="M18" s="74" t="n">
        <v>-0.5691900433232889</v>
      </c>
      <c r="N18" s="74" t="n">
        <v>4</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4" t="n"/>
      <c r="GW18" s="34" t="n"/>
      <c r="GX18" s="34" t="n"/>
      <c r="GY18" s="34" t="n"/>
      <c r="GZ18" s="34"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ez_manage.py:5956 top()</t>
        </is>
      </c>
      <c r="IN18" s="26" t="inlineStr">
        <is>
          <t>v12_quick_engine.py:228 x5</t>
        </is>
      </c>
      <c r="IO18" s="26" t="n"/>
    </row>
    <row r="19" ht="10.5" customHeight="1" s="67">
      <c r="A19" s="26" t="inlineStr">
        <is>
          <t>DELTA_PYRAMID_MAX</t>
        </is>
      </c>
      <c r="B19" s="26" t="inlineStr">
        <is>
          <t>0.5</t>
        </is>
      </c>
      <c r="C19" s="26" t="n"/>
      <c r="D19" s="26" t="n"/>
      <c r="E19" s="26" t="n"/>
      <c r="F19" s="26" t="n"/>
      <c r="G19" s="26">
        <f>IFERROR(VLOOKUP($A33&amp;"_"&amp;$B33,Results_Deltas!$A$2:$P$15000,5,FALSE),"")</f>
        <v/>
      </c>
      <c r="H19" s="26">
        <f>IFERROR(VLOOKUP($A33,Results_30d_Deltas!$A$2:$H$5000,7,FALSE)-E32,"")</f>
        <v/>
      </c>
      <c r="I19" s="26">
        <f>IFERROR(VLOOKUP($A33,Results_30d_Deltas!$A$2:$H$5000,6,FALSE),"")</f>
        <v/>
      </c>
      <c r="J19" s="26" t="n"/>
      <c r="K19" s="26" t="n"/>
      <c r="L19" s="26" t="inlineStr">
        <is>
          <t>NO</t>
        </is>
      </c>
      <c r="M19" s="74" t="n">
        <v>-0.5643482515959475</v>
      </c>
      <c r="N19" s="74" t="n">
        <v>4</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4" t="n"/>
      <c r="CC19" s="34" t="n"/>
      <c r="CD19" s="34" t="n"/>
      <c r="CE19" s="34" t="n"/>
      <c r="CF19" s="34"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ez_manage.py:3153 top()</t>
        </is>
      </c>
      <c r="IN19" s="26" t="inlineStr">
        <is>
          <t>v12_quick_engine.py:591 x16</t>
        </is>
      </c>
      <c r="IO19" s="26" t="n"/>
    </row>
    <row r="20" ht="10.5" customHeight="1" s="67">
      <c r="A20" s="26" t="inlineStr">
        <is>
          <t>AUGMENT_FALLBACK_REDUCE_ENABLED</t>
        </is>
      </c>
      <c r="B20" s="26"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74" t="n">
        <v>-0.5606103868343355</v>
      </c>
      <c r="N20" s="74" t="n">
        <v>4</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4" t="n"/>
      <c r="BN20" s="34" t="n"/>
      <c r="BO20" s="34" t="n"/>
      <c r="BP20" s="34" t="n"/>
      <c r="BQ20" s="34"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4" t="n"/>
      <c r="DL20" s="34" t="n"/>
      <c r="DM20" s="34" t="n"/>
      <c r="DN20" s="34" t="n"/>
      <c r="DO20" s="34"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ez_manage.py:56872 top()</t>
        </is>
      </c>
      <c r="IN20" s="26" t="inlineStr">
        <is>
          <t>v12_quick_engine.py:4988 x3</t>
        </is>
      </c>
      <c r="IO20" s="26" t="n"/>
    </row>
    <row r="21" ht="10.5" customHeight="1" s="67">
      <c r="A21" s="26" t="inlineStr">
        <is>
          <t>AUGMENT_WT_4H_BOUNCE_ENABLED</t>
        </is>
      </c>
      <c r="B21" s="26" t="inlineStr">
        <is>
          <t>True</t>
        </is>
      </c>
      <c r="C21" s="26" t="n"/>
      <c r="D21" s="26" t="n"/>
      <c r="E21" s="26" t="n"/>
      <c r="F21" s="26" t="n"/>
      <c r="G21" s="26">
        <f>IFERROR(VLOOKUP($A31&amp;"_"&amp;$B31,Results_Deltas!$A$2:$P$15000,5,FALSE),"")</f>
        <v/>
      </c>
      <c r="H21" s="26">
        <f>IFERROR(VLOOKUP($A31,Results_30d_Deltas!$A$2:$H$5000,7,FALSE)-E30,"")</f>
        <v/>
      </c>
      <c r="I21" s="26">
        <f>IFERROR(VLOOKUP($A31,Results_30d_Deltas!$A$2:$H$5000,6,FALSE),"")</f>
        <v/>
      </c>
      <c r="J21" s="26" t="n"/>
      <c r="K21" s="26" t="n"/>
      <c r="L21" s="26" t="inlineStr">
        <is>
          <t>NO</t>
        </is>
      </c>
      <c r="M21" s="74" t="n">
        <v>-0.559106958688785</v>
      </c>
      <c r="N21" s="74" t="n">
        <v>4</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ez_manage.py:5957 top()</t>
        </is>
      </c>
      <c r="IN21" s="26" t="inlineStr">
        <is>
          <t>v12_quick_engine.py:242 x9</t>
        </is>
      </c>
      <c r="IO21" s="26" t="n"/>
    </row>
    <row r="22" ht="10.5" customHeight="1" s="67">
      <c r="A22" s="26" t="inlineStr">
        <is>
          <t>AUGMENT_FALLBACK_GAIN_PCT</t>
        </is>
      </c>
      <c r="B22" s="26" t="inlineStr">
        <is>
          <t>0.75</t>
        </is>
      </c>
      <c r="C22" s="26" t="n"/>
      <c r="D22" s="26" t="n"/>
      <c r="E22" s="26" t="n"/>
      <c r="F22" s="26" t="n"/>
      <c r="G22" s="26">
        <f>IFERROR(VLOOKUP($A15&amp;"_"&amp;$B15,Results_Deltas!$A$2:$P$15000,5,FALSE),"")</f>
        <v/>
      </c>
      <c r="H22" s="26">
        <f>IFERROR(VLOOKUP($A15,Results_30d_Deltas!$A$2:$H$5000,7,FALSE)-E14,"")</f>
        <v/>
      </c>
      <c r="I22" s="26">
        <f>IFERROR(VLOOKUP($A15,Results_30d_Deltas!$A$2:$H$5000,6,FALSE),"")</f>
        <v/>
      </c>
      <c r="J22" s="26" t="n"/>
      <c r="K22" s="26" t="n"/>
      <c r="L22" s="26" t="inlineStr">
        <is>
          <t>NO</t>
        </is>
      </c>
      <c r="M22" s="74" t="n">
        <v>-0.4603221392711468</v>
      </c>
      <c r="N22" s="74" t="n">
        <v>2</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4" t="n"/>
      <c r="AO22" s="34" t="n"/>
      <c r="AP22" s="34" t="n"/>
      <c r="AQ22" s="34" t="n"/>
      <c r="AR22" s="34"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ez_manage.py:56864 top()</t>
        </is>
      </c>
      <c r="IN22" s="26" t="inlineStr">
        <is>
          <t>v12_quick_engine.py:4990 x4</t>
        </is>
      </c>
      <c r="IO22" s="26" t="n"/>
    </row>
    <row r="23" ht="10.5" customHeight="1" s="67">
      <c r="A23" s="26" t="inlineStr">
        <is>
          <t>AUGMENT_FALLBACK_GAIN_PCT</t>
        </is>
      </c>
      <c r="B23" s="26" t="inlineStr">
        <is>
          <t>1.5</t>
        </is>
      </c>
      <c r="C23" s="26" t="n"/>
      <c r="D23" s="26" t="n"/>
      <c r="E23" s="26" t="n"/>
      <c r="F23" s="26" t="n"/>
      <c r="G23" s="26">
        <f>IFERROR(VLOOKUP($A18&amp;"_"&amp;$B18,Results_Deltas!$A$2:$P$15000,5,FALSE),"")</f>
        <v/>
      </c>
      <c r="H23" s="26">
        <f>IFERROR(VLOOKUP($A18,Results_30d_Deltas!$A$2:$H$5000,7,FALSE)-E17,"")</f>
        <v/>
      </c>
      <c r="I23" s="26">
        <f>IFERROR(VLOOKUP($A18,Results_30d_Deltas!$A$2:$H$5000,6,FALSE),"")</f>
        <v/>
      </c>
      <c r="J23" s="26" t="n"/>
      <c r="K23" s="26" t="n"/>
      <c r="L23" s="26" t="inlineStr">
        <is>
          <t>NO</t>
        </is>
      </c>
      <c r="M23" s="74" t="n">
        <v>-0.4250569797214498</v>
      </c>
      <c r="N23" s="74" t="n">
        <v>1</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4" t="n"/>
      <c r="AO23" s="34" t="n"/>
      <c r="AP23" s="34" t="n"/>
      <c r="AQ23" s="34" t="n"/>
      <c r="AR23" s="34"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ez_manage.py:56864 top()</t>
        </is>
      </c>
      <c r="IN23" s="26" t="inlineStr">
        <is>
          <t>v12_quick_engine.py:4990 x4</t>
        </is>
      </c>
      <c r="IO23" s="26" t="n"/>
    </row>
    <row r="24" ht="10.5" customHeight="1" s="67">
      <c r="A24" s="26" t="inlineStr">
        <is>
          <t>AUGMENT_FALLBACK_GAIN_PCT</t>
        </is>
      </c>
      <c r="B24" s="26" t="inlineStr">
        <is>
          <t>1.25</t>
        </is>
      </c>
      <c r="C24" s="26" t="n"/>
      <c r="D24" s="26" t="n"/>
      <c r="E24" s="26" t="n"/>
      <c r="F24" s="26" t="n"/>
      <c r="G24" s="26">
        <f>IFERROR(VLOOKUP($A17&amp;"_"&amp;$B17,Results_Deltas!$A$2:$P$15000,5,FALSE),"")</f>
        <v/>
      </c>
      <c r="H24" s="26">
        <f>IFERROR(VLOOKUP($A17,Results_30d_Deltas!$A$2:$H$5000,7,FALSE)-E16,"")</f>
        <v/>
      </c>
      <c r="I24" s="26">
        <f>IFERROR(VLOOKUP($A17,Results_30d_Deltas!$A$2:$H$5000,6,FALSE),"")</f>
        <v/>
      </c>
      <c r="J24" s="26" t="n"/>
      <c r="K24" s="26" t="n"/>
      <c r="L24" s="26" t="inlineStr">
        <is>
          <t>NO</t>
        </is>
      </c>
      <c r="M24" s="74" t="n">
        <v>-0.4248502615489312</v>
      </c>
      <c r="N24" s="74" t="n">
        <v>1</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4" t="n"/>
      <c r="AO24" s="34" t="n"/>
      <c r="AP24" s="34" t="n"/>
      <c r="AQ24" s="34" t="n"/>
      <c r="AR24" s="34"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ez_manage.py:56864 top()</t>
        </is>
      </c>
      <c r="IN24" s="26" t="inlineStr">
        <is>
          <t>v12_quick_engine.py:4990 x4</t>
        </is>
      </c>
      <c r="IO24" s="26" t="n"/>
    </row>
    <row r="25" ht="10.5" customHeight="1" s="67">
      <c r="A25" s="26" t="inlineStr">
        <is>
          <t>SCALP_V3_AUG_BE_STOP_ENABLED</t>
        </is>
      </c>
      <c r="B25" s="26" t="inlineStr">
        <is>
          <t>False</t>
        </is>
      </c>
      <c r="C25" s="26" t="n"/>
      <c r="D25" s="26" t="n"/>
      <c r="E25" s="26" t="n"/>
      <c r="F25" s="26" t="n"/>
      <c r="G25" s="26">
        <f>IFERROR(VLOOKUP($A51&amp;"_"&amp;$B51,Results_Deltas!$A$2:$P$15000,5,FALSE),"")</f>
        <v/>
      </c>
      <c r="H25" s="26">
        <f>IFERROR(VLOOKUP($A51,Results_30d_Deltas!$A$2:$H$5000,7,FALSE)-E50,"")</f>
        <v/>
      </c>
      <c r="I25" s="26">
        <f>IFERROR(VLOOKUP($A51,Results_30d_Deltas!$A$2:$H$5000,6,FALSE),"")</f>
        <v/>
      </c>
      <c r="J25" s="26" t="n"/>
      <c r="K25" s="26" t="n"/>
      <c r="L25" s="26" t="inlineStr">
        <is>
          <t>NO</t>
        </is>
      </c>
      <c r="M25" s="74" t="n">
        <v>-0.08874703199309457</v>
      </c>
      <c r="N25" s="74" t="n">
        <v>2</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4" t="n"/>
      <c r="EF25" s="34" t="n"/>
      <c r="EG25" s="34" t="n"/>
      <c r="EH25" s="34" t="n"/>
      <c r="EI25" s="34"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ez_manage.py:5494 top()</t>
        </is>
      </c>
      <c r="IN25" s="26" t="inlineStr">
        <is>
          <t>v12_quick_engine.py:3136 x8</t>
        </is>
      </c>
      <c r="IO25" s="26" t="n"/>
    </row>
    <row r="26" ht="10.5" customHeight="1" s="67">
      <c r="A26" s="27" t="inlineStr">
        <is>
          <t>SCALP_V3_AUG_BE_STOP_ENABLED</t>
        </is>
      </c>
      <c r="B26" s="69" t="b">
        <v>0</v>
      </c>
      <c r="C26" s="26" t="n"/>
      <c r="D26" s="26" t="n"/>
      <c r="E26" s="26" t="n"/>
      <c r="F26" s="26" t="n"/>
      <c r="G26" s="26">
        <f>IFERROR(VLOOKUP($A52&amp;"_"&amp;$B52,Results_Deltas!$A$2:$P$15000,5,FALSE),"")</f>
        <v/>
      </c>
      <c r="H26" s="26">
        <f>IFERROR(VLOOKUP($A52,Results_30d_Deltas!$A$2:$H$5000,7,FALSE)-E51,"")</f>
        <v/>
      </c>
      <c r="I26" s="26">
        <f>IFERROR(VLOOKUP($A52,Results_30d_Deltas!$A$2:$H$5000,6,FALSE),"")</f>
        <v/>
      </c>
      <c r="J26" s="26" t="n"/>
      <c r="K26" s="26" t="n"/>
      <c r="L26" s="26" t="inlineStr">
        <is>
          <t>YES</t>
        </is>
      </c>
      <c r="M26" s="74" t="n">
        <v>-0.08874703199309457</v>
      </c>
      <c r="N26" s="74" t="n">
        <v>2</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4" t="n"/>
      <c r="EF26" s="34" t="n"/>
      <c r="EG26" s="34" t="n"/>
      <c r="EH26" s="34" t="n"/>
      <c r="EI26" s="34"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ez_manage.py:5494 top()</t>
        </is>
      </c>
      <c r="IN26" s="26" t="inlineStr">
        <is>
          <t>v12_quick_engine.py:3136 x8</t>
        </is>
      </c>
      <c r="IO26" s="26" t="n"/>
    </row>
    <row r="27" ht="10.5" customHeight="1" s="67">
      <c r="A27" s="26" t="inlineStr">
        <is>
          <t>UNIVERSAL_AUGMENT_GAIN_GATE_ENABLED</t>
        </is>
      </c>
      <c r="B27" s="26" t="inlineStr">
        <is>
          <t>False</t>
        </is>
      </c>
      <c r="C27" s="26" t="n"/>
      <c r="D27" s="26" t="n"/>
      <c r="E27" s="26" t="n"/>
      <c r="F27" s="26" t="n"/>
      <c r="G27" s="26">
        <f>IFERROR(VLOOKUP($A57&amp;"_"&amp;$B57,Results_Deltas!$A$2:$P$15000,5,FALSE),"")</f>
        <v/>
      </c>
      <c r="H27" s="26">
        <f>IFERROR(VLOOKUP($A57,Results_30d_Deltas!$A$2:$H$5000,7,FALSE)-E56,"")</f>
        <v/>
      </c>
      <c r="I27" s="26">
        <f>IFERROR(VLOOKUP($A57,Results_30d_Deltas!$A$2:$H$5000,6,FALSE),"")</f>
        <v/>
      </c>
      <c r="J27" s="26" t="n"/>
      <c r="K27" s="26" t="n"/>
      <c r="L27" s="26" t="inlineStr">
        <is>
          <t>NO</t>
        </is>
      </c>
      <c r="M27" s="74" t="n">
        <v>-0.0828368572060932</v>
      </c>
      <c r="N27" s="74" t="n">
        <v>2</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4" t="n"/>
      <c r="AO27" s="34" t="n"/>
      <c r="AP27" s="34" t="n"/>
      <c r="AQ27" s="34" t="n"/>
      <c r="AR27" s="34"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ez_manage.py:5804 top()</t>
        </is>
      </c>
      <c r="IN27" s="26" t="inlineStr">
        <is>
          <t>v12_quick_engine.py:3581 x3</t>
        </is>
      </c>
      <c r="IO27" s="26" t="n"/>
    </row>
    <row r="28" ht="10.5" customHeight="1" s="67">
      <c r="A28" s="27" t="inlineStr">
        <is>
          <t>UNIVERSAL_AUGMENT_GAIN_GATE_ENABLED</t>
        </is>
      </c>
      <c r="B28" s="69" t="b">
        <v>0</v>
      </c>
      <c r="C28" s="26" t="n"/>
      <c r="D28" s="26" t="n"/>
      <c r="E28" s="26" t="n"/>
      <c r="F28" s="26" t="n"/>
      <c r="G28" s="26">
        <f>IFERROR(VLOOKUP($A58&amp;"_"&amp;$B58,Results_Deltas!$A$2:$P$15000,5,FALSE),"")</f>
        <v/>
      </c>
      <c r="H28" s="26">
        <f>IFERROR(VLOOKUP($A58,Results_30d_Deltas!$A$2:$H$5000,7,FALSE)-E57,"")</f>
        <v/>
      </c>
      <c r="I28" s="26">
        <f>IFERROR(VLOOKUP($A58,Results_30d_Deltas!$A$2:$H$5000,6,FALSE),"")</f>
        <v/>
      </c>
      <c r="J28" s="26" t="n"/>
      <c r="K28" s="26" t="n"/>
      <c r="L28" s="26" t="inlineStr">
        <is>
          <t>YES</t>
        </is>
      </c>
      <c r="M28" s="74" t="n">
        <v>-0.0828368572060932</v>
      </c>
      <c r="N28" s="74" t="n">
        <v>2</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4" t="n"/>
      <c r="AO28" s="34" t="n"/>
      <c r="AP28" s="34" t="n"/>
      <c r="AQ28" s="34" t="n"/>
      <c r="AR28" s="34"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ez_manage.py:5804 top()</t>
        </is>
      </c>
      <c r="IN28" s="26" t="inlineStr">
        <is>
          <t>v12_quick_engine.py:3581 x3</t>
        </is>
      </c>
      <c r="IO28" s="26" t="n"/>
    </row>
    <row r="29" ht="10.5" customHeight="1" s="67">
      <c r="A29" s="26" t="inlineStr">
        <is>
          <t>AUGMENT_FALLBACK_REDUCE_PCT</t>
        </is>
      </c>
      <c r="B29" s="26" t="inlineStr">
        <is>
          <t>0.375</t>
        </is>
      </c>
      <c r="C29" s="26" t="n"/>
      <c r="D29" s="26" t="n"/>
      <c r="E29" s="26" t="n"/>
      <c r="F29" s="26" t="n"/>
      <c r="G29" s="26">
        <f>IFERROR(VLOOKUP($A22&amp;"_"&amp;$B22,Results_Deltas!$A$2:$P$15000,5,FALSE),"")</f>
        <v/>
      </c>
      <c r="H29" s="26">
        <f>IFERROR(VLOOKUP($A22,Results_30d_Deltas!$A$2:$H$5000,7,FALSE)-E21,"")</f>
        <v/>
      </c>
      <c r="I29" s="26">
        <f>IFERROR(VLOOKUP($A22,Results_30d_Deltas!$A$2:$H$5000,6,FALSE),"")</f>
        <v/>
      </c>
      <c r="J29" s="26" t="n"/>
      <c r="K29" s="26" t="n"/>
      <c r="L29" s="26" t="inlineStr">
        <is>
          <t>NO</t>
        </is>
      </c>
      <c r="M29" s="74" t="n">
        <v>-0.0424338085703574</v>
      </c>
      <c r="N29" s="74" t="n">
        <v>4</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4" t="n"/>
      <c r="BN29" s="34" t="n"/>
      <c r="BO29" s="34" t="n"/>
      <c r="BP29" s="34" t="n"/>
      <c r="BQ29" s="34"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4" t="n"/>
      <c r="DL29" s="34" t="n"/>
      <c r="DM29" s="34" t="n"/>
      <c r="DN29" s="34" t="n"/>
      <c r="DO29" s="34"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ez_manage.py:56876 top()</t>
        </is>
      </c>
      <c r="IN29" s="26" t="inlineStr">
        <is>
          <t>v12_quick_engine.py:4989 x3</t>
        </is>
      </c>
      <c r="IO29" s="26" t="n"/>
    </row>
    <row r="30" ht="10.5" customHeight="1" s="67">
      <c r="A30" s="26" t="inlineStr">
        <is>
          <t>AUGMENT_FALLBACK_REDUCE_PCT</t>
        </is>
      </c>
      <c r="B30" s="26" t="inlineStr">
        <is>
          <t>0.625</t>
        </is>
      </c>
      <c r="C30" s="26" t="n"/>
      <c r="D30" s="26" t="n"/>
      <c r="E30" s="26" t="n"/>
      <c r="F30" s="26" t="n"/>
      <c r="G30" s="26">
        <f>IFERROR(VLOOKUP($A24&amp;"_"&amp;$B24,Results_Deltas!$A$2:$P$15000,5,FALSE),"")</f>
        <v/>
      </c>
      <c r="H30" s="26">
        <f>IFERROR(VLOOKUP($A24,Results_30d_Deltas!$A$2:$H$5000,7,FALSE)-E23,"")</f>
        <v/>
      </c>
      <c r="I30" s="26">
        <f>IFERROR(VLOOKUP($A24,Results_30d_Deltas!$A$2:$H$5000,6,FALSE),"")</f>
        <v/>
      </c>
      <c r="J30" s="26" t="n"/>
      <c r="K30" s="26" t="n"/>
      <c r="L30" s="26" t="inlineStr">
        <is>
          <t>NO</t>
        </is>
      </c>
      <c r="M30" s="74" t="n">
        <v>-0.02685999300009241</v>
      </c>
      <c r="N30" s="74" t="n">
        <v>4</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4" t="n"/>
      <c r="BN30" s="34" t="n"/>
      <c r="BO30" s="34" t="n"/>
      <c r="BP30" s="34" t="n"/>
      <c r="BQ30" s="34"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4" t="n"/>
      <c r="DL30" s="34" t="n"/>
      <c r="DM30" s="34" t="n"/>
      <c r="DN30" s="34" t="n"/>
      <c r="DO30" s="34"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ez_manage.py:56876 top()</t>
        </is>
      </c>
      <c r="IN30" s="26" t="inlineStr">
        <is>
          <t>v12_quick_engine.py:4989 x3</t>
        </is>
      </c>
      <c r="IO30" s="26" t="n"/>
    </row>
    <row r="31" ht="10.5" customHeight="1" s="67">
      <c r="A31" s="26" t="inlineStr">
        <is>
          <t>AUGMENT_FALLBACK_REDUCE_PCT</t>
        </is>
      </c>
      <c r="B31" s="26" t="inlineStr">
        <is>
          <t>0.25</t>
        </is>
      </c>
      <c r="C31" s="26" t="n"/>
      <c r="D31" s="26" t="n"/>
      <c r="E31" s="26" t="n"/>
      <c r="F31" s="26" t="n"/>
      <c r="G31" s="26">
        <f>IFERROR(VLOOKUP($A21&amp;"_"&amp;$B21,Results_Deltas!$A$2:$P$15000,5,FALSE),"")</f>
        <v/>
      </c>
      <c r="H31" s="26">
        <f>IFERROR(VLOOKUP($A21,Results_30d_Deltas!$A$2:$H$5000,7,FALSE)-E20,"")</f>
        <v/>
      </c>
      <c r="I31" s="26">
        <f>IFERROR(VLOOKUP($A21,Results_30d_Deltas!$A$2:$H$5000,6,FALSE),"")</f>
        <v/>
      </c>
      <c r="J31" s="26" t="n"/>
      <c r="K31" s="26" t="n"/>
      <c r="L31" s="26" t="inlineStr">
        <is>
          <t>NO</t>
        </is>
      </c>
      <c r="M31" s="74" t="n">
        <v>0.03617751639307111</v>
      </c>
      <c r="N31" s="74" t="n">
        <v>4</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4" t="n"/>
      <c r="BN31" s="34" t="n"/>
      <c r="BO31" s="34" t="n"/>
      <c r="BP31" s="34" t="n"/>
      <c r="BQ31" s="34"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4" t="n"/>
      <c r="DL31" s="34" t="n"/>
      <c r="DM31" s="34" t="n"/>
      <c r="DN31" s="34" t="n"/>
      <c r="DO31" s="34"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ez_manage.py:56876 top()</t>
        </is>
      </c>
      <c r="IN31" s="26" t="inlineStr">
        <is>
          <t>v12_quick_engine.py:4989 x3</t>
        </is>
      </c>
      <c r="IO31" s="26" t="n"/>
    </row>
    <row r="32" ht="10.5" customHeight="1" s="67">
      <c r="A32" s="26" t="inlineStr">
        <is>
          <t>PYRAMID_MIN_WT_VEL_1H</t>
        </is>
      </c>
      <c r="B32" s="26" t="inlineStr">
        <is>
          <t>1.0</t>
        </is>
      </c>
      <c r="C32" s="26" t="n"/>
      <c r="D32" s="26" t="n"/>
      <c r="E32" s="26" t="n"/>
      <c r="F32" s="26" t="n"/>
      <c r="G32" s="26">
        <f>IFERROR(VLOOKUP($A46&amp;"_"&amp;$B46,Results_Deltas!$A$2:$P$15000,5,FALSE),"")</f>
        <v/>
      </c>
      <c r="H32" s="26">
        <f>IFERROR(VLOOKUP($A46,Results_30d_Deltas!$A$2:$H$5000,7,FALSE)-E45,"")</f>
        <v/>
      </c>
      <c r="I32" s="26">
        <f>IFERROR(VLOOKUP($A46,Results_30d_Deltas!$A$2:$H$5000,6,FALSE),"")</f>
        <v/>
      </c>
      <c r="J32" s="26" t="n"/>
      <c r="K32" s="26" t="n"/>
      <c r="L32" s="26" t="inlineStr">
        <is>
          <t>NO</t>
        </is>
      </c>
      <c r="M32" s="74" t="n">
        <v>0.3782363634007537</v>
      </c>
      <c r="N32" s="74" t="n">
        <v>4</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ez_manage.py:5196 top()</t>
        </is>
      </c>
      <c r="IN32" s="26" t="inlineStr">
        <is>
          <t>v12_quick_engine.py:2727 x10</t>
        </is>
      </c>
      <c r="IO32" s="26" t="n"/>
    </row>
    <row r="33" ht="10.5" customHeight="1" s="67">
      <c r="A33" s="26" t="inlineStr">
        <is>
          <t>DYNAMIC_SCORE_AUGMENT_ENABLED</t>
        </is>
      </c>
      <c r="B33" s="26" t="inlineStr">
        <is>
          <t>False</t>
        </is>
      </c>
      <c r="C33" s="26" t="n"/>
      <c r="D33" s="26" t="n"/>
      <c r="E33" s="26" t="n"/>
      <c r="F33" s="26" t="n"/>
      <c r="G33" s="26">
        <f>IFERROR(VLOOKUP($A40&amp;"_"&amp;$B40,Results_Deltas!$A$2:$P$15000,5,FALSE),"")</f>
        <v/>
      </c>
      <c r="H33" s="26">
        <f>IFERROR(VLOOKUP($A40,Results_30d_Deltas!$A$2:$H$5000,7,FALSE)-E39,"")</f>
        <v/>
      </c>
      <c r="I33" s="26">
        <f>IFERROR(VLOOKUP($A40,Results_30d_Deltas!$A$2:$H$5000,6,FALSE),"")</f>
        <v/>
      </c>
      <c r="J33" s="26" t="n"/>
      <c r="K33" s="26" t="n"/>
      <c r="L33" s="26" t="inlineStr">
        <is>
          <t>NO</t>
        </is>
      </c>
      <c r="M33" s="74" t="n">
        <v>0.4178997212233269</v>
      </c>
      <c r="N33" s="74" t="n">
        <v>3</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ez_manage.py:5978 top()</t>
        </is>
      </c>
      <c r="IN33" s="26" t="inlineStr">
        <is>
          <t>v12_quick_engine.py:983 x9</t>
        </is>
      </c>
      <c r="IO33" s="26" t="n"/>
    </row>
    <row r="34" ht="10.5" customHeight="1" s="67">
      <c r="A34" s="27" t="inlineStr">
        <is>
          <t>DYNAMIC_SCORE_AUGMENT_ENABLED</t>
        </is>
      </c>
      <c r="B34" s="69" t="b">
        <v>0</v>
      </c>
      <c r="C34" s="26" t="n"/>
      <c r="D34" s="26" t="n"/>
      <c r="E34" s="26" t="n"/>
      <c r="F34" s="26" t="n"/>
      <c r="G34" s="26">
        <f>IFERROR(VLOOKUP($A41&amp;"_"&amp;$B41,Results_Deltas!$A$2:$P$15000,5,FALSE),"")</f>
        <v/>
      </c>
      <c r="H34" s="26">
        <f>IFERROR(VLOOKUP($A41,Results_30d_Deltas!$A$2:$H$5000,7,FALSE)-E40,"")</f>
        <v/>
      </c>
      <c r="I34" s="26">
        <f>IFERROR(VLOOKUP($A41,Results_30d_Deltas!$A$2:$H$5000,6,FALSE),"")</f>
        <v/>
      </c>
      <c r="J34" s="26" t="n"/>
      <c r="K34" s="26" t="n"/>
      <c r="L34" s="26" t="inlineStr">
        <is>
          <t>YES</t>
        </is>
      </c>
      <c r="M34" s="74" t="n">
        <v>0.4178997212233269</v>
      </c>
      <c r="N34" s="74" t="n">
        <v>3</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ez_manage.py:5978 top()</t>
        </is>
      </c>
      <c r="IN34" s="26" t="inlineStr">
        <is>
          <t>v12_quick_engine.py:983 x9</t>
        </is>
      </c>
      <c r="IO34" s="26" t="n"/>
    </row>
    <row r="35" ht="10.5" customHeight="1" s="67">
      <c r="A35" s="26" t="inlineStr">
        <is>
          <t>SCALP_V3_AUG_BE_STOP_PCT</t>
        </is>
      </c>
      <c r="B35" s="26" t="inlineStr">
        <is>
          <t>0</t>
        </is>
      </c>
      <c r="C35" s="26" t="n"/>
      <c r="D35" s="26" t="n"/>
      <c r="E35" s="26" t="n"/>
      <c r="F35" s="26" t="n"/>
      <c r="G35" s="26">
        <f>IFERROR(VLOOKUP($A53&amp;"_"&amp;$B53,Results_Deltas!$A$2:$P$15000,5,FALSE),"")</f>
        <v/>
      </c>
      <c r="H35" s="26">
        <f>IFERROR(VLOOKUP($A53,Results_30d_Deltas!$A$2:$H$5000,7,FALSE)-E52,"")</f>
        <v/>
      </c>
      <c r="I35" s="26">
        <f>IFERROR(VLOOKUP($A53,Results_30d_Deltas!$A$2:$H$5000,6,FALSE),"")</f>
        <v/>
      </c>
      <c r="J35" s="26" t="n"/>
      <c r="K35" s="26" t="n"/>
      <c r="L35" s="26" t="inlineStr">
        <is>
          <t>NO</t>
        </is>
      </c>
      <c r="M35" s="74" t="n">
        <v>0.4557182532890859</v>
      </c>
      <c r="N35" s="74" t="n">
        <v>4</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4" t="n"/>
      <c r="EF35" s="34" t="n"/>
      <c r="EG35" s="34" t="n"/>
      <c r="EH35" s="34" t="n"/>
      <c r="EI35" s="34"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ez_manage.py:5495 top()</t>
        </is>
      </c>
      <c r="IN35" s="26" t="inlineStr">
        <is>
          <t>v12_quick_engine.py:4074 x7</t>
        </is>
      </c>
      <c r="IO35" s="26" t="n"/>
    </row>
    <row r="36" ht="10.5" customHeight="1" s="67">
      <c r="A36" s="27" t="inlineStr">
        <is>
          <t>AUGMENT_FALLBACK_GAIN_PCT</t>
        </is>
      </c>
      <c r="B36" s="27" t="inlineStr">
        <is>
          <t>1.0</t>
        </is>
      </c>
      <c r="C36" s="26" t="n"/>
      <c r="D36" s="26" t="n"/>
      <c r="E36" s="26" t="n"/>
      <c r="F36" s="26" t="n"/>
      <c r="G36" s="26">
        <f>IFERROR(VLOOKUP($A16&amp;"_"&amp;$B16,Results_Deltas!$A$2:$P$15000,5,FALSE),"")</f>
        <v/>
      </c>
      <c r="H36" s="26">
        <f>IFERROR(VLOOKUP($A16,Results_30d_Deltas!$A$2:$H$5000,7,FALSE)-E15,"")</f>
        <v/>
      </c>
      <c r="I36" s="26">
        <f>IFERROR(VLOOKUP($A16,Results_30d_Deltas!$A$2:$H$5000,6,FALSE),"")</f>
        <v/>
      </c>
      <c r="J36" s="26" t="n"/>
      <c r="K36" s="26" t="n"/>
      <c r="L36" s="26" t="inlineStr">
        <is>
          <t>YES</t>
        </is>
      </c>
      <c r="M36" s="74" t="n">
        <v>0.4606884557383933</v>
      </c>
      <c r="N36" s="74" t="n">
        <v>4</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4" t="n"/>
      <c r="AO36" s="34" t="n"/>
      <c r="AP36" s="34" t="n"/>
      <c r="AQ36" s="34" t="n"/>
      <c r="AR36" s="34"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ez_manage.py:56864 top()</t>
        </is>
      </c>
      <c r="IN36" s="26" t="inlineStr">
        <is>
          <t>v12_quick_engine.py:4990 x4</t>
        </is>
      </c>
      <c r="IO36" s="26" t="n"/>
    </row>
    <row r="37" ht="10.5" customHeight="1" s="67">
      <c r="A37" s="27" t="inlineStr">
        <is>
          <t>AUGMENT_FALLBACK_REDUCE_PCT</t>
        </is>
      </c>
      <c r="B37" s="27" t="inlineStr">
        <is>
          <t>0.5</t>
        </is>
      </c>
      <c r="C37" s="26" t="n"/>
      <c r="D37" s="26" t="n"/>
      <c r="E37" s="26" t="n"/>
      <c r="F37" s="26" t="n"/>
      <c r="G37" s="26">
        <f>IFERROR(VLOOKUP($A23&amp;"_"&amp;$B23,Results_Deltas!$A$2:$P$15000,5,FALSE),"")</f>
        <v/>
      </c>
      <c r="H37" s="26">
        <f>IFERROR(VLOOKUP($A23,Results_30d_Deltas!$A$2:$H$5000,7,FALSE)-E22,"")</f>
        <v/>
      </c>
      <c r="I37" s="26">
        <f>IFERROR(VLOOKUP($A23,Results_30d_Deltas!$A$2:$H$5000,6,FALSE),"")</f>
        <v/>
      </c>
      <c r="J37" s="26" t="n"/>
      <c r="K37" s="26" t="n"/>
      <c r="L37" s="26" t="inlineStr">
        <is>
          <t>YES</t>
        </is>
      </c>
      <c r="M37" s="74" t="n">
        <v>0.4623739702715324</v>
      </c>
      <c r="N37" s="74" t="n">
        <v>4</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4" t="n"/>
      <c r="BN37" s="34" t="n"/>
      <c r="BO37" s="34" t="n"/>
      <c r="BP37" s="34" t="n"/>
      <c r="BQ37" s="34"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4" t="n"/>
      <c r="DL37" s="34" t="n"/>
      <c r="DM37" s="34" t="n"/>
      <c r="DN37" s="34" t="n"/>
      <c r="DO37" s="34"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ez_manage.py:56876 top()</t>
        </is>
      </c>
      <c r="IN37" s="26" t="inlineStr">
        <is>
          <t>v12_quick_engine.py:4989 x3</t>
        </is>
      </c>
      <c r="IO37" s="26" t="n"/>
    </row>
    <row r="38" ht="10.5" customHeight="1" s="67">
      <c r="A38" s="27" t="inlineStr">
        <is>
          <t>AUGMENT_AT_LOSS_ENABLED</t>
        </is>
      </c>
      <c r="B38" s="27" t="inlineStr">
        <is>
          <t>False</t>
        </is>
      </c>
      <c r="C38" s="26" t="n"/>
      <c r="D38" s="26" t="n"/>
      <c r="E38" s="26" t="n"/>
      <c r="F38" s="26" t="n"/>
      <c r="G38" s="26">
        <f>IFERROR(VLOOKUP($A12&amp;"_"&amp;$B12,Results_Deltas!$A$2:$P$15000,5,FALSE),"")</f>
        <v/>
      </c>
      <c r="H38" s="26">
        <f>IFERROR(VLOOKUP($A12,Results_30d_Deltas!$A$2:$H$5000,7,FALSE)-E11,"")</f>
        <v/>
      </c>
      <c r="I38" s="26">
        <f>IFERROR(VLOOKUP($A12,Results_30d_Deltas!$A$2:$H$5000,6,FALSE),"")</f>
        <v/>
      </c>
      <c r="J38" s="26" t="n"/>
      <c r="K38" s="26" t="n"/>
      <c r="L38" s="26" t="inlineStr">
        <is>
          <t>YES</t>
        </is>
      </c>
      <c r="M38" s="74" t="n">
        <v>0.5522195136490478</v>
      </c>
      <c r="N38" s="74" t="n">
        <v>2</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4" t="n"/>
      <c r="GW38" s="34" t="n"/>
      <c r="GX38" s="34" t="n"/>
      <c r="GY38" s="34" t="n"/>
      <c r="GZ38" s="34"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ez_manage.py:5956 top()</t>
        </is>
      </c>
      <c r="IN38" s="26" t="inlineStr">
        <is>
          <t>v12_quick_engine.py:228 x5</t>
        </is>
      </c>
      <c r="IO38" s="26" t="n"/>
    </row>
    <row r="39" ht="10.5" customHeight="1" s="67">
      <c r="A39" s="27" t="inlineStr">
        <is>
          <t>AUGMENT_FALLBACK_REDUCE_ENABLED</t>
        </is>
      </c>
      <c r="B39" s="27" t="inlineStr">
        <is>
          <t>False</t>
        </is>
      </c>
      <c r="C39" s="26" t="n"/>
      <c r="D39" s="26" t="n"/>
      <c r="E39" s="26" t="n"/>
      <c r="F39" s="26" t="n"/>
      <c r="G39" s="26">
        <f>IFERROR(VLOOKUP($A19&amp;"_"&amp;$B19,Results_Deltas!$A$2:$P$15000,5,FALSE),"")</f>
        <v/>
      </c>
      <c r="H39" s="26">
        <f>IFERROR(VLOOKUP($A19,Results_30d_Deltas!$A$2:$H$5000,7,FALSE)-E18,"")</f>
        <v/>
      </c>
      <c r="I39" s="26">
        <f>IFERROR(VLOOKUP($A19,Results_30d_Deltas!$A$2:$H$5000,6,FALSE),"")</f>
        <v/>
      </c>
      <c r="J39" s="26" t="n"/>
      <c r="K39" s="26" t="n"/>
      <c r="L39" s="26" t="inlineStr">
        <is>
          <t>YES</t>
        </is>
      </c>
      <c r="M39" s="74" t="n">
        <v>0.5522195136490478</v>
      </c>
      <c r="N39" s="74" t="n">
        <v>2</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4" t="n"/>
      <c r="BN39" s="34" t="n"/>
      <c r="BO39" s="34" t="n"/>
      <c r="BP39" s="34" t="n"/>
      <c r="BQ39" s="34"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4" t="n"/>
      <c r="DL39" s="34" t="n"/>
      <c r="DM39" s="34" t="n"/>
      <c r="DN39" s="34" t="n"/>
      <c r="DO39" s="34"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ez_manage.py:56872 top()</t>
        </is>
      </c>
      <c r="IN39" s="26" t="inlineStr">
        <is>
          <t>v12_quick_engine.py:4988 x3</t>
        </is>
      </c>
      <c r="IO39" s="26" t="n"/>
    </row>
    <row r="40" ht="10.5" customHeight="1" s="67">
      <c r="A40" s="27" t="inlineStr">
        <is>
          <t>AUGMENT_WT_4H_BOUNCE_ENABLED</t>
        </is>
      </c>
      <c r="B40" s="27" t="inlineStr">
        <is>
          <t>False</t>
        </is>
      </c>
      <c r="C40" s="26" t="n"/>
      <c r="D40" s="26" t="n"/>
      <c r="E40" s="26" t="n"/>
      <c r="F40" s="26" t="n"/>
      <c r="G40" s="26">
        <f>IFERROR(VLOOKUP($A30&amp;"_"&amp;$B30,Results_Deltas!$A$2:$P$15000,5,FALSE),"")</f>
        <v/>
      </c>
      <c r="H40" s="26">
        <f>IFERROR(VLOOKUP($A30,Results_30d_Deltas!$A$2:$H$5000,7,FALSE)-E29,"")</f>
        <v/>
      </c>
      <c r="I40" s="26">
        <f>IFERROR(VLOOKUP($A30,Results_30d_Deltas!$A$2:$H$5000,6,FALSE),"")</f>
        <v/>
      </c>
      <c r="J40" s="26" t="n"/>
      <c r="K40" s="26" t="n"/>
      <c r="L40" s="26" t="inlineStr">
        <is>
          <t>YES</t>
        </is>
      </c>
      <c r="M40" s="74" t="n">
        <v>0.5522195136490478</v>
      </c>
      <c r="N40" s="74" t="n">
        <v>2</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ez_manage.py:5957 top()</t>
        </is>
      </c>
      <c r="IN40" s="26" t="inlineStr">
        <is>
          <t>v12_quick_engine.py:242 x9</t>
        </is>
      </c>
      <c r="IO40" s="26" t="n"/>
    </row>
    <row r="41" ht="10.5" customHeight="1" s="67">
      <c r="A41" s="26" t="inlineStr">
        <is>
          <t>PYRAMID_MIN_WT_VEL_1H</t>
        </is>
      </c>
      <c r="B41" s="26" t="inlineStr">
        <is>
          <t>2.5</t>
        </is>
      </c>
      <c r="C41" s="26" t="n"/>
      <c r="D41" s="26" t="n"/>
      <c r="E41" s="26" t="n"/>
      <c r="F41" s="26" t="n"/>
      <c r="G41" s="26">
        <f>IFERROR(VLOOKUP($A49&amp;"_"&amp;$B49,Results_Deltas!$A$2:$P$15000,5,FALSE),"")</f>
        <v/>
      </c>
      <c r="H41" s="26">
        <f>IFERROR(VLOOKUP($A49,Results_30d_Deltas!$A$2:$H$5000,7,FALSE)-E48,"")</f>
        <v/>
      </c>
      <c r="I41" s="26">
        <f>IFERROR(VLOOKUP($A49,Results_30d_Deltas!$A$2:$H$5000,6,FALSE),"")</f>
        <v/>
      </c>
      <c r="J41" s="26" t="n"/>
      <c r="K41" s="26" t="n"/>
      <c r="L41" s="26" t="inlineStr">
        <is>
          <t>NO</t>
        </is>
      </c>
      <c r="M41" s="74" t="n">
        <v>0.6587610560911769</v>
      </c>
      <c r="N41" s="74" t="n">
        <v>4</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ez_manage.py:5196 top()</t>
        </is>
      </c>
      <c r="IN41" s="26" t="inlineStr">
        <is>
          <t>v12_quick_engine.py:2727 x10</t>
        </is>
      </c>
      <c r="IO41" s="26" t="n"/>
    </row>
    <row r="42" ht="10.5" customHeight="1" s="67">
      <c r="A42" s="26" t="inlineStr">
        <is>
          <t>PYRAMID_MIN_WT_VEL_1H</t>
        </is>
      </c>
      <c r="B42" s="26" t="inlineStr">
        <is>
          <t>3.0</t>
        </is>
      </c>
      <c r="C42" s="26" t="n"/>
      <c r="D42" s="26" t="n"/>
      <c r="E42" s="26" t="n"/>
      <c r="F42" s="26" t="n"/>
      <c r="G42" s="26">
        <f>IFERROR(VLOOKUP($A50&amp;"_"&amp;$B50,Results_Deltas!$A$2:$P$15000,5,FALSE),"")</f>
        <v/>
      </c>
      <c r="H42" s="26">
        <f>IFERROR(VLOOKUP($A50,Results_30d_Deltas!$A$2:$H$5000,7,FALSE)-E49,"")</f>
        <v/>
      </c>
      <c r="I42" s="26">
        <f>IFERROR(VLOOKUP($A50,Results_30d_Deltas!$A$2:$H$5000,6,FALSE),"")</f>
        <v/>
      </c>
      <c r="J42" s="26" t="n"/>
      <c r="K42" s="26" t="n"/>
      <c r="L42" s="26" t="inlineStr">
        <is>
          <t>NO</t>
        </is>
      </c>
      <c r="M42" s="74" t="n">
        <v>0.6631164902179936</v>
      </c>
      <c r="N42" s="74" t="n">
        <v>4</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ez_manage.py:5196 top()</t>
        </is>
      </c>
      <c r="IN42" s="26" t="inlineStr">
        <is>
          <t>v12_quick_engine.py:2727 x10</t>
        </is>
      </c>
      <c r="IO42" s="26" t="n"/>
    </row>
    <row r="43" ht="10.5" customHeight="1" s="67">
      <c r="A43" s="26" t="inlineStr">
        <is>
          <t>AUGMENTED_POSITIONS_GUARD_FLOOR_MULT</t>
        </is>
      </c>
      <c r="B43" s="26" t="inlineStr">
        <is>
          <t>0</t>
        </is>
      </c>
      <c r="C43" s="26" t="n"/>
      <c r="D43" s="26" t="n"/>
      <c r="E43" s="26" t="n"/>
      <c r="F43" s="26" t="n"/>
      <c r="G43" s="26">
        <f>IFERROR(VLOOKUP($A8&amp;"_"&amp;$B8,Results_Deltas!$A$2:$P$15000,5,FALSE),"")</f>
        <v/>
      </c>
      <c r="H43" s="26">
        <f>IFERROR(VLOOKUP($A8,Results_30d_Deltas!$A$2:$H$5000,7,FALSE)-E7,"")</f>
        <v/>
      </c>
      <c r="I43" s="26">
        <f>IFERROR(VLOOKUP($A8,Results_30d_Deltas!$A$2:$H$5000,6,FALSE),"")</f>
        <v/>
      </c>
      <c r="J43" s="26" t="n"/>
      <c r="K43" s="26" t="n"/>
      <c r="L43" s="26" t="inlineStr">
        <is>
          <t>NO</t>
        </is>
      </c>
      <c r="M43" s="74" t="n">
        <v>0.6805050464863703</v>
      </c>
      <c r="N43" s="74" t="n">
        <v>4</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ez_manage.py:4336 top()</t>
        </is>
      </c>
      <c r="IN43" s="26" t="inlineStr">
        <is>
          <t>v12_quick_engine.py:221 x13</t>
        </is>
      </c>
      <c r="IO43" s="26" t="n"/>
    </row>
    <row r="44" ht="10.5" customHeight="1" s="67">
      <c r="A44" s="27" t="inlineStr">
        <is>
          <t>AUGMENTED_POSITIONS_GUARD_FLOOR_MULT</t>
        </is>
      </c>
      <c r="B44" s="69" t="n">
        <v>0</v>
      </c>
      <c r="C44" s="26" t="n"/>
      <c r="D44" s="26" t="n"/>
      <c r="E44" s="26" t="n"/>
      <c r="F44" s="26" t="n"/>
      <c r="G44" s="26">
        <f>IFERROR(VLOOKUP($A9&amp;"_"&amp;$B9,Results_Deltas!$A$2:$P$15000,5,FALSE),"")</f>
        <v/>
      </c>
      <c r="H44" s="26">
        <f>IFERROR(VLOOKUP($A9,Results_30d_Deltas!$A$2:$H$5000,7,FALSE)-E8,"")</f>
        <v/>
      </c>
      <c r="I44" s="26">
        <f>IFERROR(VLOOKUP($A9,Results_30d_Deltas!$A$2:$H$5000,6,FALSE),"")</f>
        <v/>
      </c>
      <c r="J44" s="26" t="n"/>
      <c r="K44" s="26" t="n"/>
      <c r="L44" s="26" t="inlineStr">
        <is>
          <t>YES</t>
        </is>
      </c>
      <c r="M44" s="74" t="n">
        <v>0.6805050464863703</v>
      </c>
      <c r="N44" s="74" t="n">
        <v>4</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ez_manage.py:4336 top()</t>
        </is>
      </c>
      <c r="IN44" s="26" t="inlineStr">
        <is>
          <t>v12_quick_engine.py:221 x13</t>
        </is>
      </c>
      <c r="IO44" s="26" t="n"/>
    </row>
    <row r="45" ht="10.5" customHeight="1" s="67">
      <c r="A45" s="26" t="inlineStr">
        <is>
          <t>DELTA_PYRAMID_PRICE_TOL</t>
        </is>
      </c>
      <c r="B45" s="26" t="inlineStr">
        <is>
          <t>1.0</t>
        </is>
      </c>
      <c r="C45" s="26" t="n"/>
      <c r="D45" s="26" t="n"/>
      <c r="E45" s="26" t="n"/>
      <c r="F45" s="26" t="n"/>
      <c r="G45" s="26">
        <f>IFERROR(VLOOKUP($A38&amp;"_"&amp;$B38,Results_Deltas!$A$2:$P$15000,5,FALSE),"")</f>
        <v/>
      </c>
      <c r="H45" s="26">
        <f>IFERROR(VLOOKUP($A38,Results_30d_Deltas!$A$2:$H$5000,7,FALSE)-E37,"")</f>
        <v/>
      </c>
      <c r="I45" s="26">
        <f>IFERROR(VLOOKUP($A38,Results_30d_Deltas!$A$2:$H$5000,6,FALSE),"")</f>
        <v/>
      </c>
      <c r="J45" s="26" t="n"/>
      <c r="K45" s="26" t="n"/>
      <c r="L45" s="26" t="inlineStr">
        <is>
          <t>NO</t>
        </is>
      </c>
      <c r="M45" s="74" t="n">
        <v>0.6993405510678683</v>
      </c>
      <c r="N45" s="74" t="n">
        <v>4</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4" t="n"/>
      <c r="CC45" s="34" t="n"/>
      <c r="CD45" s="34" t="n"/>
      <c r="CE45" s="34" t="n"/>
      <c r="CF45" s="34"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ez_manage.py:3155 top()</t>
        </is>
      </c>
      <c r="IN45" s="26" t="inlineStr">
        <is>
          <t>v12_quick_engine.py:597 x16</t>
        </is>
      </c>
      <c r="IO45" s="26" t="n"/>
    </row>
    <row r="46" ht="10.5" customHeight="1" s="67">
      <c r="A46" s="26" t="inlineStr">
        <is>
          <t>HIGH_GAIN_AUGMENTATION_MIN_SIZE</t>
        </is>
      </c>
      <c r="B46" s="26" t="inlineStr">
        <is>
          <t>2.0</t>
        </is>
      </c>
      <c r="C46" s="26" t="n"/>
      <c r="D46" s="26" t="n"/>
      <c r="E46" s="26" t="n"/>
      <c r="F46" s="26" t="n"/>
      <c r="G46" s="26">
        <f>IFERROR(VLOOKUP($A45&amp;"_"&amp;$B45,Results_Deltas!$A$2:$P$15000,5,FALSE),"")</f>
        <v/>
      </c>
      <c r="H46" s="26">
        <f>IFERROR(VLOOKUP($A45,Results_30d_Deltas!$A$2:$H$5000,7,FALSE)-E44,"")</f>
        <v/>
      </c>
      <c r="I46" s="26">
        <f>IFERROR(VLOOKUP($A45,Results_30d_Deltas!$A$2:$H$5000,6,FALSE),"")</f>
        <v/>
      </c>
      <c r="J46" s="26" t="n"/>
      <c r="K46" s="26" t="n"/>
      <c r="L46" s="26" t="inlineStr">
        <is>
          <t>NO</t>
        </is>
      </c>
      <c r="M46" s="74" t="n">
        <v>0.747031178861271</v>
      </c>
      <c r="N46" s="74" t="n">
        <v>4</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4" t="n"/>
      <c r="AO46" s="34" t="n"/>
      <c r="AP46" s="34" t="n"/>
      <c r="AQ46" s="34" t="n"/>
      <c r="AR46" s="34"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4" t="n"/>
      <c r="HL46" s="34" t="n"/>
      <c r="HM46" s="34" t="n"/>
      <c r="HN46" s="34" t="n"/>
      <c r="HO46" s="34"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33" t="n"/>
      <c r="IL46" s="26" t="n"/>
      <c r="IM46" s="26" t="inlineStr">
        <is>
          <t>ez_manage.py:3366 top()</t>
        </is>
      </c>
      <c r="IN46" s="26" t="inlineStr">
        <is>
          <t>v12_quick_engine.py:2019 x10</t>
        </is>
      </c>
      <c r="IO46" s="26" t="n"/>
    </row>
    <row r="47" ht="10.5" customHeight="1" s="67">
      <c r="A47" s="26" t="inlineStr">
        <is>
          <t>MAX_AUGMENTS_PER_POSITION</t>
        </is>
      </c>
      <c r="B47" s="26" t="inlineStr">
        <is>
          <t>0.5</t>
        </is>
      </c>
      <c r="C47" s="26" t="n"/>
      <c r="D47" s="26" t="n"/>
      <c r="E47" s="26" t="n"/>
      <c r="F47" s="26" t="n"/>
      <c r="G47" s="26">
        <f>IFERROR(VLOOKUP($A5&amp;"_"&amp;$B5,Results_Deltas!$A$2:$P$15000,5,FALSE),"")</f>
        <v/>
      </c>
      <c r="H47" s="26">
        <f>IFERROR(VLOOKUP($A5,Results_30d_Deltas!$A$2:$H$5000,7,FALSE)-E4,"")</f>
        <v/>
      </c>
      <c r="I47" s="26">
        <f>IFERROR(VLOOKUP($A5,Results_30d_Deltas!$A$2:$H$5000,6,FALSE),"")</f>
        <v/>
      </c>
      <c r="J47" s="26" t="n"/>
      <c r="K47" s="26" t="n"/>
      <c r="L47" s="26" t="inlineStr">
        <is>
          <t>NO</t>
        </is>
      </c>
      <c r="M47" s="74" t="n">
        <v>0.7685121705147562</v>
      </c>
      <c r="N47" s="74" t="n">
        <v>4</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ez_manage.py:3521 top()</t>
        </is>
      </c>
      <c r="IN47" s="26" t="inlineStr">
        <is>
          <t>v12_quick_engine.py:2267 x7</t>
        </is>
      </c>
      <c r="IO47" s="26" t="n"/>
    </row>
    <row r="48" ht="10.5" customHeight="1" s="67">
      <c r="A48" s="26" t="inlineStr">
        <is>
          <t>AUGMENTED_POSITIONS_GUARD_FLOOR_MULT</t>
        </is>
      </c>
      <c r="B48" s="26" t="inlineStr">
        <is>
          <t>1.0</t>
        </is>
      </c>
      <c r="C48" s="26" t="n"/>
      <c r="D48" s="26" t="n"/>
      <c r="E48" s="26" t="n"/>
      <c r="F48" s="26" t="n"/>
      <c r="G48" s="26">
        <f>IFERROR(VLOOKUP($A10&amp;"_"&amp;$B10,Results_Deltas!$A$2:$P$15000,5,FALSE),"")</f>
        <v/>
      </c>
      <c r="H48" s="26">
        <f>IFERROR(VLOOKUP($A10,Results_30d_Deltas!$A$2:$H$5000,7,FALSE)-E9,"")</f>
        <v/>
      </c>
      <c r="I48" s="26">
        <f>IFERROR(VLOOKUP($A10,Results_30d_Deltas!$A$2:$H$5000,6,FALSE),"")</f>
        <v/>
      </c>
      <c r="J48" s="26" t="n"/>
      <c r="K48" s="26" t="n"/>
      <c r="L48" s="26" t="inlineStr">
        <is>
          <t>NO</t>
        </is>
      </c>
      <c r="M48" s="74" t="n">
        <v>0.7733414086776089</v>
      </c>
      <c r="N48" s="74" t="n">
        <v>4</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ez_manage.py:4336 top()</t>
        </is>
      </c>
      <c r="IN48" s="26" t="inlineStr">
        <is>
          <t>v12_quick_engine.py:221 x13</t>
        </is>
      </c>
      <c r="IO48" s="26" t="n"/>
    </row>
    <row r="49" ht="10.5" customHeight="1" s="67">
      <c r="A49" s="26" t="inlineStr">
        <is>
          <t>AUGMENT_ONLY_WHEN_PROFITABLE</t>
        </is>
      </c>
      <c r="B49" s="26" t="inlineStr">
        <is>
          <t>2.0</t>
        </is>
      </c>
      <c r="C49" s="26" t="n"/>
      <c r="D49" s="26" t="n"/>
      <c r="E49" s="26" t="n"/>
      <c r="F49" s="26" t="n"/>
      <c r="G49" s="26">
        <f>IFERROR(VLOOKUP($A29&amp;"_"&amp;$B29,Results_Deltas!$A$2:$P$15000,5,FALSE),"")</f>
        <v/>
      </c>
      <c r="H49" s="26">
        <f>IFERROR(VLOOKUP($A29,Results_30d_Deltas!$A$2:$H$5000,7,FALSE)-E28,"")</f>
        <v/>
      </c>
      <c r="I49" s="26">
        <f>IFERROR(VLOOKUP($A29,Results_30d_Deltas!$A$2:$H$5000,6,FALSE),"")</f>
        <v/>
      </c>
      <c r="J49" s="26" t="n"/>
      <c r="K49" s="26" t="n"/>
      <c r="L49" s="26" t="inlineStr">
        <is>
          <t>NO</t>
        </is>
      </c>
      <c r="M49" s="74" t="n">
        <v>0.7742727943063064</v>
      </c>
      <c r="N49" s="74" t="n">
        <v>4</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4" t="n"/>
      <c r="FQ49" s="34" t="n"/>
      <c r="FR49" s="34"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ez_manage.py:2943 top()</t>
        </is>
      </c>
      <c r="IN49" s="26" t="inlineStr">
        <is>
          <t>v12_quick_engine.py:235 x18</t>
        </is>
      </c>
      <c r="IO49" s="26" t="n"/>
    </row>
    <row r="50" ht="10.5" customHeight="1" s="67">
      <c r="A50" s="26" t="inlineStr">
        <is>
          <t>MAX_AUGMENTS_PER_POSITION</t>
        </is>
      </c>
      <c r="B50" s="26" t="inlineStr">
        <is>
          <t>1.0</t>
        </is>
      </c>
      <c r="C50" s="26" t="n"/>
      <c r="D50" s="26" t="n"/>
      <c r="E50" s="26" t="n"/>
      <c r="F50" s="26" t="n"/>
      <c r="G50" s="26">
        <f>IFERROR(VLOOKUP($A6&amp;"_"&amp;$B6,Results_Deltas!$A$2:$P$15000,5,FALSE),"")</f>
        <v/>
      </c>
      <c r="H50" s="26">
        <f>IFERROR(VLOOKUP($A6,Results_30d_Deltas!$A$2:$H$5000,7,FALSE)-E5,"")</f>
        <v/>
      </c>
      <c r="I50" s="26">
        <f>IFERROR(VLOOKUP($A6,Results_30d_Deltas!$A$2:$H$5000,6,FALSE),"")</f>
        <v/>
      </c>
      <c r="J50" s="26" t="n"/>
      <c r="K50" s="26" t="n"/>
      <c r="L50" s="26" t="inlineStr">
        <is>
          <t>NO</t>
        </is>
      </c>
      <c r="M50" s="74" t="n">
        <v>0.7875807586107493</v>
      </c>
      <c r="N50" s="74" t="n">
        <v>4</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ez_manage.py:3521 top()</t>
        </is>
      </c>
      <c r="IN50" s="26" t="inlineStr">
        <is>
          <t>v12_quick_engine.py:2267 x7</t>
        </is>
      </c>
      <c r="IO50" s="26" t="n"/>
    </row>
    <row r="51" ht="10.5" customHeight="1" s="67">
      <c r="A51" s="26" t="inlineStr">
        <is>
          <t>DELTA_PYRAMID_PRICE_TOL</t>
        </is>
      </c>
      <c r="B51" s="26" t="inlineStr">
        <is>
          <t>0.5</t>
        </is>
      </c>
      <c r="C51" s="26" t="n"/>
      <c r="D51" s="26" t="n"/>
      <c r="E51" s="26" t="n"/>
      <c r="F51" s="26" t="n"/>
      <c r="G51" s="26">
        <f>IFERROR(VLOOKUP($A37&amp;"_"&amp;$B37,Results_Deltas!$A$2:$P$15000,5,FALSE),"")</f>
        <v/>
      </c>
      <c r="H51" s="26">
        <f>IFERROR(VLOOKUP($A37,Results_30d_Deltas!$A$2:$H$5000,7,FALSE)-E36,"")</f>
        <v/>
      </c>
      <c r="I51" s="26">
        <f>IFERROR(VLOOKUP($A37,Results_30d_Deltas!$A$2:$H$5000,6,FALSE),"")</f>
        <v/>
      </c>
      <c r="J51" s="26" t="n"/>
      <c r="K51" s="26" t="n"/>
      <c r="L51" s="26" t="inlineStr">
        <is>
          <t>NO</t>
        </is>
      </c>
      <c r="M51" s="74" t="n">
        <v>0.7914851020857923</v>
      </c>
      <c r="N51" s="74" t="n">
        <v>4</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4" t="n"/>
      <c r="CC51" s="34" t="n"/>
      <c r="CD51" s="34" t="n"/>
      <c r="CE51" s="34" t="n"/>
      <c r="CF51" s="34"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ez_manage.py:3155 top()</t>
        </is>
      </c>
      <c r="IN51" s="26" t="inlineStr">
        <is>
          <t>v12_quick_engine.py:597 x16</t>
        </is>
      </c>
      <c r="IO51" s="26" t="n"/>
    </row>
    <row r="52" ht="10.5" customHeight="1" s="67">
      <c r="A52" s="26" t="inlineStr">
        <is>
          <t>DELTA_PYRAMID_MAX</t>
        </is>
      </c>
      <c r="B52" s="26" t="inlineStr">
        <is>
          <t>2.0</t>
        </is>
      </c>
      <c r="C52" s="26" t="n"/>
      <c r="D52" s="26" t="n"/>
      <c r="E52" s="26" t="n"/>
      <c r="F52" s="26" t="n"/>
      <c r="G52" s="26">
        <f>IFERROR(VLOOKUP($A35&amp;"_"&amp;$B35,Results_Deltas!$A$2:$P$15000,5,FALSE),"")</f>
        <v/>
      </c>
      <c r="H52" s="26">
        <f>IFERROR(VLOOKUP($A35,Results_30d_Deltas!$A$2:$H$5000,7,FALSE)-E34,"")</f>
        <v/>
      </c>
      <c r="I52" s="26">
        <f>IFERROR(VLOOKUP($A35,Results_30d_Deltas!$A$2:$H$5000,6,FALSE),"")</f>
        <v/>
      </c>
      <c r="J52" s="26" t="n"/>
      <c r="K52" s="26" t="n"/>
      <c r="L52" s="26" t="inlineStr">
        <is>
          <t>NO</t>
        </is>
      </c>
      <c r="M52" s="74" t="n">
        <v>0.862121747743464</v>
      </c>
      <c r="N52" s="74" t="n">
        <v>4</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4" t="n"/>
      <c r="CC52" s="34" t="n"/>
      <c r="CD52" s="34" t="n"/>
      <c r="CE52" s="34" t="n"/>
      <c r="CF52" s="34"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33" t="n"/>
      <c r="IL52" s="26" t="n"/>
      <c r="IM52" s="26" t="inlineStr">
        <is>
          <t>ez_manage.py:3153 top()</t>
        </is>
      </c>
      <c r="IN52" s="26" t="inlineStr">
        <is>
          <t>v12_quick_engine.py:591 x16</t>
        </is>
      </c>
      <c r="IO52" s="26" t="n"/>
    </row>
    <row r="53" ht="10.5" customHeight="1" s="67">
      <c r="A53" s="26" t="inlineStr">
        <is>
          <t>MAX_AUGMENTS_PER_POSITION</t>
        </is>
      </c>
      <c r="B53" s="26" t="inlineStr">
        <is>
          <t>0</t>
        </is>
      </c>
      <c r="C53" s="26" t="n"/>
      <c r="D53" s="26" t="n"/>
      <c r="E53" s="26" t="n"/>
      <c r="F53" s="26" t="n"/>
      <c r="G53" s="26">
        <f>IFERROR(VLOOKUP($A4&amp;"_"&amp;$B4,Results_Deltas!$A$2:$P$15000,5,FALSE),"")</f>
        <v/>
      </c>
      <c r="H53" s="26">
        <f>IFERROR(VLOOKUP($A4,Results_30d_Deltas!$A$2:$H$5000,7,FALSE)-E3,"")</f>
        <v/>
      </c>
      <c r="I53" s="26">
        <f>IFERROR(VLOOKUP($A4,Results_30d_Deltas!$A$2:$H$5000,6,FALSE),"")</f>
        <v/>
      </c>
      <c r="J53" s="26" t="n"/>
      <c r="K53" s="26" t="n"/>
      <c r="L53" s="26" t="inlineStr">
        <is>
          <t>NO</t>
        </is>
      </c>
      <c r="M53" s="74" t="n">
        <v>1.083767296256071</v>
      </c>
      <c r="N53" s="74" t="n">
        <v>4</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33" t="n"/>
      <c r="IL53" s="26" t="n"/>
      <c r="IM53" s="26" t="inlineStr">
        <is>
          <t>ez_manage.py:3521 top()</t>
        </is>
      </c>
      <c r="IN53" s="26" t="inlineStr">
        <is>
          <t>v12_quick_engine.py:2267 x7</t>
        </is>
      </c>
      <c r="IO53" s="26" t="n"/>
    </row>
    <row r="54" ht="10.5" customHeight="1" s="67">
      <c r="A54" s="26" t="inlineStr">
        <is>
          <t>HIGH_GAIN_AUGMENTATION_MIN_SIZE</t>
        </is>
      </c>
      <c r="B54" s="26" t="inlineStr">
        <is>
          <t>0</t>
        </is>
      </c>
      <c r="C54" s="26" t="n"/>
      <c r="D54" s="26" t="n"/>
      <c r="E54" s="26" t="n"/>
      <c r="F54" s="26" t="n"/>
      <c r="G54" s="26">
        <f>IFERROR(VLOOKUP($A42&amp;"_"&amp;$B42,Results_Deltas!$A$2:$P$15000,5,FALSE),"")</f>
        <v/>
      </c>
      <c r="H54" s="26">
        <f>IFERROR(VLOOKUP($A42,Results_30d_Deltas!$A$2:$H$5000,7,FALSE)-E41,"")</f>
        <v/>
      </c>
      <c r="I54" s="26">
        <f>IFERROR(VLOOKUP($A42,Results_30d_Deltas!$A$2:$H$5000,6,FALSE),"")</f>
        <v/>
      </c>
      <c r="J54" s="26" t="n"/>
      <c r="K54" s="26" t="n"/>
      <c r="L54" s="26" t="inlineStr">
        <is>
          <t>NO</t>
        </is>
      </c>
      <c r="M54" s="74" t="n">
        <v>1.121961716737296</v>
      </c>
      <c r="N54" s="74" t="n">
        <v>4</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4" t="n"/>
      <c r="AO54" s="34" t="n"/>
      <c r="AP54" s="34" t="n"/>
      <c r="AQ54" s="34" t="n"/>
      <c r="AR54" s="34"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4" t="n"/>
      <c r="HL54" s="34" t="n"/>
      <c r="HM54" s="34" t="n"/>
      <c r="HN54" s="34" t="n"/>
      <c r="HO54" s="34"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ez_manage.py:3366 top()</t>
        </is>
      </c>
      <c r="IN54" s="26" t="inlineStr">
        <is>
          <t>v12_quick_engine.py:2019 x10</t>
        </is>
      </c>
      <c r="IO54" s="26" t="n"/>
    </row>
    <row r="55" ht="10.5" customHeight="1" s="67">
      <c r="A55" s="26" t="inlineStr">
        <is>
          <t>DELTA_PYRAMID_MAX</t>
        </is>
      </c>
      <c r="B55" s="26" t="inlineStr">
        <is>
          <t>0</t>
        </is>
      </c>
      <c r="C55" s="26" t="n"/>
      <c r="D55" s="26" t="n"/>
      <c r="E55" s="26" t="n"/>
      <c r="F55" s="26" t="n"/>
      <c r="G55" s="26">
        <f>IFERROR(VLOOKUP($A32&amp;"_"&amp;$B32,Results_Deltas!$A$2:$P$15000,5,FALSE),"")</f>
        <v/>
      </c>
      <c r="H55" s="26">
        <f>IFERROR(VLOOKUP($A32,Results_30d_Deltas!$A$2:$H$5000,7,FALSE)-E31,"")</f>
        <v/>
      </c>
      <c r="I55" s="26">
        <f>IFERROR(VLOOKUP($A32,Results_30d_Deltas!$A$2:$H$5000,6,FALSE),"")</f>
        <v/>
      </c>
      <c r="J55" s="26" t="n"/>
      <c r="K55" s="26" t="n"/>
      <c r="L55" s="26" t="inlineStr">
        <is>
          <t>NO</t>
        </is>
      </c>
      <c r="M55" s="74" t="n">
        <v>1.122742108003389</v>
      </c>
      <c r="N55" s="74" t="n">
        <v>4</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4" t="n"/>
      <c r="CC55" s="34" t="n"/>
      <c r="CD55" s="34" t="n"/>
      <c r="CE55" s="34" t="n"/>
      <c r="CF55" s="34"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ez_manage.py:3153 top()</t>
        </is>
      </c>
      <c r="IN55" s="26" t="inlineStr">
        <is>
          <t>v12_quick_engine.py:591 x16</t>
        </is>
      </c>
      <c r="IO55" s="26" t="n"/>
    </row>
    <row r="56" ht="10.5" customHeight="1" s="67">
      <c r="A56" s="26" t="inlineStr">
        <is>
          <t>DELTA_PYRAMID_PRICE_TOL</t>
        </is>
      </c>
      <c r="B56" s="26" t="inlineStr">
        <is>
          <t>0</t>
        </is>
      </c>
      <c r="C56" s="26" t="n"/>
      <c r="D56" s="26" t="n"/>
      <c r="E56" s="26" t="n"/>
      <c r="F56" s="26" t="n"/>
      <c r="G56" s="26">
        <f>IFERROR(VLOOKUP($A36&amp;"_"&amp;$B36,Results_Deltas!$A$2:$P$15000,5,FALSE),"")</f>
        <v/>
      </c>
      <c r="H56" s="26">
        <f>IFERROR(VLOOKUP($A36,Results_30d_Deltas!$A$2:$H$5000,7,FALSE)-E35,"")</f>
        <v/>
      </c>
      <c r="I56" s="26">
        <f>IFERROR(VLOOKUP($A36,Results_30d_Deltas!$A$2:$H$5000,6,FALSE),"")</f>
        <v/>
      </c>
      <c r="J56" s="26" t="n"/>
      <c r="K56" s="26" t="n"/>
      <c r="L56" s="26" t="inlineStr">
        <is>
          <t>NO</t>
        </is>
      </c>
      <c r="M56" s="74" t="n">
        <v>1.122742108003389</v>
      </c>
      <c r="N56" s="74" t="n">
        <v>4</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4" t="n"/>
      <c r="CC56" s="34" t="n"/>
      <c r="CD56" s="34" t="n"/>
      <c r="CE56" s="34" t="n"/>
      <c r="CF56" s="34"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ez_manage.py:3155 top()</t>
        </is>
      </c>
      <c r="IN56" s="26" t="inlineStr">
        <is>
          <t>v12_quick_engine.py:597 x16</t>
        </is>
      </c>
      <c r="IO56" s="26" t="n"/>
    </row>
    <row r="57" ht="10.5" customHeight="1" s="67">
      <c r="A57" s="27" t="inlineStr">
        <is>
          <t>PYRAMID_MIN_WT_VEL_1H</t>
        </is>
      </c>
      <c r="B57" s="27" t="inlineStr">
        <is>
          <t>2.0</t>
        </is>
      </c>
      <c r="C57" s="26" t="n"/>
      <c r="D57" s="26" t="n"/>
      <c r="E57" s="26" t="n"/>
      <c r="F57" s="26" t="n"/>
      <c r="G57" s="26">
        <f>IFERROR(VLOOKUP($A48&amp;"_"&amp;$B48,Results_Deltas!$A$2:$P$15000,5,FALSE),"")</f>
        <v/>
      </c>
      <c r="H57" s="26">
        <f>IFERROR(VLOOKUP($A48,Results_30d_Deltas!$A$2:$H$5000,7,FALSE)-E47,"")</f>
        <v/>
      </c>
      <c r="I57" s="26">
        <f>IFERROR(VLOOKUP($A48,Results_30d_Deltas!$A$2:$H$5000,6,FALSE),"")</f>
        <v/>
      </c>
      <c r="J57" s="26" t="n"/>
      <c r="K57" s="26" t="n"/>
      <c r="L57" s="26" t="inlineStr">
        <is>
          <t>YES</t>
        </is>
      </c>
      <c r="M57" s="74" t="n">
        <v>1.125450653804382</v>
      </c>
      <c r="N57" s="74" t="n">
        <v>4</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33" t="n"/>
      <c r="IL57" s="26" t="n"/>
      <c r="IM57" s="26" t="inlineStr">
        <is>
          <t>ez_manage.py:5196 top()</t>
        </is>
      </c>
      <c r="IN57" s="26" t="inlineStr">
        <is>
          <t>v12_quick_engine.py:2727 x10</t>
        </is>
      </c>
      <c r="IO57" s="26" t="n"/>
    </row>
    <row r="58" ht="10.5" customHeight="1" s="67">
      <c r="A58" s="26" t="inlineStr">
        <is>
          <t>AUGMENT_ONLY_WHEN_PROFITABLE</t>
        </is>
      </c>
      <c r="B58" s="26" t="inlineStr">
        <is>
          <t>0</t>
        </is>
      </c>
      <c r="C58" s="26" t="n"/>
      <c r="D58" s="26" t="n"/>
      <c r="E58" s="26" t="n"/>
      <c r="F58" s="26" t="n"/>
      <c r="G58" s="26">
        <f>IFERROR(VLOOKUP($A26&amp;"_"&amp;$B26,Results_Deltas!$A$2:$P$15000,5,FALSE),"")</f>
        <v/>
      </c>
      <c r="H58" s="26">
        <f>IFERROR(VLOOKUP($A26,Results_30d_Deltas!$A$2:$H$5000,7,FALSE)-E25,"")</f>
        <v/>
      </c>
      <c r="I58" s="26">
        <f>IFERROR(VLOOKUP($A26,Results_30d_Deltas!$A$2:$H$5000,6,FALSE),"")</f>
        <v/>
      </c>
      <c r="J58" s="26" t="n"/>
      <c r="K58" s="26" t="n"/>
      <c r="L58" s="26" t="inlineStr">
        <is>
          <t>NO</t>
        </is>
      </c>
      <c r="M58" s="74" t="n">
        <v>1.128854332278781</v>
      </c>
      <c r="N58" s="74" t="n">
        <v>4</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4" t="n"/>
      <c r="FQ58" s="34" t="n"/>
      <c r="FR58" s="34"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ez_manage.py:2943 top()</t>
        </is>
      </c>
      <c r="IN58" s="26" t="inlineStr">
        <is>
          <t>v12_quick_engine.py:235 x18</t>
        </is>
      </c>
      <c r="IO58" s="26" t="n"/>
    </row>
    <row r="59" ht="15.75" customHeight="1" s="67">
      <c r="A59" s="37" t="inlineStr">
        <is>
          <t>MTS_BOTTOM_BONUS_THRESHOLD</t>
        </is>
      </c>
      <c r="B59" s="38" t="inlineStr">
        <is>
          <t>18.75</t>
        </is>
      </c>
      <c r="C59" s="38" t="n"/>
      <c r="D59" s="38" t="inlineStr">
        <is>
          <t>ENTRY, GLOBAL_CHECK, STOCKS_EXIT</t>
        </is>
      </c>
      <c r="E59" s="38" t="n"/>
      <c r="F59" s="26" t="n"/>
      <c r="G59" s="38">
        <f>IFERROR(VLOOKUP($A200&amp;"_"&amp;$B200,Results_Deltas!$A$2:$P$15000,5,FALSE),"")</f>
        <v/>
      </c>
      <c r="H59" s="38" t="inlineStr">
        <is>
          <t>Blanket (page end)</t>
        </is>
      </c>
      <c r="I59" s="26" t="n"/>
      <c r="J59" s="26" t="n"/>
      <c r="K59" s="26" t="n"/>
      <c r="L59" s="26" t="inlineStr">
        <is>
          <t>NO</t>
        </is>
      </c>
      <c r="M59" s="74" t="n">
        <v>-2.544548512579591</v>
      </c>
      <c r="N59" s="74" t="n">
        <v>4</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MTS_BOTTOM_STRONG_THRESHOLD</t>
        </is>
      </c>
      <c r="B60" s="38" t="inlineStr">
        <is>
          <t>50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YES</t>
        </is>
      </c>
      <c r="M60" s="74" t="n">
        <v>-2.505590565407075</v>
      </c>
      <c r="N60" s="74" t="n">
        <v>4</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MTS_BOTTOM_STRONG_THRESHOLD</t>
        </is>
      </c>
      <c r="B61" s="38" t="inlineStr">
        <is>
          <t>30</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M61" s="74" t="n">
        <v>-2.493374686622888</v>
      </c>
      <c r="N61" s="74" t="n">
        <v>4</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COOLDOWN_LOCKS_FILTER_TF</t>
        </is>
      </c>
      <c r="B62" s="38" t="inlineStr">
        <is>
          <t>D</t>
        </is>
      </c>
      <c r="C62" s="38" t="n"/>
      <c r="D62" s="38" t="inlineStr">
        <is>
          <t>GLOBAL_CHECK</t>
        </is>
      </c>
      <c r="E62" s="38" t="n"/>
      <c r="F62" s="26" t="n"/>
      <c r="G62" s="38">
        <f>IFERROR(VLOOKUP($A70&amp;"_"&amp;$B70,Results_Deltas!$A$2:$P$15000,5,FALSE),"")</f>
        <v/>
      </c>
      <c r="H62" s="38" t="inlineStr">
        <is>
          <t>Blanket (page end)</t>
        </is>
      </c>
      <c r="I62" s="26" t="n"/>
      <c r="J62" s="26" t="n"/>
      <c r="K62" s="26" t="n"/>
      <c r="L62" s="26" t="inlineStr">
        <is>
          <t>NO</t>
        </is>
      </c>
      <c r="M62" s="74" t="n">
        <v>-2.446664850812014</v>
      </c>
      <c r="N62" s="74" t="n">
        <v>5</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MTS_BOTTOM_BONUS_THRESHOLD</t>
        </is>
      </c>
      <c r="B63" s="38" t="inlineStr">
        <is>
          <t>31.25</t>
        </is>
      </c>
      <c r="C63" s="38" t="n"/>
      <c r="D63" s="38" t="inlineStr">
        <is>
          <t>ENTRY, GLOBAL_CHECK, STOCKS_EXIT</t>
        </is>
      </c>
      <c r="E63" s="38" t="n"/>
      <c r="F63" s="26" t="n"/>
      <c r="G63" s="38">
        <f>IFERROR(VLOOKUP($A199&amp;"_"&amp;$B199,Results_Deltas!$A$2:$P$15000,5,FALSE),"")</f>
        <v/>
      </c>
      <c r="H63" s="38" t="inlineStr">
        <is>
          <t>Blanket (page end)</t>
        </is>
      </c>
      <c r="I63" s="26" t="n"/>
      <c r="J63" s="26" t="n"/>
      <c r="K63" s="26" t="n"/>
      <c r="L63" s="26" t="inlineStr">
        <is>
          <t>NO</t>
        </is>
      </c>
      <c r="M63" s="74" t="n">
        <v>-2.426401452850794</v>
      </c>
      <c r="N63" s="74" t="n">
        <v>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COOLDOWN_LOCKS_FILTER_TF</t>
        </is>
      </c>
      <c r="B64" s="38" t="inlineStr">
        <is>
          <t>4h</t>
        </is>
      </c>
      <c r="C64" s="38" t="n"/>
      <c r="D64" s="38" t="inlineStr">
        <is>
          <t>GLOBAL_CHECK</t>
        </is>
      </c>
      <c r="E64" s="38" t="n"/>
      <c r="F64" s="26" t="n"/>
      <c r="G64" s="38">
        <f>IFERROR(VLOOKUP($A71&amp;"_"&amp;$B71,Results_Deltas!$A$2:$P$15000,5,FALSE),"")</f>
        <v/>
      </c>
      <c r="H64" s="38" t="inlineStr">
        <is>
          <t>Blanket (page end)</t>
        </is>
      </c>
      <c r="I64" s="26" t="n"/>
      <c r="J64" s="26" t="n"/>
      <c r="K64" s="26" t="n"/>
      <c r="L64" s="26" t="inlineStr">
        <is>
          <t>NO</t>
        </is>
      </c>
      <c r="M64" s="74" t="n">
        <v>-2.401780273288213</v>
      </c>
      <c r="N64" s="74" t="n">
        <v>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COOLDOWN_LOCKS_FILTER_TF</t>
        </is>
      </c>
      <c r="B65" s="38" t="inlineStr">
        <is>
          <t>1h</t>
        </is>
      </c>
      <c r="C65" s="38" t="n"/>
      <c r="D65" s="38" t="inlineStr">
        <is>
          <t>GLOBAL_CHECK</t>
        </is>
      </c>
      <c r="E65" s="38" t="n"/>
      <c r="F65" s="26" t="n"/>
      <c r="G65" s="38">
        <f>IFERROR(VLOOKUP($A72&amp;"_"&amp;$B72,Results_Deltas!$A$2:$P$15000,5,FALSE),"")</f>
        <v/>
      </c>
      <c r="H65" s="38" t="inlineStr">
        <is>
          <t>Blanket (page end)</t>
        </is>
      </c>
      <c r="I65" s="26" t="n"/>
      <c r="J65" s="26" t="n"/>
      <c r="K65" s="26" t="n"/>
      <c r="L65" s="26" t="inlineStr">
        <is>
          <t>NO</t>
        </is>
      </c>
      <c r="M65" s="74" t="n">
        <v>-2.34732474726078</v>
      </c>
      <c r="N65" s="74" t="n">
        <v>5</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t="n"/>
      <c r="F66" s="26" t="n"/>
      <c r="G66" s="38">
        <f>IFERROR(VLOOKUP($A113&amp;"_"&amp;$B113,Results_Deltas!$A$2:$P$15000,5,FALSE),"")</f>
        <v/>
      </c>
      <c r="H66" s="38" t="inlineStr">
        <is>
          <t>Blanket (page end)</t>
        </is>
      </c>
      <c r="I66" s="26" t="n"/>
      <c r="J66" s="26" t="n"/>
      <c r="K66" s="26" t="n"/>
      <c r="L66" s="26" t="inlineStr">
        <is>
          <t>NO</t>
        </is>
      </c>
      <c r="M66" s="74" t="n">
        <v>-2.341025922582685</v>
      </c>
      <c r="N66" s="74" t="n">
        <v>5</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COOLDOWN_LOCKS_FILTER_TF</t>
        </is>
      </c>
      <c r="B67" s="38" t="inlineStr">
        <is>
          <t>OFF</t>
        </is>
      </c>
      <c r="C67" s="38" t="n"/>
      <c r="D67" s="38" t="inlineStr">
        <is>
          <t>GLOBAL_CHECK</t>
        </is>
      </c>
      <c r="E67" s="38" t="n"/>
      <c r="F67" s="26" t="n"/>
      <c r="G67" s="38">
        <f>IFERROR(VLOOKUP($A69&amp;"_"&amp;$B69,Results_Deltas!$A$2:$P$15000,5,FALSE),"")</f>
        <v/>
      </c>
      <c r="H67" s="38" t="inlineStr">
        <is>
          <t>Blanket (page end)</t>
        </is>
      </c>
      <c r="I67" s="26" t="n"/>
      <c r="J67" s="26" t="n"/>
      <c r="K67" s="26" t="n"/>
      <c r="L67" s="26" t="inlineStr">
        <is>
          <t>NO</t>
        </is>
      </c>
      <c r="M67" s="74" t="n">
        <v>-2.340395126131538</v>
      </c>
      <c r="N67" s="74" t="n">
        <v>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CRYPTO_SPIKE_FADE_THRESHOLD_PCT</t>
        </is>
      </c>
      <c r="B68" s="38" t="inlineStr">
        <is>
          <t>7.5</t>
        </is>
      </c>
      <c r="C68" s="38" t="n"/>
      <c r="D68" s="38" t="inlineStr">
        <is>
          <t>GLOBAL_CHECK, STOCKS_EXIT</t>
        </is>
      </c>
      <c r="E68" s="38" t="n"/>
      <c r="F68" s="26" t="n"/>
      <c r="G68" s="38">
        <f>IFERROR(VLOOKUP($A76&amp;"_"&amp;$B76,Results_Deltas!$A$2:$P$15000,5,FALSE),"")</f>
        <v/>
      </c>
      <c r="H68" s="38" t="inlineStr">
        <is>
          <t>Blanket (page end)</t>
        </is>
      </c>
      <c r="I68" s="26" t="n"/>
      <c r="J68" s="26" t="n"/>
      <c r="K68" s="26" t="n"/>
      <c r="L68" s="26" t="inlineStr">
        <is>
          <t>NO</t>
        </is>
      </c>
      <c r="M68" s="74" t="n">
        <v>-2.339345710726982</v>
      </c>
      <c r="N68" s="74" t="n">
        <v>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1h</t>
        </is>
      </c>
      <c r="C69" s="38" t="n"/>
      <c r="D69" s="38" t="inlineStr">
        <is>
          <t>GLOBAL_CHECK</t>
        </is>
      </c>
      <c r="E69" s="38" t="n"/>
      <c r="F69" s="26" t="n"/>
      <c r="G69" s="38">
        <f>IFERROR(VLOOKUP($A114&amp;"_"&amp;$B114,Results_Deltas!$A$2:$P$15000,5,FALSE),"")</f>
        <v/>
      </c>
      <c r="H69" s="38" t="inlineStr">
        <is>
          <t>Blanket (page end)</t>
        </is>
      </c>
      <c r="I69" s="26" t="n"/>
      <c r="J69" s="26" t="n"/>
      <c r="K69" s="26" t="n"/>
      <c r="L69" s="26" t="inlineStr">
        <is>
          <t>NO</t>
        </is>
      </c>
      <c r="M69" s="74" t="n">
        <v>-2.330573395501486</v>
      </c>
      <c r="N69" s="74" t="n">
        <v>4</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D</t>
        </is>
      </c>
      <c r="C70" s="38" t="n"/>
      <c r="D70" s="38" t="inlineStr">
        <is>
          <t>GLOBAL_CHECK</t>
        </is>
      </c>
      <c r="E70" s="38" t="n"/>
      <c r="F70" s="26" t="n"/>
      <c r="G70" s="38">
        <f>IFERROR(VLOOKUP($A112&amp;"_"&amp;$B112,Results_Deltas!$A$2:$P$15000,5,FALSE),"")</f>
        <v/>
      </c>
      <c r="H70" s="38" t="inlineStr">
        <is>
          <t>Blanket (page end)</t>
        </is>
      </c>
      <c r="I70" s="26" t="n"/>
      <c r="J70" s="26" t="n"/>
      <c r="K70" s="26" t="n"/>
      <c r="L70" s="26" t="inlineStr">
        <is>
          <t>YES</t>
        </is>
      </c>
      <c r="M70" s="74" t="n">
        <v>-2.316263112659583</v>
      </c>
      <c r="N70" s="74" t="n">
        <v>5</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LR_BAND_LADDER_TF_TOP</t>
        </is>
      </c>
      <c r="B71" s="38" t="inlineStr">
        <is>
          <t>1</t>
        </is>
      </c>
      <c r="C71" s="38" t="n"/>
      <c r="D71" s="38" t="inlineStr">
        <is>
          <t>GLOBAL_CHECK, STOCKS_EXIT</t>
        </is>
      </c>
      <c r="E71" s="38" t="n"/>
      <c r="F71" s="26" t="n"/>
      <c r="G71" s="38">
        <f>IFERROR(VLOOKUP($A176&amp;"_"&amp;$B176,Results_Deltas!$A$2:$P$15000,5,FALSE),"")</f>
        <v/>
      </c>
      <c r="H71" s="38" t="inlineStr">
        <is>
          <t>Blanket (page end)</t>
        </is>
      </c>
      <c r="I71" s="26" t="n"/>
      <c r="J71" s="26" t="n"/>
      <c r="K71" s="26" t="n"/>
      <c r="L71" s="26" t="inlineStr">
        <is>
          <t>YES</t>
        </is>
      </c>
      <c r="M71" s="74" t="n">
        <v>-2.30182945805399</v>
      </c>
      <c r="N71" s="74" t="n">
        <v>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DUP_GUARD_FILTER_TF</t>
        </is>
      </c>
      <c r="B72" s="38" t="inlineStr">
        <is>
          <t>4h</t>
        </is>
      </c>
      <c r="C72" s="38" t="n"/>
      <c r="D72" s="38" t="inlineStr">
        <is>
          <t>GLOBAL_CHECK</t>
        </is>
      </c>
      <c r="E72" s="38" t="n"/>
      <c r="F72" s="26" t="n"/>
      <c r="G72" s="38">
        <f>IFERROR(VLOOKUP($A88&amp;"_"&amp;$B88,Results_Deltas!$A$2:$P$15000,5,FALSE),"")</f>
        <v/>
      </c>
      <c r="H72" s="38" t="inlineStr">
        <is>
          <t>Blanket (page end)</t>
        </is>
      </c>
      <c r="I72" s="26" t="n"/>
      <c r="J72" s="26" t="n"/>
      <c r="K72" s="26" t="n"/>
      <c r="L72" s="26" t="inlineStr">
        <is>
          <t>NO</t>
        </is>
      </c>
      <c r="M72" s="74" t="n">
        <v>-2.297002756400514</v>
      </c>
      <c r="N72" s="74" t="n">
        <v>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DUP_GUARD_FILTER_TF</t>
        </is>
      </c>
      <c r="B73" s="38" t="inlineStr">
        <is>
          <t>D</t>
        </is>
      </c>
      <c r="C73" s="38" t="n"/>
      <c r="D73" s="38" t="inlineStr">
        <is>
          <t>GLOBAL_CHECK</t>
        </is>
      </c>
      <c r="E73" s="38" t="n"/>
      <c r="F73" s="26" t="n"/>
      <c r="G73" s="38">
        <f>IFERROR(VLOOKUP($A87&amp;"_"&amp;$B87,Results_Deltas!$A$2:$P$15000,5,FALSE),"")</f>
        <v/>
      </c>
      <c r="H73" s="38" t="inlineStr">
        <is>
          <t>Blanket (page end)</t>
        </is>
      </c>
      <c r="I73" s="26" t="n"/>
      <c r="J73" s="26" t="n"/>
      <c r="K73" s="26" t="n"/>
      <c r="L73" s="26" t="inlineStr">
        <is>
          <t>NO</t>
        </is>
      </c>
      <c r="M73" s="74" t="n">
        <v>-2.295570442752533</v>
      </c>
      <c r="N73" s="74" t="n">
        <v>5</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9" t="inlineStr">
        <is>
          <t>LR_BAND_LADDER_STOCH_EXTREME</t>
        </is>
      </c>
      <c r="B74" s="40" t="inlineStr">
        <is>
          <t>30.0</t>
        </is>
      </c>
      <c r="C74" s="38" t="n"/>
      <c r="D74" s="38" t="inlineStr">
        <is>
          <t>GLOBAL_CHECK, STOCKS_EXIT</t>
        </is>
      </c>
      <c r="E74" s="38" t="n"/>
      <c r="F74" s="26" t="n"/>
      <c r="G74" s="38">
        <f>IFERROR(VLOOKUP($A171&amp;"_"&amp;$B171,Results_Deltas!$A$2:$P$15000,5,FALSE),"")</f>
        <v/>
      </c>
      <c r="H74" s="38" t="inlineStr">
        <is>
          <t>Blanket (page end)</t>
        </is>
      </c>
      <c r="I74" s="26" t="n"/>
      <c r="J74" s="26" t="n"/>
      <c r="K74" s="26" t="n"/>
      <c r="L74" s="26" t="inlineStr">
        <is>
          <t>NO</t>
        </is>
      </c>
      <c r="M74" s="74" t="n">
        <v>-2.289128542337187</v>
      </c>
      <c r="N74" s="74" t="n">
        <v>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LR_BAND_LADDER_STOCH_EXTREME</t>
        </is>
      </c>
      <c r="B75" s="38" t="inlineStr">
        <is>
          <t>30.0_ALT</t>
        </is>
      </c>
      <c r="C75" s="38" t="n"/>
      <c r="D75" s="38" t="inlineStr">
        <is>
          <t>GLOBAL_CHECK, STOCKS_EXIT</t>
        </is>
      </c>
      <c r="E75" s="38" t="n"/>
      <c r="F75" s="26" t="n"/>
      <c r="G75" s="38">
        <f>IFERROR(VLOOKUP($A172&amp;"_"&amp;$B172,Results_Deltas!$A$2:$P$15000,5,FALSE),"")</f>
        <v/>
      </c>
      <c r="H75" s="38" t="inlineStr">
        <is>
          <t>Blanket (page end)</t>
        </is>
      </c>
      <c r="I75" s="26" t="n"/>
      <c r="J75" s="26" t="n"/>
      <c r="K75" s="26" t="n"/>
      <c r="L75" s="26" t="inlineStr">
        <is>
          <t>YES</t>
        </is>
      </c>
      <c r="M75" s="74" t="n">
        <v>-2.289128542337187</v>
      </c>
      <c r="N75" s="74" t="n">
        <v>5</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DUP_GUARD_FILTER_TF</t>
        </is>
      </c>
      <c r="B76" s="38" t="inlineStr">
        <is>
          <t>OFF</t>
        </is>
      </c>
      <c r="C76" s="38" t="n"/>
      <c r="D76" s="38" t="inlineStr">
        <is>
          <t>GLOBAL_CHECK</t>
        </is>
      </c>
      <c r="E76" s="38" t="n"/>
      <c r="F76" s="26" t="n"/>
      <c r="G76" s="38">
        <f>IFERROR(VLOOKUP($A86&amp;"_"&amp;$B86,Results_Deltas!$A$2:$P$15000,5,FALSE),"")</f>
        <v/>
      </c>
      <c r="H76" s="38" t="inlineStr">
        <is>
          <t>Blanket (page end)</t>
        </is>
      </c>
      <c r="I76" s="26" t="n"/>
      <c r="J76" s="26" t="n"/>
      <c r="K76" s="26" t="n"/>
      <c r="L76" s="26" t="inlineStr">
        <is>
          <t>NO</t>
        </is>
      </c>
      <c r="M76" s="74" t="n">
        <v>-2.288681328523932</v>
      </c>
      <c r="N76" s="74" t="n">
        <v>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MANDATORY_REENTRY_WT_FILTER_VELOCITY_RATIO</t>
        </is>
      </c>
      <c r="B77" s="38" t="inlineStr">
        <is>
          <t>0.90_ALT</t>
        </is>
      </c>
      <c r="C77" s="38" t="n"/>
      <c r="D77" s="38" t="inlineStr">
        <is>
          <t>GLOBAL_CHECK, STOCKS_EXIT</t>
        </is>
      </c>
      <c r="E77" s="38" t="n"/>
      <c r="F77" s="26" t="n"/>
      <c r="G77" s="38">
        <f>IFERROR(VLOOKUP($A185&amp;"_"&amp;$B185,Results_Deltas!$A$2:$P$15000,5,FALSE),"")</f>
        <v/>
      </c>
      <c r="H77" s="38" t="inlineStr">
        <is>
          <t>Blanket (page end)</t>
        </is>
      </c>
      <c r="I77" s="26" t="n"/>
      <c r="J77" s="26" t="n"/>
      <c r="K77" s="26" t="n"/>
      <c r="L77" s="26" t="inlineStr">
        <is>
          <t>YES</t>
        </is>
      </c>
      <c r="M77" s="74" t="n">
        <v>-2.28188747914973</v>
      </c>
      <c r="N77" s="74" t="n">
        <v>5</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NEWBORN_LOSS_KILL_GAIN_THRESHOLD_PCT</t>
        </is>
      </c>
      <c r="B78" s="38" t="inlineStr">
        <is>
          <t>0.5</t>
        </is>
      </c>
      <c r="C78" s="38" t="n"/>
      <c r="D78" s="38" t="inlineStr">
        <is>
          <t>AUGMENT, EXIT, GLOBAL_CHECK, REDUCE, STOCKS_EXIT</t>
        </is>
      </c>
      <c r="E78" s="38" t="n"/>
      <c r="F78" s="26" t="n"/>
      <c r="G78" s="38">
        <f>IFERROR(VLOOKUP($A211&amp;"_"&amp;$B211,Results_Deltas!$A$2:$P$15000,5,FALSE),"")</f>
        <v/>
      </c>
      <c r="H78" s="38" t="inlineStr">
        <is>
          <t>Blanket (page end)</t>
        </is>
      </c>
      <c r="I78" s="26" t="n"/>
      <c r="J78" s="26" t="n"/>
      <c r="K78" s="26" t="n"/>
      <c r="L78" s="26" t="inlineStr">
        <is>
          <t>NO</t>
        </is>
      </c>
      <c r="M78" s="74" t="n">
        <v>-2.263167063285853</v>
      </c>
      <c r="N78" s="74" t="n">
        <v>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NEW_POSITION_MAX_LOSS_THRESHOLD</t>
        </is>
      </c>
      <c r="B79" s="38" t="inlineStr">
        <is>
          <t>2.0</t>
        </is>
      </c>
      <c r="C79" s="38" t="n"/>
      <c r="D79" s="38" t="inlineStr">
        <is>
          <t>AUGMENT, EXIT, GLOBAL_CHECK, REDUCE, STOCKS_EXIT</t>
        </is>
      </c>
      <c r="E79" s="38" t="n"/>
      <c r="F79" s="26" t="n"/>
      <c r="G79" s="38">
        <f>IFERROR(VLOOKUP($A215&amp;"_"&amp;$B215,Results_Deltas!$A$2:$P$15000,5,FALSE),"")</f>
        <v/>
      </c>
      <c r="H79" s="38" t="inlineStr">
        <is>
          <t>Blanket (page end)</t>
        </is>
      </c>
      <c r="I79" s="26" t="n"/>
      <c r="J79" s="26" t="n"/>
      <c r="K79" s="26" t="n"/>
      <c r="L79" s="26" t="inlineStr">
        <is>
          <t>NO</t>
        </is>
      </c>
      <c r="M79" s="74" t="n">
        <v>-2.260827370183108</v>
      </c>
      <c r="N79" s="74" t="n">
        <v>5</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NEWBORN_LOSS_KILL_GAIN_THRESHOLD_PCT</t>
        </is>
      </c>
      <c r="B80" s="38" t="inlineStr">
        <is>
          <t>1.0</t>
        </is>
      </c>
      <c r="C80" s="38" t="n"/>
      <c r="D80" s="38" t="inlineStr">
        <is>
          <t>AUGMENT, EXIT, GLOBAL_CHECK, REDUCE, STOCKS_EXIT</t>
        </is>
      </c>
      <c r="E80" s="38" t="n"/>
      <c r="F80" s="26" t="n"/>
      <c r="G80" s="38">
        <f>IFERROR(VLOOKUP($A210&amp;"_"&amp;$B210,Results_Deltas!$A$2:$P$15000,5,FALSE),"")</f>
        <v/>
      </c>
      <c r="H80" s="38" t="inlineStr">
        <is>
          <t>Blanket (page end)</t>
        </is>
      </c>
      <c r="I80" s="26" t="n"/>
      <c r="J80" s="26" t="n"/>
      <c r="K80" s="26" t="n"/>
      <c r="L80" s="26" t="inlineStr">
        <is>
          <t>NO</t>
        </is>
      </c>
      <c r="M80" s="74" t="n">
        <v>-2.259920571752741</v>
      </c>
      <c r="N80" s="74" t="n">
        <v>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EMA_9_21_FILTER_MIN_TFS</t>
        </is>
      </c>
      <c r="B81" s="38" t="inlineStr">
        <is>
          <t>2</t>
        </is>
      </c>
      <c r="C81" s="38" t="n"/>
      <c r="D81" s="38" t="inlineStr">
        <is>
          <t>GLOBAL_CHECK</t>
        </is>
      </c>
      <c r="E81" s="38" t="n"/>
      <c r="F81" s="26" t="n"/>
      <c r="G81" s="38">
        <f>IFERROR(VLOOKUP($A92&amp;"_"&amp;$B92,Results_Deltas!$A$2:$P$15000,5,FALSE),"")</f>
        <v/>
      </c>
      <c r="H81" s="38" t="inlineStr">
        <is>
          <t>Blanket (page end)</t>
        </is>
      </c>
      <c r="I81" s="26" t="n"/>
      <c r="J81" s="26" t="n"/>
      <c r="K81" s="26" t="n"/>
      <c r="L81" s="26" t="inlineStr">
        <is>
          <t>NO</t>
        </is>
      </c>
      <c r="M81" s="74" t="n">
        <v>-2.243013925856826</v>
      </c>
      <c r="N81" s="74" t="n">
        <v>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FUNDING_GATE_FILTER_TF</t>
        </is>
      </c>
      <c r="B82" s="38" t="inlineStr">
        <is>
          <t>OFF</t>
        </is>
      </c>
      <c r="C82" s="38" t="n"/>
      <c r="D82" s="38" t="inlineStr">
        <is>
          <t>GLOBAL_CHECK</t>
        </is>
      </c>
      <c r="E82" s="38" t="n"/>
      <c r="F82" s="26" t="n"/>
      <c r="G82" s="38">
        <f>IFERROR(VLOOKUP($A111&amp;"_"&amp;$B111,Results_Deltas!$A$2:$P$15000,5,FALSE),"")</f>
        <v/>
      </c>
      <c r="H82" s="38" t="inlineStr">
        <is>
          <t>Blanket (page end)</t>
        </is>
      </c>
      <c r="I82" s="26" t="n"/>
      <c r="J82" s="26" t="n"/>
      <c r="K82" s="26" t="n"/>
      <c r="L82" s="26" t="inlineStr">
        <is>
          <t>NO</t>
        </is>
      </c>
      <c r="M82" s="74" t="n">
        <v>-2.242276152217275</v>
      </c>
      <c r="N82" s="74" t="n">
        <v>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DUP_GUARD_FILTER_TF</t>
        </is>
      </c>
      <c r="B83" s="38" t="inlineStr">
        <is>
          <t>1h</t>
        </is>
      </c>
      <c r="C83" s="38" t="n"/>
      <c r="D83" s="38" t="inlineStr">
        <is>
          <t>GLOBAL_CHECK</t>
        </is>
      </c>
      <c r="E83" s="38" t="n"/>
      <c r="F83" s="26" t="n"/>
      <c r="G83" s="38">
        <f>IFERROR(VLOOKUP($A89&amp;"_"&amp;$B89,Results_Deltas!$A$2:$P$15000,5,FALSE),"")</f>
        <v/>
      </c>
      <c r="H83" s="38" t="inlineStr">
        <is>
          <t>Blanket (page end)</t>
        </is>
      </c>
      <c r="I83" s="26" t="n"/>
      <c r="J83" s="26" t="n"/>
      <c r="K83" s="26" t="n"/>
      <c r="L83" s="26" t="inlineStr">
        <is>
          <t>YES</t>
        </is>
      </c>
      <c r="M83" s="74" t="n">
        <v>-2.239452330138092</v>
      </c>
      <c r="N83" s="74" t="n">
        <v>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GR_FILTER_VEC_MIN_TFS</t>
        </is>
      </c>
      <c r="B84" s="38" t="inlineStr">
        <is>
          <t>1</t>
        </is>
      </c>
      <c r="C84" s="38" t="n"/>
      <c r="D84" s="38" t="inlineStr">
        <is>
          <t>GLOBAL_CHECK</t>
        </is>
      </c>
      <c r="E84" s="38" t="n"/>
      <c r="F84" s="26" t="n"/>
      <c r="G84" s="38">
        <f>IFERROR(VLOOKUP($A130&amp;"_"&amp;$B130,Results_Deltas!$A$2:$P$15000,5,FALSE),"")</f>
        <v/>
      </c>
      <c r="H84" s="38" t="inlineStr">
        <is>
          <t>Blanket (page end)</t>
        </is>
      </c>
      <c r="I84" s="26" t="n"/>
      <c r="J84" s="26" t="n"/>
      <c r="K84" s="26" t="n"/>
      <c r="L84" s="26" t="inlineStr">
        <is>
          <t>NO</t>
        </is>
      </c>
      <c r="M84" s="74" t="n">
        <v>-2.234725317365702</v>
      </c>
      <c r="N84" s="74" t="n">
        <v>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CRYPTO_SPIKE_FADE_THRESHOLD_PCT</t>
        </is>
      </c>
      <c r="B85" s="38" t="inlineStr">
        <is>
          <t>12.5</t>
        </is>
      </c>
      <c r="C85" s="38" t="n"/>
      <c r="D85" s="38" t="inlineStr">
        <is>
          <t>GLOBAL_CHECK, STOCKS_EXIT</t>
        </is>
      </c>
      <c r="E85" s="38" t="n"/>
      <c r="F85" s="26" t="n"/>
      <c r="G85" s="38">
        <f>IFERROR(VLOOKUP($A75&amp;"_"&amp;$B75,Results_Deltas!$A$2:$P$15000,5,FALSE),"")</f>
        <v/>
      </c>
      <c r="H85" s="38" t="inlineStr">
        <is>
          <t>Blanket (page end)</t>
        </is>
      </c>
      <c r="I85" s="26" t="n"/>
      <c r="J85" s="26" t="n"/>
      <c r="K85" s="26" t="n"/>
      <c r="L85" s="26" t="inlineStr">
        <is>
          <t>NO</t>
        </is>
      </c>
      <c r="M85" s="74" t="n">
        <v>-2.229191738068686</v>
      </c>
      <c r="N85" s="74" t="n">
        <v>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LIVE_VEC_EMERGENCY_BRAKE_ENABLED</t>
        </is>
      </c>
      <c r="B86" s="38" t="inlineStr">
        <is>
          <t>True</t>
        </is>
      </c>
      <c r="C86" s="38" t="n"/>
      <c r="D86" s="38" t="inlineStr">
        <is>
          <t>GLOBAL_CHECK, STOCKS_EXIT</t>
        </is>
      </c>
      <c r="E86" s="38" t="n"/>
      <c r="F86" s="26" t="n"/>
      <c r="G86" s="38">
        <f>IFERROR(VLOOKUP($A170&amp;"_"&amp;$B170,Results_Deltas!$A$2:$P$15000,5,FALSE),"")</f>
        <v/>
      </c>
      <c r="H86" s="38" t="inlineStr">
        <is>
          <t>Blanket (page end)</t>
        </is>
      </c>
      <c r="I86" s="26" t="n"/>
      <c r="J86" s="26" t="n"/>
      <c r="K86" s="26" t="n"/>
      <c r="L86" s="26" t="inlineStr">
        <is>
          <t>YES</t>
        </is>
      </c>
      <c r="M86" s="74" t="n">
        <v>-2.214590477740464</v>
      </c>
      <c r="N86" s="74" t="n">
        <v>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EMA_9_21_FILTER_MIN_TFS</t>
        </is>
      </c>
      <c r="B87" s="38" t="inlineStr">
        <is>
          <t>0</t>
        </is>
      </c>
      <c r="C87" s="38" t="n"/>
      <c r="D87" s="38" t="inlineStr">
        <is>
          <t>GLOBAL_CHECK</t>
        </is>
      </c>
      <c r="E87" s="38" t="n"/>
      <c r="F87" s="26" t="n"/>
      <c r="G87" s="38">
        <f>IFERROR(VLOOKUP($A91&amp;"_"&amp;$B91,Results_Deltas!$A$2:$P$15000,5,FALSE),"")</f>
        <v/>
      </c>
      <c r="H87" s="38" t="inlineStr">
        <is>
          <t>Blanket (page end)</t>
        </is>
      </c>
      <c r="I87" s="26" t="n"/>
      <c r="J87" s="26" t="n"/>
      <c r="K87" s="26" t="n"/>
      <c r="L87" s="26" t="inlineStr">
        <is>
          <t>NO</t>
        </is>
      </c>
      <c r="M87" s="74" t="n">
        <v>-2.21142469968059</v>
      </c>
      <c r="N87" s="74" t="n">
        <v>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EMA_BLANKET_FILTER_ENABLED</t>
        </is>
      </c>
      <c r="B88" s="38" t="inlineStr">
        <is>
          <t>False</t>
        </is>
      </c>
      <c r="C88" s="38" t="n"/>
      <c r="D88" s="38" t="inlineStr">
        <is>
          <t>GLOBAL_CHECK</t>
        </is>
      </c>
      <c r="E88" s="38" t="n"/>
      <c r="F88" s="26" t="n"/>
      <c r="G88" s="38">
        <f>IFERROR(VLOOKUP($A94&amp;"_"&amp;$B94,Results_Deltas!$A$2:$P$15000,5,FALSE),"")</f>
        <v/>
      </c>
      <c r="H88" s="38" t="inlineStr">
        <is>
          <t>Blanket (page end)</t>
        </is>
      </c>
      <c r="I88" s="26" t="n"/>
      <c r="J88" s="26" t="n"/>
      <c r="K88" s="26" t="n"/>
      <c r="L88" s="26" t="inlineStr">
        <is>
          <t>NO</t>
        </is>
      </c>
      <c r="M88" s="74" t="n">
        <v>-2.174138089484443</v>
      </c>
      <c r="N88" s="74" t="n">
        <v>5</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MANDATORY_REENTRY_WT_FILTER_MIN_TFS</t>
        </is>
      </c>
      <c r="B89" s="38" t="inlineStr">
        <is>
          <t>2</t>
        </is>
      </c>
      <c r="C89" s="38" t="n"/>
      <c r="D89" s="38" t="inlineStr">
        <is>
          <t>GLOBAL_CHECK, STOCKS_EXIT</t>
        </is>
      </c>
      <c r="E89" s="38" t="n"/>
      <c r="F89" s="26" t="n"/>
      <c r="G89" s="38">
        <f>IFERROR(VLOOKUP($A179&amp;"_"&amp;$B179,Results_Deltas!$A$2:$P$15000,5,FALSE),"")</f>
        <v/>
      </c>
      <c r="H89" s="38" t="inlineStr">
        <is>
          <t>Blanket (page end)</t>
        </is>
      </c>
      <c r="I89" s="26" t="n"/>
      <c r="J89" s="26" t="n"/>
      <c r="K89" s="26" t="n"/>
      <c r="L89" s="26" t="inlineStr">
        <is>
          <t>NO</t>
        </is>
      </c>
      <c r="M89" s="74" t="n">
        <v>-2.150946781421287</v>
      </c>
      <c r="N89" s="74" t="n">
        <v>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GR_FILTER_VEC_ENABLED</t>
        </is>
      </c>
      <c r="B90" s="38" t="inlineStr">
        <is>
          <t>True</t>
        </is>
      </c>
      <c r="C90" s="38" t="n"/>
      <c r="D90" s="38" t="inlineStr">
        <is>
          <t>GLOBAL_CHECK</t>
        </is>
      </c>
      <c r="E90" s="38" t="n"/>
      <c r="F90" s="26" t="n"/>
      <c r="G90" s="38">
        <f>IFERROR(VLOOKUP($A127&amp;"_"&amp;$B127,Results_Deltas!$A$2:$P$15000,5,FALSE),"")</f>
        <v/>
      </c>
      <c r="H90" s="38" t="inlineStr">
        <is>
          <t>Blanket (page end)</t>
        </is>
      </c>
      <c r="I90" s="26" t="n"/>
      <c r="J90" s="26" t="n"/>
      <c r="K90" s="26" t="n"/>
      <c r="L90" s="26" t="inlineStr">
        <is>
          <t>NO</t>
        </is>
      </c>
      <c r="M90" s="74" t="n">
        <v>-2.122254308652233</v>
      </c>
      <c r="N90" s="74" t="n">
        <v>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EMA_BLANKET_FILTER_MIN_TFS</t>
        </is>
      </c>
      <c r="B91" s="38" t="inlineStr">
        <is>
          <t>2</t>
        </is>
      </c>
      <c r="C91" s="38" t="n"/>
      <c r="D91" s="38" t="inlineStr">
        <is>
          <t>GLOBAL_CHECK</t>
        </is>
      </c>
      <c r="E91" s="38" t="n"/>
      <c r="F91" s="26" t="n"/>
      <c r="G91" s="38">
        <f>IFERROR(VLOOKUP($A97&amp;"_"&amp;$B97,Results_Deltas!$A$2:$P$15000,5,FALSE),"")</f>
        <v/>
      </c>
      <c r="H91" s="38" t="inlineStr">
        <is>
          <t>Blanket (page end)</t>
        </is>
      </c>
      <c r="I91" s="26" t="n"/>
      <c r="J91" s="26" t="n"/>
      <c r="K91" s="26" t="n"/>
      <c r="L91" s="26" t="inlineStr">
        <is>
          <t>NO</t>
        </is>
      </c>
      <c r="M91" s="74" t="n">
        <v>-2.120742066329104</v>
      </c>
      <c r="N91" s="74" t="n">
        <v>5</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LR_BAND_LADDER_TF_BOTTOM</t>
        </is>
      </c>
      <c r="B92" s="38" t="inlineStr">
        <is>
          <t>1</t>
        </is>
      </c>
      <c r="C92" s="38" t="n"/>
      <c r="D92" s="38" t="inlineStr">
        <is>
          <t>GLOBAL_CHECK, STOCKS_EXIT</t>
        </is>
      </c>
      <c r="E92" s="38" t="n"/>
      <c r="F92" s="26" t="n"/>
      <c r="G92" s="38">
        <f>IFERROR(VLOOKUP($A174&amp;"_"&amp;$B174,Results_Deltas!$A$2:$P$15000,5,FALSE),"")</f>
        <v/>
      </c>
      <c r="H92" s="38" t="inlineStr">
        <is>
          <t>Blanket (page end)</t>
        </is>
      </c>
      <c r="I92" s="26" t="n"/>
      <c r="J92" s="26" t="n"/>
      <c r="K92" s="26" t="n"/>
      <c r="L92" s="26" t="inlineStr">
        <is>
          <t>YES</t>
        </is>
      </c>
      <c r="M92" s="74" t="n">
        <v>-2.120622378053466</v>
      </c>
      <c r="N92" s="74" t="n">
        <v>5</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EMA_BLANKET_FILTER_MIN_TFS</t>
        </is>
      </c>
      <c r="B93" s="38" t="inlineStr">
        <is>
          <t>0</t>
        </is>
      </c>
      <c r="C93" s="38" t="n"/>
      <c r="D93" s="38" t="inlineStr">
        <is>
          <t>GLOBAL_CHECK</t>
        </is>
      </c>
      <c r="E93" s="38" t="n"/>
      <c r="F93" s="26" t="n"/>
      <c r="G93" s="38">
        <f>IFERROR(VLOOKUP($A96&amp;"_"&amp;$B96,Results_Deltas!$A$2:$P$15000,5,FALSE),"")</f>
        <v/>
      </c>
      <c r="H93" s="38" t="inlineStr">
        <is>
          <t>Blanket (page end)</t>
        </is>
      </c>
      <c r="I93" s="26" t="n"/>
      <c r="J93" s="26" t="n"/>
      <c r="K93" s="26" t="n"/>
      <c r="L93" s="26" t="inlineStr">
        <is>
          <t>NO</t>
        </is>
      </c>
      <c r="M93" s="74" t="n">
        <v>-2.079544706503385</v>
      </c>
      <c r="N93" s="74" t="n">
        <v>5</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DELTA_REENTRY_FILTER_ENABLED</t>
        </is>
      </c>
      <c r="B94" s="38" t="inlineStr">
        <is>
          <t>True</t>
        </is>
      </c>
      <c r="C94" s="38" t="n"/>
      <c r="D94" s="38" t="inlineStr">
        <is>
          <t>ENTRY, GLOBAL_CHECK, STOCKS_EXIT</t>
        </is>
      </c>
      <c r="E94" s="38" t="n"/>
      <c r="F94" s="26" t="n"/>
      <c r="G94" s="38">
        <f>IFERROR(VLOOKUP($A85&amp;"_"&amp;$B85,Results_Deltas!$A$2:$P$15000,5,FALSE),"")</f>
        <v/>
      </c>
      <c r="H94" s="38" t="inlineStr">
        <is>
          <t>Blanket (page end)</t>
        </is>
      </c>
      <c r="I94" s="26" t="n"/>
      <c r="J94" s="26" t="n"/>
      <c r="K94" s="26" t="n"/>
      <c r="L94" s="26" t="inlineStr">
        <is>
          <t>NO</t>
        </is>
      </c>
      <c r="M94" s="74" t="n">
        <v>-2.052740166356503</v>
      </c>
      <c r="N94" s="74" t="n">
        <v>5</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EMA_BLANKET_FILTER_MIN_TFS</t>
        </is>
      </c>
      <c r="B95" s="38" t="inlineStr">
        <is>
          <t>1</t>
        </is>
      </c>
      <c r="C95" s="38" t="n"/>
      <c r="D95" s="38" t="inlineStr">
        <is>
          <t>GLOBAL_CHECK</t>
        </is>
      </c>
      <c r="E95" s="38" t="n"/>
      <c r="F95" s="26" t="n"/>
      <c r="G95" s="38">
        <f>IFERROR(VLOOKUP($A98&amp;"_"&amp;$B98,Results_Deltas!$A$2:$P$15000,5,FALSE),"")</f>
        <v/>
      </c>
      <c r="H95" s="38" t="inlineStr">
        <is>
          <t>Blanket (page end)</t>
        </is>
      </c>
      <c r="I95" s="26" t="n"/>
      <c r="J95" s="26" t="n"/>
      <c r="K95" s="26" t="n"/>
      <c r="L95" s="26" t="inlineStr">
        <is>
          <t>NO</t>
        </is>
      </c>
      <c r="M95" s="74" t="n">
        <v>-2.030120937489059</v>
      </c>
      <c r="N95" s="74" t="n">
        <v>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MARKET_QUALITY_SCORE_ENABLED</t>
        </is>
      </c>
      <c r="B96" s="38" t="inlineStr">
        <is>
          <t>True</t>
        </is>
      </c>
      <c r="C96" s="38" t="n"/>
      <c r="D96" s="38" t="inlineStr">
        <is>
          <t>ENTRY, GLOBAL_CHECK, STOCKS_EXIT</t>
        </is>
      </c>
      <c r="E96" s="38" t="n"/>
      <c r="F96" s="26" t="n"/>
      <c r="G96" s="38">
        <f>IFERROR(VLOOKUP($A187&amp;"_"&amp;$B187,Results_Deltas!$A$2:$P$15000,5,FALSE),"")</f>
        <v/>
      </c>
      <c r="H96" s="38" t="inlineStr">
        <is>
          <t>Blanket (page end)</t>
        </is>
      </c>
      <c r="I96" s="26" t="n"/>
      <c r="J96" s="26" t="n"/>
      <c r="K96" s="26" t="n"/>
      <c r="L96" s="26" t="inlineStr">
        <is>
          <t>YES</t>
        </is>
      </c>
      <c r="M96" s="74" t="n">
        <v>-2.014793424119886</v>
      </c>
      <c r="N96" s="74" t="n">
        <v>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MTF_GR_MIN_IND</t>
        </is>
      </c>
      <c r="B97" s="38" t="inlineStr">
        <is>
          <t>5</t>
        </is>
      </c>
      <c r="C97" s="38" t="n"/>
      <c r="D97" s="38" t="inlineStr">
        <is>
          <t>GLOBAL_CHECK, STOCKS_EXIT</t>
        </is>
      </c>
      <c r="E97" s="38" t="n"/>
      <c r="F97" s="26" t="n"/>
      <c r="G97" s="38">
        <f>IFERROR(VLOOKUP($A196&amp;"_"&amp;$B196,Results_Deltas!$A$2:$P$15000,5,FALSE),"")</f>
        <v/>
      </c>
      <c r="H97" s="38" t="inlineStr">
        <is>
          <t>Blanket (page end)</t>
        </is>
      </c>
      <c r="I97" s="26" t="n"/>
      <c r="J97" s="26" t="n"/>
      <c r="K97" s="26" t="n"/>
      <c r="L97" s="26" t="inlineStr">
        <is>
          <t>NO</t>
        </is>
      </c>
      <c r="M97" s="74" t="n">
        <v>-2.001109217326161</v>
      </c>
      <c r="N97" s="74" t="n">
        <v>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MTF_GR_MIN_IND</t>
        </is>
      </c>
      <c r="B98" s="38" t="inlineStr">
        <is>
          <t>5_ALT</t>
        </is>
      </c>
      <c r="C98" s="38" t="n"/>
      <c r="D98" s="38" t="inlineStr">
        <is>
          <t>GLOBAL_CHECK, STOCKS_EXIT</t>
        </is>
      </c>
      <c r="E98" s="38" t="n"/>
      <c r="F98" s="26" t="n"/>
      <c r="G98" s="38">
        <f>IFERROR(VLOOKUP($A197&amp;"_"&amp;$B197,Results_Deltas!$A$2:$P$15000,5,FALSE),"")</f>
        <v/>
      </c>
      <c r="H98" s="38" t="inlineStr">
        <is>
          <t>Blanket (page end)</t>
        </is>
      </c>
      <c r="I98" s="26" t="n"/>
      <c r="J98" s="26" t="n"/>
      <c r="K98" s="26" t="n"/>
      <c r="L98" s="26" t="inlineStr">
        <is>
          <t>NO</t>
        </is>
      </c>
      <c r="M98" s="74" t="n">
        <v>-2.001109217326161</v>
      </c>
      <c r="N98" s="74" t="n">
        <v>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BANDAID_OFF_LOSER_RECOVER_PCT</t>
        </is>
      </c>
      <c r="B99" s="38" t="inlineStr">
        <is>
          <t>2.0</t>
        </is>
      </c>
      <c r="C99" s="38" t="n"/>
      <c r="D99" s="38" t="inlineStr">
        <is>
          <t>AUGMENT, ENTRY, EXIT, GLOBAL_CHECK, REDUCE, STOCKS_EXIT</t>
        </is>
      </c>
      <c r="E99" s="38" t="n"/>
      <c r="F99" s="26" t="n"/>
      <c r="G99" s="38">
        <f>IFERROR(VLOOKUP($A64&amp;"_"&amp;$B64,Results_Deltas!$A$2:$P$15000,5,FALSE),"")</f>
        <v/>
      </c>
      <c r="H99" s="38" t="inlineStr">
        <is>
          <t>Blanket (page end)</t>
        </is>
      </c>
      <c r="I99" s="26" t="n"/>
      <c r="J99" s="26" t="n"/>
      <c r="K99" s="26" t="n"/>
      <c r="L99" s="26" t="inlineStr">
        <is>
          <t>NO</t>
        </is>
      </c>
      <c r="M99" s="74" t="n">
        <v>-1.996944937399206</v>
      </c>
      <c r="N99" s="74" t="n">
        <v>5</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HA_WICK_QUALITY_TF</t>
        </is>
      </c>
      <c r="B100" s="38" t="inlineStr">
        <is>
          <t>D</t>
        </is>
      </c>
      <c r="C100" s="38" t="n"/>
      <c r="D100" s="38" t="inlineStr">
        <is>
          <t>ENTRY, GLOBAL_CHECK, STOCKS_EXIT</t>
        </is>
      </c>
      <c r="E100" s="38" t="n"/>
      <c r="F100" s="26" t="n"/>
      <c r="G100" s="38">
        <f>IFERROR(VLOOKUP($A136&amp;"_"&amp;$B136,Results_Deltas!$A$2:$P$15000,5,FALSE),"")</f>
        <v/>
      </c>
      <c r="H100" s="38" t="inlineStr">
        <is>
          <t>Blanket (page end)</t>
        </is>
      </c>
      <c r="I100" s="26" t="n"/>
      <c r="J100" s="26" t="n"/>
      <c r="K100" s="26" t="n"/>
      <c r="L100" s="26" t="inlineStr">
        <is>
          <t>YES</t>
        </is>
      </c>
      <c r="M100" s="74" t="n">
        <v>-1.967901074739213</v>
      </c>
      <c r="N100" s="74" t="n">
        <v>5</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HA_WICK_QUALITY_TF</t>
        </is>
      </c>
      <c r="B101" s="38" t="inlineStr">
        <is>
          <t>4h</t>
        </is>
      </c>
      <c r="C101" s="38" t="n"/>
      <c r="D101" s="38" t="inlineStr">
        <is>
          <t>ENTRY, GLOBAL_CHECK, STOCKS_EXIT</t>
        </is>
      </c>
      <c r="E101" s="38" t="n"/>
      <c r="F101" s="26" t="n"/>
      <c r="G101" s="38">
        <f>IFERROR(VLOOKUP($A137&amp;"_"&amp;$B137,Results_Deltas!$A$2:$P$15000,5,FALSE),"")</f>
        <v/>
      </c>
      <c r="H101" s="38" t="inlineStr">
        <is>
          <t>Blanket (page end)</t>
        </is>
      </c>
      <c r="I101" s="26" t="n"/>
      <c r="J101" s="26" t="n"/>
      <c r="K101" s="26" t="n"/>
      <c r="L101" s="26" t="inlineStr">
        <is>
          <t>NO</t>
        </is>
      </c>
      <c r="M101" s="74" t="n">
        <v>-1.960532178327239</v>
      </c>
      <c r="N101" s="74" t="n">
        <v>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HA_WICK_QUALITY_SCORE</t>
        </is>
      </c>
      <c r="B102" s="38" t="inlineStr">
        <is>
          <t>15_ALT</t>
        </is>
      </c>
      <c r="C102" s="38" t="n"/>
      <c r="D102" s="38" t="inlineStr">
        <is>
          <t>ENTRY, GLOBAL_CHECK, STOCKS_EXIT</t>
        </is>
      </c>
      <c r="E102" s="38" t="n"/>
      <c r="F102" s="26" t="n"/>
      <c r="G102" s="38">
        <f>IFERROR(VLOOKUP($A134&amp;"_"&amp;$B134,Results_Deltas!$A$2:$P$15000,5,FALSE),"")</f>
        <v/>
      </c>
      <c r="H102" s="38" t="inlineStr">
        <is>
          <t>Blanket (page end)</t>
        </is>
      </c>
      <c r="I102" s="26" t="n"/>
      <c r="J102" s="26" t="n"/>
      <c r="K102" s="26" t="n"/>
      <c r="L102" s="26" t="inlineStr">
        <is>
          <t>YES</t>
        </is>
      </c>
      <c r="M102" s="74" t="n">
        <v>-1.928607071892332</v>
      </c>
      <c r="N102" s="74" t="n">
        <v>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DELTA_HTF_GATE</t>
        </is>
      </c>
      <c r="B103" s="38" t="inlineStr">
        <is>
          <t>4h</t>
        </is>
      </c>
      <c r="C103" s="38" t="n"/>
      <c r="D103" s="38" t="inlineStr">
        <is>
          <t>ENTRY, GLOBAL_CHECK, STOCKS_EXIT</t>
        </is>
      </c>
      <c r="E103" s="38" t="n"/>
      <c r="F103" s="26" t="n"/>
      <c r="G103" s="38">
        <f>IFERROR(VLOOKUP($A82&amp;"_"&amp;$B82,Results_Deltas!$A$2:$P$15000,5,FALSE),"")</f>
        <v/>
      </c>
      <c r="H103" s="38" t="inlineStr">
        <is>
          <t>Blanket (page end)</t>
        </is>
      </c>
      <c r="I103" s="26" t="n"/>
      <c r="J103" s="26" t="n"/>
      <c r="K103" s="26" t="n"/>
      <c r="L103" s="26" t="inlineStr">
        <is>
          <t>NO</t>
        </is>
      </c>
      <c r="M103" s="74" t="n">
        <v>-1.897890427506307</v>
      </c>
      <c r="N103" s="74" t="n">
        <v>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DELTA_HTF_GATE</t>
        </is>
      </c>
      <c r="B104" s="38" t="inlineStr">
        <is>
          <t>4h_ALT</t>
        </is>
      </c>
      <c r="C104" s="38" t="n"/>
      <c r="D104" s="38" t="inlineStr">
        <is>
          <t>ENTRY, GLOBAL_CHECK, STOCKS_EXIT</t>
        </is>
      </c>
      <c r="E104" s="38" t="n"/>
      <c r="F104" s="26" t="n"/>
      <c r="G104" s="38">
        <f>IFERROR(VLOOKUP($A83&amp;"_"&amp;$B83,Results_Deltas!$A$2:$P$15000,5,FALSE),"")</f>
        <v/>
      </c>
      <c r="H104" s="38" t="inlineStr">
        <is>
          <t>Blanket (page end)</t>
        </is>
      </c>
      <c r="I104" s="26" t="n"/>
      <c r="J104" s="26" t="n"/>
      <c r="K104" s="26" t="n"/>
      <c r="L104" s="26" t="inlineStr">
        <is>
          <t>YES</t>
        </is>
      </c>
      <c r="M104" s="74" t="n">
        <v>-1.897890427506307</v>
      </c>
      <c r="N104" s="74" t="n">
        <v>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MANDATORY_REENTRY_WT_FILTER_MIN_TFS</t>
        </is>
      </c>
      <c r="B105" s="38" t="inlineStr">
        <is>
          <t>3</t>
        </is>
      </c>
      <c r="C105" s="38" t="n"/>
      <c r="D105" s="38" t="inlineStr">
        <is>
          <t>GLOBAL_CHECK, STOCKS_EXIT</t>
        </is>
      </c>
      <c r="E105" s="38" t="n"/>
      <c r="F105" s="26" t="n"/>
      <c r="G105" s="38">
        <f>IFERROR(VLOOKUP($A178&amp;"_"&amp;$B178,Results_Deltas!$A$2:$P$15000,5,FALSE),"")</f>
        <v/>
      </c>
      <c r="H105" s="38" t="inlineStr">
        <is>
          <t>Blanket (page end)</t>
        </is>
      </c>
      <c r="I105" s="26" t="n"/>
      <c r="J105" s="26" t="n"/>
      <c r="K105" s="26" t="n"/>
      <c r="L105" s="26" t="inlineStr">
        <is>
          <t>NO</t>
        </is>
      </c>
      <c r="M105" s="74" t="n">
        <v>-1.732652695584718</v>
      </c>
      <c r="N105" s="74" t="n">
        <v>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GR_FILTER_VEC_ENABLED</t>
        </is>
      </c>
      <c r="B106" s="40" t="inlineStr">
        <is>
          <t>False</t>
        </is>
      </c>
      <c r="C106" s="38" t="n"/>
      <c r="D106" s="38" t="inlineStr">
        <is>
          <t>GLOBAL_CHECK</t>
        </is>
      </c>
      <c r="E106" s="38" t="n"/>
      <c r="F106" s="26" t="n"/>
      <c r="G106" s="38">
        <f>IFERROR(VLOOKUP($A126&amp;"_"&amp;$B126,Results_Deltas!$A$2:$P$15000,5,FALSE),"")</f>
        <v/>
      </c>
      <c r="H106" s="38" t="inlineStr">
        <is>
          <t>Blanket (page end)</t>
        </is>
      </c>
      <c r="I106" s="26" t="n"/>
      <c r="J106" s="26" t="n"/>
      <c r="K106" s="26" t="n"/>
      <c r="L106" s="26" t="inlineStr">
        <is>
          <t>NO</t>
        </is>
      </c>
      <c r="M106" s="74" t="n">
        <v>-1.568293189202414</v>
      </c>
      <c r="N106" s="74" t="n">
        <v>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LR_BAND_LADDER_TF_BOTTOM</t>
        </is>
      </c>
      <c r="B107" s="38" t="inlineStr">
        <is>
          <t>0</t>
        </is>
      </c>
      <c r="C107" s="38" t="n"/>
      <c r="D107" s="38" t="inlineStr">
        <is>
          <t>GLOBAL_CHECK, STOCKS_EXIT</t>
        </is>
      </c>
      <c r="E107" s="38" t="n"/>
      <c r="F107" s="26" t="n"/>
      <c r="G107" s="38">
        <f>IFERROR(VLOOKUP($A173&amp;"_"&amp;$B173,Results_Deltas!$A$2:$P$15000,5,FALSE),"")</f>
        <v/>
      </c>
      <c r="H107" s="38" t="inlineStr">
        <is>
          <t>Blanket (page end)</t>
        </is>
      </c>
      <c r="I107" s="26" t="n"/>
      <c r="J107" s="26" t="n"/>
      <c r="K107" s="26" t="n"/>
      <c r="L107" s="26" t="inlineStr">
        <is>
          <t>NO</t>
        </is>
      </c>
      <c r="M107" s="74" t="n">
        <v>-1.563788258830638</v>
      </c>
      <c r="N107" s="74" t="n">
        <v>5</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NEW_POSITION_MAX_LOSS_THRESHOLD</t>
        </is>
      </c>
      <c r="B108" s="38" t="inlineStr">
        <is>
          <t>1.0</t>
        </is>
      </c>
      <c r="C108" s="38" t="n"/>
      <c r="D108" s="38" t="inlineStr">
        <is>
          <t>AUGMENT, EXIT, GLOBAL_CHECK, REDUCE, STOCKS_EXIT</t>
        </is>
      </c>
      <c r="E108" s="38" t="n"/>
      <c r="F108" s="26" t="n"/>
      <c r="G108" s="38">
        <f>IFERROR(VLOOKUP($A216&amp;"_"&amp;$B216,Results_Deltas!$A$2:$P$15000,5,FALSE),"")</f>
        <v/>
      </c>
      <c r="H108" s="38" t="inlineStr">
        <is>
          <t>Blanket (page end)</t>
        </is>
      </c>
      <c r="I108" s="26" t="n"/>
      <c r="J108" s="26" t="n"/>
      <c r="K108" s="26" t="n"/>
      <c r="L108" s="26" t="inlineStr">
        <is>
          <t>NO</t>
        </is>
      </c>
      <c r="M108" s="74" t="n">
        <v>-1.559987709176162</v>
      </c>
      <c r="N108" s="74" t="n">
        <v>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DELTA_REENTRY_FILTER_ENABLED</t>
        </is>
      </c>
      <c r="B109" s="40" t="inlineStr">
        <is>
          <t>False</t>
        </is>
      </c>
      <c r="C109" s="38" t="n"/>
      <c r="D109" s="38" t="inlineStr">
        <is>
          <t>ENTRY, GLOBAL_CHECK, STOCKS_EXIT</t>
        </is>
      </c>
      <c r="E109" s="38" t="n"/>
      <c r="F109" s="26" t="n"/>
      <c r="G109" s="38">
        <f>IFERROR(VLOOKUP($A84&amp;"_"&amp;$B84,Results_Deltas!$A$2:$P$15000,5,FALSE),"")</f>
        <v/>
      </c>
      <c r="H109" s="38" t="inlineStr">
        <is>
          <t>Blanket (page end)</t>
        </is>
      </c>
      <c r="I109" s="26" t="n"/>
      <c r="J109" s="26" t="n"/>
      <c r="K109" s="26" t="n"/>
      <c r="L109" s="26" t="inlineStr">
        <is>
          <t>NO</t>
        </is>
      </c>
      <c r="M109" s="74" t="n">
        <v>-1.514177211348787</v>
      </c>
      <c r="N109" s="74" t="n">
        <v>4</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LIVE_VEC_EMERGENCY_BRAKE_ENABLED</t>
        </is>
      </c>
      <c r="B110" s="40" t="inlineStr">
        <is>
          <t>False</t>
        </is>
      </c>
      <c r="C110" s="38" t="n"/>
      <c r="D110" s="38" t="inlineStr">
        <is>
          <t>GLOBAL_CHECK, STOCKS_EXIT</t>
        </is>
      </c>
      <c r="E110" s="38" t="n"/>
      <c r="F110" s="26" t="n"/>
      <c r="G110" s="38">
        <f>IFERROR(VLOOKUP($A169&amp;"_"&amp;$B169,Results_Deltas!$A$2:$P$15000,5,FALSE),"")</f>
        <v/>
      </c>
      <c r="H110" s="38" t="inlineStr">
        <is>
          <t>Blanket (page end)</t>
        </is>
      </c>
      <c r="I110" s="26" t="n"/>
      <c r="J110" s="26" t="n"/>
      <c r="K110" s="26" t="n"/>
      <c r="L110" s="26" t="inlineStr">
        <is>
          <t>NO</t>
        </is>
      </c>
      <c r="M110" s="74" t="n">
        <v>-1.509342446715281</v>
      </c>
      <c r="N110" s="74" t="n">
        <v>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LR_BAND_LADDER_TF_TOP</t>
        </is>
      </c>
      <c r="B111" s="38" t="inlineStr">
        <is>
          <t>0</t>
        </is>
      </c>
      <c r="C111" s="38" t="n"/>
      <c r="D111" s="38" t="inlineStr">
        <is>
          <t>GLOBAL_CHECK, STOCKS_EXIT</t>
        </is>
      </c>
      <c r="E111" s="38" t="n"/>
      <c r="F111" s="26" t="n"/>
      <c r="G111" s="38">
        <f>IFERROR(VLOOKUP($A175&amp;"_"&amp;$B175,Results_Deltas!$A$2:$P$15000,5,FALSE),"")</f>
        <v/>
      </c>
      <c r="H111" s="38" t="inlineStr">
        <is>
          <t>Blanket (page end)</t>
        </is>
      </c>
      <c r="I111" s="26" t="n"/>
      <c r="J111" s="26" t="n"/>
      <c r="K111" s="26" t="n"/>
      <c r="L111" s="26" t="inlineStr">
        <is>
          <t>NO</t>
        </is>
      </c>
      <c r="M111" s="74" t="n">
        <v>-1.50339578507865</v>
      </c>
      <c r="N111" s="74" t="n">
        <v>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EMA_BLANKET_FILTER_ENABLED</t>
        </is>
      </c>
      <c r="B112" s="40" t="inlineStr">
        <is>
          <t>True</t>
        </is>
      </c>
      <c r="C112" s="38" t="n"/>
      <c r="D112" s="38" t="inlineStr">
        <is>
          <t>GLOBAL_CHECK</t>
        </is>
      </c>
      <c r="E112" s="38" t="n"/>
      <c r="F112" s="26" t="n"/>
      <c r="G112" s="38">
        <f>IFERROR(VLOOKUP($A95&amp;"_"&amp;$B95,Results_Deltas!$A$2:$P$15000,5,FALSE),"")</f>
        <v/>
      </c>
      <c r="H112" s="38" t="inlineStr">
        <is>
          <t>Blanket (page end)</t>
        </is>
      </c>
      <c r="I112" s="26" t="n"/>
      <c r="J112" s="26" t="n"/>
      <c r="K112" s="26" t="n"/>
      <c r="L112" s="26" t="inlineStr">
        <is>
          <t>YES</t>
        </is>
      </c>
      <c r="M112" s="74" t="n">
        <v>-1.479172769309552</v>
      </c>
      <c r="N112" s="74" t="n">
        <v>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EMA_9_21_FILTER_MIN_TFS</t>
        </is>
      </c>
      <c r="B113" s="38" t="inlineStr">
        <is>
          <t>1</t>
        </is>
      </c>
      <c r="C113" s="38" t="n"/>
      <c r="D113" s="38" t="inlineStr">
        <is>
          <t>GLOBAL_CHECK</t>
        </is>
      </c>
      <c r="E113" s="38" t="n"/>
      <c r="F113" s="26" t="n"/>
      <c r="G113" s="38">
        <f>IFERROR(VLOOKUP($A93&amp;"_"&amp;$B93,Results_Deltas!$A$2:$P$15000,5,FALSE),"")</f>
        <v/>
      </c>
      <c r="H113" s="38" t="inlineStr">
        <is>
          <t>Blanket (page end)</t>
        </is>
      </c>
      <c r="I113" s="26" t="n"/>
      <c r="J113" s="26" t="n"/>
      <c r="K113" s="26" t="n"/>
      <c r="L113" s="26" t="inlineStr">
        <is>
          <t>NO</t>
        </is>
      </c>
      <c r="M113" s="74" t="n">
        <v>-1.477805096011348</v>
      </c>
      <c r="N113" s="74" t="n">
        <v>5</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NEW_POSITION_MAX_LOSS_THRESHOLD</t>
        </is>
      </c>
      <c r="B114" s="38" t="inlineStr">
        <is>
          <t>0.5</t>
        </is>
      </c>
      <c r="C114" s="38" t="n"/>
      <c r="D114" s="38" t="inlineStr">
        <is>
          <t>AUGMENT, EXIT, GLOBAL_CHECK, REDUCE, STOCKS_EXIT</t>
        </is>
      </c>
      <c r="E114" s="38" t="n"/>
      <c r="F114" s="26" t="n"/>
      <c r="G114" s="38">
        <f>IFERROR(VLOOKUP($A217&amp;"_"&amp;$B217,Results_Deltas!$A$2:$P$15000,5,FALSE),"")</f>
        <v/>
      </c>
      <c r="H114" s="38" t="inlineStr">
        <is>
          <t>Blanket (page end)</t>
        </is>
      </c>
      <c r="I114" s="26" t="n"/>
      <c r="J114" s="26" t="n"/>
      <c r="K114" s="26" t="n"/>
      <c r="L114" s="26" t="inlineStr">
        <is>
          <t>NO</t>
        </is>
      </c>
      <c r="M114" s="74" t="n">
        <v>-1.475209158318294</v>
      </c>
      <c r="N114" s="74" t="n">
        <v>5</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CRYPTO_SPIKE_FADE_THRESHOLD_PCT</t>
        </is>
      </c>
      <c r="B115" s="38" t="inlineStr">
        <is>
          <t>5</t>
        </is>
      </c>
      <c r="C115" s="38" t="n"/>
      <c r="D115" s="38" t="inlineStr">
        <is>
          <t>GLOBAL_CHECK, STOCKS_EXIT</t>
        </is>
      </c>
      <c r="E115" s="38" t="n"/>
      <c r="F115" s="26" t="n"/>
      <c r="G115" s="38">
        <f>IFERROR(VLOOKUP($A77&amp;"_"&amp;$B77,Results_Deltas!$A$2:$P$15000,5,FALSE),"")</f>
        <v/>
      </c>
      <c r="H115" s="38" t="inlineStr">
        <is>
          <t>Blanket (page end)</t>
        </is>
      </c>
      <c r="I115" s="26" t="n"/>
      <c r="J115" s="26" t="n"/>
      <c r="K115" s="26" t="n"/>
      <c r="L115" s="26" t="inlineStr">
        <is>
          <t>NO</t>
        </is>
      </c>
      <c r="M115" s="74" t="n">
        <v>-1.468495043583194</v>
      </c>
      <c r="N115" s="74" t="n">
        <v>5</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NEWBORN_LOSS_KILL_GAIN_THRESHOLD_PCT</t>
        </is>
      </c>
      <c r="B116" s="38" t="inlineStr">
        <is>
          <t>2.0</t>
        </is>
      </c>
      <c r="C116" s="38" t="n"/>
      <c r="D116" s="38" t="inlineStr">
        <is>
          <t>AUGMENT, EXIT, GLOBAL_CHECK, REDUCE, STOCKS_EXIT</t>
        </is>
      </c>
      <c r="E116" s="38" t="n"/>
      <c r="F116" s="26" t="n"/>
      <c r="G116" s="38">
        <f>IFERROR(VLOOKUP($A209&amp;"_"&amp;$B209,Results_Deltas!$A$2:$P$15000,5,FALSE),"")</f>
        <v/>
      </c>
      <c r="H116" s="38" t="inlineStr">
        <is>
          <t>Blanket (page end)</t>
        </is>
      </c>
      <c r="I116" s="26" t="n"/>
      <c r="J116" s="26" t="n"/>
      <c r="K116" s="26" t="n"/>
      <c r="L116" s="26" t="inlineStr">
        <is>
          <t>NO</t>
        </is>
      </c>
      <c r="M116" s="74" t="n">
        <v>-1.452782946529681</v>
      </c>
      <c r="N116" s="74" t="n">
        <v>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OI_CONFIRM_MIN_CHANGE_PCT</t>
        </is>
      </c>
      <c r="B117" s="38" t="inlineStr">
        <is>
          <t>0</t>
        </is>
      </c>
      <c r="C117" s="38" t="n"/>
      <c r="D117" s="38" t="inlineStr">
        <is>
          <t>ENTRY, GLOBAL_CHECK, STOCKS_EXIT</t>
        </is>
      </c>
      <c r="E117" s="38" t="n"/>
      <c r="F117" s="26" t="n"/>
      <c r="G117" s="38">
        <f>IFERROR(VLOOKUP($A220&amp;"_"&amp;$B220,Results_Deltas!$A$2:$P$15000,5,FALSE),"")</f>
        <v/>
      </c>
      <c r="H117" s="38" t="inlineStr">
        <is>
          <t>Blanket (page end)</t>
        </is>
      </c>
      <c r="I117" s="26" t="n"/>
      <c r="J117" s="26" t="n"/>
      <c r="K117" s="26" t="n"/>
      <c r="L117" s="26" t="inlineStr">
        <is>
          <t>NO</t>
        </is>
      </c>
      <c r="M117" s="74" t="n">
        <v>-1.416268454795091</v>
      </c>
      <c r="N117" s="74" t="n">
        <v>5</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HTF_DIRECTION_GATE_ENABLED</t>
        </is>
      </c>
      <c r="B118" s="38" t="inlineStr">
        <is>
          <t>True</t>
        </is>
      </c>
      <c r="C118" s="38" t="n"/>
      <c r="D118" s="38" t="inlineStr">
        <is>
          <t>ENTRY, GLOBAL_CHECK, STOCKS_EXIT</t>
        </is>
      </c>
      <c r="E118" s="38" t="n"/>
      <c r="F118" s="26" t="n"/>
      <c r="G118" s="38">
        <f>IFERROR(VLOOKUP($A150&amp;"_"&amp;$B150,Results_Deltas!$A$2:$P$15000,5,FALSE),"")</f>
        <v/>
      </c>
      <c r="H118" s="38" t="inlineStr">
        <is>
          <t>Blanket (page end)</t>
        </is>
      </c>
      <c r="I118" s="26" t="n"/>
      <c r="J118" s="26" t="n"/>
      <c r="K118" s="26" t="n"/>
      <c r="L118" s="26" t="inlineStr">
        <is>
          <t>YES</t>
        </is>
      </c>
      <c r="M118" s="74" t="n">
        <v>-1.37069845190554</v>
      </c>
      <c r="N118" s="74" t="n">
        <v>5</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NEW_POSITION_MAX_LOSS_THRESHOLD</t>
        </is>
      </c>
      <c r="B119" s="38" t="inlineStr">
        <is>
          <t>0</t>
        </is>
      </c>
      <c r="C119" s="38" t="n"/>
      <c r="D119" s="38" t="inlineStr">
        <is>
          <t>AUGMENT, EXIT, GLOBAL_CHECK, REDUCE, STOCKS_EXIT</t>
        </is>
      </c>
      <c r="E119" s="38" t="n"/>
      <c r="F119" s="26" t="n"/>
      <c r="G119" s="38">
        <f>IFERROR(VLOOKUP($A214&amp;"_"&amp;$B214,Results_Deltas!$A$2:$P$15000,5,FALSE),"")</f>
        <v/>
      </c>
      <c r="H119" s="38" t="inlineStr">
        <is>
          <t>Blanket (page end)</t>
        </is>
      </c>
      <c r="I119" s="26" t="n"/>
      <c r="J119" s="26" t="n"/>
      <c r="K119" s="26" t="n"/>
      <c r="L119" s="26" t="inlineStr">
        <is>
          <t>NO</t>
        </is>
      </c>
      <c r="M119" s="74" t="n">
        <v>-1.351514151389137</v>
      </c>
      <c r="N119" s="74" t="n">
        <v>5</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ADX_RANGING_THRESHOLD</t>
        </is>
      </c>
      <c r="B120" s="38" t="inlineStr">
        <is>
          <t>15</t>
        </is>
      </c>
      <c r="C120" s="38" t="n"/>
      <c r="D120" s="38" t="inlineStr">
        <is>
          <t>ENTRY, GLOBAL_CHECK, STOCKS_EXIT</t>
        </is>
      </c>
      <c r="E120" s="38" t="n"/>
      <c r="F120" s="26" t="n"/>
      <c r="G120" s="38">
        <f>IFERROR(VLOOKUP($A61&amp;"_"&amp;$B61,Results_Deltas!$A$2:$P$15000,5,FALSE),"")</f>
        <v/>
      </c>
      <c r="H120" s="38" t="inlineStr">
        <is>
          <t>Blanket (page end)</t>
        </is>
      </c>
      <c r="I120" s="26" t="n"/>
      <c r="J120" s="26" t="n"/>
      <c r="K120" s="26" t="n"/>
      <c r="L120" s="26" t="inlineStr">
        <is>
          <t>NO</t>
        </is>
      </c>
      <c r="M120" s="74" t="n">
        <v>-1.344374506296794</v>
      </c>
      <c r="N120" s="74" t="n">
        <v>5</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HLR_TOP_MIN_TFS</t>
        </is>
      </c>
      <c r="B121" s="38" t="inlineStr">
        <is>
          <t>1</t>
        </is>
      </c>
      <c r="C121" s="38" t="n"/>
      <c r="D121" s="38" t="inlineStr">
        <is>
          <t>GLOBAL_CHECK, REENTRY, STOCKS_EXIT</t>
        </is>
      </c>
      <c r="E121" s="38" t="n"/>
      <c r="F121" s="26" t="n"/>
      <c r="G121" s="38">
        <f>IFERROR(VLOOKUP($A146&amp;"_"&amp;$B146,Results_Deltas!$A$2:$P$15000,5,FALSE),"")</f>
        <v/>
      </c>
      <c r="H121" s="38" t="inlineStr">
        <is>
          <t>Blanket (page end)</t>
        </is>
      </c>
      <c r="I121" s="26" t="n"/>
      <c r="J121" s="26" t="n"/>
      <c r="K121" s="26" t="n"/>
      <c r="L121" s="26" t="inlineStr">
        <is>
          <t>NO</t>
        </is>
      </c>
      <c r="M121" s="74" t="n">
        <v>-1.329754820242311</v>
      </c>
      <c r="N121" s="74" t="n">
        <v>5</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MOVER_THRESHOLD</t>
        </is>
      </c>
      <c r="B122" s="38" t="inlineStr">
        <is>
          <t>6.25</t>
        </is>
      </c>
      <c r="C122" s="38" t="n"/>
      <c r="D122" s="38" t="inlineStr">
        <is>
          <t>ENTRY, GLOBAL_CHECK, STOCKS_EXIT</t>
        </is>
      </c>
      <c r="E122" s="38" t="n"/>
      <c r="F122" s="26" t="n"/>
      <c r="G122" s="38">
        <f>IFERROR(VLOOKUP($A191&amp;"_"&amp;$B191,Results_Deltas!$A$2:$P$15000,5,FALSE),"")</f>
        <v/>
      </c>
      <c r="H122" s="38" t="inlineStr">
        <is>
          <t>Blanket (page end)</t>
        </is>
      </c>
      <c r="I122" s="26" t="n"/>
      <c r="J122" s="26" t="n"/>
      <c r="K122" s="26" t="n"/>
      <c r="L122" s="26" t="inlineStr">
        <is>
          <t>YES</t>
        </is>
      </c>
      <c r="M122" s="74" t="n">
        <v>-1.325778828300919</v>
      </c>
      <c r="N122" s="74" t="n">
        <v>5</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MTS_BOTTOM_BONUS_THRESHOLD</t>
        </is>
      </c>
      <c r="B123" s="38" t="inlineStr">
        <is>
          <t>12.5</t>
        </is>
      </c>
      <c r="C123" s="38" t="n"/>
      <c r="D123" s="38" t="inlineStr">
        <is>
          <t>ENTRY, GLOBAL_CHECK, STOCKS_EXIT</t>
        </is>
      </c>
      <c r="E123" s="38" t="n"/>
      <c r="F123" s="26" t="n"/>
      <c r="G123" s="38">
        <f>IFERROR(VLOOKUP($A201&amp;"_"&amp;$B201,Results_Deltas!$A$2:$P$15000,5,FALSE),"")</f>
        <v/>
      </c>
      <c r="H123" s="38" t="inlineStr">
        <is>
          <t>Blanket (page end)</t>
        </is>
      </c>
      <c r="I123" s="26" t="n"/>
      <c r="J123" s="26" t="n"/>
      <c r="K123" s="26" t="n"/>
      <c r="L123" s="26" t="inlineStr">
        <is>
          <t>NO</t>
        </is>
      </c>
      <c r="M123" s="74" t="n">
        <v>-1.323997559607052</v>
      </c>
      <c r="N123" s="74" t="n">
        <v>5</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EXECUTE_NOW_SINGLE_GATE_ENFORCE</t>
        </is>
      </c>
      <c r="B124" s="38" t="inlineStr">
        <is>
          <t>0.0</t>
        </is>
      </c>
      <c r="C124" s="38" t="n"/>
      <c r="D124" s="38" t="inlineStr">
        <is>
          <t>ENTRY, GLOBAL_CHECK, STOCKS_EXIT</t>
        </is>
      </c>
      <c r="E124" s="38" t="n"/>
      <c r="F124" s="26" t="n"/>
      <c r="G124" s="38">
        <f>IFERROR(VLOOKUP($A99&amp;"_"&amp;$B99,Results_Deltas!$A$2:$P$15000,5,FALSE),"")</f>
        <v/>
      </c>
      <c r="H124" s="38" t="inlineStr">
        <is>
          <t>Blanket (page end)</t>
        </is>
      </c>
      <c r="I124" s="26" t="n"/>
      <c r="J124" s="26" t="n"/>
      <c r="K124" s="26" t="n"/>
      <c r="L124" s="26" t="inlineStr">
        <is>
          <t>NO</t>
        </is>
      </c>
      <c r="M124" s="74" t="n">
        <v>-1.322133408967634</v>
      </c>
      <c r="N124" s="74" t="n">
        <v>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EXECUTE_NOW_SINGLE_GATE_ENFORCE</t>
        </is>
      </c>
      <c r="B125" s="38" t="inlineStr">
        <is>
          <t>0.0_ALT</t>
        </is>
      </c>
      <c r="C125" s="38" t="n"/>
      <c r="D125" s="38" t="inlineStr">
        <is>
          <t>ENTRY, GLOBAL_CHECK, STOCKS_EXIT</t>
        </is>
      </c>
      <c r="E125" s="38" t="n"/>
      <c r="F125" s="26" t="n"/>
      <c r="G125" s="38">
        <f>IFERROR(VLOOKUP($A100&amp;"_"&amp;$B100,Results_Deltas!$A$2:$P$15000,5,FALSE),"")</f>
        <v/>
      </c>
      <c r="H125" s="38" t="inlineStr">
        <is>
          <t>Blanket (page end)</t>
        </is>
      </c>
      <c r="I125" s="26" t="n"/>
      <c r="J125" s="26" t="n"/>
      <c r="K125" s="26" t="n"/>
      <c r="L125" s="26" t="inlineStr">
        <is>
          <t>YES</t>
        </is>
      </c>
      <c r="M125" s="74" t="n">
        <v>-1.322133408967634</v>
      </c>
      <c r="N125" s="74" t="n">
        <v>5</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GOLDEN_RULE_BASE_USD</t>
        </is>
      </c>
      <c r="B126" s="38" t="inlineStr">
        <is>
          <t>0.0</t>
        </is>
      </c>
      <c r="C126" s="38" t="n"/>
      <c r="D126" s="38" t="inlineStr">
        <is>
          <t>GLOBAL_CHECK, STOCKS_EXIT</t>
        </is>
      </c>
      <c r="E126" s="38" t="n"/>
      <c r="F126" s="26" t="n"/>
      <c r="G126" s="38">
        <f>IFERROR(VLOOKUP($A122&amp;"_"&amp;$B122,Results_Deltas!$A$2:$P$15000,5,FALSE),"")</f>
        <v/>
      </c>
      <c r="H126" s="38" t="inlineStr">
        <is>
          <t>Blanket (page end)</t>
        </is>
      </c>
      <c r="I126" s="26" t="n"/>
      <c r="J126" s="26" t="n"/>
      <c r="K126" s="26" t="n"/>
      <c r="L126" s="26" t="inlineStr">
        <is>
          <t>NO</t>
        </is>
      </c>
      <c r="M126" s="74" t="n">
        <v>-1.322089096339899</v>
      </c>
      <c r="N126" s="74" t="n">
        <v>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GOLDEN_RULE_BASE_USD</t>
        </is>
      </c>
      <c r="B127" s="38" t="inlineStr">
        <is>
          <t>0.0_ALT</t>
        </is>
      </c>
      <c r="C127" s="38" t="n"/>
      <c r="D127" s="38" t="inlineStr">
        <is>
          <t>GLOBAL_CHECK, STOCKS_EXIT</t>
        </is>
      </c>
      <c r="E127" s="38" t="n"/>
      <c r="F127" s="26" t="n"/>
      <c r="G127" s="38">
        <f>IFERROR(VLOOKUP($A123&amp;"_"&amp;$B123,Results_Deltas!$A$2:$P$15000,5,FALSE),"")</f>
        <v/>
      </c>
      <c r="H127" s="38" t="inlineStr">
        <is>
          <t>Blanket (page end)</t>
        </is>
      </c>
      <c r="I127" s="26" t="n"/>
      <c r="J127" s="26" t="n"/>
      <c r="K127" s="26" t="n"/>
      <c r="L127" s="26" t="inlineStr">
        <is>
          <t>NO</t>
        </is>
      </c>
      <c r="M127" s="74" t="n">
        <v>-1.322089096339899</v>
      </c>
      <c r="N127" s="74" t="n">
        <v>5</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NEWBORN_LOSS_KILL_GAIN_THRESHOLD_PCT</t>
        </is>
      </c>
      <c r="B128" s="40" t="inlineStr">
        <is>
          <t>0</t>
        </is>
      </c>
      <c r="C128" s="38" t="n"/>
      <c r="D128" s="38" t="inlineStr">
        <is>
          <t>AUGMENT, EXIT, GLOBAL_CHECK, REDUCE, STOCKS_EXIT</t>
        </is>
      </c>
      <c r="E128" s="38" t="n"/>
      <c r="F128" s="26" t="n"/>
      <c r="G128" s="38">
        <f>IFERROR(VLOOKUP($A208&amp;"_"&amp;$B208,Results_Deltas!$A$2:$P$15000,5,FALSE),"")</f>
        <v/>
      </c>
      <c r="H128" s="38" t="inlineStr">
        <is>
          <t>Blanket (page end)</t>
        </is>
      </c>
      <c r="I128" s="26" t="n"/>
      <c r="J128" s="26" t="n"/>
      <c r="K128" s="26" t="n"/>
      <c r="L128" s="26" t="inlineStr">
        <is>
          <t>NO</t>
        </is>
      </c>
      <c r="M128" s="74" t="n">
        <v>-1.29211966167578</v>
      </c>
      <c r="N128" s="74" t="n">
        <v>5</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HLR_SMA_BAND_PCT</t>
        </is>
      </c>
      <c r="B129" s="38" t="inlineStr">
        <is>
          <t>2.0</t>
        </is>
      </c>
      <c r="C129" s="38" t="n"/>
      <c r="D129" s="38" t="inlineStr">
        <is>
          <t>ENTRY, GLOBAL_CHECK, STOCKS_EXIT</t>
        </is>
      </c>
      <c r="E129" s="38" t="n"/>
      <c r="F129" s="26" t="n"/>
      <c r="G129" s="38">
        <f>IFERROR(VLOOKUP($A141&amp;"_"&amp;$B141,Results_Deltas!$A$2:$P$15000,5,FALSE),"")</f>
        <v/>
      </c>
      <c r="H129" s="38" t="inlineStr">
        <is>
          <t>Blanket (page end)</t>
        </is>
      </c>
      <c r="I129" s="26" t="n"/>
      <c r="J129" s="26" t="n"/>
      <c r="K129" s="26" t="n"/>
      <c r="L129" s="26" t="inlineStr">
        <is>
          <t>NO</t>
        </is>
      </c>
      <c r="M129" s="74" t="n">
        <v>-1.286936417208184</v>
      </c>
      <c r="N129" s="74" t="n">
        <v>5</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OI_CONFIRM_MIN_CHANGE_PCT</t>
        </is>
      </c>
      <c r="B130" s="40" t="inlineStr">
        <is>
          <t>0.5</t>
        </is>
      </c>
      <c r="C130" s="38" t="n"/>
      <c r="D130" s="38" t="inlineStr">
        <is>
          <t>ENTRY, GLOBAL_CHECK, STOCKS_EXIT</t>
        </is>
      </c>
      <c r="E130" s="38" t="n"/>
      <c r="F130" s="26" t="n"/>
      <c r="G130" s="38">
        <f>IFERROR(VLOOKUP($A223&amp;"_"&amp;$B223,Results_Deltas!$A$2:$P$15000,5,FALSE),"")</f>
        <v/>
      </c>
      <c r="H130" s="38" t="inlineStr">
        <is>
          <t>Blanket (page end)</t>
        </is>
      </c>
      <c r="I130" s="26" t="n"/>
      <c r="J130" s="26" t="n"/>
      <c r="K130" s="26" t="n"/>
      <c r="L130" s="26" t="inlineStr">
        <is>
          <t>NO</t>
        </is>
      </c>
      <c r="M130" s="74" t="n">
        <v>-1.285378287061457</v>
      </c>
      <c r="N130" s="74" t="n">
        <v>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MTS_BOTTOM_STRONG_THRESHOLD</t>
        </is>
      </c>
      <c r="B131" s="38" t="inlineStr">
        <is>
          <t>20</t>
        </is>
      </c>
      <c r="C131" s="38" t="n"/>
      <c r="D131" s="38" t="inlineStr">
        <is>
          <t>ENTRY, GLOBAL_CHECK, STOCKS_EXIT</t>
        </is>
      </c>
      <c r="E131" s="38" t="n"/>
      <c r="F131" s="26" t="n"/>
      <c r="G131" s="38">
        <f>IFERROR(VLOOKUP($A205&amp;"_"&amp;$B205,Results_Deltas!$A$2:$P$15000,5,FALSE),"")</f>
        <v/>
      </c>
      <c r="H131" s="38" t="inlineStr">
        <is>
          <t>Blanket (page end)</t>
        </is>
      </c>
      <c r="I131" s="26" t="n"/>
      <c r="J131" s="26" t="n"/>
      <c r="K131" s="26" t="n"/>
      <c r="L131" s="26" t="inlineStr">
        <is>
          <t>NO</t>
        </is>
      </c>
      <c r="M131" s="74" t="n">
        <v>-1.278084773631556</v>
      </c>
      <c r="N131" s="74" t="n">
        <v>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74" t="n">
        <v>-1.256089417185663</v>
      </c>
      <c r="N132" s="74" t="n">
        <v>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MOVER_THRESHOLD</t>
        </is>
      </c>
      <c r="B133" s="38" t="inlineStr">
        <is>
          <t>3.75</t>
        </is>
      </c>
      <c r="C133" s="38" t="n"/>
      <c r="D133" s="38" t="inlineStr">
        <is>
          <t>ENTRY, GLOBAL_CHECK, STOCKS_EXIT</t>
        </is>
      </c>
      <c r="E133" s="38" t="n"/>
      <c r="F133" s="26" t="n"/>
      <c r="G133" s="38">
        <f>IFERROR(VLOOKUP($A192&amp;"_"&amp;$B192,Results_Deltas!$A$2:$P$15000,5,FALSE),"")</f>
        <v/>
      </c>
      <c r="H133" s="38" t="inlineStr">
        <is>
          <t>Blanket (page end)</t>
        </is>
      </c>
      <c r="I133" s="26" t="n"/>
      <c r="J133" s="26" t="n"/>
      <c r="K133" s="26" t="n"/>
      <c r="L133" s="26" t="inlineStr">
        <is>
          <t>NO</t>
        </is>
      </c>
      <c r="M133" s="74" t="n">
        <v>-1.254281380946406</v>
      </c>
      <c r="N133" s="74" t="n">
        <v>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MOVER_THRESHOLD</t>
        </is>
      </c>
      <c r="B134" s="38" t="inlineStr">
        <is>
          <t>2.5</t>
        </is>
      </c>
      <c r="C134" s="38" t="n"/>
      <c r="D134" s="38" t="inlineStr">
        <is>
          <t>ENTRY, GLOBAL_CHECK, STOCKS_EXIT</t>
        </is>
      </c>
      <c r="E134" s="38" t="n"/>
      <c r="F134" s="26" t="n"/>
      <c r="G134" s="38">
        <f>IFERROR(VLOOKUP($A193&amp;"_"&amp;$B193,Results_Deltas!$A$2:$P$15000,5,FALSE),"")</f>
        <v/>
      </c>
      <c r="H134" s="38" t="inlineStr">
        <is>
          <t>Blanket (page end)</t>
        </is>
      </c>
      <c r="I134" s="26" t="n"/>
      <c r="J134" s="26" t="n"/>
      <c r="K134" s="26" t="n"/>
      <c r="L134" s="26" t="inlineStr">
        <is>
          <t>NO</t>
        </is>
      </c>
      <c r="M134" s="74" t="n">
        <v>-1.253300219746874</v>
      </c>
      <c r="N134" s="74" t="n">
        <v>5</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OI_CONFIRM_MIN_CHANGE_PCT</t>
        </is>
      </c>
      <c r="B135" s="38" t="inlineStr">
        <is>
          <t>1.0</t>
        </is>
      </c>
      <c r="C135" s="38" t="n"/>
      <c r="D135" s="38" t="inlineStr">
        <is>
          <t>ENTRY, GLOBAL_CHECK, STOCKS_EXIT</t>
        </is>
      </c>
      <c r="E135" s="38" t="n"/>
      <c r="F135" s="26" t="n"/>
      <c r="G135" s="38">
        <f>IFERROR(VLOOKUP($A222&amp;"_"&amp;$B222,Results_Deltas!$A$2:$P$15000,5,FALSE),"")</f>
        <v/>
      </c>
      <c r="H135" s="38" t="inlineStr">
        <is>
          <t>Blanket (page end)</t>
        </is>
      </c>
      <c r="I135" s="26" t="n"/>
      <c r="J135" s="26" t="n"/>
      <c r="K135" s="26" t="n"/>
      <c r="L135" s="26" t="inlineStr">
        <is>
          <t>NO</t>
        </is>
      </c>
      <c r="M135" s="74" t="n">
        <v>-1.236238285731058</v>
      </c>
      <c r="N135" s="74" t="n">
        <v>5</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LH_HL_FILTER_MODE</t>
        </is>
      </c>
      <c r="B136" s="40" t="inlineStr">
        <is>
          <t>STRICT_2BAR</t>
        </is>
      </c>
      <c r="C136" s="38" t="n"/>
      <c r="D136" s="38" t="inlineStr">
        <is>
          <t>ENTRY, GLOBAL_CHECK, STOCKS_EXIT</t>
        </is>
      </c>
      <c r="E136" s="38" t="n"/>
      <c r="F136" s="26" t="n"/>
      <c r="G136" s="38">
        <f>IFERROR(VLOOKUP($A165&amp;"_"&amp;$B165,Results_Deltas!$A$2:$P$15000,5,FALSE),"")</f>
        <v/>
      </c>
      <c r="H136" s="38" t="inlineStr">
        <is>
          <t>Blanket (page end)</t>
        </is>
      </c>
      <c r="I136" s="26" t="n"/>
      <c r="J136" s="26" t="n"/>
      <c r="K136" s="26" t="n"/>
      <c r="L136" s="26" t="inlineStr">
        <is>
          <t>NO</t>
        </is>
      </c>
      <c r="M136" s="74" t="n">
        <v>-1.235956153886969</v>
      </c>
      <c r="N136" s="74" t="n">
        <v>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LH_HL_FILTER_MODE</t>
        </is>
      </c>
      <c r="B137" s="38" t="inlineStr">
        <is>
          <t>STRICT_2BAR_ALT</t>
        </is>
      </c>
      <c r="C137" s="38" t="n"/>
      <c r="D137" s="38" t="inlineStr">
        <is>
          <t>ENTRY, GLOBAL_CHECK, STOCKS_EXIT</t>
        </is>
      </c>
      <c r="E137" s="38" t="n"/>
      <c r="F137" s="26" t="n"/>
      <c r="G137" s="38">
        <f>IFERROR(VLOOKUP($A166&amp;"_"&amp;$B166,Results_Deltas!$A$2:$P$15000,5,FALSE),"")</f>
        <v/>
      </c>
      <c r="H137" s="38" t="inlineStr">
        <is>
          <t>Blanket (page end)</t>
        </is>
      </c>
      <c r="I137" s="26" t="n"/>
      <c r="J137" s="26" t="n"/>
      <c r="K137" s="26" t="n"/>
      <c r="L137" s="26" t="inlineStr">
        <is>
          <t>NO</t>
        </is>
      </c>
      <c r="M137" s="74" t="n">
        <v>-1.235956153886969</v>
      </c>
      <c r="N137" s="74" t="n">
        <v>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HTF4_CONF</t>
        </is>
      </c>
      <c r="B138" s="38" t="inlineStr">
        <is>
          <t>False</t>
        </is>
      </c>
      <c r="C138" s="38" t="n"/>
      <c r="D138" s="38" t="inlineStr">
        <is>
          <t>GLOBAL_CHECK, STOCKS_EXIT</t>
        </is>
      </c>
      <c r="E138" s="38" t="n"/>
      <c r="F138" s="26" t="n"/>
      <c r="G138" s="38">
        <f>IFERROR(VLOOKUP($A147&amp;"_"&amp;$B147,Results_Deltas!$A$2:$P$15000,5,FALSE),"")</f>
        <v/>
      </c>
      <c r="H138" s="38" t="inlineStr">
        <is>
          <t>Blanket (page end)</t>
        </is>
      </c>
      <c r="I138" s="26" t="n"/>
      <c r="J138" s="26" t="n"/>
      <c r="K138" s="26" t="n"/>
      <c r="L138" s="26" t="inlineStr">
        <is>
          <t>NO</t>
        </is>
      </c>
      <c r="M138" s="74" t="n">
        <v>-1.228176319025982</v>
      </c>
      <c r="N138" s="74" t="n">
        <v>4</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HTF_DIRECTION_GATE_ENABLED</t>
        </is>
      </c>
      <c r="B139" s="40" t="inlineStr">
        <is>
          <t>False</t>
        </is>
      </c>
      <c r="C139" s="38" t="n"/>
      <c r="D139" s="38" t="inlineStr">
        <is>
          <t>ENTRY, GLOBAL_CHECK, STOCKS_EXIT</t>
        </is>
      </c>
      <c r="E139" s="38" t="n"/>
      <c r="F139" s="26" t="n"/>
      <c r="G139" s="38">
        <f>IFERROR(VLOOKUP($A149&amp;"_"&amp;$B149,Results_Deltas!$A$2:$P$15000,5,FALSE),"")</f>
        <v/>
      </c>
      <c r="H139" s="38" t="inlineStr">
        <is>
          <t>Blanket (page end)</t>
        </is>
      </c>
      <c r="I139" s="26" t="n"/>
      <c r="J139" s="26" t="n"/>
      <c r="K139" s="26" t="n"/>
      <c r="L139" s="26" t="inlineStr">
        <is>
          <t>NO</t>
        </is>
      </c>
      <c r="M139" s="74" t="n">
        <v>-1.228176319025982</v>
      </c>
      <c r="N139" s="74" t="n">
        <v>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LEADERBOARD_FILTER</t>
        </is>
      </c>
      <c r="B140" s="38" t="inlineStr">
        <is>
          <t>False</t>
        </is>
      </c>
      <c r="C140" s="38" t="n"/>
      <c r="D140" s="38" t="inlineStr">
        <is>
          <t>AUGMENT, ENTRY, EXIT, GLOBAL_CHECK, REDUCE, STOCKS_EXIT</t>
        </is>
      </c>
      <c r="E140" s="38" t="n"/>
      <c r="F140" s="26" t="n"/>
      <c r="G140" s="38">
        <f>IFERROR(VLOOKUP($A161&amp;"_"&amp;$B161,Results_Deltas!$A$2:$P$15000,5,FALSE),"")</f>
        <v/>
      </c>
      <c r="H140" s="38" t="inlineStr">
        <is>
          <t>Blanket (page end)</t>
        </is>
      </c>
      <c r="I140" s="26" t="n"/>
      <c r="J140" s="26" t="n"/>
      <c r="K140" s="26" t="n"/>
      <c r="L140" s="26" t="inlineStr">
        <is>
          <t>NO</t>
        </is>
      </c>
      <c r="M140" s="74" t="n">
        <v>-1.228176319025982</v>
      </c>
      <c r="N140" s="74" t="n">
        <v>4</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OI_CONFIRM_MIN_PRICE_PCT</t>
        </is>
      </c>
      <c r="B141" s="38" t="inlineStr">
        <is>
          <t>2.0</t>
        </is>
      </c>
      <c r="C141" s="38" t="n"/>
      <c r="D141" s="38" t="inlineStr">
        <is>
          <t>ENTRY, GLOBAL_CHECK, STOCKS_EXIT</t>
        </is>
      </c>
      <c r="E141" s="38" t="n"/>
      <c r="F141" s="26" t="n"/>
      <c r="G141" s="38">
        <f>IFERROR(VLOOKUP($A225&amp;"_"&amp;$B225,Results_Deltas!$A$2:$P$15000,5,FALSE),"")</f>
        <v/>
      </c>
      <c r="H141" s="38" t="inlineStr">
        <is>
          <t>Blanket (page end)</t>
        </is>
      </c>
      <c r="I141" s="26" t="n"/>
      <c r="J141" s="26" t="n"/>
      <c r="K141" s="26" t="n"/>
      <c r="L141" s="26" t="inlineStr">
        <is>
          <t>NO</t>
        </is>
      </c>
      <c r="M141" s="74" t="n">
        <v>-1.22339090523617</v>
      </c>
      <c r="N141" s="74" t="n">
        <v>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HTF_GATE_BYPASS_RZ</t>
        </is>
      </c>
      <c r="B142" s="38" t="inlineStr">
        <is>
          <t>0.0</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NO</t>
        </is>
      </c>
      <c r="M142" s="74" t="n">
        <v>-1.222934735514517</v>
      </c>
      <c r="N142" s="74" t="n">
        <v>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HTF_GATE_BYPASS_RZ</t>
        </is>
      </c>
      <c r="B143" s="38" t="inlineStr">
        <is>
          <t>0.0_ALT</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M143" s="74" t="n">
        <v>-1.222934735514517</v>
      </c>
      <c r="N143" s="74" t="n">
        <v>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BAND_ARROW_ENABLED</t>
        </is>
      </c>
      <c r="B144" s="40" t="inlineStr">
        <is>
          <t>False</t>
        </is>
      </c>
      <c r="C144" s="38" t="n"/>
      <c r="D144" s="38" t="inlineStr">
        <is>
          <t>GLOBAL_CHECK, STOCKS_EXIT</t>
        </is>
      </c>
      <c r="E144" s="38" t="n"/>
      <c r="F144" s="26" t="n"/>
      <c r="G144" s="38">
        <f>IFERROR(VLOOKUP($A67&amp;"_"&amp;$B67,Results_Deltas!$A$2:$P$15000,5,FALSE),"")</f>
        <v/>
      </c>
      <c r="H144" s="38" t="inlineStr">
        <is>
          <t>Blanket (page end)</t>
        </is>
      </c>
      <c r="I144" s="26" t="n"/>
      <c r="J144" s="26" t="n"/>
      <c r="K144" s="26" t="n"/>
      <c r="L144" s="26" t="inlineStr">
        <is>
          <t>YES</t>
        </is>
      </c>
      <c r="M144" s="74" t="n">
        <v>-1.201476833829765</v>
      </c>
      <c r="N144" s="74" t="n">
        <v>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COOLDOWN_LOCKS_FILTER_TF</t>
        </is>
      </c>
      <c r="B145" s="40" t="inlineStr">
        <is>
          <t>15m</t>
        </is>
      </c>
      <c r="C145" s="38" t="n"/>
      <c r="D145" s="38" t="inlineStr">
        <is>
          <t>GLOBAL_CHECK</t>
        </is>
      </c>
      <c r="E145" s="38" t="n"/>
      <c r="F145" s="26" t="n"/>
      <c r="G145" s="38">
        <f>IFERROR(VLOOKUP($A73&amp;"_"&amp;$B73,Results_Deltas!$A$2:$P$15000,5,FALSE),"")</f>
        <v/>
      </c>
      <c r="H145" s="38" t="inlineStr">
        <is>
          <t>Blanket (page end)</t>
        </is>
      </c>
      <c r="I145" s="26" t="n"/>
      <c r="J145" s="26" t="n"/>
      <c r="K145" s="26" t="n"/>
      <c r="L145" s="26" t="inlineStr">
        <is>
          <t>NO</t>
        </is>
      </c>
      <c r="M145" s="74" t="n">
        <v>-1.201476833829765</v>
      </c>
      <c r="N145" s="74" t="n">
        <v>4</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DUP_GUARD_FILTER_TF</t>
        </is>
      </c>
      <c r="B146" s="40" t="inlineStr">
        <is>
          <t>15m</t>
        </is>
      </c>
      <c r="C146" s="38" t="n"/>
      <c r="D146" s="38" t="inlineStr">
        <is>
          <t>GLOBAL_CHECK</t>
        </is>
      </c>
      <c r="E146" s="38" t="n"/>
      <c r="F146" s="26" t="n"/>
      <c r="G146" s="38">
        <f>IFERROR(VLOOKUP($A90&amp;"_"&amp;$B90,Results_Deltas!$A$2:$P$15000,5,FALSE),"")</f>
        <v/>
      </c>
      <c r="H146" s="38" t="inlineStr">
        <is>
          <t>Blanket (page end)</t>
        </is>
      </c>
      <c r="I146" s="26" t="n"/>
      <c r="J146" s="26" t="n"/>
      <c r="K146" s="26" t="n"/>
      <c r="L146" s="26" t="inlineStr">
        <is>
          <t>NO</t>
        </is>
      </c>
      <c r="M146" s="74" t="n">
        <v>-1.201476833829765</v>
      </c>
      <c r="N146" s="74" t="n">
        <v>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FUNDING_GATE_FILTER_TF</t>
        </is>
      </c>
      <c r="B147" s="40" t="inlineStr">
        <is>
          <t>15m</t>
        </is>
      </c>
      <c r="C147" s="38" t="n"/>
      <c r="D147" s="38" t="inlineStr">
        <is>
          <t>GLOBAL_CHECK</t>
        </is>
      </c>
      <c r="E147" s="38" t="n"/>
      <c r="F147" s="26" t="n"/>
      <c r="G147" s="38">
        <f>IFERROR(VLOOKUP($A115&amp;"_"&amp;$B115,Results_Deltas!$A$2:$P$15000,5,FALSE),"")</f>
        <v/>
      </c>
      <c r="H147" s="38" t="inlineStr">
        <is>
          <t>Blanket (page end)</t>
        </is>
      </c>
      <c r="I147" s="26" t="n"/>
      <c r="J147" s="26" t="n"/>
      <c r="K147" s="26" t="n"/>
      <c r="L147" s="26" t="inlineStr">
        <is>
          <t>NO</t>
        </is>
      </c>
      <c r="M147" s="74" t="n">
        <v>-1.201476833829765</v>
      </c>
      <c r="N147" s="74" t="n">
        <v>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HA_WICK_QUALITY_ENABLED</t>
        </is>
      </c>
      <c r="B148" s="40" t="inlineStr">
        <is>
          <t>False</t>
        </is>
      </c>
      <c r="C148" s="38" t="n"/>
      <c r="D148" s="38" t="inlineStr">
        <is>
          <t>ENTRY, GLOBAL_CHECK, STOCKS_EXIT</t>
        </is>
      </c>
      <c r="E148" s="38" t="n"/>
      <c r="F148" s="26" t="n"/>
      <c r="G148" s="38">
        <f>IFERROR(VLOOKUP($A131&amp;"_"&amp;$B131,Results_Deltas!$A$2:$P$15000,5,FALSE),"")</f>
        <v/>
      </c>
      <c r="H148" s="38" t="inlineStr">
        <is>
          <t>Blanket (page end)</t>
        </is>
      </c>
      <c r="I148" s="26" t="n"/>
      <c r="J148" s="26" t="n"/>
      <c r="K148" s="26" t="n"/>
      <c r="L148" s="26" t="inlineStr">
        <is>
          <t>YES</t>
        </is>
      </c>
      <c r="M148" s="74" t="n">
        <v>-1.201476833829765</v>
      </c>
      <c r="N148" s="74" t="n">
        <v>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LH_HL_FILTER_ENABLED</t>
        </is>
      </c>
      <c r="B149" s="40" t="inlineStr">
        <is>
          <t>False</t>
        </is>
      </c>
      <c r="C149" s="38" t="n"/>
      <c r="D149" s="38" t="inlineStr">
        <is>
          <t>ENTRY, GLOBAL_CHECK, STOCKS_EXIT</t>
        </is>
      </c>
      <c r="E149" s="38" t="n"/>
      <c r="F149" s="26" t="n"/>
      <c r="G149" s="38">
        <f>IFERROR(VLOOKUP($A163&amp;"_"&amp;$B163,Results_Deltas!$A$2:$P$15000,5,FALSE),"")</f>
        <v/>
      </c>
      <c r="H149" s="38" t="inlineStr">
        <is>
          <t>Blanket (page end)</t>
        </is>
      </c>
      <c r="I149" s="26" t="n"/>
      <c r="J149" s="26" t="n"/>
      <c r="K149" s="26" t="n"/>
      <c r="L149" s="26" t="inlineStr">
        <is>
          <t>YES</t>
        </is>
      </c>
      <c r="M149" s="74" t="n">
        <v>-1.201476833829765</v>
      </c>
      <c r="N149" s="74" t="n">
        <v>4</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LH_HL_FILTER_REQUIRE_BOTH</t>
        </is>
      </c>
      <c r="B150" s="40" t="inlineStr">
        <is>
          <t>False</t>
        </is>
      </c>
      <c r="C150" s="38" t="n"/>
      <c r="D150" s="38" t="inlineStr">
        <is>
          <t>ENTRY, GLOBAL_CHECK, STOCKS_EXIT</t>
        </is>
      </c>
      <c r="E150" s="38" t="n"/>
      <c r="F150" s="26" t="n"/>
      <c r="G150" s="38">
        <f>IFERROR(VLOOKUP($A167&amp;"_"&amp;$B167,Results_Deltas!$A$2:$P$15000,5,FALSE),"")</f>
        <v/>
      </c>
      <c r="H150" s="38" t="inlineStr">
        <is>
          <t>Blanket (page end)</t>
        </is>
      </c>
      <c r="I150" s="26" t="n"/>
      <c r="J150" s="26" t="n"/>
      <c r="K150" s="26" t="n"/>
      <c r="L150" s="26" t="inlineStr">
        <is>
          <t>NO</t>
        </is>
      </c>
      <c r="M150" s="74" t="n">
        <v>-1.201476833829765</v>
      </c>
      <c r="N150" s="74" t="n">
        <v>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HA_WICK_QUALITY_ENABLED</t>
        </is>
      </c>
      <c r="B151" s="38" t="inlineStr">
        <is>
          <t>True</t>
        </is>
      </c>
      <c r="C151" s="38" t="n"/>
      <c r="D151" s="38" t="inlineStr">
        <is>
          <t>ENTRY, GLOBAL_CHECK, STOCKS_EXIT</t>
        </is>
      </c>
      <c r="E151" s="38" t="n"/>
      <c r="F151" s="26" t="n"/>
      <c r="G151" s="38">
        <f>IFERROR(VLOOKUP($A132&amp;"_"&amp;$B132,Results_Deltas!$A$2:$P$15000,5,FALSE),"")</f>
        <v/>
      </c>
      <c r="H151" s="38" t="inlineStr">
        <is>
          <t>Blanket (page end)</t>
        </is>
      </c>
      <c r="I151" s="26" t="n"/>
      <c r="J151" s="26" t="n"/>
      <c r="K151" s="26" t="n"/>
      <c r="L151" s="26" t="inlineStr">
        <is>
          <t>NO</t>
        </is>
      </c>
      <c r="M151" s="74" t="n">
        <v>-1.193824634666792</v>
      </c>
      <c r="N151" s="74" t="n">
        <v>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HA_WICK_QUALITY_TF</t>
        </is>
      </c>
      <c r="B152" s="38" t="inlineStr">
        <is>
          <t>OFF</t>
        </is>
      </c>
      <c r="C152" s="38" t="n"/>
      <c r="D152" s="38" t="inlineStr">
        <is>
          <t>ENTRY, GLOBAL_CHECK, STOCKS_EXIT</t>
        </is>
      </c>
      <c r="E152" s="38" t="n"/>
      <c r="F152" s="26" t="n"/>
      <c r="G152" s="38">
        <f>IFERROR(VLOOKUP($A135&amp;"_"&amp;$B135,Results_Deltas!$A$2:$P$15000,5,FALSE),"")</f>
        <v/>
      </c>
      <c r="H152" s="38" t="inlineStr">
        <is>
          <t>Blanket (page end)</t>
        </is>
      </c>
      <c r="I152" s="26" t="n"/>
      <c r="J152" s="26" t="n"/>
      <c r="K152" s="26" t="n"/>
      <c r="L152" s="26" t="inlineStr">
        <is>
          <t>NO</t>
        </is>
      </c>
      <c r="M152" s="74" t="n">
        <v>-1.19248969224183</v>
      </c>
      <c r="N152" s="74" t="n">
        <v>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LH_HL_FILTER_ENABLED</t>
        </is>
      </c>
      <c r="B153" s="38" t="inlineStr">
        <is>
          <t>True</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M153" s="74" t="n">
        <v>-1.121743342613899</v>
      </c>
      <c r="N153" s="74" t="n">
        <v>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FG_GREED_THRESHOLD</t>
        </is>
      </c>
      <c r="B154" s="38" t="inlineStr">
        <is>
          <t>37.5</t>
        </is>
      </c>
      <c r="C154" s="38" t="n"/>
      <c r="D154" s="38" t="inlineStr">
        <is>
          <t>GLOBAL_CHECK, STOCKS_EXIT</t>
        </is>
      </c>
      <c r="E154" s="38" t="n"/>
      <c r="F154" s="26" t="n"/>
      <c r="G154" s="38">
        <f>IFERROR(VLOOKUP($A110&amp;"_"&amp;$B110,Results_Deltas!$A$2:$P$15000,5,FALSE),"")</f>
        <v/>
      </c>
      <c r="H154" s="38" t="inlineStr">
        <is>
          <t>Blanket (page end)</t>
        </is>
      </c>
      <c r="I154" s="26" t="n"/>
      <c r="J154" s="26" t="n"/>
      <c r="K154" s="26" t="n"/>
      <c r="L154" s="26" t="inlineStr">
        <is>
          <t>NO</t>
        </is>
      </c>
      <c r="M154" s="74" t="n">
        <v>-1.107232192232935</v>
      </c>
      <c r="N154" s="74" t="n">
        <v>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HTF_TREND_VETO_BYPASS_ENABLED</t>
        </is>
      </c>
      <c r="B155" s="38" t="inlineStr">
        <is>
          <t>False</t>
        </is>
      </c>
      <c r="C155" s="38" t="n"/>
      <c r="D155" s="38" t="inlineStr">
        <is>
          <t>GLOBAL_CHECK, STOCKS_EXIT</t>
        </is>
      </c>
      <c r="E155" s="38" t="n"/>
      <c r="F155" s="26" t="n"/>
      <c r="G155" s="38">
        <f>IFERROR(VLOOKUP($A157&amp;"_"&amp;$B157,Results_Deltas!$A$2:$P$15000,5,FALSE),"")</f>
        <v/>
      </c>
      <c r="H155" s="38" t="inlineStr">
        <is>
          <t>Blanket (page end)</t>
        </is>
      </c>
      <c r="I155" s="26" t="n"/>
      <c r="J155" s="26" t="n"/>
      <c r="K155" s="26" t="n"/>
      <c r="L155" s="26" t="inlineStr">
        <is>
          <t>NO</t>
        </is>
      </c>
      <c r="M155" s="74" t="n">
        <v>-1.072453719470426</v>
      </c>
      <c r="N155" s="74" t="n">
        <v>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HTF_TREND_VETO_BYPASS_ENABLED</t>
        </is>
      </c>
      <c r="B156" s="70" t="b">
        <v>0</v>
      </c>
      <c r="C156" s="38" t="n"/>
      <c r="D156" s="38" t="inlineStr">
        <is>
          <t>GLOBAL_CHECK, STOCKS_EXIT</t>
        </is>
      </c>
      <c r="E156" s="38" t="n"/>
      <c r="F156" s="26" t="n"/>
      <c r="G156" s="38">
        <f>IFERROR(VLOOKUP($A158&amp;"_"&amp;$B158,Results_Deltas!$A$2:$P$15000,5,FALSE),"")</f>
        <v/>
      </c>
      <c r="H156" s="38" t="inlineStr">
        <is>
          <t>Blanket (page end)</t>
        </is>
      </c>
      <c r="I156" s="26" t="n"/>
      <c r="J156" s="26" t="n"/>
      <c r="K156" s="26" t="n"/>
      <c r="L156" s="26" t="inlineStr">
        <is>
          <t>NO</t>
        </is>
      </c>
      <c r="M156" s="74" t="n">
        <v>-1.072453719470426</v>
      </c>
      <c r="N156" s="74" t="n">
        <v>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FG_FEAR_THRESHOLD</t>
        </is>
      </c>
      <c r="B157" s="38" t="inlineStr">
        <is>
          <t>12.5</t>
        </is>
      </c>
      <c r="C157" s="38" t="n"/>
      <c r="D157" s="38" t="inlineStr">
        <is>
          <t>GLOBAL_CHECK, STOCKS_EXIT</t>
        </is>
      </c>
      <c r="E157" s="38" t="n"/>
      <c r="F157" s="26" t="n"/>
      <c r="G157" s="38">
        <f>IFERROR(VLOOKUP($A106&amp;"_"&amp;$B106,Results_Deltas!$A$2:$P$15000,5,FALSE),"")</f>
        <v/>
      </c>
      <c r="H157" s="38" t="inlineStr">
        <is>
          <t>Blanket (page end)</t>
        </is>
      </c>
      <c r="I157" s="26" t="n"/>
      <c r="J157" s="26" t="n"/>
      <c r="K157" s="26" t="n"/>
      <c r="L157" s="26" t="inlineStr">
        <is>
          <t>NO</t>
        </is>
      </c>
      <c r="M157" s="74" t="n">
        <v>-1.070204122555527</v>
      </c>
      <c r="N157" s="74" t="n">
        <v>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IFERROR(VLOOKUP($A212&amp;"_"&amp;$B212,Results_Deltas!$A$2:$P$15000,5,FALSE),"")</f>
        <v/>
      </c>
      <c r="H158" s="38" t="inlineStr">
        <is>
          <t>Blanket (page end)</t>
        </is>
      </c>
      <c r="I158" s="26" t="n"/>
      <c r="J158" s="26" t="n"/>
      <c r="K158" s="26" t="n"/>
      <c r="L158" s="26" t="inlineStr">
        <is>
          <t>YES</t>
        </is>
      </c>
      <c r="M158" s="74" t="n">
        <v>-1.001948192779049</v>
      </c>
      <c r="N158" s="74" t="n">
        <v>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IFERROR(VLOOKUP($A213&amp;"_"&amp;$B213,Results_Deltas!$A$2:$P$15000,5,FALSE),"")</f>
        <v/>
      </c>
      <c r="H159" s="38" t="inlineStr">
        <is>
          <t>Blanket (page end)</t>
        </is>
      </c>
      <c r="I159" s="26" t="n"/>
      <c r="J159" s="26" t="n"/>
      <c r="K159" s="26" t="n"/>
      <c r="L159" s="26" t="inlineStr">
        <is>
          <t>YES</t>
        </is>
      </c>
      <c r="M159" s="74" t="n">
        <v>-1.001948192779049</v>
      </c>
      <c r="N159" s="74" t="n">
        <v>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MI_TF_AGREE_MIN</t>
        </is>
      </c>
      <c r="B160" s="38" t="inlineStr">
        <is>
          <t>0.0</t>
        </is>
      </c>
      <c r="C160" s="38" t="n"/>
      <c r="D160" s="38" t="inlineStr">
        <is>
          <t>ENTRY, GLOBAL_CHECK, STOCKS_EXIT</t>
        </is>
      </c>
      <c r="E160" s="38" t="n"/>
      <c r="F160" s="26" t="n"/>
      <c r="G160" s="38">
        <f>IFERROR(VLOOKUP($A188&amp;"_"&amp;$B188,Results_Deltas!$A$2:$P$15000,5,FALSE),"")</f>
        <v/>
      </c>
      <c r="H160" s="38" t="inlineStr">
        <is>
          <t>Blanket (page end)</t>
        </is>
      </c>
      <c r="I160" s="26" t="n"/>
      <c r="J160" s="26" t="n"/>
      <c r="K160" s="26" t="n"/>
      <c r="L160" s="26" t="inlineStr">
        <is>
          <t>NO</t>
        </is>
      </c>
      <c r="M160" s="74" t="n">
        <v>-0.9990533605272751</v>
      </c>
      <c r="N160" s="74" t="n">
        <v>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MI_TF_AGREE_MIN</t>
        </is>
      </c>
      <c r="B161" s="38" t="inlineStr">
        <is>
          <t>0.0_ALT</t>
        </is>
      </c>
      <c r="C161" s="38" t="n"/>
      <c r="D161" s="38" t="inlineStr">
        <is>
          <t>ENTRY, GLOBAL_CHECK, STOCKS_EXIT</t>
        </is>
      </c>
      <c r="E161" s="38" t="n"/>
      <c r="F161" s="26" t="n"/>
      <c r="G161" s="38">
        <f>IFERROR(VLOOKUP($A189&amp;"_"&amp;$B189,Results_Deltas!$A$2:$P$15000,5,FALSE),"")</f>
        <v/>
      </c>
      <c r="H161" s="38" t="inlineStr">
        <is>
          <t>Blanket (page end)</t>
        </is>
      </c>
      <c r="I161" s="26" t="n"/>
      <c r="J161" s="26" t="n"/>
      <c r="K161" s="26" t="n"/>
      <c r="L161" s="26" t="inlineStr">
        <is>
          <t>YES</t>
        </is>
      </c>
      <c r="M161" s="74" t="n">
        <v>-0.9990533605272751</v>
      </c>
      <c r="N161" s="74" t="n">
        <v>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BANDAID_OFF_LOSER_RECOVER_PCT</t>
        </is>
      </c>
      <c r="B162" s="38" t="inlineStr">
        <is>
          <t>0</t>
        </is>
      </c>
      <c r="C162" s="38" t="n"/>
      <c r="D162" s="38" t="inlineStr">
        <is>
          <t>AUGMENT, ENTRY, EXIT, GLOBAL_CHECK, REDUCE, STOCKS_EXIT</t>
        </is>
      </c>
      <c r="E162" s="38" t="n"/>
      <c r="F162" s="26" t="n"/>
      <c r="G162" s="38">
        <f>IFERROR(VLOOKUP($A63&amp;"_"&amp;$B63,Results_Deltas!$A$2:$P$15000,5,FALSE),"")</f>
        <v/>
      </c>
      <c r="H162" s="38" t="inlineStr">
        <is>
          <t>Blanket (page end)</t>
        </is>
      </c>
      <c r="I162" s="26" t="n"/>
      <c r="J162" s="26" t="n"/>
      <c r="K162" s="26" t="n"/>
      <c r="L162" s="26" t="inlineStr">
        <is>
          <t>NO</t>
        </is>
      </c>
      <c r="M162" s="74" t="n">
        <v>-0.9768521747377801</v>
      </c>
      <c r="N162" s="74" t="n">
        <v>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EZ_MANAGE_THROTTLER_RATE</t>
        </is>
      </c>
      <c r="B163" s="38" t="inlineStr">
        <is>
          <t>0.0</t>
        </is>
      </c>
      <c r="C163" s="38" t="n"/>
      <c r="D163" s="38" t="inlineStr">
        <is>
          <t>GLOBAL_CHECK, STOCKS_EXIT</t>
        </is>
      </c>
      <c r="E163" s="38" t="n"/>
      <c r="F163" s="26" t="n"/>
      <c r="G163" s="38">
        <f>IFERROR(VLOOKUP($A101&amp;"_"&amp;$B101,Results_Deltas!$A$2:$P$15000,5,FALSE),"")</f>
        <v/>
      </c>
      <c r="H163" s="38" t="inlineStr">
        <is>
          <t>Blanket (page end)</t>
        </is>
      </c>
      <c r="I163" s="26" t="n"/>
      <c r="J163" s="26" t="n"/>
      <c r="K163" s="26" t="n"/>
      <c r="L163" s="26" t="inlineStr">
        <is>
          <t>NO</t>
        </is>
      </c>
      <c r="M163" s="74" t="n">
        <v>-0.9768521747377801</v>
      </c>
      <c r="N163" s="74" t="n">
        <v>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EZ_MANAGE_THROTTLER_RATE</t>
        </is>
      </c>
      <c r="B164" s="38" t="inlineStr">
        <is>
          <t>0.0_ALT</t>
        </is>
      </c>
      <c r="C164" s="38" t="n"/>
      <c r="D164" s="38" t="inlineStr">
        <is>
          <t>GLOBAL_CHECK, STOCKS_EXIT</t>
        </is>
      </c>
      <c r="E164" s="38" t="n"/>
      <c r="F164" s="26" t="n"/>
      <c r="G164" s="38">
        <f>IFERROR(VLOOKUP($A102&amp;"_"&amp;$B102,Results_Deltas!$A$2:$P$15000,5,FALSE),"")</f>
        <v/>
      </c>
      <c r="H164" s="38" t="inlineStr">
        <is>
          <t>Blanket (page end)</t>
        </is>
      </c>
      <c r="I164" s="26" t="n"/>
      <c r="J164" s="26" t="n"/>
      <c r="K164" s="26" t="n"/>
      <c r="L164" s="26" t="inlineStr">
        <is>
          <t>NO</t>
        </is>
      </c>
      <c r="M164" s="74" t="n">
        <v>-0.9768521747377801</v>
      </c>
      <c r="N164" s="74" t="n">
        <v>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FUNDING_GATE_LONG_MAX</t>
        </is>
      </c>
      <c r="B165" s="38" t="inlineStr">
        <is>
          <t>0.0</t>
        </is>
      </c>
      <c r="C165" s="38" t="n"/>
      <c r="D165" s="38" t="inlineStr">
        <is>
          <t>ENTRY, GLOBAL_CHECK, STOCKS_EXIT</t>
        </is>
      </c>
      <c r="E165" s="38" t="n"/>
      <c r="F165" s="26" t="n"/>
      <c r="G165" s="38">
        <f>IFERROR(VLOOKUP($A116&amp;"_"&amp;$B116,Results_Deltas!$A$2:$P$15000,5,FALSE),"")</f>
        <v/>
      </c>
      <c r="H165" s="38" t="inlineStr">
        <is>
          <t>Blanket (page end)</t>
        </is>
      </c>
      <c r="I165" s="26" t="n"/>
      <c r="J165" s="26" t="n"/>
      <c r="K165" s="26" t="n"/>
      <c r="L165" s="26" t="inlineStr">
        <is>
          <t>NO</t>
        </is>
      </c>
      <c r="M165" s="74" t="n">
        <v>-0.9768521747377801</v>
      </c>
      <c r="N165" s="74" t="n">
        <v>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FUNDING_GATE_LONG_MAX</t>
        </is>
      </c>
      <c r="B166" s="38" t="inlineStr">
        <is>
          <t>0.0_ALT</t>
        </is>
      </c>
      <c r="C166" s="38" t="n"/>
      <c r="D166" s="38" t="inlineStr">
        <is>
          <t>ENTRY, GLOBAL_CHECK, STOCKS_EXIT</t>
        </is>
      </c>
      <c r="E166" s="38" t="n"/>
      <c r="F166" s="26" t="n"/>
      <c r="G166" s="38">
        <f>IFERROR(VLOOKUP($A117&amp;"_"&amp;$B117,Results_Deltas!$A$2:$P$15000,5,FALSE),"")</f>
        <v/>
      </c>
      <c r="H166" s="38" t="inlineStr">
        <is>
          <t>Blanket (page end)</t>
        </is>
      </c>
      <c r="I166" s="26" t="n"/>
      <c r="J166" s="26" t="n"/>
      <c r="K166" s="26" t="n"/>
      <c r="L166" s="26" t="inlineStr">
        <is>
          <t>NO</t>
        </is>
      </c>
      <c r="M166" s="74" t="n">
        <v>-0.9768521747377801</v>
      </c>
      <c r="N166" s="74" t="n">
        <v>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FUNDING_GATE_MTF_REQUIRED</t>
        </is>
      </c>
      <c r="B167" s="38" t="inlineStr">
        <is>
          <t>0.0</t>
        </is>
      </c>
      <c r="C167" s="38" t="n"/>
      <c r="D167" s="38" t="inlineStr">
        <is>
          <t>ENTRY, GLOBAL_CHECK, STOCKS_EXIT</t>
        </is>
      </c>
      <c r="E167" s="38" t="n"/>
      <c r="F167" s="26" t="n"/>
      <c r="G167" s="38">
        <f>IFERROR(VLOOKUP($A118&amp;"_"&amp;$B118,Results_Deltas!$A$2:$P$15000,5,FALSE),"")</f>
        <v/>
      </c>
      <c r="H167" s="38" t="inlineStr">
        <is>
          <t>Blanket (page end)</t>
        </is>
      </c>
      <c r="I167" s="26" t="n"/>
      <c r="J167" s="26" t="n"/>
      <c r="K167" s="26" t="n"/>
      <c r="L167" s="26" t="inlineStr">
        <is>
          <t>NO</t>
        </is>
      </c>
      <c r="M167" s="74" t="n">
        <v>-0.9768521747377801</v>
      </c>
      <c r="N167" s="74" t="n">
        <v>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FUNDING_GATE_MTF_REQUIRED</t>
        </is>
      </c>
      <c r="B168" s="38" t="inlineStr">
        <is>
          <t>0.0_ALT</t>
        </is>
      </c>
      <c r="C168" s="38" t="n"/>
      <c r="D168" s="38" t="inlineStr">
        <is>
          <t>ENTRY, GLOBAL_CHECK, STOCKS_EXIT</t>
        </is>
      </c>
      <c r="E168" s="38" t="n"/>
      <c r="F168" s="26" t="n"/>
      <c r="G168" s="38">
        <f>IFERROR(VLOOKUP($A119&amp;"_"&amp;$B119,Results_Deltas!$A$2:$P$15000,5,FALSE),"")</f>
        <v/>
      </c>
      <c r="H168" s="38" t="inlineStr">
        <is>
          <t>Blanket (page end)</t>
        </is>
      </c>
      <c r="I168" s="26" t="n"/>
      <c r="J168" s="26" t="n"/>
      <c r="K168" s="26" t="n"/>
      <c r="L168" s="26" t="inlineStr">
        <is>
          <t>NO</t>
        </is>
      </c>
      <c r="M168" s="74" t="n">
        <v>-0.9768521747377801</v>
      </c>
      <c r="N168" s="74" t="n">
        <v>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FUNDING_GATE_SHORT_MIN</t>
        </is>
      </c>
      <c r="B169" s="38" t="inlineStr">
        <is>
          <t>0.0</t>
        </is>
      </c>
      <c r="C169" s="38" t="n"/>
      <c r="D169" s="38" t="inlineStr">
        <is>
          <t>ENTRY, GLOBAL_CHECK, STOCKS_EXIT</t>
        </is>
      </c>
      <c r="E169" s="38" t="n"/>
      <c r="F169" s="26" t="n"/>
      <c r="G169" s="38">
        <f>IFERROR(VLOOKUP($A120&amp;"_"&amp;$B120,Results_Deltas!$A$2:$P$15000,5,FALSE),"")</f>
        <v/>
      </c>
      <c r="H169" s="38" t="inlineStr">
        <is>
          <t>Blanket (page end)</t>
        </is>
      </c>
      <c r="I169" s="26" t="n"/>
      <c r="J169" s="26" t="n"/>
      <c r="K169" s="26" t="n"/>
      <c r="L169" s="26" t="inlineStr">
        <is>
          <t>YES</t>
        </is>
      </c>
      <c r="M169" s="74" t="n">
        <v>-0.9768521747377801</v>
      </c>
      <c r="N169" s="74" t="n">
        <v>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FUNDING_GATE_SHORT_MIN</t>
        </is>
      </c>
      <c r="B170" s="38" t="inlineStr">
        <is>
          <t>0.0_ALT</t>
        </is>
      </c>
      <c r="C170" s="38" t="n"/>
      <c r="D170" s="38" t="inlineStr">
        <is>
          <t>ENTRY, GLOBAL_CHECK, STOCKS_EXIT</t>
        </is>
      </c>
      <c r="E170" s="38" t="n"/>
      <c r="F170" s="26" t="n"/>
      <c r="G170" s="38">
        <f>IFERROR(VLOOKUP($A121&amp;"_"&amp;$B121,Results_Deltas!$A$2:$P$15000,5,FALSE),"")</f>
        <v/>
      </c>
      <c r="H170" s="38" t="inlineStr">
        <is>
          <t>Blanket (page end)</t>
        </is>
      </c>
      <c r="I170" s="26" t="n"/>
      <c r="J170" s="26" t="n"/>
      <c r="K170" s="26" t="n"/>
      <c r="L170" s="26" t="inlineStr">
        <is>
          <t>NO</t>
        </is>
      </c>
      <c r="M170" s="74" t="n">
        <v>-0.9768521747377801</v>
      </c>
      <c r="N170" s="74" t="n">
        <v>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HLR_SMA_BAND_PCT</t>
        </is>
      </c>
      <c r="B171" s="38" t="inlineStr">
        <is>
          <t>0</t>
        </is>
      </c>
      <c r="C171" s="38" t="n"/>
      <c r="D171" s="38" t="inlineStr">
        <is>
          <t>ENTRY, GLOBAL_CHECK, STOCKS_EXIT</t>
        </is>
      </c>
      <c r="E171" s="38" t="n"/>
      <c r="F171" s="26" t="n"/>
      <c r="G171" s="38">
        <f>IFERROR(VLOOKUP($A140&amp;"_"&amp;$B140,Results_Deltas!$A$2:$P$15000,5,FALSE),"")</f>
        <v/>
      </c>
      <c r="H171" s="38" t="inlineStr">
        <is>
          <t>Blanket (page end)</t>
        </is>
      </c>
      <c r="I171" s="26" t="n"/>
      <c r="J171" s="26" t="n"/>
      <c r="K171" s="26" t="n"/>
      <c r="L171" s="26" t="inlineStr">
        <is>
          <t>NO</t>
        </is>
      </c>
      <c r="M171" s="74" t="n">
        <v>-0.9768521747377801</v>
      </c>
      <c r="N171" s="74" t="n">
        <v>5</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HTF4_CONF</t>
        </is>
      </c>
      <c r="B172" s="38" t="inlineStr">
        <is>
          <t>False_ALT</t>
        </is>
      </c>
      <c r="C172" s="38" t="n"/>
      <c r="D172" s="38" t="inlineStr">
        <is>
          <t>GLOBAL_CHECK, STOCKS_EXIT</t>
        </is>
      </c>
      <c r="E172" s="38" t="n"/>
      <c r="F172" s="26" t="n"/>
      <c r="G172" s="38">
        <f>IFERROR(VLOOKUP($A148&amp;"_"&amp;$B148,Results_Deltas!$A$2:$P$15000,5,FALSE),"")</f>
        <v/>
      </c>
      <c r="H172" s="38" t="inlineStr">
        <is>
          <t>Blanket (page end)</t>
        </is>
      </c>
      <c r="I172" s="26" t="n"/>
      <c r="J172" s="26" t="n"/>
      <c r="K172" s="26" t="n"/>
      <c r="L172" s="26" t="inlineStr">
        <is>
          <t>NO</t>
        </is>
      </c>
      <c r="M172" s="74" t="n">
        <v>-0.9768521747377801</v>
      </c>
      <c r="N172" s="74" t="n">
        <v>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HTF_GATE_MIN_CONFIRMATIONS</t>
        </is>
      </c>
      <c r="B173" s="38" t="inlineStr">
        <is>
          <t>0.0</t>
        </is>
      </c>
      <c r="C173" s="38" t="n"/>
      <c r="D173" s="38" t="inlineStr">
        <is>
          <t>ENTRY, GLOBAL_CHECK, STOCKS_EXIT</t>
        </is>
      </c>
      <c r="E173" s="38" t="n"/>
      <c r="F173" s="26" t="n"/>
      <c r="G173" s="38">
        <f>IFERROR(VLOOKUP($A155&amp;"_"&amp;$B155,Results_Deltas!$A$2:$P$15000,5,FALSE),"")</f>
        <v/>
      </c>
      <c r="H173" s="38" t="inlineStr">
        <is>
          <t>Blanket (page end)</t>
        </is>
      </c>
      <c r="I173" s="26" t="n"/>
      <c r="J173" s="26" t="n"/>
      <c r="K173" s="26" t="n"/>
      <c r="L173" s="26" t="inlineStr">
        <is>
          <t>NO</t>
        </is>
      </c>
      <c r="M173" s="74" t="n">
        <v>-0.9768521747377801</v>
      </c>
      <c r="N173" s="74" t="n">
        <v>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HTF_GATE_MIN_CONFIRMATIONS</t>
        </is>
      </c>
      <c r="B174" s="38" t="inlineStr">
        <is>
          <t>0.0_ALT</t>
        </is>
      </c>
      <c r="C174" s="38" t="n"/>
      <c r="D174" s="38" t="inlineStr">
        <is>
          <t>ENTRY, GLOBAL_CHECK, STOCKS_EXIT</t>
        </is>
      </c>
      <c r="E174" s="38" t="n"/>
      <c r="F174" s="26" t="n"/>
      <c r="G174" s="38">
        <f>IFERROR(VLOOKUP($A156&amp;"_"&amp;$B156,Results_Deltas!$A$2:$P$15000,5,FALSE),"")</f>
        <v/>
      </c>
      <c r="H174" s="38" t="inlineStr">
        <is>
          <t>Blanket (page end)</t>
        </is>
      </c>
      <c r="I174" s="26" t="n"/>
      <c r="J174" s="26" t="n"/>
      <c r="K174" s="26" t="n"/>
      <c r="L174" s="26" t="inlineStr">
        <is>
          <t>NO</t>
        </is>
      </c>
      <c r="M174" s="74" t="n">
        <v>-0.9768521747377801</v>
      </c>
      <c r="N174" s="74" t="n">
        <v>5</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LEADERBOARD_FILTER</t>
        </is>
      </c>
      <c r="B175" s="38" t="inlineStr">
        <is>
          <t>False_ALT</t>
        </is>
      </c>
      <c r="C175" s="38" t="n"/>
      <c r="D175" s="38" t="inlineStr">
        <is>
          <t>AUGMENT, ENTRY, EXIT, GLOBAL_CHECK, REDUCE, STOCKS_EXIT</t>
        </is>
      </c>
      <c r="E175" s="38" t="n"/>
      <c r="F175" s="26" t="n"/>
      <c r="G175" s="38">
        <f>IFERROR(VLOOKUP($A162&amp;"_"&amp;$B162,Results_Deltas!$A$2:$P$15000,5,FALSE),"")</f>
        <v/>
      </c>
      <c r="H175" s="38" t="inlineStr">
        <is>
          <t>Blanket (page end)</t>
        </is>
      </c>
      <c r="I175" s="26" t="n"/>
      <c r="J175" s="26" t="n"/>
      <c r="K175" s="26" t="n"/>
      <c r="L175" s="26" t="inlineStr">
        <is>
          <t>NO</t>
        </is>
      </c>
      <c r="M175" s="74" t="n">
        <v>-0.9768521747377801</v>
      </c>
      <c r="N175" s="74" t="n">
        <v>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DC_MOMENT_STRONG_THRESHOLD</t>
        </is>
      </c>
      <c r="B176" s="38" t="inlineStr">
        <is>
          <t>20</t>
        </is>
      </c>
      <c r="C176" s="38" t="n"/>
      <c r="D176" s="38" t="inlineStr">
        <is>
          <t>ENTRY, GLOBAL_CHECK, STOCKS_EXIT</t>
        </is>
      </c>
      <c r="E176" s="38" t="n"/>
      <c r="F176" s="26" t="n"/>
      <c r="G176" s="38">
        <f>IFERROR(VLOOKUP($A81&amp;"_"&amp;$B81,Results_Deltas!$A$2:$P$15000,5,FALSE),"")</f>
        <v/>
      </c>
      <c r="H176" s="38" t="inlineStr">
        <is>
          <t>Blanket (page end)</t>
        </is>
      </c>
      <c r="I176" s="26" t="n"/>
      <c r="J176" s="26" t="n"/>
      <c r="K176" s="26" t="n"/>
      <c r="L176" s="26" t="inlineStr">
        <is>
          <t>NO</t>
        </is>
      </c>
      <c r="M176" s="74" t="n">
        <v>-0.9758144830449588</v>
      </c>
      <c r="N176" s="74" t="n">
        <v>5</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GR_FILTER_VEC_MIN_TFS</t>
        </is>
      </c>
      <c r="B177" s="38" t="inlineStr">
        <is>
          <t>0</t>
        </is>
      </c>
      <c r="C177" s="38" t="n"/>
      <c r="D177" s="38" t="inlineStr">
        <is>
          <t>GLOBAL_CHECK</t>
        </is>
      </c>
      <c r="E177" s="38" t="n"/>
      <c r="F177" s="26" t="n"/>
      <c r="G177" s="38">
        <f>IFERROR(VLOOKUP($A128&amp;"_"&amp;$B128,Results_Deltas!$A$2:$P$15000,5,FALSE),"")</f>
        <v/>
      </c>
      <c r="H177" s="38" t="inlineStr">
        <is>
          <t>Blanket (page end)</t>
        </is>
      </c>
      <c r="I177" s="26" t="n"/>
      <c r="J177" s="26" t="n"/>
      <c r="K177" s="26" t="n"/>
      <c r="L177" s="26" t="inlineStr">
        <is>
          <t>NO</t>
        </is>
      </c>
      <c r="M177" s="74" t="n">
        <v>-0.969417811435022</v>
      </c>
      <c r="N177" s="74" t="n">
        <v>5</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GR_FILTER_VEC_MIN_TFS</t>
        </is>
      </c>
      <c r="B178" s="70" t="n">
        <v>0</v>
      </c>
      <c r="C178" s="38" t="n"/>
      <c r="D178" s="38" t="inlineStr">
        <is>
          <t>GLOBAL_CHECK</t>
        </is>
      </c>
      <c r="E178" s="38" t="n"/>
      <c r="F178" s="26" t="n"/>
      <c r="G178" s="38">
        <f>IFERROR(VLOOKUP($A129&amp;"_"&amp;$B129,Results_Deltas!$A$2:$P$15000,5,FALSE),"")</f>
        <v/>
      </c>
      <c r="H178" s="38" t="inlineStr">
        <is>
          <t>Blanket (page end)</t>
        </is>
      </c>
      <c r="I178" s="26" t="n"/>
      <c r="J178" s="26" t="n"/>
      <c r="K178" s="26" t="n"/>
      <c r="L178" s="26" t="inlineStr">
        <is>
          <t>NO</t>
        </is>
      </c>
      <c r="M178" s="74" t="n">
        <v>-0.969417811435022</v>
      </c>
      <c r="N178" s="74" t="n">
        <v>5</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HA_WICK_QUALITY_TF</t>
        </is>
      </c>
      <c r="B179" s="70" t="inlineStr">
        <is>
          <t>15m</t>
        </is>
      </c>
      <c r="C179" s="38" t="n"/>
      <c r="D179" s="38" t="inlineStr">
        <is>
          <t>ENTRY, GLOBAL_CHECK, STOCKS_EXIT</t>
        </is>
      </c>
      <c r="E179" s="38" t="n"/>
      <c r="F179" s="26" t="n"/>
      <c r="G179" s="38">
        <f>IFERROR(VLOOKUP($A138&amp;"_"&amp;$B138,Results_Deltas!$A$2:$P$15000,5,FALSE),"")</f>
        <v/>
      </c>
      <c r="H179" s="38" t="inlineStr">
        <is>
          <t>Blanket (page end)</t>
        </is>
      </c>
      <c r="I179" s="26" t="n"/>
      <c r="J179" s="26" t="n"/>
      <c r="K179" s="26" t="n"/>
      <c r="L179" s="26" t="inlineStr">
        <is>
          <t>YES</t>
        </is>
      </c>
      <c r="M179" s="74" t="n">
        <v>-0.9563861379521957</v>
      </c>
      <c r="N179" s="74" t="n">
        <v>4</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HA_WICK_QUALITY_TF</t>
        </is>
      </c>
      <c r="B180" s="38" t="inlineStr">
        <is>
          <t>15m</t>
        </is>
      </c>
      <c r="C180" s="38" t="n"/>
      <c r="D180" s="38" t="inlineStr">
        <is>
          <t>ENTRY, GLOBAL_CHECK, STOCKS_EXIT</t>
        </is>
      </c>
      <c r="E180" s="38" t="n"/>
      <c r="F180" s="26" t="n"/>
      <c r="G180" s="38">
        <f>IFERROR(VLOOKUP($A139&amp;"_"&amp;$B139,Results_Deltas!$A$2:$P$15000,5,FALSE),"")</f>
        <v/>
      </c>
      <c r="H180" s="38" t="inlineStr">
        <is>
          <t>Blanket (page end)</t>
        </is>
      </c>
      <c r="I180" s="26" t="n"/>
      <c r="J180" s="26" t="n"/>
      <c r="K180" s="26" t="n"/>
      <c r="L180" s="26" t="inlineStr">
        <is>
          <t>NO</t>
        </is>
      </c>
      <c r="M180" s="74" t="n">
        <v>-0.9563861379521957</v>
      </c>
      <c r="N180" s="74" t="n">
        <v>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LH_HL_FILTER_REQUIRE_BOTH</t>
        </is>
      </c>
      <c r="B181" s="38" t="inlineStr">
        <is>
          <t>False_ALT</t>
        </is>
      </c>
      <c r="C181" s="38" t="n"/>
      <c r="D181" s="38" t="inlineStr">
        <is>
          <t>ENTRY, GLOBAL_CHECK, STOCKS_EXIT</t>
        </is>
      </c>
      <c r="E181" s="38" t="n"/>
      <c r="F181" s="26" t="n"/>
      <c r="G181" s="38">
        <f>IFERROR(VLOOKUP($A168&amp;"_"&amp;$B168,Results_Deltas!$A$2:$P$15000,5,FALSE),"")</f>
        <v/>
      </c>
      <c r="H181" s="38" t="inlineStr">
        <is>
          <t>Blanket (page end)</t>
        </is>
      </c>
      <c r="I181" s="26" t="n"/>
      <c r="J181" s="26" t="n"/>
      <c r="K181" s="26" t="n"/>
      <c r="L181" s="26" t="inlineStr">
        <is>
          <t>YES</t>
        </is>
      </c>
      <c r="M181" s="74" t="n">
        <v>-0.9556162578956544</v>
      </c>
      <c r="N181" s="74" t="n">
        <v>5</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t>
        </is>
      </c>
      <c r="C182" s="38" t="n"/>
      <c r="D182" s="38" t="inlineStr">
        <is>
          <t>ENTRY, GLOBAL_CHECK, STOCKS_EXIT</t>
        </is>
      </c>
      <c r="E182" s="38" t="n"/>
      <c r="F182" s="26" t="n"/>
      <c r="G182" s="38">
        <f>IFERROR(VLOOKUP($A224&amp;"_"&amp;$B224,Results_Deltas!$A$2:$P$15000,5,FALSE),"")</f>
        <v/>
      </c>
      <c r="H182" s="38" t="inlineStr">
        <is>
          <t>Blanket (page end)</t>
        </is>
      </c>
      <c r="I182" s="26" t="n"/>
      <c r="J182" s="26" t="n"/>
      <c r="K182" s="26" t="n"/>
      <c r="L182" s="26" t="inlineStr">
        <is>
          <t>YES</t>
        </is>
      </c>
      <c r="M182" s="74" t="n">
        <v>-0.9426901313503644</v>
      </c>
      <c r="N182" s="74" t="n">
        <v>5</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9" t="inlineStr">
        <is>
          <t>MANDATORY_REENTRY_WT_FILTER_MIN_VELOCITY</t>
        </is>
      </c>
      <c r="B183" s="40" t="inlineStr">
        <is>
          <t>0.0</t>
        </is>
      </c>
      <c r="C183" s="38" t="n"/>
      <c r="D183" s="38" t="inlineStr">
        <is>
          <t>GLOBAL_CHECK, STOCKS_EXIT</t>
        </is>
      </c>
      <c r="E183" s="38" t="n"/>
      <c r="F183" s="26" t="n"/>
      <c r="G183" s="38">
        <f>IFERROR(VLOOKUP($A180&amp;"_"&amp;$B180,Results_Deltas!$A$2:$P$15000,5,FALSE),"")</f>
        <v/>
      </c>
      <c r="H183" s="38" t="inlineStr">
        <is>
          <t>Blanket (page end)</t>
        </is>
      </c>
      <c r="I183" s="26" t="n"/>
      <c r="J183" s="26" t="n"/>
      <c r="K183" s="26" t="n"/>
      <c r="L183" s="26" t="inlineStr">
        <is>
          <t>NO</t>
        </is>
      </c>
      <c r="M183" s="74" t="n">
        <v>-0.9075854388721687</v>
      </c>
      <c r="N183" s="74" t="n">
        <v>5</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MANDATORY_REENTRY_WT_FILTER_MIN_VELOCITY</t>
        </is>
      </c>
      <c r="B184" s="38" t="inlineStr">
        <is>
          <t>0.0_ALT</t>
        </is>
      </c>
      <c r="C184" s="38" t="n"/>
      <c r="D184" s="38" t="inlineStr">
        <is>
          <t>GLOBAL_CHECK, STOCKS_EXIT</t>
        </is>
      </c>
      <c r="E184" s="38" t="n"/>
      <c r="F184" s="26" t="n"/>
      <c r="G184" s="38">
        <f>IFERROR(VLOOKUP($A181&amp;"_"&amp;$B181,Results_Deltas!$A$2:$P$15000,5,FALSE),"")</f>
        <v/>
      </c>
      <c r="H184" s="38" t="inlineStr">
        <is>
          <t>Blanket (page end)</t>
        </is>
      </c>
      <c r="I184" s="26" t="n"/>
      <c r="J184" s="26" t="n"/>
      <c r="K184" s="26" t="n"/>
      <c r="L184" s="26" t="inlineStr">
        <is>
          <t>NO</t>
        </is>
      </c>
      <c r="M184" s="74" t="n">
        <v>-0.9075854388721687</v>
      </c>
      <c r="N184" s="74" t="n">
        <v>5</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MANDATORY_REENTRY_WT_FILTER_REQUIRE_FLIP</t>
        </is>
      </c>
      <c r="B185" s="38" t="inlineStr">
        <is>
          <t>False_ALT</t>
        </is>
      </c>
      <c r="C185" s="38" t="n"/>
      <c r="D185" s="38" t="inlineStr">
        <is>
          <t>GLOBAL_CHECK, STOCKS_EXIT</t>
        </is>
      </c>
      <c r="E185" s="38" t="n"/>
      <c r="F185" s="26" t="n"/>
      <c r="G185" s="38">
        <f>IFERROR(VLOOKUP($A183&amp;"_"&amp;$B183,Results_Deltas!$A$2:$P$15000,5,FALSE),"")</f>
        <v/>
      </c>
      <c r="H185" s="38" t="inlineStr">
        <is>
          <t>Blanket (page end)</t>
        </is>
      </c>
      <c r="I185" s="26" t="n"/>
      <c r="J185" s="26" t="n"/>
      <c r="K185" s="26" t="n"/>
      <c r="L185" s="26" t="inlineStr">
        <is>
          <t>NO</t>
        </is>
      </c>
      <c r="M185" s="74" t="n">
        <v>-0.9075854388721687</v>
      </c>
      <c r="N185" s="74" t="n">
        <v>5</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MTF_FILTER_STRONG_BUY_QUICK_BYPASS</t>
        </is>
      </c>
      <c r="B186" s="38" t="inlineStr">
        <is>
          <t>0.0</t>
        </is>
      </c>
      <c r="C186" s="38" t="n"/>
      <c r="D186" s="38" t="inlineStr">
        <is>
          <t>GLOBAL_CHECK, STOCKS_EXIT</t>
        </is>
      </c>
      <c r="E186" s="38" t="n"/>
      <c r="F186" s="26" t="n"/>
      <c r="G186" s="38">
        <f>IFERROR(VLOOKUP($A194&amp;"_"&amp;$B194,Results_Deltas!$A$2:$P$15000,5,FALSE),"")</f>
        <v/>
      </c>
      <c r="H186" s="38" t="inlineStr">
        <is>
          <t>Blanket (page end)</t>
        </is>
      </c>
      <c r="I186" s="26" t="n"/>
      <c r="J186" s="26" t="n"/>
      <c r="K186" s="26" t="n"/>
      <c r="L186" s="26" t="inlineStr">
        <is>
          <t>NO</t>
        </is>
      </c>
      <c r="M186" s="74" t="n">
        <v>-0.8988136414297956</v>
      </c>
      <c r="N186" s="74" t="n">
        <v>5</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MTF_FILTER_STRONG_BUY_QUICK_BYPASS</t>
        </is>
      </c>
      <c r="B187" s="38" t="inlineStr">
        <is>
          <t>0.0_ALT</t>
        </is>
      </c>
      <c r="C187" s="38" t="n"/>
      <c r="D187" s="38" t="inlineStr">
        <is>
          <t>GLOBAL_CHECK, STOCKS_EXIT</t>
        </is>
      </c>
      <c r="E187" s="38" t="n"/>
      <c r="F187" s="26" t="n"/>
      <c r="G187" s="38">
        <f>IFERROR(VLOOKUP($A195&amp;"_"&amp;$B195,Results_Deltas!$A$2:$P$15000,5,FALSE),"")</f>
        <v/>
      </c>
      <c r="H187" s="38" t="inlineStr">
        <is>
          <t>Blanket (page end)</t>
        </is>
      </c>
      <c r="I187" s="26" t="n"/>
      <c r="J187" s="26" t="n"/>
      <c r="K187" s="26" t="n"/>
      <c r="L187" s="26" t="inlineStr">
        <is>
          <t>YES</t>
        </is>
      </c>
      <c r="M187" s="74" t="n">
        <v>-0.8988136414297956</v>
      </c>
      <c r="N187" s="74" t="n">
        <v>5</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MTS_GATE_ENABLED</t>
        </is>
      </c>
      <c r="B188" s="38" t="inlineStr">
        <is>
          <t>False</t>
        </is>
      </c>
      <c r="C188" s="38" t="n"/>
      <c r="D188" s="38" t="inlineStr">
        <is>
          <t>ENTRY, GLOBAL_CHECK, STOCKS_EXIT</t>
        </is>
      </c>
      <c r="E188" s="38" t="n"/>
      <c r="F188" s="26" t="n"/>
      <c r="G188" s="38">
        <f>IFERROR(VLOOKUP($A206&amp;"_"&amp;$B206,Results_Deltas!$A$2:$P$15000,5,FALSE),"")</f>
        <v/>
      </c>
      <c r="H188" s="38" t="inlineStr">
        <is>
          <t>Blanket (page end)</t>
        </is>
      </c>
      <c r="I188" s="26" t="n"/>
      <c r="J188" s="26" t="n"/>
      <c r="K188" s="26" t="n"/>
      <c r="L188" s="26" t="inlineStr">
        <is>
          <t>NO</t>
        </is>
      </c>
      <c r="M188" s="74" t="n">
        <v>-0.891418296067245</v>
      </c>
      <c r="N188" s="74" t="n">
        <v>4</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9" t="inlineStr">
        <is>
          <t>MTS_GATE_ENABLED</t>
        </is>
      </c>
      <c r="B189" s="70" t="b">
        <v>0</v>
      </c>
      <c r="C189" s="38" t="n"/>
      <c r="D189" s="38" t="inlineStr">
        <is>
          <t>ENTRY, GLOBAL_CHECK, STOCKS_EXIT</t>
        </is>
      </c>
      <c r="E189" s="38" t="n"/>
      <c r="F189" s="26" t="n"/>
      <c r="G189" s="38">
        <f>IFERROR(VLOOKUP($A207&amp;"_"&amp;$B207,Results_Deltas!$A$2:$P$15000,5,FALSE),"")</f>
        <v/>
      </c>
      <c r="H189" s="38" t="inlineStr">
        <is>
          <t>Blanket (page end)</t>
        </is>
      </c>
      <c r="I189" s="26" t="n"/>
      <c r="J189" s="26" t="n"/>
      <c r="K189" s="26" t="n"/>
      <c r="L189" s="26" t="inlineStr">
        <is>
          <t>YES</t>
        </is>
      </c>
      <c r="M189" s="74" t="n">
        <v>-0.891418296067245</v>
      </c>
      <c r="N189" s="74" t="n">
        <v>4</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OI_CONFIRM_ENABLED</t>
        </is>
      </c>
      <c r="B190" s="38" t="inlineStr">
        <is>
          <t>False</t>
        </is>
      </c>
      <c r="C190" s="38" t="n"/>
      <c r="D190" s="38" t="inlineStr">
        <is>
          <t>ENTRY, GLOBAL_CHECK, STOCKS_EXIT</t>
        </is>
      </c>
      <c r="E190" s="38" t="n"/>
      <c r="F190" s="26" t="n"/>
      <c r="G190" s="38">
        <f>IFERROR(VLOOKUP($A218&amp;"_"&amp;$B218,Results_Deltas!$A$2:$P$15000,5,FALSE),"")</f>
        <v/>
      </c>
      <c r="H190" s="38" t="inlineStr">
        <is>
          <t>Blanket (page end)</t>
        </is>
      </c>
      <c r="I190" s="26" t="n"/>
      <c r="J190" s="26" t="n"/>
      <c r="K190" s="26" t="n"/>
      <c r="L190" s="26" t="inlineStr">
        <is>
          <t>NO</t>
        </is>
      </c>
      <c r="M190" s="74" t="n">
        <v>-0.891418296067245</v>
      </c>
      <c r="N190" s="74" t="n">
        <v>4</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9" t="inlineStr">
        <is>
          <t>OI_CONFIRM_ENABLED</t>
        </is>
      </c>
      <c r="B191" s="70" t="b">
        <v>0</v>
      </c>
      <c r="C191" s="38" t="n"/>
      <c r="D191" s="38" t="inlineStr">
        <is>
          <t>ENTRY, GLOBAL_CHECK, STOCKS_EXIT</t>
        </is>
      </c>
      <c r="E191" s="38" t="n"/>
      <c r="F191" s="26" t="n"/>
      <c r="G191" s="38">
        <f>IFERROR(VLOOKUP($A219&amp;"_"&amp;$B219,Results_Deltas!$A$2:$P$15000,5,FALSE),"")</f>
        <v/>
      </c>
      <c r="H191" s="38" t="inlineStr">
        <is>
          <t>Blanket (page end)</t>
        </is>
      </c>
      <c r="I191" s="26" t="n"/>
      <c r="J191" s="26" t="n"/>
      <c r="K191" s="26" t="n"/>
      <c r="L191" s="26" t="inlineStr">
        <is>
          <t>NO</t>
        </is>
      </c>
      <c r="M191" s="74" t="n">
        <v>-0.891418296067245</v>
      </c>
      <c r="N191" s="74" t="n">
        <v>4</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HTF_TREND_VETO_BYPASS_REASONS</t>
        </is>
      </c>
      <c r="B192" s="38" t="inlineStr">
        <is>
          <t>0.0</t>
        </is>
      </c>
      <c r="C192" s="38" t="n"/>
      <c r="D192" s="38" t="inlineStr">
        <is>
          <t>GLOBAL_CHECK, STOCKS_EXIT</t>
        </is>
      </c>
      <c r="E192" s="38" t="n"/>
      <c r="F192" s="26" t="n"/>
      <c r="G192" s="38">
        <f>IFERROR(VLOOKUP($A159&amp;"_"&amp;$B159,Results_Deltas!$A$2:$P$15000,5,FALSE),"")</f>
        <v/>
      </c>
      <c r="H192" s="38" t="inlineStr">
        <is>
          <t>Blanket (page end)</t>
        </is>
      </c>
      <c r="I192" s="26" t="n"/>
      <c r="J192" s="26" t="n"/>
      <c r="K192" s="26" t="n"/>
      <c r="L192" s="26" t="inlineStr">
        <is>
          <t>NO</t>
        </is>
      </c>
      <c r="M192" s="74" t="n">
        <v>-0.8788400049535779</v>
      </c>
      <c r="N192" s="74" t="n">
        <v>5</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HTF_TREND_VETO_BYPASS_REASONS</t>
        </is>
      </c>
      <c r="B193" s="38" t="inlineStr">
        <is>
          <t>0.0_ALT</t>
        </is>
      </c>
      <c r="C193" s="38" t="n"/>
      <c r="D193" s="38" t="inlineStr">
        <is>
          <t>GLOBAL_CHECK, STOCKS_EXIT</t>
        </is>
      </c>
      <c r="E193" s="38" t="n"/>
      <c r="F193" s="26" t="n"/>
      <c r="G193" s="38">
        <f>IFERROR(VLOOKUP($A160&amp;"_"&amp;$B160,Results_Deltas!$A$2:$P$15000,5,FALSE),"")</f>
        <v/>
      </c>
      <c r="H193" s="38" t="inlineStr">
        <is>
          <t>Blanket (page end)</t>
        </is>
      </c>
      <c r="I193" s="26" t="n"/>
      <c r="J193" s="26" t="n"/>
      <c r="K193" s="26" t="n"/>
      <c r="L193" s="26" t="inlineStr">
        <is>
          <t>NO</t>
        </is>
      </c>
      <c r="M193" s="74" t="n">
        <v>-0.8788400049535779</v>
      </c>
      <c r="N193" s="74" t="n">
        <v>5</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HTF_GATE_D_MANDATORY</t>
        </is>
      </c>
      <c r="B194" s="38" t="inlineStr">
        <is>
          <t>0.0</t>
        </is>
      </c>
      <c r="C194" s="38" t="n"/>
      <c r="D194" s="38" t="inlineStr">
        <is>
          <t>ENTRY, GLOBAL_CHECK, STOCKS_EXIT</t>
        </is>
      </c>
      <c r="E194" s="38" t="n"/>
      <c r="F194" s="26" t="n"/>
      <c r="G194" s="38">
        <f>IFERROR(VLOOKUP($A153&amp;"_"&amp;$B153,Results_Deltas!$A$2:$P$15000,5,FALSE),"")</f>
        <v/>
      </c>
      <c r="H194" s="38" t="inlineStr">
        <is>
          <t>Blanket (page end)</t>
        </is>
      </c>
      <c r="I194" s="26" t="n"/>
      <c r="J194" s="26" t="n"/>
      <c r="K194" s="26" t="n"/>
      <c r="L194" s="26" t="inlineStr">
        <is>
          <t>NO</t>
        </is>
      </c>
      <c r="M194" s="74" t="n">
        <v>-0.8681252023994657</v>
      </c>
      <c r="N194" s="74" t="n">
        <v>5</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HTF_GATE_D_MANDATORY</t>
        </is>
      </c>
      <c r="B195" s="38" t="inlineStr">
        <is>
          <t>0.0_ALT</t>
        </is>
      </c>
      <c r="C195" s="38" t="n"/>
      <c r="D195" s="38" t="inlineStr">
        <is>
          <t>ENTRY, GLOBAL_CHECK, STOCKS_EXIT</t>
        </is>
      </c>
      <c r="E195" s="38" t="n"/>
      <c r="F195" s="26" t="n"/>
      <c r="G195" s="38">
        <f>IFERROR(VLOOKUP($A154&amp;"_"&amp;$B154,Results_Deltas!$A$2:$P$15000,5,FALSE),"")</f>
        <v/>
      </c>
      <c r="H195" s="38" t="inlineStr">
        <is>
          <t>Blanket (page end)</t>
        </is>
      </c>
      <c r="I195" s="26" t="n"/>
      <c r="J195" s="26" t="n"/>
      <c r="K195" s="26" t="n"/>
      <c r="L195" s="26" t="inlineStr">
        <is>
          <t>YES</t>
        </is>
      </c>
      <c r="M195" s="74" t="n">
        <v>-0.8681252023994657</v>
      </c>
      <c r="N195" s="74" t="n">
        <v>5</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GR_FILTER_ALL_ENTRIES</t>
        </is>
      </c>
      <c r="B196" s="38" t="inlineStr">
        <is>
          <t>0.0</t>
        </is>
      </c>
      <c r="C196" s="38" t="n"/>
      <c r="D196" s="38" t="inlineStr">
        <is>
          <t>GLOBAL_CHECK, STOCKS_EXIT</t>
        </is>
      </c>
      <c r="E196" s="38" t="n"/>
      <c r="F196" s="26" t="n"/>
      <c r="G196" s="38">
        <f>IFERROR(VLOOKUP($A124&amp;"_"&amp;$B124,Results_Deltas!$A$2:$P$15000,5,FALSE),"")</f>
        <v/>
      </c>
      <c r="H196" s="38" t="inlineStr">
        <is>
          <t>Blanket (page end)</t>
        </is>
      </c>
      <c r="I196" s="26" t="n"/>
      <c r="J196" s="26" t="n"/>
      <c r="K196" s="26" t="n"/>
      <c r="L196" s="26" t="inlineStr">
        <is>
          <t>NO</t>
        </is>
      </c>
      <c r="M196" s="74" t="n">
        <v>-0.8163928095511213</v>
      </c>
      <c r="N196" s="74" t="n">
        <v>5</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GR_FILTER_ALL_ENTRIES</t>
        </is>
      </c>
      <c r="B197" s="38" t="inlineStr">
        <is>
          <t>0.0_ALT</t>
        </is>
      </c>
      <c r="C197" s="38" t="n"/>
      <c r="D197" s="38" t="inlineStr">
        <is>
          <t>GLOBAL_CHECK, STOCKS_EXIT</t>
        </is>
      </c>
      <c r="E197" s="38" t="n"/>
      <c r="F197" s="26" t="n"/>
      <c r="G197" s="38">
        <f>IFERROR(VLOOKUP($A125&amp;"_"&amp;$B125,Results_Deltas!$A$2:$P$15000,5,FALSE),"")</f>
        <v/>
      </c>
      <c r="H197" s="38" t="inlineStr">
        <is>
          <t>Blanket (page end)</t>
        </is>
      </c>
      <c r="I197" s="26" t="n"/>
      <c r="J197" s="26" t="n"/>
      <c r="K197" s="26" t="n"/>
      <c r="L197" s="26" t="inlineStr">
        <is>
          <t>NO</t>
        </is>
      </c>
      <c r="M197" s="74" t="n">
        <v>-0.8163928095511213</v>
      </c>
      <c r="N197" s="74" t="n">
        <v>5</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FG_GREED_THRESHOLD</t>
        </is>
      </c>
      <c r="B198" s="38" t="inlineStr">
        <is>
          <t>93.75</t>
        </is>
      </c>
      <c r="C198" s="38" t="n"/>
      <c r="D198" s="38" t="inlineStr">
        <is>
          <t>GLOBAL_CHECK, STOCKS_EXIT</t>
        </is>
      </c>
      <c r="E198" s="38" t="n"/>
      <c r="F198" s="26" t="n"/>
      <c r="G198" s="38">
        <f>IFERROR(VLOOKUP($A108&amp;"_"&amp;$B108,Results_Deltas!$A$2:$P$15000,5,FALSE),"")</f>
        <v/>
      </c>
      <c r="H198" s="38" t="inlineStr">
        <is>
          <t>Blanket (page end)</t>
        </is>
      </c>
      <c r="I198" s="26" t="n"/>
      <c r="J198" s="26" t="n"/>
      <c r="K198" s="26" t="n"/>
      <c r="L198" s="26" t="inlineStr">
        <is>
          <t>YES</t>
        </is>
      </c>
      <c r="M198" s="74" t="n">
        <v>-0.7796124004983913</v>
      </c>
      <c r="N198" s="74" t="n">
        <v>4</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OI_CONFIRM_MIN_PRICE_PCT</t>
        </is>
      </c>
      <c r="B199" s="38" t="inlineStr">
        <is>
          <t>1.0</t>
        </is>
      </c>
      <c r="C199" s="38" t="n"/>
      <c r="D199" s="38" t="inlineStr">
        <is>
          <t>ENTRY, GLOBAL_CHECK, STOCKS_EXIT</t>
        </is>
      </c>
      <c r="E199" s="38" t="n"/>
      <c r="F199" s="26" t="n"/>
      <c r="G199" s="38">
        <f>IFERROR(VLOOKUP($A226&amp;"_"&amp;$B226,Results_Deltas!$A$2:$P$15000,5,FALSE),"")</f>
        <v/>
      </c>
      <c r="H199" s="38" t="inlineStr">
        <is>
          <t>Blanket (page end)</t>
        </is>
      </c>
      <c r="I199" s="26" t="n"/>
      <c r="J199" s="26" t="n"/>
      <c r="K199" s="26" t="n"/>
      <c r="L199" s="26" t="inlineStr">
        <is>
          <t>NO</t>
        </is>
      </c>
      <c r="M199" s="74" t="n">
        <v>-0.7469288470348281</v>
      </c>
      <c r="N199" s="74" t="n">
        <v>4</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OI_CONFIRM_MIN_PRICE_PCT</t>
        </is>
      </c>
      <c r="B200" s="38" t="inlineStr">
        <is>
          <t>0.5</t>
        </is>
      </c>
      <c r="C200" s="38" t="n"/>
      <c r="D200" s="38" t="inlineStr">
        <is>
          <t>ENTRY, GLOBAL_CHECK, STOCKS_EXIT</t>
        </is>
      </c>
      <c r="E200" s="38" t="n"/>
      <c r="F200" s="26" t="n"/>
      <c r="G200" s="38">
        <f>IFERROR(VLOOKUP($A227&amp;"_"&amp;$B227,Results_Deltas!$A$2:$P$15000,5,FALSE),"")</f>
        <v/>
      </c>
      <c r="H200" s="38" t="inlineStr">
        <is>
          <t>Blanket (page end)</t>
        </is>
      </c>
      <c r="I200" s="26" t="n"/>
      <c r="J200" s="26" t="n"/>
      <c r="K200" s="26" t="n"/>
      <c r="L200" s="26" t="inlineStr">
        <is>
          <t>NO</t>
        </is>
      </c>
      <c r="M200" s="74" t="n">
        <v>-0.734494509770831</v>
      </c>
      <c r="N200" s="74" t="n">
        <v>5</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7" t="inlineStr">
        <is>
          <t>HLR_TOP_MIN_TFS</t>
        </is>
      </c>
      <c r="B201" s="38" t="inlineStr">
        <is>
          <t>0</t>
        </is>
      </c>
      <c r="C201" s="38" t="n"/>
      <c r="D201" s="38" t="inlineStr">
        <is>
          <t>GLOBAL_CHECK, REENTRY, STOCKS_EXIT</t>
        </is>
      </c>
      <c r="E201" s="38" t="n"/>
      <c r="F201" s="26" t="n"/>
      <c r="G201" s="38">
        <f>IFERROR(VLOOKUP($A144&amp;"_"&amp;$B144,Results_Deltas!$A$2:$P$15000,5,FALSE),"")</f>
        <v/>
      </c>
      <c r="H201" s="38" t="inlineStr">
        <is>
          <t>Blanket (page end)</t>
        </is>
      </c>
      <c r="I201" s="26" t="n"/>
      <c r="J201" s="26" t="n"/>
      <c r="K201" s="26" t="n"/>
      <c r="L201" s="26" t="inlineStr">
        <is>
          <t>NO</t>
        </is>
      </c>
      <c r="M201" s="74" t="n">
        <v>-0.7090056106967758</v>
      </c>
      <c r="N201" s="74" t="n">
        <v>5</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9" t="inlineStr">
        <is>
          <t>HLR_TOP_MIN_TFS</t>
        </is>
      </c>
      <c r="B202" s="70" t="n">
        <v>0</v>
      </c>
      <c r="C202" s="38" t="n"/>
      <c r="D202" s="38" t="inlineStr">
        <is>
          <t>GLOBAL_CHECK, REENTRY, STOCKS_EXIT</t>
        </is>
      </c>
      <c r="E202" s="38" t="n"/>
      <c r="F202" s="26" t="n"/>
      <c r="G202" s="38">
        <f>IFERROR(VLOOKUP($A145&amp;"_"&amp;$B145,Results_Deltas!$A$2:$P$15000,5,FALSE),"")</f>
        <v/>
      </c>
      <c r="H202" s="38" t="inlineStr">
        <is>
          <t>Blanket (page end)</t>
        </is>
      </c>
      <c r="I202" s="26" t="n"/>
      <c r="J202" s="26" t="n"/>
      <c r="K202" s="26" t="n"/>
      <c r="L202" s="26" t="inlineStr">
        <is>
          <t>NO</t>
        </is>
      </c>
      <c r="M202" s="74" t="n">
        <v>-0.7090056106967758</v>
      </c>
      <c r="N202" s="74" t="n">
        <v>5</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7" t="inlineStr">
        <is>
          <t>FG_FEAR_THRESHOLD</t>
        </is>
      </c>
      <c r="B203" s="38" t="inlineStr">
        <is>
          <t>18.75</t>
        </is>
      </c>
      <c r="C203" s="38" t="n"/>
      <c r="D203" s="38" t="inlineStr">
        <is>
          <t>GLOBAL_CHECK, STOCKS_EXIT</t>
        </is>
      </c>
      <c r="E203" s="38" t="n"/>
      <c r="F203" s="26" t="n"/>
      <c r="G203" s="38">
        <f>IFERROR(VLOOKUP($A105&amp;"_"&amp;$B105,Results_Deltas!$A$2:$P$15000,5,FALSE),"")</f>
        <v/>
      </c>
      <c r="H203" s="38" t="inlineStr">
        <is>
          <t>Blanket (page end)</t>
        </is>
      </c>
      <c r="I203" s="26" t="n"/>
      <c r="J203" s="26" t="n"/>
      <c r="K203" s="26" t="n"/>
      <c r="L203" s="26" t="inlineStr">
        <is>
          <t>NO</t>
        </is>
      </c>
      <c r="M203" s="74" t="n">
        <v>-0.7083915038959792</v>
      </c>
      <c r="N203" s="74" t="n">
        <v>5</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7" t="inlineStr">
        <is>
          <t>ADX_RANGING_THRESHOLD</t>
        </is>
      </c>
      <c r="B204" s="38" t="inlineStr">
        <is>
          <t>20</t>
        </is>
      </c>
      <c r="C204" s="38" t="n"/>
      <c r="D204" s="38" t="inlineStr">
        <is>
          <t>ENTRY, GLOBAL_CHECK, STOCKS_EXIT</t>
        </is>
      </c>
      <c r="E204" s="38" t="n"/>
      <c r="F204" s="26" t="n"/>
      <c r="G204" s="38">
        <f>IFERROR(VLOOKUP($A59&amp;"_"&amp;$B59,Results_Deltas!$A$2:$P$15000,5,FALSE),"")</f>
        <v/>
      </c>
      <c r="H204" s="38" t="inlineStr">
        <is>
          <t>Blanket (page end)</t>
        </is>
      </c>
      <c r="I204" s="26" t="n"/>
      <c r="J204" s="26" t="n"/>
      <c r="K204" s="26" t="n"/>
      <c r="L204" s="26" t="inlineStr">
        <is>
          <t>NO</t>
        </is>
      </c>
      <c r="M204" s="74" t="n">
        <v>-0.6977515533841286</v>
      </c>
      <c r="N204" s="74" t="n">
        <v>5</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9" t="inlineStr">
        <is>
          <t>ADX_RANGING_THRESHOLD</t>
        </is>
      </c>
      <c r="B205" s="70" t="n">
        <v>20</v>
      </c>
      <c r="C205" s="38" t="n"/>
      <c r="D205" s="38" t="inlineStr">
        <is>
          <t>ENTRY, GLOBAL_CHECK, STOCKS_EXIT</t>
        </is>
      </c>
      <c r="E205" s="38" t="n"/>
      <c r="F205" s="26" t="n"/>
      <c r="G205" s="38">
        <f>IFERROR(VLOOKUP($A62&amp;"_"&amp;$B62,Results_Deltas!$A$2:$P$15000,5,FALSE),"")</f>
        <v/>
      </c>
      <c r="H205" s="38" t="inlineStr">
        <is>
          <t>Blanket (page end)</t>
        </is>
      </c>
      <c r="I205" s="26" t="n"/>
      <c r="J205" s="26" t="n"/>
      <c r="K205" s="26" t="n"/>
      <c r="L205" s="26" t="inlineStr">
        <is>
          <t>YES</t>
        </is>
      </c>
      <c r="M205" s="74" t="n">
        <v>-0.6977515533841286</v>
      </c>
      <c r="N205" s="74" t="n">
        <v>5</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7" t="inlineStr">
        <is>
          <t>FG_FEAR_THRESHOLD</t>
        </is>
      </c>
      <c r="B206" s="38" t="inlineStr">
        <is>
          <t>31.25</t>
        </is>
      </c>
      <c r="C206" s="38" t="n"/>
      <c r="D206" s="38" t="inlineStr">
        <is>
          <t>GLOBAL_CHECK, STOCKS_EXIT</t>
        </is>
      </c>
      <c r="E206" s="38" t="n"/>
      <c r="F206" s="26" t="n"/>
      <c r="G206" s="38">
        <f>IFERROR(VLOOKUP($A104&amp;"_"&amp;$B104,Results_Deltas!$A$2:$P$15000,5,FALSE),"")</f>
        <v/>
      </c>
      <c r="H206" s="38" t="inlineStr">
        <is>
          <t>Blanket (page end)</t>
        </is>
      </c>
      <c r="I206" s="26" t="n"/>
      <c r="J206" s="26" t="n"/>
      <c r="K206" s="26" t="n"/>
      <c r="L206" s="26" t="inlineStr">
        <is>
          <t>NO</t>
        </is>
      </c>
      <c r="M206" s="74" t="n">
        <v>-0.6851374931822451</v>
      </c>
      <c r="N206" s="74" t="n">
        <v>4</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7" t="inlineStr">
        <is>
          <t>DC_MOMENT_STRONG_THRESHOLD</t>
        </is>
      </c>
      <c r="B207" s="38" t="inlineStr">
        <is>
          <t>30</t>
        </is>
      </c>
      <c r="C207" s="38" t="n"/>
      <c r="D207" s="38" t="inlineStr">
        <is>
          <t>ENTRY, GLOBAL_CHECK, STOCKS_EXIT</t>
        </is>
      </c>
      <c r="E207" s="38" t="n"/>
      <c r="F207" s="26" t="n"/>
      <c r="G207" s="38">
        <f>IFERROR(VLOOKUP($A80&amp;"_"&amp;$B80,Results_Deltas!$A$2:$P$15000,5,FALSE),"")</f>
        <v/>
      </c>
      <c r="H207" s="38" t="inlineStr">
        <is>
          <t>Blanket (page end)</t>
        </is>
      </c>
      <c r="I207" s="26" t="n"/>
      <c r="J207" s="26" t="n"/>
      <c r="K207" s="26" t="n"/>
      <c r="L207" s="26" t="inlineStr">
        <is>
          <t>NO</t>
        </is>
      </c>
      <c r="M207" s="74" t="n">
        <v>-0.6761268197077123</v>
      </c>
      <c r="N207" s="74" t="n">
        <v>5</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7" t="inlineStr">
        <is>
          <t>FG_GREED_THRESHOLD</t>
        </is>
      </c>
      <c r="B208" s="38" t="inlineStr">
        <is>
          <t>56.25</t>
        </is>
      </c>
      <c r="C208" s="38" t="n"/>
      <c r="D208" s="38" t="inlineStr">
        <is>
          <t>GLOBAL_CHECK, STOCKS_EXIT</t>
        </is>
      </c>
      <c r="E208" s="38" t="n"/>
      <c r="F208" s="26" t="n"/>
      <c r="G208" s="38">
        <f>IFERROR(VLOOKUP($A109&amp;"_"&amp;$B109,Results_Deltas!$A$2:$P$15000,5,FALSE),"")</f>
        <v/>
      </c>
      <c r="H208" s="38" t="inlineStr">
        <is>
          <t>Blanket (page end)</t>
        </is>
      </c>
      <c r="I208" s="26" t="n"/>
      <c r="J208" s="26" t="n"/>
      <c r="K208" s="26" t="n"/>
      <c r="L208" s="26" t="inlineStr">
        <is>
          <t>NO</t>
        </is>
      </c>
      <c r="M208" s="74" t="n">
        <v>-0.653507373403069</v>
      </c>
      <c r="N208" s="74" t="n">
        <v>5</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BAND_ARROW_ENABLED</t>
        </is>
      </c>
      <c r="B209" s="38" t="inlineStr">
        <is>
          <t>True</t>
        </is>
      </c>
      <c r="C209" s="38" t="n"/>
      <c r="D209" s="38" t="inlineStr">
        <is>
          <t>GLOBAL_CHECK, STOCKS_EXIT</t>
        </is>
      </c>
      <c r="E209" s="38" t="n"/>
      <c r="F209" s="26" t="n"/>
      <c r="G209" s="38">
        <f>IFERROR(VLOOKUP($A68&amp;"_"&amp;$B68,Results_Deltas!$A$2:$P$15000,5,FALSE),"")</f>
        <v/>
      </c>
      <c r="H209" s="38" t="inlineStr">
        <is>
          <t>Blanket (page end)</t>
        </is>
      </c>
      <c r="I209" s="26" t="n"/>
      <c r="J209" s="26" t="n"/>
      <c r="K209" s="26" t="n"/>
      <c r="L209" s="26" t="inlineStr">
        <is>
          <t>NO</t>
        </is>
      </c>
      <c r="M209" s="74" t="n">
        <v>-0.6527464553128598</v>
      </c>
      <c r="N209" s="74" t="n">
        <v>5</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7" t="inlineStr">
        <is>
          <t>DC_MOMENT_STRONG_THRESHOLD</t>
        </is>
      </c>
      <c r="B210" s="38" t="inlineStr">
        <is>
          <t>50</t>
        </is>
      </c>
      <c r="C210" s="38" t="n"/>
      <c r="D210" s="38" t="inlineStr">
        <is>
          <t>ENTRY, GLOBAL_CHECK, STOCKS_EXIT</t>
        </is>
      </c>
      <c r="E210" s="38" t="n"/>
      <c r="F210" s="26" t="n"/>
      <c r="G210" s="38">
        <f>IFERROR(VLOOKUP($A79&amp;"_"&amp;$B79,Results_Deltas!$A$2:$P$15000,5,FALSE),"")</f>
        <v/>
      </c>
      <c r="H210" s="38" t="inlineStr">
        <is>
          <t>Blanket (page end)</t>
        </is>
      </c>
      <c r="I210" s="26" t="n"/>
      <c r="J210" s="26" t="n"/>
      <c r="K210" s="26" t="n"/>
      <c r="L210" s="26" t="inlineStr">
        <is>
          <t>YES</t>
        </is>
      </c>
      <c r="M210" s="74" t="n">
        <v>-0.6232866715792276</v>
      </c>
      <c r="N210" s="74" t="n">
        <v>5</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7" t="inlineStr">
        <is>
          <t>ADX_RANGING_THRESHOLD</t>
        </is>
      </c>
      <c r="B211" s="38" t="inlineStr">
        <is>
          <t>25</t>
        </is>
      </c>
      <c r="C211" s="38" t="n"/>
      <c r="D211" s="38" t="inlineStr">
        <is>
          <t>ENTRY, GLOBAL_CHECK, STOCKS_EXIT</t>
        </is>
      </c>
      <c r="E211" s="38" t="n"/>
      <c r="F211" s="26" t="n"/>
      <c r="G211" s="38">
        <f>IFERROR(VLOOKUP($A60&amp;"_"&amp;$B60,Results_Deltas!$A$2:$P$15000,5,FALSE),"")</f>
        <v/>
      </c>
      <c r="H211" s="38" t="inlineStr">
        <is>
          <t>Blanket (page end)</t>
        </is>
      </c>
      <c r="I211" s="26" t="n"/>
      <c r="J211" s="26" t="n"/>
      <c r="K211" s="26" t="n"/>
      <c r="L211" s="26" t="inlineStr">
        <is>
          <t>NO</t>
        </is>
      </c>
      <c r="M211" s="74" t="n">
        <v>-0.6191322817421654</v>
      </c>
      <c r="N211" s="74" t="n">
        <v>5</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c r="A212" s="37" t="inlineStr">
        <is>
          <t>OI_CONFIRM_MIN_CHANGE_PCT</t>
        </is>
      </c>
      <c r="B212" s="38" t="inlineStr">
        <is>
          <t>2.0</t>
        </is>
      </c>
      <c r="C212" s="38" t="n"/>
      <c r="D212" s="38" t="inlineStr">
        <is>
          <t>ENTRY, GLOBAL_CHECK, STOCKS_EXIT</t>
        </is>
      </c>
      <c r="E212" s="38" t="n"/>
      <c r="F212" s="26" t="n"/>
      <c r="G212" s="38">
        <f>IFERROR(VLOOKUP($A221&amp;"_"&amp;$B221,Results_Deltas!$A$2:$P$15000,5,FALSE),"")</f>
        <v/>
      </c>
      <c r="H212" s="38" t="inlineStr">
        <is>
          <t>Blanket (page end)</t>
        </is>
      </c>
      <c r="I212" s="26" t="n"/>
      <c r="J212" s="26" t="n"/>
      <c r="K212" s="26" t="n"/>
      <c r="L212" s="26" t="inlineStr">
        <is>
          <t>NO</t>
        </is>
      </c>
      <c r="M212" s="74" t="n">
        <v>-0.6073340038075323</v>
      </c>
      <c r="N212" s="74" t="n">
        <v>5</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c r="A213" s="37" t="inlineStr">
        <is>
          <t>HLR_SMA_BAND_PCT</t>
        </is>
      </c>
      <c r="B213" s="38" t="inlineStr">
        <is>
          <t>1.0</t>
        </is>
      </c>
      <c r="C213" s="38" t="n"/>
      <c r="D213" s="38" t="inlineStr">
        <is>
          <t>ENTRY, GLOBAL_CHECK, STOCKS_EXIT</t>
        </is>
      </c>
      <c r="E213" s="38" t="n"/>
      <c r="F213" s="26" t="n"/>
      <c r="G213" s="38">
        <f>IFERROR(VLOOKUP($A142&amp;"_"&amp;$B142,Results_Deltas!$A$2:$P$15000,5,FALSE),"")</f>
        <v/>
      </c>
      <c r="H213" s="38" t="inlineStr">
        <is>
          <t>Blanket (page end)</t>
        </is>
      </c>
      <c r="I213" s="26" t="n"/>
      <c r="J213" s="26" t="n"/>
      <c r="K213" s="26" t="n"/>
      <c r="L213" s="26" t="inlineStr">
        <is>
          <t>NO</t>
        </is>
      </c>
      <c r="M213" s="74" t="n">
        <v>-0.4203579323689372</v>
      </c>
      <c r="N213" s="74" t="n">
        <v>5</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ht="15.75" customHeight="1" s="67">
      <c r="A214" s="37" t="inlineStr">
        <is>
          <t>HLR_SMA_BAND_PCT</t>
        </is>
      </c>
      <c r="B214" s="38" t="inlineStr">
        <is>
          <t>0.5</t>
        </is>
      </c>
      <c r="C214" s="38" t="n"/>
      <c r="D214" s="38" t="inlineStr">
        <is>
          <t>ENTRY, GLOBAL_CHECK, STOCKS_EXIT</t>
        </is>
      </c>
      <c r="E214" s="38" t="n"/>
      <c r="F214" s="26" t="n"/>
      <c r="G214" s="38">
        <f>IFERROR(VLOOKUP($A143&amp;"_"&amp;$B143,Results_Deltas!$A$2:$P$15000,5,FALSE),"")</f>
        <v/>
      </c>
      <c r="H214" s="38" t="inlineStr">
        <is>
          <t>Blanket (page end)</t>
        </is>
      </c>
      <c r="I214" s="26" t="n"/>
      <c r="J214" s="26" t="n"/>
      <c r="K214" s="26" t="n"/>
      <c r="L214" s="26" t="inlineStr">
        <is>
          <t>YES</t>
        </is>
      </c>
      <c r="M214" s="74" t="n">
        <v>-0.3953247871633765</v>
      </c>
      <c r="N214" s="74" t="n">
        <v>5</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row r="215" ht="15.75" customHeight="1" s="67">
      <c r="A215" s="37" t="inlineStr">
        <is>
          <t>BANDAID_OFF_LOSER_RECOVER_PCT</t>
        </is>
      </c>
      <c r="B215" s="38" t="inlineStr">
        <is>
          <t>0.5</t>
        </is>
      </c>
      <c r="C215" s="38" t="n"/>
      <c r="D215" s="38" t="inlineStr">
        <is>
          <t>AUGMENT, ENTRY, EXIT, GLOBAL_CHECK, REDUCE, STOCKS_EXIT</t>
        </is>
      </c>
      <c r="E215" s="38" t="n"/>
      <c r="F215" s="26" t="n"/>
      <c r="G215" s="38">
        <f>IFERROR(VLOOKUP($A66&amp;"_"&amp;$B66,Results_Deltas!$A$2:$P$15000,5,FALSE),"")</f>
        <v/>
      </c>
      <c r="H215" s="38" t="inlineStr">
        <is>
          <t>Blanket (page end)</t>
        </is>
      </c>
      <c r="I215" s="26" t="n"/>
      <c r="J215" s="26" t="n"/>
      <c r="K215" s="26" t="n"/>
      <c r="L215" s="26" t="inlineStr">
        <is>
          <t>NO</t>
        </is>
      </c>
      <c r="M215" s="74" t="n">
        <v>-0.2807148736782782</v>
      </c>
      <c r="N215" s="74" t="n">
        <v>5</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row>
    <row r="216" ht="15.75" customHeight="1" s="67">
      <c r="A216" s="37" t="inlineStr">
        <is>
          <t>BANDAID_OFF_LOSER_RECOVER_PCT</t>
        </is>
      </c>
      <c r="B216" s="38" t="inlineStr">
        <is>
          <t>1.0</t>
        </is>
      </c>
      <c r="C216" s="38" t="n"/>
      <c r="D216" s="38" t="inlineStr">
        <is>
          <t>AUGMENT, ENTRY, EXIT, GLOBAL_CHECK, REDUCE, STOCKS_EXIT</t>
        </is>
      </c>
      <c r="E216" s="38" t="n"/>
      <c r="F216" s="26" t="n"/>
      <c r="G216" s="38">
        <f>IFERROR(VLOOKUP($A65&amp;"_"&amp;$B65,Results_Deltas!$A$2:$P$15000,5,FALSE),"")</f>
        <v/>
      </c>
      <c r="H216" s="38" t="inlineStr">
        <is>
          <t>Blanket (page end)</t>
        </is>
      </c>
      <c r="I216" s="26" t="n"/>
      <c r="J216" s="26" t="n"/>
      <c r="K216" s="26" t="n"/>
      <c r="L216" s="26" t="inlineStr">
        <is>
          <t>NO</t>
        </is>
      </c>
      <c r="M216" s="74" t="n">
        <v>-0.26528489468518</v>
      </c>
      <c r="N216" s="74" t="n">
        <v>5</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row>
    <row r="217" ht="15.75" customHeight="1" s="67">
      <c r="A217" s="39" t="inlineStr">
        <is>
          <t>CRYPTO_SPIKE_FADE_THRESHOLD_PCT</t>
        </is>
      </c>
      <c r="B217" s="70" t="n">
        <v>0</v>
      </c>
      <c r="C217" s="38" t="n"/>
      <c r="D217" s="38" t="inlineStr">
        <is>
          <t>GLOBAL_CHECK, STOCKS_EXIT</t>
        </is>
      </c>
      <c r="E217" s="38" t="n"/>
      <c r="F217" s="26" t="n"/>
      <c r="G217" s="38">
        <f>IFERROR(VLOOKUP($A74&amp;"_"&amp;$B74,Results_Deltas!$A$2:$P$15000,5,FALSE),"")</f>
        <v/>
      </c>
      <c r="H217" s="38" t="inlineStr">
        <is>
          <t>Blanket (page end)</t>
        </is>
      </c>
      <c r="I217" s="26" t="n"/>
      <c r="J217" s="26" t="n"/>
      <c r="K217" s="26" t="n"/>
      <c r="L217" s="26" t="inlineStr">
        <is>
          <t>NO</t>
        </is>
      </c>
      <c r="M217" s="74" t="n">
        <v>0</v>
      </c>
      <c r="N217" s="74" t="n">
        <v>0</v>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c r="IO217" s="26" t="n"/>
    </row>
    <row r="218" ht="15.75" customHeight="1" s="67">
      <c r="A218" s="39" t="inlineStr">
        <is>
          <t>DC_MOMENT_STRONG_THRESHOLD</t>
        </is>
      </c>
      <c r="B218" s="70" t="n">
        <v>0</v>
      </c>
      <c r="C218" s="38" t="n"/>
      <c r="D218" s="38" t="inlineStr">
        <is>
          <t>ENTRY, GLOBAL_CHECK, STOCKS_EXIT</t>
        </is>
      </c>
      <c r="E218" s="38" t="n"/>
      <c r="F218" s="26" t="n"/>
      <c r="G218" s="38">
        <f>IFERROR(VLOOKUP($A78&amp;"_"&amp;$B78,Results_Deltas!$A$2:$P$15000,5,FALSE),"")</f>
        <v/>
      </c>
      <c r="H218" s="38" t="inlineStr">
        <is>
          <t>Blanket (page end)</t>
        </is>
      </c>
      <c r="I218" s="26" t="n"/>
      <c r="J218" s="26" t="n"/>
      <c r="K218" s="26" t="n"/>
      <c r="L218" s="26" t="inlineStr">
        <is>
          <t>YES</t>
        </is>
      </c>
      <c r="M218" s="74" t="n">
        <v>0</v>
      </c>
      <c r="N218" s="74" t="n">
        <v>0</v>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c r="IN218" s="26" t="n"/>
      <c r="IO218" s="26" t="n"/>
    </row>
    <row r="219" ht="15.75" customHeight="1" s="67">
      <c r="A219" s="39" t="inlineStr">
        <is>
          <t>FG_FEAR_THRESHOLD</t>
        </is>
      </c>
      <c r="B219" s="70" t="n">
        <v>0</v>
      </c>
      <c r="C219" s="38" t="n"/>
      <c r="D219" s="38" t="inlineStr">
        <is>
          <t>GLOBAL_CHECK, STOCKS_EXIT</t>
        </is>
      </c>
      <c r="E219" s="38" t="n"/>
      <c r="F219" s="26" t="n"/>
      <c r="G219" s="38">
        <f>IFERROR(VLOOKUP($A103&amp;"_"&amp;$B103,Results_Deltas!$A$2:$P$15000,5,FALSE),"")</f>
        <v/>
      </c>
      <c r="H219" s="38" t="inlineStr">
        <is>
          <t>Blanket (page end)</t>
        </is>
      </c>
      <c r="I219" s="26" t="n"/>
      <c r="J219" s="26" t="n"/>
      <c r="K219" s="26" t="n"/>
      <c r="L219" s="26" t="inlineStr">
        <is>
          <t>NO</t>
        </is>
      </c>
      <c r="M219" s="74" t="n">
        <v>0</v>
      </c>
      <c r="N219" s="74" t="n">
        <v>0</v>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c r="IN219" s="26" t="n"/>
      <c r="IO219" s="26" t="n"/>
    </row>
    <row r="220" ht="15.75" customHeight="1" s="67">
      <c r="A220" s="39" t="inlineStr">
        <is>
          <t>FG_GREED_THRESHOLD</t>
        </is>
      </c>
      <c r="B220" s="70" t="n">
        <v>0</v>
      </c>
      <c r="C220" s="38" t="n"/>
      <c r="D220" s="38" t="inlineStr">
        <is>
          <t>GLOBAL_CHECK, STOCKS_EXIT</t>
        </is>
      </c>
      <c r="E220" s="38" t="n"/>
      <c r="F220" s="26" t="n"/>
      <c r="G220" s="38">
        <f>IFERROR(VLOOKUP($A107&amp;"_"&amp;$B107,Results_Deltas!$A$2:$P$15000,5,FALSE),"")</f>
        <v/>
      </c>
      <c r="H220" s="38" t="inlineStr">
        <is>
          <t>Blanket (page end)</t>
        </is>
      </c>
      <c r="I220" s="26" t="n"/>
      <c r="J220" s="26" t="n"/>
      <c r="K220" s="26" t="n"/>
      <c r="L220" s="26" t="inlineStr">
        <is>
          <t>NO</t>
        </is>
      </c>
      <c r="M220" s="74" t="n">
        <v>0</v>
      </c>
      <c r="N220" s="74" t="n">
        <v>0</v>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c r="IN220" s="26" t="n"/>
      <c r="IO220" s="26" t="n"/>
    </row>
    <row r="221" ht="15.75" customHeight="1" s="67">
      <c r="A221" s="39" t="inlineStr">
        <is>
          <t>HA_WICK_QUALITY_SCORE</t>
        </is>
      </c>
      <c r="B221" s="70" t="n">
        <v>0</v>
      </c>
      <c r="C221" s="38" t="n"/>
      <c r="D221" s="38" t="inlineStr">
        <is>
          <t>ENTRY, GLOBAL_CHECK, STOCKS_EXIT</t>
        </is>
      </c>
      <c r="E221" s="38" t="n"/>
      <c r="F221" s="26" t="n"/>
      <c r="G221" s="38">
        <f>IFERROR(VLOOKUP($A133&amp;"_"&amp;$B133,Results_Deltas!$A$2:$P$15000,5,FALSE),"")</f>
        <v/>
      </c>
      <c r="H221" s="38" t="inlineStr">
        <is>
          <t>Blanket (page end)</t>
        </is>
      </c>
      <c r="I221" s="26" t="n"/>
      <c r="J221" s="26" t="n"/>
      <c r="K221" s="26" t="n"/>
      <c r="L221" s="26" t="inlineStr">
        <is>
          <t>NO</t>
        </is>
      </c>
      <c r="M221" s="74" t="n">
        <v>0</v>
      </c>
      <c r="N221" s="74" t="n">
        <v>0</v>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c r="IN221" s="26" t="n"/>
      <c r="IO221" s="26" t="n"/>
    </row>
    <row r="222" ht="15.75" customHeight="1" s="67">
      <c r="A222" s="39" t="inlineStr">
        <is>
          <t>MANDATORY_REENTRY_WT_FILTER_MIN_TFS</t>
        </is>
      </c>
      <c r="B222" s="70" t="n">
        <v>0</v>
      </c>
      <c r="C222" s="38" t="n"/>
      <c r="D222" s="38" t="inlineStr">
        <is>
          <t>GLOBAL_CHECK, STOCKS_EXIT</t>
        </is>
      </c>
      <c r="E222" s="38" t="n"/>
      <c r="F222" s="26" t="n"/>
      <c r="G222" s="38">
        <f>IFERROR(VLOOKUP($A177&amp;"_"&amp;$B177,Results_Deltas!$A$2:$P$15000,5,FALSE),"")</f>
        <v/>
      </c>
      <c r="H222" s="38" t="inlineStr">
        <is>
          <t>Blanket (page end)</t>
        </is>
      </c>
      <c r="I222" s="26" t="n"/>
      <c r="J222" s="26" t="n"/>
      <c r="K222" s="26" t="n"/>
      <c r="L222" s="26" t="inlineStr">
        <is>
          <t>NO</t>
        </is>
      </c>
      <c r="M222" s="74" t="n">
        <v>0</v>
      </c>
      <c r="N222" s="74" t="n">
        <v>0</v>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c r="IN222" s="26" t="n"/>
      <c r="IO222" s="26" t="n"/>
    </row>
    <row r="223" ht="15.75" customHeight="1" s="67">
      <c r="A223" s="39" t="inlineStr">
        <is>
          <t>MANDATORY_REENTRY_WT_FILTER_REQUIRE_FLIP</t>
        </is>
      </c>
      <c r="B223" s="70" t="n">
        <v>0</v>
      </c>
      <c r="C223" s="38" t="n"/>
      <c r="D223" s="38" t="inlineStr">
        <is>
          <t>GLOBAL_CHECK, STOCKS_EXIT</t>
        </is>
      </c>
      <c r="E223" s="38" t="n"/>
      <c r="F223" s="26" t="n"/>
      <c r="G223" s="38">
        <f>IFERROR(VLOOKUP($A182&amp;"_"&amp;$B182,Results_Deltas!$A$2:$P$15000,5,FALSE),"")</f>
        <v/>
      </c>
      <c r="H223" s="38" t="inlineStr">
        <is>
          <t>Blanket (page end)</t>
        </is>
      </c>
      <c r="I223" s="26" t="n"/>
      <c r="J223" s="26" t="n"/>
      <c r="K223" s="26" t="n"/>
      <c r="L223" s="26" t="inlineStr">
        <is>
          <t>YES</t>
        </is>
      </c>
      <c r="M223" s="74" t="n">
        <v>0</v>
      </c>
      <c r="N223" s="74" t="n">
        <v>0</v>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c r="IN223" s="26" t="n"/>
      <c r="IO223" s="26" t="n"/>
    </row>
    <row r="224" ht="15.75" customHeight="1" s="67">
      <c r="A224" s="39" t="inlineStr">
        <is>
          <t>MANDATORY_REENTRY_WT_FILTER_VELOCITY_RATIO</t>
        </is>
      </c>
      <c r="B224" s="70" t="n">
        <v>0</v>
      </c>
      <c r="C224" s="38" t="n"/>
      <c r="D224" s="38" t="inlineStr">
        <is>
          <t>GLOBAL_CHECK, STOCKS_EXIT</t>
        </is>
      </c>
      <c r="E224" s="38" t="n"/>
      <c r="F224" s="26" t="n"/>
      <c r="G224" s="38">
        <f>IFERROR(VLOOKUP($A184&amp;"_"&amp;$B184,Results_Deltas!$A$2:$P$15000,5,FALSE),"")</f>
        <v/>
      </c>
      <c r="H224" s="38" t="inlineStr">
        <is>
          <t>Blanket (page end)</t>
        </is>
      </c>
      <c r="I224" s="26" t="n"/>
      <c r="J224" s="26" t="n"/>
      <c r="K224" s="26" t="n"/>
      <c r="L224" s="26" t="inlineStr">
        <is>
          <t>NO</t>
        </is>
      </c>
      <c r="M224" s="74" t="n">
        <v>0</v>
      </c>
      <c r="N224" s="74" t="n">
        <v>0</v>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c r="IN224" s="26" t="n"/>
      <c r="IO224" s="26" t="n"/>
    </row>
    <row r="225" ht="15.75" customHeight="1" s="67">
      <c r="A225" s="39" t="inlineStr">
        <is>
          <t>MOVER_THRESHOLD</t>
        </is>
      </c>
      <c r="B225" s="70" t="n">
        <v>0</v>
      </c>
      <c r="C225" s="38" t="n"/>
      <c r="D225" s="38" t="inlineStr">
        <is>
          <t>ENTRY, GLOBAL_CHECK, STOCKS_EXIT</t>
        </is>
      </c>
      <c r="E225" s="38" t="n"/>
      <c r="F225" s="26" t="n"/>
      <c r="G225" s="38">
        <f>IFERROR(VLOOKUP($A190&amp;"_"&amp;$B190,Results_Deltas!$A$2:$P$15000,5,FALSE),"")</f>
        <v/>
      </c>
      <c r="H225" s="38" t="inlineStr">
        <is>
          <t>Blanket (page end)</t>
        </is>
      </c>
      <c r="I225" s="26" t="n"/>
      <c r="J225" s="26" t="n"/>
      <c r="K225" s="26" t="n"/>
      <c r="L225" s="26" t="inlineStr">
        <is>
          <t>NO</t>
        </is>
      </c>
      <c r="M225" s="74" t="n">
        <v>0</v>
      </c>
      <c r="N225" s="74" t="n">
        <v>0</v>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c r="IN225" s="26" t="n"/>
      <c r="IO225" s="26" t="n"/>
    </row>
    <row r="226" ht="15.75" customHeight="1" s="67">
      <c r="A226" s="39" t="inlineStr">
        <is>
          <t>MTS_BOTTOM_BONUS_THRESHOLD</t>
        </is>
      </c>
      <c r="B226" s="70" t="n">
        <v>0</v>
      </c>
      <c r="C226" s="38" t="n"/>
      <c r="D226" s="38" t="inlineStr">
        <is>
          <t>ENTRY, GLOBAL_CHECK, STOCKS_EXIT</t>
        </is>
      </c>
      <c r="E226" s="38" t="n"/>
      <c r="F226" s="26" t="n"/>
      <c r="G226" s="38">
        <f>IFERROR(VLOOKUP($A198&amp;"_"&amp;$B198,Results_Deltas!$A$2:$P$15000,5,FALSE),"")</f>
        <v/>
      </c>
      <c r="H226" s="38" t="inlineStr">
        <is>
          <t>Blanket (page end)</t>
        </is>
      </c>
      <c r="I226" s="26" t="n"/>
      <c r="J226" s="26" t="n"/>
      <c r="K226" s="26" t="n"/>
      <c r="L226" s="26" t="inlineStr">
        <is>
          <t>NO</t>
        </is>
      </c>
      <c r="M226" s="74" t="n">
        <v>0</v>
      </c>
      <c r="N226" s="74" t="n">
        <v>0</v>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c r="IN226" s="26" t="n"/>
      <c r="IO226" s="26" t="n"/>
    </row>
    <row r="227" ht="15.75" customHeight="1" s="67">
      <c r="A227" s="39" t="inlineStr">
        <is>
          <t>MTS_BOTTOM_STRONG_THRESHOLD</t>
        </is>
      </c>
      <c r="B227" s="70" t="n">
        <v>0</v>
      </c>
      <c r="C227" s="38" t="n"/>
      <c r="D227" s="38" t="inlineStr">
        <is>
          <t>ENTRY, GLOBAL_CHECK, STOCKS_EXIT</t>
        </is>
      </c>
      <c r="E227" s="38" t="n"/>
      <c r="F227" s="26" t="n"/>
      <c r="G227" s="38">
        <f>IFERROR(VLOOKUP($A202&amp;"_"&amp;$B202,Results_Deltas!$A$2:$P$15000,5,FALSE),"")</f>
        <v/>
      </c>
      <c r="H227" s="38" t="inlineStr">
        <is>
          <t>Blanket (page end)</t>
        </is>
      </c>
      <c r="I227" s="26" t="n"/>
      <c r="J227" s="26" t="n"/>
      <c r="K227" s="26" t="n"/>
      <c r="L227" s="26" t="inlineStr">
        <is>
          <t>NO</t>
        </is>
      </c>
      <c r="M227" s="74" t="n">
        <v>0</v>
      </c>
      <c r="N227" s="74" t="n">
        <v>0</v>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c r="IN227" s="26" t="n"/>
      <c r="IO227" s="26"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23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0" t="inlineStr">
        <is>
          <t>BB_PROFIT_TAKE_TF</t>
        </is>
      </c>
      <c r="B3" s="0" t="inlineStr">
        <is>
          <t>OFF</t>
        </is>
      </c>
      <c r="D3" s="0" t="inlineStr">
        <is>
          <t>PROFIT_BB</t>
        </is>
      </c>
      <c r="G3" s="0">
        <f>IFERROR(VLOOKUP($A226&amp;"_"&amp;$B226,Results_Deltas!$A$2:$P$15000,5,FALSE),"")</f>
        <v/>
      </c>
      <c r="H3" s="0">
        <f>IFERROR(VLOOKUP($A226,Results_30d_Deltas!$A$2:$H$5000,7,FALSE)-E3,"")</f>
        <v/>
      </c>
      <c r="I3" s="0">
        <f>IFERROR(VLOOKUP($A226,Results_30d_Deltas!$A$2:$H$5000,6,FALSE),"")</f>
        <v/>
      </c>
      <c r="L3" s="0" t="inlineStr">
        <is>
          <t>YES</t>
        </is>
      </c>
      <c r="M3" s="74" t="n">
        <v>-3.740123398038909</v>
      </c>
      <c r="N3" s="74" t="n">
        <v>0</v>
      </c>
    </row>
    <row r="4" ht="10.5" customHeight="1" s="67">
      <c r="A4" s="0" t="inlineStr">
        <is>
          <t>BB_PROFIT_TAKE_TF</t>
        </is>
      </c>
      <c r="B4" s="0" t="inlineStr">
        <is>
          <t>15m</t>
        </is>
      </c>
      <c r="D4" s="0" t="inlineStr">
        <is>
          <t>PROFIT_BB</t>
        </is>
      </c>
      <c r="G4" s="0">
        <f>IFERROR(VLOOKUP($A227&amp;"_"&amp;$B227,Results_Deltas!$A$2:$P$15000,5,FALSE),"")</f>
        <v/>
      </c>
      <c r="H4" s="0">
        <f>IFERROR(VLOOKUP($A227,Results_30d_Deltas!$A$2:$H$5000,7,FALSE)-E3,"")</f>
        <v/>
      </c>
      <c r="I4" s="0">
        <f>IFERROR(VLOOKUP($A227,Results_30d_Deltas!$A$2:$H$5000,6,FALSE),"")</f>
        <v/>
      </c>
      <c r="L4" s="0" t="inlineStr">
        <is>
          <t>NO</t>
        </is>
      </c>
      <c r="M4" s="74" t="n">
        <v>-3.740123398038909</v>
      </c>
      <c r="N4" s="74" t="n">
        <v>0</v>
      </c>
    </row>
    <row r="5" ht="10.5" customHeight="1" s="67">
      <c r="A5" s="0" t="inlineStr">
        <is>
          <t>BB_PROFIT_TAKE_TF</t>
        </is>
      </c>
      <c r="B5" s="0" t="inlineStr">
        <is>
          <t>1h</t>
        </is>
      </c>
      <c r="D5" s="0" t="inlineStr">
        <is>
          <t>PROFIT_BB</t>
        </is>
      </c>
      <c r="G5" s="0">
        <f>IFERROR(VLOOKUP($A228&amp;"_"&amp;$B228,Results_Deltas!$A$2:$P$15000,5,FALSE),"")</f>
        <v/>
      </c>
      <c r="H5" s="0">
        <f>IFERROR(VLOOKUP($A228,Results_30d_Deltas!$A$2:$H$5000,7,FALSE)-E3,"")</f>
        <v/>
      </c>
      <c r="I5" s="0">
        <f>IFERROR(VLOOKUP($A228,Results_30d_Deltas!$A$2:$H$5000,6,FALSE),"")</f>
        <v/>
      </c>
      <c r="L5" s="0" t="inlineStr">
        <is>
          <t>NO</t>
        </is>
      </c>
      <c r="M5" s="74" t="n">
        <v>-3.740123398038909</v>
      </c>
      <c r="N5" s="74" t="n">
        <v>0</v>
      </c>
    </row>
    <row r="6" ht="10.5" customHeight="1" s="67">
      <c r="A6" s="0" t="inlineStr">
        <is>
          <t>BB_PROFIT_TAKE_TF</t>
        </is>
      </c>
      <c r="B6" s="0" t="inlineStr">
        <is>
          <t>4h</t>
        </is>
      </c>
      <c r="D6" s="0" t="inlineStr">
        <is>
          <t>PROFIT_BB</t>
        </is>
      </c>
      <c r="G6" s="0">
        <f>IFERROR(VLOOKUP($A229&amp;"_"&amp;$B229,Results_Deltas!$A$2:$P$15000,5,FALSE),"")</f>
        <v/>
      </c>
      <c r="H6" s="0">
        <f>IFERROR(VLOOKUP($A229,Results_30d_Deltas!$A$2:$H$5000,7,FALSE)-E3,"")</f>
        <v/>
      </c>
      <c r="I6" s="0">
        <f>IFERROR(VLOOKUP($A229,Results_30d_Deltas!$A$2:$H$5000,6,FALSE),"")</f>
        <v/>
      </c>
      <c r="L6" s="0" t="inlineStr">
        <is>
          <t>NO</t>
        </is>
      </c>
      <c r="M6" s="74" t="n">
        <v>-3.740123398038909</v>
      </c>
      <c r="N6" s="74" t="n">
        <v>0</v>
      </c>
    </row>
    <row r="7" ht="10.5" customHeight="1" s="67">
      <c r="A7" s="0" t="inlineStr">
        <is>
          <t>BB_PROFIT_TAKE_TF</t>
        </is>
      </c>
      <c r="B7" s="0" t="inlineStr">
        <is>
          <t>D</t>
        </is>
      </c>
      <c r="D7" s="0" t="inlineStr">
        <is>
          <t>PROFIT_BB</t>
        </is>
      </c>
      <c r="G7" s="0">
        <f>IFERROR(VLOOKUP($A230&amp;"_"&amp;$B230,Results_Deltas!$A$2:$P$15000,5,FALSE),"")</f>
        <v/>
      </c>
      <c r="H7" s="0">
        <f>IFERROR(VLOOKUP($A230,Results_30d_Deltas!$A$2:$H$5000,7,FALSE)-E3,"")</f>
        <v/>
      </c>
      <c r="I7" s="0">
        <f>IFERROR(VLOOKUP($A230,Results_30d_Deltas!$A$2:$H$5000,6,FALSE),"")</f>
        <v/>
      </c>
      <c r="L7" s="0" t="inlineStr">
        <is>
          <t>NO</t>
        </is>
      </c>
      <c r="M7" s="74" t="n">
        <v>-3.740123398038909</v>
      </c>
      <c r="N7" s="74" t="n">
        <v>0</v>
      </c>
    </row>
    <row r="8" ht="10.5" customHeight="1" s="67">
      <c r="A8" s="26" t="inlineStr">
        <is>
          <t>MARKET_QUALITY_SCORE_ENABLED</t>
        </is>
      </c>
      <c r="B8" s="26" t="inlineStr">
        <is>
          <t>True</t>
        </is>
      </c>
      <c r="C8" s="26" t="n"/>
      <c r="D8" s="26" t="n"/>
      <c r="E8" s="26" t="n"/>
      <c r="F8" s="26" t="n"/>
      <c r="G8" s="26">
        <f>IFERROR(VLOOKUP($A44&amp;"_"&amp;$B44,Results_Deltas!$A$2:$P$15000,5,FALSE),"")</f>
        <v/>
      </c>
      <c r="H8" s="26">
        <f>IFERROR(VLOOKUP($A44,Results_30d_Deltas!$A$2:$H$5000,7,FALSE)-E43,"")</f>
        <v/>
      </c>
      <c r="I8" s="26">
        <f>IFERROR(VLOOKUP($A44,Results_30d_Deltas!$A$2:$H$5000,6,FALSE),"")</f>
        <v/>
      </c>
      <c r="J8" s="26" t="n"/>
      <c r="K8" s="26" t="n"/>
      <c r="L8" s="26" t="inlineStr">
        <is>
          <t>NO</t>
        </is>
      </c>
      <c r="M8" s="74" t="n">
        <v>-2.73026464415658</v>
      </c>
      <c r="N8" s="74" t="n">
        <v>5</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ez_manage.py:3518 top()</t>
        </is>
      </c>
      <c r="IN8" s="26" t="inlineStr">
        <is>
          <t>v12_quick_engine.py:2263 x8</t>
        </is>
      </c>
      <c r="IO8" s="26" t="n"/>
    </row>
    <row r="9" ht="10.5" customHeight="1" s="67">
      <c r="A9" s="26" t="inlineStr">
        <is>
          <t>BREAKEVEN_GAIN_EROSION_ENABLED</t>
        </is>
      </c>
      <c r="B9" s="26" t="inlineStr">
        <is>
          <t>True</t>
        </is>
      </c>
      <c r="C9" s="26" t="n"/>
      <c r="D9" s="26" t="n"/>
      <c r="E9" s="26" t="n"/>
      <c r="F9" s="26" t="n"/>
      <c r="G9" s="26">
        <f>IFERROR(VLOOKUP($A15&amp;"_"&amp;$B15,Results_Deltas!$A$2:$P$15000,5,FALSE),"")</f>
        <v/>
      </c>
      <c r="H9" s="26">
        <f>IFERROR(VLOOKUP($A15,Results_30d_Deltas!$A$2:$H$5000,7,FALSE)-E14,"")</f>
        <v/>
      </c>
      <c r="I9" s="26">
        <f>IFERROR(VLOOKUP($A15,Results_30d_Deltas!$A$2:$H$5000,6,FALSE),"")</f>
        <v/>
      </c>
      <c r="J9" s="26" t="n"/>
      <c r="K9" s="26" t="n"/>
      <c r="L9" s="26" t="inlineStr">
        <is>
          <t>NO</t>
        </is>
      </c>
      <c r="M9" s="74" t="n">
        <v>-2.667342106617201</v>
      </c>
      <c r="N9" s="74" t="n">
        <v>6</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4" t="n"/>
      <c r="AO9" s="34" t="n"/>
      <c r="AP9" s="34" t="n"/>
      <c r="AQ9" s="34" t="n"/>
      <c r="AR9" s="34"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4" t="n"/>
      <c r="HV9" s="34" t="n"/>
      <c r="HW9" s="34" t="n"/>
      <c r="HX9" s="34" t="n"/>
      <c r="HY9" s="34" t="n"/>
      <c r="HZ9" s="33" t="n"/>
      <c r="IA9" s="33" t="n"/>
      <c r="IB9" s="33" t="n"/>
      <c r="IC9" s="33" t="n"/>
      <c r="ID9" s="33" t="n"/>
      <c r="IE9" s="33" t="n"/>
      <c r="IF9" s="33" t="n"/>
      <c r="IG9" s="33" t="n"/>
      <c r="IH9" s="33" t="n"/>
      <c r="II9" s="33" t="n"/>
      <c r="IJ9" s="33" t="n"/>
      <c r="IK9" s="33" t="n"/>
      <c r="IL9" s="26" t="n"/>
      <c r="IM9" s="26" t="inlineStr">
        <is>
          <t>ez_manage.py:4400 top()</t>
        </is>
      </c>
      <c r="IN9" s="26" t="inlineStr">
        <is>
          <t>v12_quick_engine.py:341 x8</t>
        </is>
      </c>
      <c r="IO9" s="26" t="n"/>
    </row>
    <row r="10" ht="10.5" customHeight="1" s="67">
      <c r="A10" s="26" t="inlineStr">
        <is>
          <t>MIN_HOLD_BARS_BEFORE_EXIT</t>
        </is>
      </c>
      <c r="B10" s="26" t="inlineStr">
        <is>
          <t>16</t>
        </is>
      </c>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NO</t>
        </is>
      </c>
      <c r="M10" s="74" t="n">
        <v>-2.1640333830315</v>
      </c>
      <c r="N10" s="74" t="n">
        <v>4</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ez_manage.py:4990 top()</t>
        </is>
      </c>
      <c r="IN10" s="26" t="inlineStr">
        <is>
          <t>v12_quick_engine.py:2309 x7</t>
        </is>
      </c>
      <c r="IO10" s="26" t="n"/>
    </row>
    <row r="11" ht="10.5" customHeight="1" s="67">
      <c r="A11" s="26" t="inlineStr">
        <is>
          <t>SIMPLE_TP_PCT</t>
        </is>
      </c>
      <c r="B11" s="26" t="inlineStr">
        <is>
          <t>2.0</t>
        </is>
      </c>
      <c r="C11" s="26" t="n"/>
      <c r="D11" s="26" t="n"/>
      <c r="E11" s="26" t="n"/>
      <c r="F11" s="26" t="n"/>
      <c r="G11" s="26">
        <f>IFERROR(VLOOKUP($A55&amp;"_"&amp;$B55,Results_Deltas!$A$2:$P$15000,5,FALSE),"")</f>
        <v/>
      </c>
      <c r="H11" s="26">
        <f>IFERROR(VLOOKUP($A55,Results_30d_Deltas!$A$2:$H$5000,7,FALSE)-E54,"")</f>
        <v/>
      </c>
      <c r="I11" s="26">
        <f>IFERROR(VLOOKUP($A55,Results_30d_Deltas!$A$2:$H$5000,6,FALSE),"")</f>
        <v/>
      </c>
      <c r="J11" s="26" t="n"/>
      <c r="K11" s="26" t="n"/>
      <c r="L11" s="26" t="inlineStr">
        <is>
          <t>YES</t>
        </is>
      </c>
      <c r="M11" s="74" t="n">
        <v>-1.811898271416205</v>
      </c>
      <c r="N11" s="74" t="n">
        <v>3</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ez_manage.py:4002 top()</t>
        </is>
      </c>
      <c r="IN11" s="26" t="inlineStr">
        <is>
          <t>v12_quick_engine.py:3228 x2</t>
        </is>
      </c>
      <c r="IO11" s="26" t="n"/>
    </row>
    <row r="12" ht="10.5" customHeight="1" s="67">
      <c r="A12" s="26" t="inlineStr">
        <is>
          <t>PARTIAL_PROFIT_LOCK_FRAC</t>
        </is>
      </c>
      <c r="B12" s="26" t="inlineStr">
        <is>
          <t>2.0</t>
        </is>
      </c>
      <c r="C12" s="26" t="n"/>
      <c r="D12" s="26" t="n"/>
      <c r="E12" s="26" t="n"/>
      <c r="F12" s="26" t="n"/>
      <c r="G12" s="26">
        <f>IFERROR(VLOOKUP($A8&amp;"_"&amp;$B8,Results_Deltas!$A$2:$P$15000,5,FALSE),"")</f>
        <v/>
      </c>
      <c r="H12" s="26">
        <f>IFERROR(VLOOKUP($A8,Results_30d_Deltas!$A$2:$H$5000,7,FALSE)-E7,"")</f>
        <v/>
      </c>
      <c r="I12" s="26">
        <f>IFERROR(VLOOKUP($A8,Results_30d_Deltas!$A$2:$H$5000,6,FALSE),"")</f>
        <v/>
      </c>
      <c r="J12" s="26" t="n"/>
      <c r="K12" s="26" t="n"/>
      <c r="L12" s="26" t="inlineStr">
        <is>
          <t>NO</t>
        </is>
      </c>
      <c r="M12" s="74" t="n">
        <v>-1.637874427200278</v>
      </c>
      <c r="N12" s="74" t="n">
        <v>5</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4" t="n"/>
      <c r="HQ12" s="34" t="n"/>
      <c r="HR12" s="34" t="n"/>
      <c r="HS12" s="34" t="n"/>
      <c r="HT12" s="34"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ez_manage.py:5158 top()</t>
        </is>
      </c>
      <c r="IN12" s="26" t="inlineStr">
        <is>
          <t>v12_quick_engine.py:2674 x7</t>
        </is>
      </c>
      <c r="IO12" s="26" t="n"/>
    </row>
    <row r="13" ht="10.5" customHeight="1" s="67">
      <c r="A13" s="26" t="inlineStr">
        <is>
          <t>BREAKEVEN_GAIN_EROSION_MIN_GAIN</t>
        </is>
      </c>
      <c r="B13" s="26" t="inlineStr">
        <is>
          <t>62.5</t>
        </is>
      </c>
      <c r="C13" s="26" t="n"/>
      <c r="D13" s="26" t="n"/>
      <c r="E13" s="26" t="n"/>
      <c r="F13" s="26" t="n"/>
      <c r="G13" s="26">
        <f>IFERROR(VLOOKUP($A19&amp;"_"&amp;$B19,Results_Deltas!$A$2:$P$15000,5,FALSE),"")</f>
        <v/>
      </c>
      <c r="H13" s="26">
        <f>IFERROR(VLOOKUP($A19,Results_30d_Deltas!$A$2:$H$5000,7,FALSE)-E18,"")</f>
        <v/>
      </c>
      <c r="I13" s="26">
        <f>IFERROR(VLOOKUP($A19,Results_30d_Deltas!$A$2:$H$5000,6,FALSE),"")</f>
        <v/>
      </c>
      <c r="J13" s="26" t="n"/>
      <c r="K13" s="26" t="n"/>
      <c r="L13" s="26" t="inlineStr">
        <is>
          <t>NO</t>
        </is>
      </c>
      <c r="M13" s="74" t="n">
        <v>-1.547758942844407</v>
      </c>
      <c r="N13" s="74" t="n">
        <v>5</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4" t="n"/>
      <c r="AO13" s="34" t="n"/>
      <c r="AP13" s="34" t="n"/>
      <c r="AQ13" s="34" t="n"/>
      <c r="AR13" s="34"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4" t="n"/>
      <c r="HV13" s="34" t="n"/>
      <c r="HW13" s="34" t="n"/>
      <c r="HX13" s="34" t="n"/>
      <c r="HY13" s="34" t="n"/>
      <c r="HZ13" s="33" t="n"/>
      <c r="IA13" s="33" t="n"/>
      <c r="IB13" s="33" t="n"/>
      <c r="IC13" s="33" t="n"/>
      <c r="ID13" s="33" t="n"/>
      <c r="IE13" s="33" t="n"/>
      <c r="IF13" s="33" t="n"/>
      <c r="IG13" s="33" t="n"/>
      <c r="IH13" s="33" t="n"/>
      <c r="II13" s="33" t="n"/>
      <c r="IJ13" s="33" t="n"/>
      <c r="IK13" s="33" t="n"/>
      <c r="IL13" s="26" t="n"/>
      <c r="IM13" s="26" t="inlineStr">
        <is>
          <t>ez_manage.py:4401 top()</t>
        </is>
      </c>
      <c r="IN13" s="26" t="inlineStr">
        <is>
          <t>v12_quick_engine.py:357 x14</t>
        </is>
      </c>
      <c r="IO13" s="26" t="n"/>
    </row>
    <row r="14" ht="10.5" customHeight="1" s="67">
      <c r="A14" s="26" t="inlineStr">
        <is>
          <t>PEAK_GIVEBACK_DROP_TRIGGER_ENABLED</t>
        </is>
      </c>
      <c r="B14" s="26" t="inlineStr">
        <is>
          <t>True</t>
        </is>
      </c>
      <c r="C14" s="26" t="n"/>
      <c r="D14" s="26" t="n"/>
      <c r="E14" s="26" t="n"/>
      <c r="F14" s="26" t="n"/>
      <c r="G14" s="26">
        <f>IFERROR(VLOOKUP($A4&amp;"_"&amp;$B4,Results_Deltas!$A$2:$P$15000,5,FALSE),"")</f>
        <v/>
      </c>
      <c r="H14" s="26">
        <f>IFERROR(VLOOKUP($A4,Results_30d_Deltas!$A$2:$H$5000,7,FALSE)-E3,"")</f>
        <v/>
      </c>
      <c r="I14" s="26">
        <f>IFERROR(VLOOKUP($A4,Results_30d_Deltas!$A$2:$H$5000,6,FALSE),"")</f>
        <v/>
      </c>
      <c r="J14" s="26" t="n"/>
      <c r="K14" s="26" t="n"/>
      <c r="L14" s="26" t="inlineStr">
        <is>
          <t>NO</t>
        </is>
      </c>
      <c r="M14" s="74" t="n">
        <v>-1.534774420606889</v>
      </c>
      <c r="N14" s="74" t="n">
        <v>5</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4" t="n"/>
      <c r="HV14" s="34" t="n"/>
      <c r="HW14" s="34" t="n"/>
      <c r="HX14" s="34" t="n"/>
      <c r="HY14" s="34" t="n"/>
      <c r="HZ14" s="33" t="n"/>
      <c r="IA14" s="33" t="n"/>
      <c r="IB14" s="33" t="n"/>
      <c r="IC14" s="33" t="n"/>
      <c r="ID14" s="33" t="n"/>
      <c r="IE14" s="33" t="n"/>
      <c r="IF14" s="33" t="n"/>
      <c r="IG14" s="33" t="n"/>
      <c r="IH14" s="33" t="n"/>
      <c r="II14" s="33" t="n"/>
      <c r="IJ14" s="33" t="n"/>
      <c r="IK14" s="33" t="n"/>
      <c r="IL14" s="26" t="n"/>
      <c r="IM14" s="26" t="inlineStr">
        <is>
          <t>ez_manage.py:5168 top()</t>
        </is>
      </c>
      <c r="IN14" s="26" t="inlineStr">
        <is>
          <t>v12_quick_engine.py:2682 x3</t>
        </is>
      </c>
      <c r="IO14" s="26" t="n"/>
    </row>
    <row r="15" ht="10.5" customHeight="1" s="67">
      <c r="A15" s="26" t="inlineStr">
        <is>
          <t>BREAKEVEN_GAIN_EROSION_MIN_GAIN</t>
        </is>
      </c>
      <c r="B15" s="26" t="inlineStr">
        <is>
          <t>25.0</t>
        </is>
      </c>
      <c r="C15" s="26" t="n"/>
      <c r="D15" s="26" t="n"/>
      <c r="E15" s="26" t="n"/>
      <c r="F15" s="26" t="n"/>
      <c r="G15" s="26">
        <f>IFERROR(VLOOKUP($A16&amp;"_"&amp;$B16,Results_Deltas!$A$2:$P$15000,5,FALSE),"")</f>
        <v/>
      </c>
      <c r="H15" s="26">
        <f>IFERROR(VLOOKUP($A16,Results_30d_Deltas!$A$2:$H$5000,7,FALSE)-E15,"")</f>
        <v/>
      </c>
      <c r="I15" s="26">
        <f>IFERROR(VLOOKUP($A16,Results_30d_Deltas!$A$2:$H$5000,6,FALSE),"")</f>
        <v/>
      </c>
      <c r="J15" s="26" t="n"/>
      <c r="K15" s="26" t="n"/>
      <c r="L15" s="26" t="inlineStr">
        <is>
          <t>NO</t>
        </is>
      </c>
      <c r="M15" s="74" t="n">
        <v>-1.531329373632975</v>
      </c>
      <c r="N15" s="74" t="n">
        <v>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4" t="n"/>
      <c r="AO15" s="34" t="n"/>
      <c r="AP15" s="34" t="n"/>
      <c r="AQ15" s="34" t="n"/>
      <c r="AR15" s="34"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4" t="n"/>
      <c r="HV15" s="34" t="n"/>
      <c r="HW15" s="34" t="n"/>
      <c r="HX15" s="34" t="n"/>
      <c r="HY15" s="34" t="n"/>
      <c r="HZ15" s="33" t="n"/>
      <c r="IA15" s="33" t="n"/>
      <c r="IB15" s="33" t="n"/>
      <c r="IC15" s="33" t="n"/>
      <c r="ID15" s="33" t="n"/>
      <c r="IE15" s="33" t="n"/>
      <c r="IF15" s="33" t="n"/>
      <c r="IG15" s="33" t="n"/>
      <c r="IH15" s="33" t="n"/>
      <c r="II15" s="33" t="n"/>
      <c r="IJ15" s="33" t="n"/>
      <c r="IK15" s="33" t="n"/>
      <c r="IL15" s="26" t="n"/>
      <c r="IM15" s="26" t="inlineStr">
        <is>
          <t>ez_manage.py:4401 top()</t>
        </is>
      </c>
      <c r="IN15" s="26" t="inlineStr">
        <is>
          <t>v12_quick_engine.py:357 x14</t>
        </is>
      </c>
      <c r="IO15" s="26" t="n"/>
    </row>
    <row r="16" ht="10.5" customHeight="1" s="67">
      <c r="A16" s="26" t="inlineStr">
        <is>
          <t>HTF_DIRECTION_GATE_ENABLED</t>
        </is>
      </c>
      <c r="B16" s="26" t="inlineStr">
        <is>
          <t>True</t>
        </is>
      </c>
      <c r="C16" s="26" t="n"/>
      <c r="D16" s="26" t="n"/>
      <c r="E16" s="26" t="n"/>
      <c r="F16" s="26" t="n"/>
      <c r="G16" s="26">
        <f>IFERROR(VLOOKUP($A32&amp;"_"&amp;$B32,Results_Deltas!$A$2:$P$15000,5,FALSE),"")</f>
        <v/>
      </c>
      <c r="H16" s="26">
        <f>IFERROR(VLOOKUP($A32,Results_30d_Deltas!$A$2:$H$5000,7,FALSE)-E31,"")</f>
        <v/>
      </c>
      <c r="I16" s="26">
        <f>IFERROR(VLOOKUP($A32,Results_30d_Deltas!$A$2:$H$5000,6,FALSE),"")</f>
        <v/>
      </c>
      <c r="J16" s="26" t="n"/>
      <c r="K16" s="26" t="n"/>
      <c r="L16" s="26" t="inlineStr">
        <is>
          <t>NO</t>
        </is>
      </c>
      <c r="M16" s="74" t="n">
        <v>-1.431856659312626</v>
      </c>
      <c r="N16" s="74" t="n">
        <v>4</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4" t="n"/>
      <c r="EP16" s="34" t="n"/>
      <c r="EQ16" s="34" t="n"/>
      <c r="ER16" s="34" t="n"/>
      <c r="ES16" s="34"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ez_manage.py:4872 top()</t>
        </is>
      </c>
      <c r="IN16" s="26" t="inlineStr">
        <is>
          <t>v12_quick_engine.py:2048 x2</t>
        </is>
      </c>
      <c r="IO16" s="26" t="n"/>
    </row>
    <row r="17" ht="10.5" customHeight="1" s="67">
      <c r="A17" s="26" t="inlineStr">
        <is>
          <t>HTF_GATE_BYPASS_RZ</t>
        </is>
      </c>
      <c r="B17" s="26" t="inlineStr">
        <is>
          <t>0.0</t>
        </is>
      </c>
      <c r="C17" s="26" t="n"/>
      <c r="D17" s="26" t="n"/>
      <c r="E17" s="26" t="n"/>
      <c r="F17" s="26" t="n"/>
      <c r="G17" s="26">
        <f>IFERROR(VLOOKUP($A37&amp;"_"&amp;$B37,Results_Deltas!$A$2:$P$15000,5,FALSE),"")</f>
        <v/>
      </c>
      <c r="H17" s="26">
        <f>IFERROR(VLOOKUP($A37,Results_30d_Deltas!$A$2:$H$5000,7,FALSE)-E36,"")</f>
        <v/>
      </c>
      <c r="I17" s="26">
        <f>IFERROR(VLOOKUP($A37,Results_30d_Deltas!$A$2:$H$5000,6,FALSE),"")</f>
        <v/>
      </c>
      <c r="J17" s="26" t="n"/>
      <c r="K17" s="26" t="n"/>
      <c r="L17" s="26" t="inlineStr">
        <is>
          <t>NO</t>
        </is>
      </c>
      <c r="M17" s="74" t="n">
        <v>-1.138672545314644</v>
      </c>
      <c r="N17" s="74" t="n">
        <v>5</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4" t="n"/>
      <c r="EP17" s="34" t="n"/>
      <c r="EQ17" s="34" t="n"/>
      <c r="ER17" s="34" t="n"/>
      <c r="ES17" s="34"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4" t="n"/>
      <c r="HG17" s="34" t="n"/>
      <c r="HH17" s="34" t="n"/>
      <c r="HI17" s="34" t="n"/>
      <c r="HJ17" s="34"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ez_manage.py:4878 top()</t>
        </is>
      </c>
      <c r="IN17" s="26" t="inlineStr">
        <is>
          <t>v12_quick_engine.py:2054 x4</t>
        </is>
      </c>
      <c r="IO17" s="26" t="n"/>
    </row>
    <row r="18" ht="10.5" customHeight="1" s="67">
      <c r="A18" s="26" t="inlineStr">
        <is>
          <t>HTF_GATE_BYPASS_RZ</t>
        </is>
      </c>
      <c r="B18" s="26" t="inlineStr">
        <is>
          <t>0.0_ALT</t>
        </is>
      </c>
      <c r="C18" s="26" t="n"/>
      <c r="D18" s="26" t="n"/>
      <c r="E18" s="26" t="n"/>
      <c r="F18" s="26" t="n"/>
      <c r="G18" s="26">
        <f>IFERROR(VLOOKUP($A38&amp;"_"&amp;$B38,Results_Deltas!$A$2:$P$15000,5,FALSE),"")</f>
        <v/>
      </c>
      <c r="H18" s="26">
        <f>IFERROR(VLOOKUP($A38,Results_30d_Deltas!$A$2:$H$5000,7,FALSE)-E37,"")</f>
        <v/>
      </c>
      <c r="I18" s="26">
        <f>IFERROR(VLOOKUP($A38,Results_30d_Deltas!$A$2:$H$5000,6,FALSE),"")</f>
        <v/>
      </c>
      <c r="J18" s="26" t="n"/>
      <c r="K18" s="26" t="n"/>
      <c r="L18" s="26" t="inlineStr">
        <is>
          <t>NO</t>
        </is>
      </c>
      <c r="M18" s="74" t="n">
        <v>-1.138672545314644</v>
      </c>
      <c r="N18" s="74" t="n">
        <v>5</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4" t="n"/>
      <c r="EP18" s="34" t="n"/>
      <c r="EQ18" s="34" t="n"/>
      <c r="ER18" s="34" t="n"/>
      <c r="ES18" s="34"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4" t="n"/>
      <c r="HG18" s="34" t="n"/>
      <c r="HH18" s="34" t="n"/>
      <c r="HI18" s="34" t="n"/>
      <c r="HJ18" s="34"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ez_manage.py:4878 top()</t>
        </is>
      </c>
      <c r="IN18" s="26" t="inlineStr">
        <is>
          <t>v12_quick_engine.py:2054 x4</t>
        </is>
      </c>
      <c r="IO18" s="26" t="n"/>
    </row>
    <row r="19" ht="10.5" customHeight="1" s="67">
      <c r="A19" s="26" t="inlineStr">
        <is>
          <t>BREAKEVEN_GAIN_EROSION_MIN_GAIN</t>
        </is>
      </c>
      <c r="B19" s="26" t="inlineStr">
        <is>
          <t>37.5</t>
        </is>
      </c>
      <c r="C19" s="26" t="n"/>
      <c r="D19" s="26" t="n"/>
      <c r="E19" s="26" t="n"/>
      <c r="F19" s="26" t="n"/>
      <c r="G19" s="26">
        <f>IFERROR(VLOOKUP($A17&amp;"_"&amp;$B17,Results_Deltas!$A$2:$P$15000,5,FALSE),"")</f>
        <v/>
      </c>
      <c r="H19" s="26">
        <f>IFERROR(VLOOKUP($A17,Results_30d_Deltas!$A$2:$H$5000,7,FALSE)-E16,"")</f>
        <v/>
      </c>
      <c r="I19" s="26">
        <f>IFERROR(VLOOKUP($A17,Results_30d_Deltas!$A$2:$H$5000,6,FALSE),"")</f>
        <v/>
      </c>
      <c r="J19" s="26" t="n"/>
      <c r="K19" s="26" t="n"/>
      <c r="L19" s="26" t="inlineStr">
        <is>
          <t>YES</t>
        </is>
      </c>
      <c r="M19" s="74" t="n">
        <v>-1.115275337171506</v>
      </c>
      <c r="N19" s="74" t="n">
        <v>5</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4" t="n"/>
      <c r="AO19" s="34" t="n"/>
      <c r="AP19" s="34" t="n"/>
      <c r="AQ19" s="34" t="n"/>
      <c r="AR19" s="34"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4" t="n"/>
      <c r="HV19" s="34" t="n"/>
      <c r="HW19" s="34" t="n"/>
      <c r="HX19" s="34" t="n"/>
      <c r="HY19" s="34" t="n"/>
      <c r="HZ19" s="33" t="n"/>
      <c r="IA19" s="33" t="n"/>
      <c r="IB19" s="33" t="n"/>
      <c r="IC19" s="33" t="n"/>
      <c r="ID19" s="33" t="n"/>
      <c r="IE19" s="33" t="n"/>
      <c r="IF19" s="33" t="n"/>
      <c r="IG19" s="33" t="n"/>
      <c r="IH19" s="33" t="n"/>
      <c r="II19" s="33" t="n"/>
      <c r="IJ19" s="33" t="n"/>
      <c r="IK19" s="33" t="n"/>
      <c r="IL19" s="26" t="n"/>
      <c r="IM19" s="26" t="inlineStr">
        <is>
          <t>ez_manage.py:4401 top()</t>
        </is>
      </c>
      <c r="IN19" s="26" t="inlineStr">
        <is>
          <t>v12_quick_engine.py:357 x14</t>
        </is>
      </c>
      <c r="IO19" s="26" t="n"/>
    </row>
    <row r="20" ht="10.5" customHeight="1" s="67">
      <c r="A20" s="26" t="inlineStr">
        <is>
          <t>BREAKEVEN_GAIN_EROSION_REQUIRE_PROFIT</t>
        </is>
      </c>
      <c r="B20" s="26" t="inlineStr">
        <is>
          <t>False</t>
        </is>
      </c>
      <c r="C20" s="26" t="n"/>
      <c r="D20" s="26" t="n"/>
      <c r="E20" s="26" t="n"/>
      <c r="F20" s="26" t="n"/>
      <c r="G20" s="26">
        <f>IFERROR(VLOOKUP($A21&amp;"_"&amp;$B21,Results_Deltas!$A$2:$P$15000,5,FALSE),"")</f>
        <v/>
      </c>
      <c r="H20" s="26">
        <f>IFERROR(VLOOKUP($A21,Results_30d_Deltas!$A$2:$H$5000,7,FALSE)-E20,"")</f>
        <v/>
      </c>
      <c r="I20" s="26">
        <f>IFERROR(VLOOKUP($A21,Results_30d_Deltas!$A$2:$H$5000,6,FALSE),"")</f>
        <v/>
      </c>
      <c r="J20" s="26" t="n"/>
      <c r="K20" s="26" t="n"/>
      <c r="L20" s="26" t="inlineStr">
        <is>
          <t>YES</t>
        </is>
      </c>
      <c r="M20" s="74" t="n">
        <v>-1.112969197627186</v>
      </c>
      <c r="N20" s="74" t="n">
        <v>5</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4" t="n"/>
      <c r="AO20" s="34" t="n"/>
      <c r="AP20" s="34" t="n"/>
      <c r="AQ20" s="34" t="n"/>
      <c r="AR20" s="34"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4" t="n"/>
      <c r="HQ20" s="34" t="n"/>
      <c r="HR20" s="34" t="n"/>
      <c r="HS20" s="34" t="n"/>
      <c r="HT20" s="34" t="n"/>
      <c r="HU20" s="34" t="n"/>
      <c r="HV20" s="34" t="n"/>
      <c r="HW20" s="34" t="n"/>
      <c r="HX20" s="34" t="n"/>
      <c r="HY20" s="34" t="n"/>
      <c r="HZ20" s="33" t="n"/>
      <c r="IA20" s="33" t="n"/>
      <c r="IB20" s="33" t="n"/>
      <c r="IC20" s="33" t="n"/>
      <c r="ID20" s="33" t="n"/>
      <c r="IE20" s="33" t="n"/>
      <c r="IF20" s="33" t="n"/>
      <c r="IG20" s="33" t="n"/>
      <c r="IH20" s="33" t="n"/>
      <c r="II20" s="33" t="n"/>
      <c r="IJ20" s="33" t="n"/>
      <c r="IK20" s="33" t="n"/>
      <c r="IL20" s="26" t="n"/>
      <c r="IM20" s="26" t="inlineStr">
        <is>
          <t>ez_manage.py:4402 top()</t>
        </is>
      </c>
      <c r="IN20" s="26" t="inlineStr">
        <is>
          <t>v12_quick_engine.py:364 x13</t>
        </is>
      </c>
      <c r="IO20" s="26" t="n"/>
    </row>
    <row r="21" ht="10.5" customHeight="1" s="67">
      <c r="A21" s="26" t="inlineStr">
        <is>
          <t>HTF_GATE_APPLY_TO_OPEN</t>
        </is>
      </c>
      <c r="B21" s="26" t="inlineStr">
        <is>
          <t>1.0</t>
        </is>
      </c>
      <c r="C21" s="26" t="n"/>
      <c r="D21" s="26" t="n"/>
      <c r="E21" s="26" t="n"/>
      <c r="F21" s="26" t="n"/>
      <c r="G21" s="26">
        <f>IFERROR(VLOOKUP($A35&amp;"_"&amp;$B35,Results_Deltas!$A$2:$P$15000,5,FALSE),"")</f>
        <v/>
      </c>
      <c r="H21" s="26">
        <f>IFERROR(VLOOKUP($A35,Results_30d_Deltas!$A$2:$H$5000,7,FALSE)-E34,"")</f>
        <v/>
      </c>
      <c r="I21" s="26">
        <f>IFERROR(VLOOKUP($A35,Results_30d_Deltas!$A$2:$H$5000,6,FALSE),"")</f>
        <v/>
      </c>
      <c r="J21" s="26" t="n"/>
      <c r="K21" s="26" t="n"/>
      <c r="L21" s="26" t="inlineStr">
        <is>
          <t>NO</t>
        </is>
      </c>
      <c r="M21" s="74" t="n">
        <v>-1.08362458599083</v>
      </c>
      <c r="N21" s="74" t="n">
        <v>5</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4" t="n"/>
      <c r="EA21" s="34" t="n"/>
      <c r="EB21" s="34" t="n"/>
      <c r="EC21" s="34" t="n"/>
      <c r="ED21" s="34" t="n"/>
      <c r="EE21" s="33" t="n"/>
      <c r="EF21" s="33" t="n"/>
      <c r="EG21" s="33" t="n"/>
      <c r="EH21" s="33" t="n"/>
      <c r="EI21" s="33" t="n"/>
      <c r="EJ21" s="33" t="n"/>
      <c r="EK21" s="33" t="n"/>
      <c r="EL21" s="33" t="n"/>
      <c r="EM21" s="33" t="n"/>
      <c r="EN21" s="33" t="n"/>
      <c r="EO21" s="34" t="n"/>
      <c r="EP21" s="34" t="n"/>
      <c r="EQ21" s="34" t="n"/>
      <c r="ER21" s="34" t="n"/>
      <c r="ES21" s="34"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4" t="n"/>
      <c r="HL21" s="34" t="n"/>
      <c r="HM21" s="34" t="n"/>
      <c r="HN21" s="34" t="n"/>
      <c r="HO21" s="34"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ez_manage.py:4877 top()</t>
        </is>
      </c>
      <c r="IN21" s="26" t="inlineStr">
        <is>
          <t>v12_quick_engine.py:2053 x4</t>
        </is>
      </c>
      <c r="IO21" s="26" t="n"/>
    </row>
    <row r="22" ht="10.5" customHeight="1" s="67">
      <c r="A22" s="26" t="inlineStr">
        <is>
          <t>HTF_GATE_APPLY_TO_OPEN</t>
        </is>
      </c>
      <c r="B22" s="26" t="inlineStr">
        <is>
          <t>0.5</t>
        </is>
      </c>
      <c r="C22" s="26" t="n"/>
      <c r="D22" s="26" t="n"/>
      <c r="E22" s="26" t="n"/>
      <c r="F22" s="26" t="n"/>
      <c r="G22" s="26">
        <f>IFERROR(VLOOKUP($A34&amp;"_"&amp;$B34,Results_Deltas!$A$2:$P$15000,5,FALSE),"")</f>
        <v/>
      </c>
      <c r="H22" s="26">
        <f>IFERROR(VLOOKUP($A34,Results_30d_Deltas!$A$2:$H$5000,7,FALSE)-E33,"")</f>
        <v/>
      </c>
      <c r="I22" s="26">
        <f>IFERROR(VLOOKUP($A34,Results_30d_Deltas!$A$2:$H$5000,6,FALSE),"")</f>
        <v/>
      </c>
      <c r="J22" s="26" t="n"/>
      <c r="K22" s="26" t="n"/>
      <c r="L22" s="26" t="inlineStr">
        <is>
          <t>NO</t>
        </is>
      </c>
      <c r="M22" s="74" t="n">
        <v>-1.073194457013855</v>
      </c>
      <c r="N22" s="74" t="n">
        <v>5</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4" t="n"/>
      <c r="EA22" s="34" t="n"/>
      <c r="EB22" s="34" t="n"/>
      <c r="EC22" s="34" t="n"/>
      <c r="ED22" s="34" t="n"/>
      <c r="EE22" s="33" t="n"/>
      <c r="EF22" s="33" t="n"/>
      <c r="EG22" s="33" t="n"/>
      <c r="EH22" s="33" t="n"/>
      <c r="EI22" s="33" t="n"/>
      <c r="EJ22" s="33" t="n"/>
      <c r="EK22" s="33" t="n"/>
      <c r="EL22" s="33" t="n"/>
      <c r="EM22" s="33" t="n"/>
      <c r="EN22" s="33" t="n"/>
      <c r="EO22" s="34" t="n"/>
      <c r="EP22" s="34" t="n"/>
      <c r="EQ22" s="34" t="n"/>
      <c r="ER22" s="34" t="n"/>
      <c r="ES22" s="34"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4" t="n"/>
      <c r="HL22" s="34" t="n"/>
      <c r="HM22" s="34" t="n"/>
      <c r="HN22" s="34" t="n"/>
      <c r="HO22" s="34"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ez_manage.py:4877 top()</t>
        </is>
      </c>
      <c r="IN22" s="26" t="inlineStr">
        <is>
          <t>v12_quick_engine.py:2053 x4</t>
        </is>
      </c>
      <c r="IO22" s="26" t="n"/>
    </row>
    <row r="23" ht="10.5" customHeight="1" s="67">
      <c r="A23" s="27" t="inlineStr">
        <is>
          <t>HTF_DIRECTION_GATE_ENABLED</t>
        </is>
      </c>
      <c r="B23" s="27" t="inlineStr">
        <is>
          <t>False</t>
        </is>
      </c>
      <c r="C23" s="26" t="n"/>
      <c r="D23" s="26" t="n"/>
      <c r="E23" s="26" t="n"/>
      <c r="F23" s="26" t="n"/>
      <c r="G23" s="26">
        <f>IFERROR(VLOOKUP($A31&amp;"_"&amp;$B31,Results_Deltas!$A$2:$P$15000,5,FALSE),"")</f>
        <v/>
      </c>
      <c r="H23" s="26">
        <f>IFERROR(VLOOKUP($A31,Results_30d_Deltas!$A$2:$H$5000,7,FALSE)-E30,"")</f>
        <v/>
      </c>
      <c r="I23" s="26">
        <f>IFERROR(VLOOKUP($A31,Results_30d_Deltas!$A$2:$H$5000,6,FALSE),"")</f>
        <v/>
      </c>
      <c r="J23" s="26" t="n"/>
      <c r="K23" s="26" t="n"/>
      <c r="L23" s="26" t="inlineStr">
        <is>
          <t>NO</t>
        </is>
      </c>
      <c r="M23" s="74" t="n">
        <v>-0.9792563741111716</v>
      </c>
      <c r="N23" s="74" t="n">
        <v>4</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4" t="n"/>
      <c r="EP23" s="34" t="n"/>
      <c r="EQ23" s="34" t="n"/>
      <c r="ER23" s="34" t="n"/>
      <c r="ES23" s="34"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ez_manage.py:4872 top()</t>
        </is>
      </c>
      <c r="IN23" s="26" t="inlineStr">
        <is>
          <t>v12_quick_engine.py:2048 x2</t>
        </is>
      </c>
      <c r="IO23" s="26" t="n"/>
    </row>
    <row r="24" ht="10.5" customHeight="1" s="67">
      <c r="A24" s="27" t="inlineStr">
        <is>
          <t>MARKET_QUALITY_SCORE_ENABLED</t>
        </is>
      </c>
      <c r="B24" s="27" t="inlineStr">
        <is>
          <t>False</t>
        </is>
      </c>
      <c r="C24" s="26" t="n"/>
      <c r="D24" s="26" t="n"/>
      <c r="E24" s="26" t="n"/>
      <c r="F24" s="26" t="n"/>
      <c r="G24" s="26">
        <f>IFERROR(VLOOKUP($A43&amp;"_"&amp;$B43,Results_Deltas!$A$2:$P$15000,5,FALSE),"")</f>
        <v/>
      </c>
      <c r="H24" s="26">
        <f>IFERROR(VLOOKUP($A43,Results_30d_Deltas!$A$2:$H$5000,7,FALSE)-E42,"")</f>
        <v/>
      </c>
      <c r="I24" s="26">
        <f>IFERROR(VLOOKUP($A43,Results_30d_Deltas!$A$2:$H$5000,6,FALSE),"")</f>
        <v/>
      </c>
      <c r="J24" s="26" t="n"/>
      <c r="K24" s="26" t="n"/>
      <c r="L24" s="26" t="inlineStr">
        <is>
          <t>NO</t>
        </is>
      </c>
      <c r="M24" s="74" t="n">
        <v>-0.9792563741111716</v>
      </c>
      <c r="N24" s="74" t="n">
        <v>4</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ez_manage.py:3518 top()</t>
        </is>
      </c>
      <c r="IN24" s="26" t="inlineStr">
        <is>
          <t>v12_quick_engine.py:2263 x8</t>
        </is>
      </c>
      <c r="IO24" s="26" t="n"/>
    </row>
    <row r="25" ht="10.5" customHeight="1" s="67">
      <c r="A25" s="27" t="inlineStr">
        <is>
          <t>BREAKEVEN_GAIN_EROSION_ENABLED</t>
        </is>
      </c>
      <c r="B25" s="27" t="inlineStr">
        <is>
          <t>False</t>
        </is>
      </c>
      <c r="C25" s="26" t="n"/>
      <c r="D25" s="26" t="n"/>
      <c r="E25" s="26" t="n"/>
      <c r="F25" s="26" t="n"/>
      <c r="G25" s="26">
        <f>IFERROR(VLOOKUP($A14&amp;"_"&amp;$B14,Results_Deltas!$A$2:$P$15000,5,FALSE),"")</f>
        <v/>
      </c>
      <c r="H25" s="26">
        <f>IFERROR(VLOOKUP($A14,Results_30d_Deltas!$A$2:$H$5000,7,FALSE)-E13,"")</f>
        <v/>
      </c>
      <c r="I25" s="26">
        <f>IFERROR(VLOOKUP($A14,Results_30d_Deltas!$A$2:$H$5000,6,FALSE),"")</f>
        <v/>
      </c>
      <c r="J25" s="26" t="n"/>
      <c r="K25" s="26" t="n"/>
      <c r="L25" s="26" t="inlineStr">
        <is>
          <t>NO</t>
        </is>
      </c>
      <c r="M25" s="74" t="n">
        <v>-0.4345774410950257</v>
      </c>
      <c r="N25" s="74" t="n">
        <v>3</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4" t="n"/>
      <c r="AO25" s="34" t="n"/>
      <c r="AP25" s="34" t="n"/>
      <c r="AQ25" s="34" t="n"/>
      <c r="AR25" s="34"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4" t="n"/>
      <c r="HV25" s="34" t="n"/>
      <c r="HW25" s="34" t="n"/>
      <c r="HX25" s="34" t="n"/>
      <c r="HY25" s="34" t="n"/>
      <c r="HZ25" s="33" t="n"/>
      <c r="IA25" s="33" t="n"/>
      <c r="IB25" s="33" t="n"/>
      <c r="IC25" s="33" t="n"/>
      <c r="ID25" s="33" t="n"/>
      <c r="IE25" s="33" t="n"/>
      <c r="IF25" s="33" t="n"/>
      <c r="IG25" s="33" t="n"/>
      <c r="IH25" s="33" t="n"/>
      <c r="II25" s="33" t="n"/>
      <c r="IJ25" s="33" t="n"/>
      <c r="IK25" s="33" t="n"/>
      <c r="IL25" s="26" t="n"/>
      <c r="IM25" s="26" t="inlineStr">
        <is>
          <t>ez_manage.py:4400 top()</t>
        </is>
      </c>
      <c r="IN25" s="26" t="inlineStr">
        <is>
          <t>v12_quick_engine.py:341 x8</t>
        </is>
      </c>
      <c r="IO25" s="26" t="n"/>
    </row>
    <row r="26" ht="10.5" customHeight="1" s="67">
      <c r="A26" s="26" t="inlineStr">
        <is>
          <t>NOLOSS_BYPASS_WT_5OF5_MIN_TFS</t>
        </is>
      </c>
      <c r="B26" s="26" t="n">
        <v>3</v>
      </c>
      <c r="C26" s="26" t="n"/>
      <c r="D26" s="26" t="n"/>
      <c r="E26" s="26" t="n"/>
      <c r="F26" s="26" t="n"/>
      <c r="G26" s="26">
        <f>IFERROR(VLOOKUP($A47&amp;"_"&amp;$B47,Results_Deltas!$A$2:$P$15000,5,FALSE),"")</f>
        <v/>
      </c>
      <c r="H26" s="26">
        <f>IFERROR(VLOOKUP($A47,Results_30d_Deltas!$A$2:$H$5000,7,FALSE)-E46,"")</f>
        <v/>
      </c>
      <c r="I26" s="26">
        <f>IFERROR(VLOOKUP($A47,Results_30d_Deltas!$A$2:$H$5000,6,FALSE),"")</f>
        <v/>
      </c>
      <c r="J26" s="26" t="n"/>
      <c r="K26" s="26" t="n"/>
      <c r="L26" s="26" t="inlineStr">
        <is>
          <t>YES</t>
        </is>
      </c>
      <c r="M26" s="74" t="n">
        <v>-0.4317411603974505</v>
      </c>
      <c r="N26" s="74" t="n">
        <v>2</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4" t="n"/>
      <c r="HG26" s="34" t="n"/>
      <c r="HH26" s="34" t="n"/>
      <c r="HI26" s="34" t="n"/>
      <c r="HJ26" s="34"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ez_manage.py:5095 top()</t>
        </is>
      </c>
      <c r="IN26" s="26" t="inlineStr">
        <is>
          <t>v12_quick_engine.py:860 x7</t>
        </is>
      </c>
      <c r="IO26" s="26" t="n"/>
    </row>
    <row r="27" ht="10.5" customHeight="1" s="67">
      <c r="A27" s="27" t="inlineStr">
        <is>
          <t>SIMPLE_TP_EXIT_ENABLED</t>
        </is>
      </c>
      <c r="B27" s="27" t="inlineStr">
        <is>
          <t>False</t>
        </is>
      </c>
      <c r="C27" s="26" t="n"/>
      <c r="D27" s="26" t="n"/>
      <c r="E27" s="26" t="n"/>
      <c r="F27" s="26" t="n"/>
      <c r="G27" s="26">
        <f>IFERROR(VLOOKUP($A50&amp;"_"&amp;$B50,Results_Deltas!$A$2:$P$15000,5,FALSE),"")</f>
        <v/>
      </c>
      <c r="H27" s="26">
        <f>IFERROR(VLOOKUP($A50,Results_30d_Deltas!$A$2:$H$5000,7,FALSE)-E49,"")</f>
        <v/>
      </c>
      <c r="I27" s="26">
        <f>IFERROR(VLOOKUP($A50,Results_30d_Deltas!$A$2:$H$5000,6,FALSE),"")</f>
        <v/>
      </c>
      <c r="J27" s="26" t="n"/>
      <c r="K27" s="26" t="n"/>
      <c r="L27" s="26" t="inlineStr">
        <is>
          <t>YES</t>
        </is>
      </c>
      <c r="M27" s="74" t="n">
        <v>-0.4317411603974505</v>
      </c>
      <c r="N27" s="74" t="n">
        <v>2</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ez_manage.py:4001 top()</t>
        </is>
      </c>
      <c r="IN27" s="26" t="inlineStr">
        <is>
          <t>v12_quick_engine.py:3227 x2</t>
        </is>
      </c>
      <c r="IO27" s="26" t="n"/>
    </row>
    <row r="28" ht="10.5" customHeight="1" s="67">
      <c r="A28" s="26" t="inlineStr">
        <is>
          <t>HTF_GATE_D_MANDATORY</t>
        </is>
      </c>
      <c r="B28" s="26" t="inlineStr">
        <is>
          <t>0.0</t>
        </is>
      </c>
      <c r="C28" s="26" t="n"/>
      <c r="D28" s="26" t="n"/>
      <c r="E28" s="26" t="n"/>
      <c r="F28" s="26" t="n"/>
      <c r="G28" s="26">
        <f>IFERROR(VLOOKUP($A39&amp;"_"&amp;$B39,Results_Deltas!$A$2:$P$15000,5,FALSE),"")</f>
        <v/>
      </c>
      <c r="H28" s="26">
        <f>IFERROR(VLOOKUP($A39,Results_30d_Deltas!$A$2:$H$5000,7,FALSE)-E38,"")</f>
        <v/>
      </c>
      <c r="I28" s="26">
        <f>IFERROR(VLOOKUP($A39,Results_30d_Deltas!$A$2:$H$5000,6,FALSE),"")</f>
        <v/>
      </c>
      <c r="J28" s="26" t="n"/>
      <c r="K28" s="26" t="n"/>
      <c r="L28" s="26" t="inlineStr">
        <is>
          <t>NO</t>
        </is>
      </c>
      <c r="M28" s="74" t="n">
        <v>-0.3138182180876659</v>
      </c>
      <c r="N28" s="74" t="n">
        <v>5</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4" t="n"/>
      <c r="EP28" s="34" t="n"/>
      <c r="EQ28" s="34" t="n"/>
      <c r="ER28" s="34" t="n"/>
      <c r="ES28" s="34"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4" t="n"/>
      <c r="FV28" s="34"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ez_manage.py:4879 top()</t>
        </is>
      </c>
      <c r="IN28" s="26" t="inlineStr">
        <is>
          <t>v12_quick_engine.py:2055 x5</t>
        </is>
      </c>
      <c r="IO28" s="26" t="n"/>
    </row>
    <row r="29" ht="10.5" customHeight="1" s="67">
      <c r="A29" s="26" t="inlineStr">
        <is>
          <t>HTF_GATE_D_MANDATORY</t>
        </is>
      </c>
      <c r="B29" s="26" t="inlineStr">
        <is>
          <t>0.0_ALT</t>
        </is>
      </c>
      <c r="C29" s="26" t="n"/>
      <c r="D29" s="26" t="n"/>
      <c r="E29" s="26" t="n"/>
      <c r="F29" s="26" t="n"/>
      <c r="G29" s="26">
        <f>IFERROR(VLOOKUP($A40&amp;"_"&amp;$B40,Results_Deltas!$A$2:$P$15000,5,FALSE),"")</f>
        <v/>
      </c>
      <c r="H29" s="26">
        <f>IFERROR(VLOOKUP($A40,Results_30d_Deltas!$A$2:$H$5000,7,FALSE)-E39,"")</f>
        <v/>
      </c>
      <c r="I29" s="26">
        <f>IFERROR(VLOOKUP($A40,Results_30d_Deltas!$A$2:$H$5000,6,FALSE),"")</f>
        <v/>
      </c>
      <c r="J29" s="26" t="n"/>
      <c r="K29" s="26" t="n"/>
      <c r="L29" s="26" t="inlineStr">
        <is>
          <t>NO</t>
        </is>
      </c>
      <c r="M29" s="74" t="n">
        <v>-0.3138182180876659</v>
      </c>
      <c r="N29" s="74" t="n">
        <v>5</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4" t="n"/>
      <c r="EP29" s="34" t="n"/>
      <c r="EQ29" s="34" t="n"/>
      <c r="ER29" s="34" t="n"/>
      <c r="ES29" s="34"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4" t="n"/>
      <c r="FV29" s="34"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ez_manage.py:4879 top()</t>
        </is>
      </c>
      <c r="IN29" s="26" t="inlineStr">
        <is>
          <t>v12_quick_engine.py:2055 x5</t>
        </is>
      </c>
      <c r="IO29" s="26" t="n"/>
    </row>
    <row r="30" ht="10.5" customHeight="1" s="67">
      <c r="A30" s="26" t="inlineStr">
        <is>
          <t>HTF4_CONF</t>
        </is>
      </c>
      <c r="B30" s="26" t="inlineStr">
        <is>
          <t>False</t>
        </is>
      </c>
      <c r="C30" s="26" t="n"/>
      <c r="D30" s="26" t="n"/>
      <c r="E30" s="26" t="n"/>
      <c r="F30" s="26" t="n"/>
      <c r="G30" s="26">
        <f>IFERROR(VLOOKUP($A29&amp;"_"&amp;$B29,Results_Deltas!$A$2:$P$15000,5,FALSE),"")</f>
        <v/>
      </c>
      <c r="H30" s="26">
        <f>IFERROR(VLOOKUP($A29,Results_30d_Deltas!$A$2:$H$5000,7,FALSE)-E28,"")</f>
        <v/>
      </c>
      <c r="I30" s="26">
        <f>IFERROR(VLOOKUP($A29,Results_30d_Deltas!$A$2:$H$5000,6,FALSE),"")</f>
        <v/>
      </c>
      <c r="J30" s="26" t="n"/>
      <c r="K30" s="26" t="n"/>
      <c r="L30" s="26" t="inlineStr">
        <is>
          <t>NO</t>
        </is>
      </c>
      <c r="M30" s="74" t="n">
        <v>-0.1233099864637882</v>
      </c>
      <c r="N30" s="74" t="n">
        <v>5</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ez_manage.py:3370 top()</t>
        </is>
      </c>
      <c r="IN30" s="26" t="inlineStr">
        <is>
          <t>v12_quick_engine.py:2038 x7</t>
        </is>
      </c>
      <c r="IO30" s="26" t="n"/>
    </row>
    <row r="31" ht="10.5" customHeight="1" s="67">
      <c r="A31" s="26" t="inlineStr">
        <is>
          <t>NOLOSS_BYPASS_WT_5OF5_MIN_TFS</t>
        </is>
      </c>
      <c r="B31" s="26" t="inlineStr">
        <is>
          <t>8</t>
        </is>
      </c>
      <c r="C31" s="26" t="n"/>
      <c r="D31" s="26" t="n"/>
      <c r="E31" s="26" t="n"/>
      <c r="F31" s="26" t="n"/>
      <c r="G31" s="26">
        <f>IFERROR(VLOOKUP($A49&amp;"_"&amp;$B49,Results_Deltas!$A$2:$P$15000,5,FALSE),"")</f>
        <v/>
      </c>
      <c r="H31" s="26">
        <f>IFERROR(VLOOKUP($A49,Results_30d_Deltas!$A$2:$H$5000,7,FALSE)-E48,"")</f>
        <v/>
      </c>
      <c r="I31" s="26">
        <f>IFERROR(VLOOKUP($A49,Results_30d_Deltas!$A$2:$H$5000,6,FALSE),"")</f>
        <v/>
      </c>
      <c r="J31" s="26" t="n"/>
      <c r="K31" s="26" t="n"/>
      <c r="L31" s="26" t="inlineStr">
        <is>
          <t>NO</t>
        </is>
      </c>
      <c r="M31" s="74" t="n">
        <v>0.1724620579738169</v>
      </c>
      <c r="N31" s="74" t="n">
        <v>5</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4" t="n"/>
      <c r="HG31" s="34" t="n"/>
      <c r="HH31" s="34" t="n"/>
      <c r="HI31" s="34" t="n"/>
      <c r="HJ31" s="34"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ez_manage.py:5095 top()</t>
        </is>
      </c>
      <c r="IN31" s="26" t="inlineStr">
        <is>
          <t>v12_quick_engine.py:860 x7</t>
        </is>
      </c>
      <c r="IO31" s="26" t="n"/>
    </row>
    <row r="32" ht="10.5" customHeight="1" s="67">
      <c r="A32" s="26" t="inlineStr">
        <is>
          <t>NOLOSS_BYPASS_WT_5OF5_MIN_TFS</t>
        </is>
      </c>
      <c r="B32" s="26" t="inlineStr">
        <is>
          <t>2</t>
        </is>
      </c>
      <c r="C32" s="26" t="n"/>
      <c r="D32" s="26" t="n"/>
      <c r="E32" s="26" t="n"/>
      <c r="F32" s="26" t="n"/>
      <c r="G32" s="26">
        <f>IFERROR(VLOOKUP($A45&amp;"_"&amp;$B45,Results_Deltas!$A$2:$P$15000,5,FALSE),"")</f>
        <v/>
      </c>
      <c r="H32" s="26">
        <f>IFERROR(VLOOKUP($A45,Results_30d_Deltas!$A$2:$H$5000,7,FALSE)-E44,"")</f>
        <v/>
      </c>
      <c r="I32" s="26">
        <f>IFERROR(VLOOKUP($A45,Results_30d_Deltas!$A$2:$H$5000,6,FALSE),"")</f>
        <v/>
      </c>
      <c r="J32" s="26" t="n"/>
      <c r="K32" s="26" t="n"/>
      <c r="L32" s="26" t="inlineStr">
        <is>
          <t>NO</t>
        </is>
      </c>
      <c r="M32" s="74" t="n">
        <v>0.1971568169472094</v>
      </c>
      <c r="N32" s="74" t="n">
        <v>5</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4" t="n"/>
      <c r="HG32" s="34" t="n"/>
      <c r="HH32" s="34" t="n"/>
      <c r="HI32" s="34" t="n"/>
      <c r="HJ32" s="34"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ez_manage.py:5095 top()</t>
        </is>
      </c>
      <c r="IN32" s="26" t="inlineStr">
        <is>
          <t>v12_quick_engine.py:860 x7</t>
        </is>
      </c>
      <c r="IO32" s="26" t="n"/>
    </row>
    <row r="33" ht="10.5" customHeight="1" s="67">
      <c r="A33" s="26" t="inlineStr">
        <is>
          <t>NOLOSS_BYPASS_WT_5OF5_MIN_TFS</t>
        </is>
      </c>
      <c r="B33" s="26" t="inlineStr">
        <is>
          <t>4</t>
        </is>
      </c>
      <c r="C33" s="26" t="n"/>
      <c r="D33" s="26" t="n"/>
      <c r="E33" s="26" t="n"/>
      <c r="F33" s="26" t="n"/>
      <c r="G33" s="26">
        <f>IFERROR(VLOOKUP($A46&amp;"_"&amp;$B46,Results_Deltas!$A$2:$P$15000,5,FALSE),"")</f>
        <v/>
      </c>
      <c r="H33" s="26">
        <f>IFERROR(VLOOKUP($A46,Results_30d_Deltas!$A$2:$H$5000,7,FALSE)-E45,"")</f>
        <v/>
      </c>
      <c r="I33" s="26">
        <f>IFERROR(VLOOKUP($A46,Results_30d_Deltas!$A$2:$H$5000,6,FALSE),"")</f>
        <v/>
      </c>
      <c r="J33" s="26" t="n"/>
      <c r="K33" s="26" t="n"/>
      <c r="L33" s="26" t="inlineStr">
        <is>
          <t>NO</t>
        </is>
      </c>
      <c r="M33" s="74" t="n">
        <v>0.2487362071552979</v>
      </c>
      <c r="N33" s="74" t="n">
        <v>5</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4" t="n"/>
      <c r="HG33" s="34" t="n"/>
      <c r="HH33" s="34" t="n"/>
      <c r="HI33" s="34" t="n"/>
      <c r="HJ33" s="34"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ez_manage.py:5095 top()</t>
        </is>
      </c>
      <c r="IN33" s="26" t="inlineStr">
        <is>
          <t>v12_quick_engine.py:860 x7</t>
        </is>
      </c>
      <c r="IO33" s="26" t="n"/>
    </row>
    <row r="34" ht="10.5" customHeight="1" s="67">
      <c r="A34" s="26" t="inlineStr">
        <is>
          <t>SIMPLE_TP_EXIT_ENABLED</t>
        </is>
      </c>
      <c r="B34" s="26" t="inlineStr">
        <is>
          <t>True</t>
        </is>
      </c>
      <c r="C34" s="26" t="n"/>
      <c r="D34" s="26" t="n"/>
      <c r="E34" s="26" t="n"/>
      <c r="F34" s="26" t="n"/>
      <c r="G34" s="26">
        <f>IFERROR(VLOOKUP($A51&amp;"_"&amp;$B51,Results_Deltas!$A$2:$P$15000,5,FALSE),"")</f>
        <v/>
      </c>
      <c r="H34" s="26">
        <f>IFERROR(VLOOKUP($A51,Results_30d_Deltas!$A$2:$H$5000,7,FALSE)-E50,"")</f>
        <v/>
      </c>
      <c r="I34" s="26">
        <f>IFERROR(VLOOKUP($A51,Results_30d_Deltas!$A$2:$H$5000,6,FALSE),"")</f>
        <v/>
      </c>
      <c r="J34" s="26" t="n"/>
      <c r="K34" s="26" t="n"/>
      <c r="L34" s="26" t="inlineStr">
        <is>
          <t>NO</t>
        </is>
      </c>
      <c r="M34" s="74" t="n">
        <v>0.3399535183295745</v>
      </c>
      <c r="N34" s="74" t="n">
        <v>5</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4" t="n"/>
      <c r="DO34" s="34"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ez_manage.py:4001 top()</t>
        </is>
      </c>
      <c r="IN34" s="26" t="inlineStr">
        <is>
          <t>v12_quick_engine.py:3227 x2</t>
        </is>
      </c>
      <c r="IO34" s="26" t="n"/>
    </row>
    <row r="35" ht="10.5" customHeight="1" s="67">
      <c r="A35" s="26" t="inlineStr">
        <is>
          <t>HTF_GATE_MIN_CONFIRMATIONS</t>
        </is>
      </c>
      <c r="B35" s="26" t="inlineStr">
        <is>
          <t>0.0</t>
        </is>
      </c>
      <c r="C35" s="26" t="n"/>
      <c r="D35" s="26" t="n"/>
      <c r="E35" s="26" t="n"/>
      <c r="F35" s="26" t="n"/>
      <c r="G35" s="26">
        <f>IFERROR(VLOOKUP($A41&amp;"_"&amp;$B41,Results_Deltas!$A$2:$P$15000,5,FALSE),"")</f>
        <v/>
      </c>
      <c r="H35" s="26">
        <f>IFERROR(VLOOKUP($A41,Results_30d_Deltas!$A$2:$H$5000,7,FALSE)-E40,"")</f>
        <v/>
      </c>
      <c r="I35" s="26">
        <f>IFERROR(VLOOKUP($A41,Results_30d_Deltas!$A$2:$H$5000,6,FALSE),"")</f>
        <v/>
      </c>
      <c r="J35" s="26" t="n"/>
      <c r="K35" s="26" t="n"/>
      <c r="L35" s="26" t="inlineStr">
        <is>
          <t>YES</t>
        </is>
      </c>
      <c r="M35" s="74" t="n">
        <v>0.4066563721224466</v>
      </c>
      <c r="N35" s="74" t="n">
        <v>6</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4" t="n"/>
      <c r="EP35" s="34" t="n"/>
      <c r="EQ35" s="34" t="n"/>
      <c r="ER35" s="34" t="n"/>
      <c r="ES35" s="34"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ez_manage.py:4880 top()</t>
        </is>
      </c>
      <c r="IN35" s="26" t="inlineStr">
        <is>
          <t>v12_quick_engine.py:2056 x6</t>
        </is>
      </c>
      <c r="IO35" s="26" t="n"/>
    </row>
    <row r="36" ht="10.5" customHeight="1" s="67">
      <c r="A36" s="26" t="inlineStr">
        <is>
          <t>HTF_GATE_MIN_CONFIRMATIONS</t>
        </is>
      </c>
      <c r="B36" s="26" t="inlineStr">
        <is>
          <t>0.0_ALT</t>
        </is>
      </c>
      <c r="C36" s="26" t="n"/>
      <c r="D36" s="26" t="n"/>
      <c r="E36" s="26" t="n"/>
      <c r="F36" s="26" t="n"/>
      <c r="G36" s="26">
        <f>IFERROR(VLOOKUP($A42&amp;"_"&amp;$B42,Results_Deltas!$A$2:$P$15000,5,FALSE),"")</f>
        <v/>
      </c>
      <c r="H36" s="26">
        <f>IFERROR(VLOOKUP($A42,Results_30d_Deltas!$A$2:$H$5000,7,FALSE)-E41,"")</f>
        <v/>
      </c>
      <c r="I36" s="26">
        <f>IFERROR(VLOOKUP($A42,Results_30d_Deltas!$A$2:$H$5000,6,FALSE),"")</f>
        <v/>
      </c>
      <c r="J36" s="26" t="n"/>
      <c r="K36" s="26" t="n"/>
      <c r="L36" s="26" t="inlineStr">
        <is>
          <t>NO</t>
        </is>
      </c>
      <c r="M36" s="74" t="n">
        <v>0.4066563721224466</v>
      </c>
      <c r="N36" s="74" t="n">
        <v>6</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4" t="n"/>
      <c r="EP36" s="34" t="n"/>
      <c r="EQ36" s="34" t="n"/>
      <c r="ER36" s="34" t="n"/>
      <c r="ES36" s="34"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ez_manage.py:4880 top()</t>
        </is>
      </c>
      <c r="IN36" s="26" t="inlineStr">
        <is>
          <t>v12_quick_engine.py:2056 x6</t>
        </is>
      </c>
      <c r="IO36" s="26" t="n"/>
    </row>
    <row r="37" ht="10.5" customHeight="1" s="67">
      <c r="A37" s="26" t="inlineStr">
        <is>
          <t>FUNDING_GATE_MTF_REQUIRED</t>
        </is>
      </c>
      <c r="B37" s="26" t="inlineStr">
        <is>
          <t>0.0</t>
        </is>
      </c>
      <c r="C37" s="26" t="n"/>
      <c r="D37" s="26" t="n"/>
      <c r="E37" s="26" t="n"/>
      <c r="F37" s="26" t="n"/>
      <c r="G37" s="26">
        <f>IFERROR(VLOOKUP($A25&amp;"_"&amp;$B25,Results_Deltas!$A$2:$P$15000,5,FALSE),"")</f>
        <v/>
      </c>
      <c r="H37" s="26">
        <f>IFERROR(VLOOKUP($A25,Results_30d_Deltas!$A$2:$H$5000,7,FALSE)-E24,"")</f>
        <v/>
      </c>
      <c r="I37" s="26">
        <f>IFERROR(VLOOKUP($A25,Results_30d_Deltas!$A$2:$H$5000,6,FALSE),"")</f>
        <v/>
      </c>
      <c r="J37" s="26" t="n"/>
      <c r="K37" s="26" t="n"/>
      <c r="L37" s="26" t="inlineStr">
        <is>
          <t>NO</t>
        </is>
      </c>
      <c r="M37" s="74" t="n">
        <v>0.4074010054462819</v>
      </c>
      <c r="N37" s="74" t="n">
        <v>6</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4" t="n"/>
      <c r="GH37" s="34" t="n"/>
      <c r="GI37" s="34" t="n"/>
      <c r="GJ37" s="34" t="n"/>
      <c r="GK37" s="34" t="n"/>
      <c r="GL37" s="33" t="n"/>
      <c r="GM37" s="33" t="n"/>
      <c r="GN37" s="33" t="n"/>
      <c r="GO37" s="33" t="n"/>
      <c r="GP37" s="33" t="n"/>
      <c r="GQ37" s="34" t="n"/>
      <c r="GR37" s="34" t="n"/>
      <c r="GS37" s="34" t="n"/>
      <c r="GT37" s="34" t="n"/>
      <c r="GU37" s="34"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ez_manage.py:4732 top()</t>
        </is>
      </c>
      <c r="IN37" s="26" t="inlineStr">
        <is>
          <t>v12_quick_engine.py:1866 x5</t>
        </is>
      </c>
      <c r="IO37" s="26" t="n"/>
    </row>
    <row r="38" ht="10.5" customHeight="1" s="67">
      <c r="A38" s="26" t="inlineStr">
        <is>
          <t>FUNDING_GATE_MTF_REQUIRED</t>
        </is>
      </c>
      <c r="B38" s="26" t="inlineStr">
        <is>
          <t>0.0_ALT</t>
        </is>
      </c>
      <c r="C38" s="26" t="n"/>
      <c r="D38" s="26" t="n"/>
      <c r="E38" s="26" t="n"/>
      <c r="F38" s="26" t="n"/>
      <c r="G38" s="26">
        <f>IFERROR(VLOOKUP($A26&amp;"_"&amp;$B26,Results_Deltas!$A$2:$P$15000,5,FALSE),"")</f>
        <v/>
      </c>
      <c r="H38" s="26">
        <f>IFERROR(VLOOKUP($A26,Results_30d_Deltas!$A$2:$H$5000,7,FALSE)-E25,"")</f>
        <v/>
      </c>
      <c r="I38" s="26">
        <f>IFERROR(VLOOKUP($A26,Results_30d_Deltas!$A$2:$H$5000,6,FALSE),"")</f>
        <v/>
      </c>
      <c r="J38" s="26" t="n"/>
      <c r="K38" s="26" t="n"/>
      <c r="L38" s="26" t="inlineStr">
        <is>
          <t>NO</t>
        </is>
      </c>
      <c r="M38" s="74" t="n">
        <v>0.4074010054462819</v>
      </c>
      <c r="N38" s="74" t="n">
        <v>6</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4" t="n"/>
      <c r="GH38" s="34" t="n"/>
      <c r="GI38" s="34" t="n"/>
      <c r="GJ38" s="34" t="n"/>
      <c r="GK38" s="34" t="n"/>
      <c r="GL38" s="33" t="n"/>
      <c r="GM38" s="33" t="n"/>
      <c r="GN38" s="33" t="n"/>
      <c r="GO38" s="33" t="n"/>
      <c r="GP38" s="33" t="n"/>
      <c r="GQ38" s="34" t="n"/>
      <c r="GR38" s="34" t="n"/>
      <c r="GS38" s="34" t="n"/>
      <c r="GT38" s="34" t="n"/>
      <c r="GU38" s="34"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ez_manage.py:4732 top()</t>
        </is>
      </c>
      <c r="IN38" s="26" t="inlineStr">
        <is>
          <t>v12_quick_engine.py:1866 x5</t>
        </is>
      </c>
      <c r="IO38" s="26" t="n"/>
    </row>
    <row r="39" ht="10.5" customHeight="1" s="67">
      <c r="A39" s="26" t="inlineStr">
        <is>
          <t>FUNDING_GATE_LONG_MAX</t>
        </is>
      </c>
      <c r="B39" s="26" t="inlineStr">
        <is>
          <t>0.0</t>
        </is>
      </c>
      <c r="C39" s="26" t="n"/>
      <c r="D39" s="26" t="n"/>
      <c r="E39" s="26" t="n"/>
      <c r="F39" s="26" t="n"/>
      <c r="G39" s="26">
        <f>IFERROR(VLOOKUP($A23&amp;"_"&amp;$B23,Results_Deltas!$A$2:$P$15000,5,FALSE),"")</f>
        <v/>
      </c>
      <c r="H39" s="26">
        <f>IFERROR(VLOOKUP($A23,Results_30d_Deltas!$A$2:$H$5000,7,FALSE)-E22,"")</f>
        <v/>
      </c>
      <c r="I39" s="26">
        <f>IFERROR(VLOOKUP($A23,Results_30d_Deltas!$A$2:$H$5000,6,FALSE),"")</f>
        <v/>
      </c>
      <c r="J39" s="26" t="n"/>
      <c r="K39" s="26" t="n"/>
      <c r="L39" s="26" t="inlineStr">
        <is>
          <t>NO</t>
        </is>
      </c>
      <c r="M39" s="74" t="n">
        <v>0.4079212662903447</v>
      </c>
      <c r="N39" s="74" t="n">
        <v>6</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ez_manage.py:4730 top()</t>
        </is>
      </c>
      <c r="IN39" s="26" t="inlineStr">
        <is>
          <t>v12_quick_engine.py:1864 x6</t>
        </is>
      </c>
      <c r="IO39" s="26" t="n"/>
    </row>
    <row r="40" ht="10.5" customHeight="1" s="67">
      <c r="A40" s="26" t="inlineStr">
        <is>
          <t>FUNDING_GATE_LONG_MAX</t>
        </is>
      </c>
      <c r="B40" s="26" t="inlineStr">
        <is>
          <t>0.0_ALT</t>
        </is>
      </c>
      <c r="C40" s="26" t="n"/>
      <c r="D40" s="26" t="n"/>
      <c r="E40" s="26" t="n"/>
      <c r="F40" s="26" t="n"/>
      <c r="G40" s="26">
        <f>IFERROR(VLOOKUP($A24&amp;"_"&amp;$B24,Results_Deltas!$A$2:$P$15000,5,FALSE),"")</f>
        <v/>
      </c>
      <c r="H40" s="26">
        <f>IFERROR(VLOOKUP($A24,Results_30d_Deltas!$A$2:$H$5000,7,FALSE)-E23,"")</f>
        <v/>
      </c>
      <c r="I40" s="26">
        <f>IFERROR(VLOOKUP($A24,Results_30d_Deltas!$A$2:$H$5000,6,FALSE),"")</f>
        <v/>
      </c>
      <c r="J40" s="26" t="n"/>
      <c r="K40" s="26" t="n"/>
      <c r="L40" s="26" t="inlineStr">
        <is>
          <t>NO</t>
        </is>
      </c>
      <c r="M40" s="74" t="n">
        <v>0.4079212662903447</v>
      </c>
      <c r="N40" s="74" t="n">
        <v>6</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ez_manage.py:4730 top()</t>
        </is>
      </c>
      <c r="IN40" s="26" t="inlineStr">
        <is>
          <t>v12_quick_engine.py:1864 x6</t>
        </is>
      </c>
      <c r="IO40" s="26" t="n"/>
    </row>
    <row r="41" ht="10.5" customHeight="1" s="67">
      <c r="A41" s="26" t="inlineStr">
        <is>
          <t>FUNDING_GATE_SHORT_MIN</t>
        </is>
      </c>
      <c r="B41" s="26" t="inlineStr">
        <is>
          <t>0.0</t>
        </is>
      </c>
      <c r="C41" s="26" t="n"/>
      <c r="D41" s="26" t="n"/>
      <c r="E41" s="26" t="n"/>
      <c r="F41" s="26" t="n"/>
      <c r="G41" s="26">
        <f>IFERROR(VLOOKUP($A27&amp;"_"&amp;$B27,Results_Deltas!$A$2:$P$15000,5,FALSE),"")</f>
        <v/>
      </c>
      <c r="H41" s="26">
        <f>IFERROR(VLOOKUP($A27,Results_30d_Deltas!$A$2:$H$5000,7,FALSE)-E26,"")</f>
        <v/>
      </c>
      <c r="I41" s="26">
        <f>IFERROR(VLOOKUP($A27,Results_30d_Deltas!$A$2:$H$5000,6,FALSE),"")</f>
        <v/>
      </c>
      <c r="J41" s="26" t="n"/>
      <c r="K41" s="26" t="n"/>
      <c r="L41" s="26" t="inlineStr">
        <is>
          <t>NO</t>
        </is>
      </c>
      <c r="M41" s="74" t="n">
        <v>0.4079212662903447</v>
      </c>
      <c r="N41" s="74" t="n">
        <v>6</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ez_manage.py:4734 top()</t>
        </is>
      </c>
      <c r="IN41" s="26" t="inlineStr">
        <is>
          <t>v12_quick_engine.py:1870 x6</t>
        </is>
      </c>
      <c r="IO41" s="26" t="n"/>
    </row>
    <row r="42" ht="10.5" customHeight="1" s="67">
      <c r="A42" s="26" t="inlineStr">
        <is>
          <t>FUNDING_GATE_SHORT_MIN</t>
        </is>
      </c>
      <c r="B42" s="26" t="inlineStr">
        <is>
          <t>0.0_ALT</t>
        </is>
      </c>
      <c r="C42" s="26" t="n"/>
      <c r="D42" s="26" t="n"/>
      <c r="E42" s="26" t="n"/>
      <c r="F42" s="26" t="n"/>
      <c r="G42" s="26">
        <f>IFERROR(VLOOKUP($A28&amp;"_"&amp;$B28,Results_Deltas!$A$2:$P$15000,5,FALSE),"")</f>
        <v/>
      </c>
      <c r="H42" s="26">
        <f>IFERROR(VLOOKUP($A28,Results_30d_Deltas!$A$2:$H$5000,7,FALSE)-E27,"")</f>
        <v/>
      </c>
      <c r="I42" s="26">
        <f>IFERROR(VLOOKUP($A28,Results_30d_Deltas!$A$2:$H$5000,6,FALSE),"")</f>
        <v/>
      </c>
      <c r="J42" s="26" t="n"/>
      <c r="K42" s="26" t="n"/>
      <c r="L42" s="26" t="inlineStr">
        <is>
          <t>NO</t>
        </is>
      </c>
      <c r="M42" s="74" t="n">
        <v>0.4079212662903447</v>
      </c>
      <c r="N42" s="74" t="n">
        <v>6</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ez_manage.py:4734 top()</t>
        </is>
      </c>
      <c r="IN42" s="26" t="inlineStr">
        <is>
          <t>v12_quick_engine.py:1870 x6</t>
        </is>
      </c>
      <c r="IO42" s="26" t="n"/>
    </row>
    <row r="43" ht="10.5" customHeight="1" s="67">
      <c r="A43" s="26" t="inlineStr">
        <is>
          <t>HTF4_CONF</t>
        </is>
      </c>
      <c r="B43" s="26" t="inlineStr">
        <is>
          <t>False_ALT</t>
        </is>
      </c>
      <c r="C43" s="26" t="n"/>
      <c r="D43" s="26" t="n"/>
      <c r="E43" s="26" t="n"/>
      <c r="F43" s="26" t="n"/>
      <c r="G43" s="26">
        <f>IFERROR(VLOOKUP($A30&amp;"_"&amp;$B30,Results_Deltas!$A$2:$P$15000,5,FALSE),"")</f>
        <v/>
      </c>
      <c r="H43" s="26">
        <f>IFERROR(VLOOKUP($A30,Results_30d_Deltas!$A$2:$H$5000,7,FALSE)-E29,"")</f>
        <v/>
      </c>
      <c r="I43" s="26">
        <f>IFERROR(VLOOKUP($A30,Results_30d_Deltas!$A$2:$H$5000,6,FALSE),"")</f>
        <v/>
      </c>
      <c r="J43" s="26" t="n"/>
      <c r="K43" s="26" t="n"/>
      <c r="L43" s="26" t="inlineStr">
        <is>
          <t>YES</t>
        </is>
      </c>
      <c r="M43" s="74" t="n">
        <v>0.4079212662903447</v>
      </c>
      <c r="N43" s="74" t="n">
        <v>6</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ez_manage.py:3370 top()</t>
        </is>
      </c>
      <c r="IN43" s="26" t="inlineStr">
        <is>
          <t>v12_quick_engine.py:2038 x7</t>
        </is>
      </c>
      <c r="IO43" s="26" t="n"/>
    </row>
    <row r="44" ht="10.5" customHeight="1" s="67">
      <c r="A44" s="26" t="inlineStr">
        <is>
          <t>NOLOSS_BYPASS_WT_5OF5_MIN_TFS</t>
        </is>
      </c>
      <c r="B44" s="26" t="inlineStr">
        <is>
          <t>6</t>
        </is>
      </c>
      <c r="C44" s="26" t="n"/>
      <c r="D44" s="26" t="n"/>
      <c r="E44" s="26" t="n"/>
      <c r="F44" s="26" t="n"/>
      <c r="G44" s="26">
        <f>IFERROR(VLOOKUP($A48&amp;"_"&amp;$B48,Results_Deltas!$A$2:$P$15000,5,FALSE),"")</f>
        <v/>
      </c>
      <c r="H44" s="26">
        <f>IFERROR(VLOOKUP($A48,Results_30d_Deltas!$A$2:$H$5000,7,FALSE)-E47,"")</f>
        <v/>
      </c>
      <c r="I44" s="26">
        <f>IFERROR(VLOOKUP($A48,Results_30d_Deltas!$A$2:$H$5000,6,FALSE),"")</f>
        <v/>
      </c>
      <c r="J44" s="26" t="n"/>
      <c r="K44" s="26" t="n"/>
      <c r="L44" s="26" t="inlineStr">
        <is>
          <t>NO</t>
        </is>
      </c>
      <c r="M44" s="74" t="n">
        <v>0.6653092535480698</v>
      </c>
      <c r="N44" s="74" t="n">
        <v>5</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4" t="n"/>
      <c r="HG44" s="34" t="n"/>
      <c r="HH44" s="34" t="n"/>
      <c r="HI44" s="34" t="n"/>
      <c r="HJ44" s="34"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ez_manage.py:5095 top()</t>
        </is>
      </c>
      <c r="IN44" s="26" t="inlineStr">
        <is>
          <t>v12_quick_engine.py:860 x7</t>
        </is>
      </c>
      <c r="IO44" s="26" t="n"/>
    </row>
    <row r="45" ht="10.5" customHeight="1" s="67">
      <c r="A45" s="26" t="inlineStr">
        <is>
          <t>SIMPLE_TP_PCT</t>
        </is>
      </c>
      <c r="B45" s="26" t="inlineStr">
        <is>
          <t>1.0</t>
        </is>
      </c>
      <c r="C45" s="26" t="n"/>
      <c r="D45" s="26" t="n"/>
      <c r="E45" s="26" t="n"/>
      <c r="F45" s="26" t="n"/>
      <c r="G45" s="26">
        <f>IFERROR(VLOOKUP($A54&amp;"_"&amp;$B54,Results_Deltas!$A$2:$P$15000,5,FALSE),"")</f>
        <v/>
      </c>
      <c r="H45" s="26">
        <f>IFERROR(VLOOKUP($A54,Results_30d_Deltas!$A$2:$H$5000,7,FALSE)-E53,"")</f>
        <v/>
      </c>
      <c r="I45" s="26">
        <f>IFERROR(VLOOKUP($A54,Results_30d_Deltas!$A$2:$H$5000,6,FALSE),"")</f>
        <v/>
      </c>
      <c r="J45" s="26" t="n"/>
      <c r="K45" s="26" t="n"/>
      <c r="L45" s="26" t="inlineStr">
        <is>
          <t>NO</t>
        </is>
      </c>
      <c r="M45" s="74" t="n">
        <v>1.232076941252141</v>
      </c>
      <c r="N45" s="74" t="n">
        <v>3</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ez_manage.py:4002 top()</t>
        </is>
      </c>
      <c r="IN45" s="26" t="inlineStr">
        <is>
          <t>v12_quick_engine.py:3228 x2</t>
        </is>
      </c>
      <c r="IO45" s="26" t="n"/>
    </row>
    <row r="46" ht="10.5" customHeight="1" s="67">
      <c r="A46" s="26" t="inlineStr">
        <is>
          <t>MIN_HOLD_BARS_BEFORE_EXIT</t>
        </is>
      </c>
      <c r="B46" s="26" t="inlineStr">
        <is>
          <t>48</t>
        </is>
      </c>
      <c r="C46" s="26" t="n"/>
      <c r="D46" s="26" t="n"/>
      <c r="E46" s="26" t="n"/>
      <c r="F46" s="26" t="n"/>
      <c r="G46" s="26">
        <f>IFERROR(VLOOKUP($A13&amp;"_"&amp;$B13,Results_Deltas!$A$2:$P$15000,5,FALSE),"")</f>
        <v/>
      </c>
      <c r="H46" s="26">
        <f>IFERROR(VLOOKUP($A13,Results_30d_Deltas!$A$2:$H$5000,7,FALSE)-E12,"")</f>
        <v/>
      </c>
      <c r="I46" s="26">
        <f>IFERROR(VLOOKUP($A13,Results_30d_Deltas!$A$2:$H$5000,6,FALSE),"")</f>
        <v/>
      </c>
      <c r="J46" s="26" t="n"/>
      <c r="K46" s="26" t="n"/>
      <c r="L46" s="26" t="inlineStr">
        <is>
          <t>YES</t>
        </is>
      </c>
      <c r="M46" s="74" t="n">
        <v>1.471186720723704</v>
      </c>
      <c r="N46" s="74" t="n">
        <v>5</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4" t="n"/>
      <c r="DO46" s="34"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33" t="n"/>
      <c r="IL46" s="26" t="n"/>
      <c r="IM46" s="26" t="inlineStr">
        <is>
          <t>ez_manage.py:4990 top()</t>
        </is>
      </c>
      <c r="IN46" s="26" t="inlineStr">
        <is>
          <t>v12_quick_engine.py:2309 x7</t>
        </is>
      </c>
      <c r="IO46" s="26" t="n"/>
    </row>
    <row r="47" ht="10.5" customHeight="1" s="67">
      <c r="A47" s="26" t="inlineStr">
        <is>
          <t>MIN_HOLD_BARS_BEFORE_EXIT</t>
        </is>
      </c>
      <c r="B47" s="26" t="inlineStr">
        <is>
          <t>24</t>
        </is>
      </c>
      <c r="C47" s="26" t="n"/>
      <c r="D47" s="26" t="n"/>
      <c r="E47" s="26" t="n"/>
      <c r="F47" s="26" t="n"/>
      <c r="G47" s="26">
        <f>IFERROR(VLOOKUP($A10&amp;"_"&amp;$B10,Results_Deltas!$A$2:$P$15000,5,FALSE),"")</f>
        <v/>
      </c>
      <c r="H47" s="26">
        <f>IFERROR(VLOOKUP($A10,Results_30d_Deltas!$A$2:$H$5000,7,FALSE)-E9,"")</f>
        <v/>
      </c>
      <c r="I47" s="26">
        <f>IFERROR(VLOOKUP($A10,Results_30d_Deltas!$A$2:$H$5000,6,FALSE),"")</f>
        <v/>
      </c>
      <c r="J47" s="26" t="n"/>
      <c r="K47" s="26" t="n"/>
      <c r="L47" s="26" t="inlineStr">
        <is>
          <t>NO</t>
        </is>
      </c>
      <c r="M47" s="74" t="n">
        <v>1.551362270989806</v>
      </c>
      <c r="N47" s="74" t="n">
        <v>5</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4" t="n"/>
      <c r="DO47" s="34"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ez_manage.py:4990 top()</t>
        </is>
      </c>
      <c r="IN47" s="26" t="inlineStr">
        <is>
          <t>v12_quick_engine.py:2309 x7</t>
        </is>
      </c>
      <c r="IO47" s="26" t="n"/>
    </row>
    <row r="48" ht="10.5" customHeight="1" s="67">
      <c r="A48" s="26" t="inlineStr">
        <is>
          <t>MIN_HOLD_BARS_BEFORE_EXIT</t>
        </is>
      </c>
      <c r="B48" s="26" t="inlineStr">
        <is>
          <t>40</t>
        </is>
      </c>
      <c r="C48" s="26" t="n"/>
      <c r="D48" s="26" t="n"/>
      <c r="E48" s="26" t="n"/>
      <c r="F48" s="26" t="n"/>
      <c r="G48" s="26">
        <f>IFERROR(VLOOKUP($A12&amp;"_"&amp;$B12,Results_Deltas!$A$2:$P$15000,5,FALSE),"")</f>
        <v/>
      </c>
      <c r="H48" s="26">
        <f>IFERROR(VLOOKUP($A12,Results_30d_Deltas!$A$2:$H$5000,7,FALSE)-E11,"")</f>
        <v/>
      </c>
      <c r="I48" s="26">
        <f>IFERROR(VLOOKUP($A12,Results_30d_Deltas!$A$2:$H$5000,6,FALSE),"")</f>
        <v/>
      </c>
      <c r="J48" s="26" t="n"/>
      <c r="K48" s="26" t="n"/>
      <c r="L48" s="26" t="inlineStr">
        <is>
          <t>NO</t>
        </is>
      </c>
      <c r="M48" s="74" t="n">
        <v>1.588428917710567</v>
      </c>
      <c r="N48" s="74" t="n">
        <v>4</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4" t="n"/>
      <c r="DO48" s="34"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ez_manage.py:4990 top()</t>
        </is>
      </c>
      <c r="IN48" s="26" t="inlineStr">
        <is>
          <t>v12_quick_engine.py:2309 x7</t>
        </is>
      </c>
      <c r="IO48" s="26" t="n"/>
    </row>
    <row r="49" ht="10.5" customHeight="1" s="67">
      <c r="A49" s="27" t="inlineStr">
        <is>
          <t>PEAK_GIVEBACK_DROP_TRIGGER_ENABLED</t>
        </is>
      </c>
      <c r="B49" s="27" t="inlineStr">
        <is>
          <t>False</t>
        </is>
      </c>
      <c r="C49" s="26" t="n"/>
      <c r="D49" s="26" t="n"/>
      <c r="E49" s="26" t="n"/>
      <c r="F49" s="26" t="n"/>
      <c r="G49" s="26">
        <f>IFERROR(VLOOKUP($A3&amp;"="&amp;$B3,Results_Deltas!$A$2:$P$15000,5,FALSE),"")</f>
        <v/>
      </c>
      <c r="H49" s="26">
        <f>IFERROR(VLOOKUP($A3,Results_30d_Deltas!$A$2:$H$5000,7,FALSE)-E3,"")</f>
        <v/>
      </c>
      <c r="I49" s="26">
        <f>IFERROR(VLOOKUP($A3,Results_30d_Deltas!$A$2:$H$5000,6,FALSE),"")</f>
        <v/>
      </c>
      <c r="J49" s="26" t="n"/>
      <c r="K49" s="26" t="n"/>
      <c r="L49" s="26" t="inlineStr">
        <is>
          <t>YES</t>
        </is>
      </c>
      <c r="M49" s="74" t="n">
        <v>1.893324046796735</v>
      </c>
      <c r="N49" s="74" t="n">
        <v>2</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4" t="n"/>
      <c r="HV49" s="34" t="n"/>
      <c r="HW49" s="34" t="n"/>
      <c r="HX49" s="34" t="n"/>
      <c r="HY49" s="34" t="n"/>
      <c r="HZ49" s="33" t="n"/>
      <c r="IA49" s="33" t="n"/>
      <c r="IB49" s="33" t="n"/>
      <c r="IC49" s="33" t="n"/>
      <c r="ID49" s="33" t="n"/>
      <c r="IE49" s="33" t="n"/>
      <c r="IF49" s="33" t="n"/>
      <c r="IG49" s="33" t="n"/>
      <c r="IH49" s="33" t="n"/>
      <c r="II49" s="33" t="n"/>
      <c r="IJ49" s="33" t="n"/>
      <c r="IK49" s="33" t="n"/>
      <c r="IL49" s="26" t="n"/>
      <c r="IM49" s="26" t="inlineStr">
        <is>
          <t>ez_manage.py:5168 top()</t>
        </is>
      </c>
      <c r="IN49" s="26" t="inlineStr">
        <is>
          <t>v12_quick_engine.py:2682 x3</t>
        </is>
      </c>
      <c r="IO49" s="26" t="n"/>
    </row>
    <row r="50" ht="10.5" customHeight="1" s="67">
      <c r="A50" s="27" t="inlineStr">
        <is>
          <t>BREAKEVEN_GAIN_EROSION_REQUIRE_PROFIT</t>
        </is>
      </c>
      <c r="B50" s="27" t="inlineStr">
        <is>
          <t>True</t>
        </is>
      </c>
      <c r="C50" s="26" t="n"/>
      <c r="D50" s="26" t="n"/>
      <c r="E50" s="26" t="n"/>
      <c r="F50" s="26" t="n"/>
      <c r="G50" s="26">
        <f>IFERROR(VLOOKUP($A22&amp;"_"&amp;$B22,Results_Deltas!$A$2:$P$15000,5,FALSE),"")</f>
        <v/>
      </c>
      <c r="H50" s="26">
        <f>IFERROR(VLOOKUP($A22,Results_30d_Deltas!$A$2:$H$5000,7,FALSE)-E21,"")</f>
        <v/>
      </c>
      <c r="I50" s="26">
        <f>IFERROR(VLOOKUP($A22,Results_30d_Deltas!$A$2:$H$5000,6,FALSE),"")</f>
        <v/>
      </c>
      <c r="J50" s="26" t="n"/>
      <c r="K50" s="26" t="n"/>
      <c r="L50" s="26" t="inlineStr">
        <is>
          <t>NO</t>
        </is>
      </c>
      <c r="M50" s="74" t="n">
        <v>1.893324046796735</v>
      </c>
      <c r="N50" s="74" t="n">
        <v>2</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4" t="n"/>
      <c r="AO50" s="34" t="n"/>
      <c r="AP50" s="34" t="n"/>
      <c r="AQ50" s="34" t="n"/>
      <c r="AR50" s="34"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4" t="n"/>
      <c r="HQ50" s="34" t="n"/>
      <c r="HR50" s="34" t="n"/>
      <c r="HS50" s="34" t="n"/>
      <c r="HT50" s="34" t="n"/>
      <c r="HU50" s="34" t="n"/>
      <c r="HV50" s="34" t="n"/>
      <c r="HW50" s="34" t="n"/>
      <c r="HX50" s="34" t="n"/>
      <c r="HY50" s="34" t="n"/>
      <c r="HZ50" s="33" t="n"/>
      <c r="IA50" s="33" t="n"/>
      <c r="IB50" s="33" t="n"/>
      <c r="IC50" s="33" t="n"/>
      <c r="ID50" s="33" t="n"/>
      <c r="IE50" s="33" t="n"/>
      <c r="IF50" s="33" t="n"/>
      <c r="IG50" s="33" t="n"/>
      <c r="IH50" s="33" t="n"/>
      <c r="II50" s="33" t="n"/>
      <c r="IJ50" s="33" t="n"/>
      <c r="IK50" s="33" t="n"/>
      <c r="IL50" s="26" t="n"/>
      <c r="IM50" s="26" t="inlineStr">
        <is>
          <t>ez_manage.py:4402 top()</t>
        </is>
      </c>
      <c r="IN50" s="26" t="inlineStr">
        <is>
          <t>v12_quick_engine.py:364 x13</t>
        </is>
      </c>
      <c r="IO50" s="26" t="n"/>
    </row>
    <row r="51" ht="10.5" customHeight="1" s="67">
      <c r="A51" s="27" t="inlineStr">
        <is>
          <t>PEAK_GIVEBACK_DROP_TRIGGER_ENABLED</t>
        </is>
      </c>
      <c r="B51" s="27" t="inlineStr">
        <is>
          <t>False</t>
        </is>
      </c>
      <c r="C51" s="26" t="n"/>
      <c r="D51" s="26" t="n"/>
      <c r="E51" s="26" t="n"/>
      <c r="F51" s="26" t="n"/>
      <c r="G51" s="26">
        <f>IFERROR(VLOOKUP($A225&amp;"_"&amp;$B225,Results_Deltas!$A$2:$P$15000,5,FALSE),"")</f>
        <v/>
      </c>
      <c r="H51" s="26">
        <f>IFERROR(VLOOKUP($A226,Results_30d_Deltas!$A$2:$H$5000,7,FALSE)-E3,"")</f>
        <v/>
      </c>
      <c r="I51" s="26">
        <f>IFERROR(VLOOKUP($A226,Results_30d_Deltas!$A$2:$H$5000,6,FALSE),"")</f>
        <v/>
      </c>
      <c r="J51" s="26" t="n"/>
      <c r="K51" s="26" t="n"/>
      <c r="L51" s="26" t="inlineStr">
        <is>
          <t>YES</t>
        </is>
      </c>
      <c r="M51" s="74" t="n">
        <v>1.893324046796735</v>
      </c>
      <c r="N51" s="74" t="n">
        <v>2</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6" t="n"/>
      <c r="HV51" s="36" t="n"/>
      <c r="HW51" s="36" t="n"/>
      <c r="HX51" s="36" t="n"/>
      <c r="HY51" s="36" t="n"/>
      <c r="HZ51" s="33" t="n"/>
      <c r="IA51" s="33" t="n"/>
      <c r="IB51" s="33" t="n"/>
      <c r="IC51" s="33" t="n"/>
      <c r="ID51" s="33" t="n"/>
      <c r="IE51" s="33" t="n"/>
      <c r="IF51" s="33" t="n"/>
      <c r="IG51" s="33" t="n"/>
      <c r="IH51" s="33" t="n"/>
      <c r="II51" s="33" t="n"/>
      <c r="IJ51" s="33" t="n"/>
      <c r="IK51" s="33" t="n"/>
      <c r="IL51" s="26" t="n"/>
      <c r="IM51" s="26" t="inlineStr">
        <is>
          <t>ez_manage.py:5168 top()</t>
        </is>
      </c>
      <c r="IN51" s="26" t="inlineStr">
        <is>
          <t>v12_quick_engine.py:2682 x3</t>
        </is>
      </c>
      <c r="IO51" s="26" t="n"/>
    </row>
    <row r="52" ht="10.5" customHeight="1" s="67">
      <c r="A52" s="26" t="inlineStr">
        <is>
          <t>BREAKEVEN_GAIN_EROSION_MIN_GAIN</t>
        </is>
      </c>
      <c r="B52" s="26" t="inlineStr">
        <is>
          <t>75.0</t>
        </is>
      </c>
      <c r="C52" s="26" t="n"/>
      <c r="D52" s="26" t="n"/>
      <c r="E52" s="26" t="n"/>
      <c r="F52" s="26" t="n"/>
      <c r="G52" s="26">
        <f>IFERROR(VLOOKUP($A20&amp;"_"&amp;$B20,Results_Deltas!$A$2:$P$15000,5,FALSE),"")</f>
        <v/>
      </c>
      <c r="H52" s="26">
        <f>IFERROR(VLOOKUP($A20,Results_30d_Deltas!$A$2:$H$5000,7,FALSE)-E19,"")</f>
        <v/>
      </c>
      <c r="I52" s="26">
        <f>IFERROR(VLOOKUP($A20,Results_30d_Deltas!$A$2:$H$5000,6,FALSE),"")</f>
        <v/>
      </c>
      <c r="J52" s="26" t="n"/>
      <c r="K52" s="26" t="n"/>
      <c r="L52" s="26" t="inlineStr">
        <is>
          <t>NO</t>
        </is>
      </c>
      <c r="M52" s="74" t="n">
        <v>1.947884836218622</v>
      </c>
      <c r="N52" s="74" t="n">
        <v>5</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4" t="n"/>
      <c r="AO52" s="34" t="n"/>
      <c r="AP52" s="34" t="n"/>
      <c r="AQ52" s="34" t="n"/>
      <c r="AR52" s="34"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4" t="n"/>
      <c r="HV52" s="34" t="n"/>
      <c r="HW52" s="34" t="n"/>
      <c r="HX52" s="34" t="n"/>
      <c r="HY52" s="34" t="n"/>
      <c r="HZ52" s="33" t="n"/>
      <c r="IA52" s="33" t="n"/>
      <c r="IB52" s="33" t="n"/>
      <c r="IC52" s="33" t="n"/>
      <c r="ID52" s="33" t="n"/>
      <c r="IE52" s="33" t="n"/>
      <c r="IF52" s="33" t="n"/>
      <c r="IG52" s="33" t="n"/>
      <c r="IH52" s="33" t="n"/>
      <c r="II52" s="33" t="n"/>
      <c r="IJ52" s="33" t="n"/>
      <c r="IK52" s="33" t="n"/>
      <c r="IL52" s="26" t="n"/>
      <c r="IM52" s="26" t="inlineStr">
        <is>
          <t>ez_manage.py:4401 top()</t>
        </is>
      </c>
      <c r="IN52" s="26" t="inlineStr">
        <is>
          <t>v12_quick_engine.py:357 x14</t>
        </is>
      </c>
      <c r="IO52" s="26" t="n"/>
    </row>
    <row r="53" ht="10.5" customHeight="1" s="67">
      <c r="A53" s="26" t="inlineStr">
        <is>
          <t>MIN_HOLD_BARS_BEFORE_EXIT</t>
        </is>
      </c>
      <c r="B53" s="26" t="inlineStr">
        <is>
          <t>32</t>
        </is>
      </c>
      <c r="C53" s="26" t="n"/>
      <c r="D53" s="26" t="n"/>
      <c r="E53" s="26" t="n"/>
      <c r="F53" s="26" t="n"/>
      <c r="G53" s="26">
        <f>IFERROR(VLOOKUP($A11&amp;"_"&amp;$B11,Results_Deltas!$A$2:$P$15000,5,FALSE),"")</f>
        <v/>
      </c>
      <c r="H53" s="26">
        <f>IFERROR(VLOOKUP($A11,Results_30d_Deltas!$A$2:$H$5000,7,FALSE)-E10,"")</f>
        <v/>
      </c>
      <c r="I53" s="26">
        <f>IFERROR(VLOOKUP($A11,Results_30d_Deltas!$A$2:$H$5000,6,FALSE),"")</f>
        <v/>
      </c>
      <c r="J53" s="26" t="n"/>
      <c r="K53" s="26" t="n"/>
      <c r="L53" s="26" t="inlineStr">
        <is>
          <t>NO</t>
        </is>
      </c>
      <c r="M53" s="74" t="n">
        <v>2.015741716781534</v>
      </c>
      <c r="N53" s="74" t="n">
        <v>5</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4" t="n"/>
      <c r="DO53" s="34"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33" t="n"/>
      <c r="IL53" s="26" t="n"/>
      <c r="IM53" s="26" t="inlineStr">
        <is>
          <t>ez_manage.py:4990 top()</t>
        </is>
      </c>
      <c r="IN53" s="26" t="inlineStr">
        <is>
          <t>v12_quick_engine.py:2309 x7</t>
        </is>
      </c>
      <c r="IO53" s="26" t="n"/>
    </row>
    <row r="54" ht="10.5" customHeight="1" s="67">
      <c r="A54" s="26" t="inlineStr">
        <is>
          <t>PARTIAL_PROFIT_LOCK_FRAC</t>
        </is>
      </c>
      <c r="B54" s="26" t="inlineStr">
        <is>
          <t>1.0</t>
        </is>
      </c>
      <c r="C54" s="26" t="n"/>
      <c r="D54" s="26" t="n"/>
      <c r="E54" s="26" t="n"/>
      <c r="F54" s="26" t="n"/>
      <c r="G54" s="26">
        <f>IFERROR(VLOOKUP($A7&amp;"_"&amp;$B7,Results_Deltas!$A$2:$P$15000,5,FALSE),"")</f>
        <v/>
      </c>
      <c r="H54" s="26">
        <f>IFERROR(VLOOKUP($A7,Results_30d_Deltas!$A$2:$H$5000,7,FALSE)-E6,"")</f>
        <v/>
      </c>
      <c r="I54" s="26">
        <f>IFERROR(VLOOKUP($A7,Results_30d_Deltas!$A$2:$H$5000,6,FALSE),"")</f>
        <v/>
      </c>
      <c r="J54" s="26" t="n"/>
      <c r="K54" s="26" t="n"/>
      <c r="L54" s="26" t="inlineStr">
        <is>
          <t>NO</t>
        </is>
      </c>
      <c r="M54" s="74" t="n">
        <v>2.086520088969117</v>
      </c>
      <c r="N54" s="74" t="n">
        <v>6</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4" t="n"/>
      <c r="HQ54" s="34" t="n"/>
      <c r="HR54" s="34" t="n"/>
      <c r="HS54" s="34" t="n"/>
      <c r="HT54" s="34"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ez_manage.py:5158 top()</t>
        </is>
      </c>
      <c r="IN54" s="26" t="inlineStr">
        <is>
          <t>v12_quick_engine.py:2674 x7</t>
        </is>
      </c>
      <c r="IO54" s="26" t="n"/>
    </row>
    <row r="55" ht="10.5" customHeight="1" s="67">
      <c r="A55" s="26" t="inlineStr">
        <is>
          <t>HTF_GATE_APPLY_TO_OPEN</t>
        </is>
      </c>
      <c r="B55" s="26" t="inlineStr">
        <is>
          <t>2.0</t>
        </is>
      </c>
      <c r="C55" s="26" t="n"/>
      <c r="D55" s="26" t="n"/>
      <c r="E55" s="26" t="n"/>
      <c r="F55" s="26" t="n"/>
      <c r="G55" s="26">
        <f>IFERROR(VLOOKUP($A36&amp;"_"&amp;$B36,Results_Deltas!$A$2:$P$15000,5,FALSE),"")</f>
        <v/>
      </c>
      <c r="H55" s="26">
        <f>IFERROR(VLOOKUP($A36,Results_30d_Deltas!$A$2:$H$5000,7,FALSE)-E35,"")</f>
        <v/>
      </c>
      <c r="I55" s="26">
        <f>IFERROR(VLOOKUP($A36,Results_30d_Deltas!$A$2:$H$5000,6,FALSE),"")</f>
        <v/>
      </c>
      <c r="J55" s="26" t="n"/>
      <c r="K55" s="26" t="n"/>
      <c r="L55" s="26" t="inlineStr">
        <is>
          <t>NO</t>
        </is>
      </c>
      <c r="M55" s="74" t="n">
        <v>2.32126553237089</v>
      </c>
      <c r="N55" s="74" t="n">
        <v>5</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4" t="n"/>
      <c r="EA55" s="34" t="n"/>
      <c r="EB55" s="34" t="n"/>
      <c r="EC55" s="34" t="n"/>
      <c r="ED55" s="34" t="n"/>
      <c r="EE55" s="33" t="n"/>
      <c r="EF55" s="33" t="n"/>
      <c r="EG55" s="33" t="n"/>
      <c r="EH55" s="33" t="n"/>
      <c r="EI55" s="33" t="n"/>
      <c r="EJ55" s="33" t="n"/>
      <c r="EK55" s="33" t="n"/>
      <c r="EL55" s="33" t="n"/>
      <c r="EM55" s="33" t="n"/>
      <c r="EN55" s="33" t="n"/>
      <c r="EO55" s="34" t="n"/>
      <c r="EP55" s="34" t="n"/>
      <c r="EQ55" s="34" t="n"/>
      <c r="ER55" s="34" t="n"/>
      <c r="ES55" s="34"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4" t="n"/>
      <c r="HL55" s="34" t="n"/>
      <c r="HM55" s="34" t="n"/>
      <c r="HN55" s="34" t="n"/>
      <c r="HO55" s="34"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ez_manage.py:4877 top()</t>
        </is>
      </c>
      <c r="IN55" s="26" t="inlineStr">
        <is>
          <t>v12_quick_engine.py:2053 x4</t>
        </is>
      </c>
      <c r="IO55" s="26" t="n"/>
    </row>
    <row r="56" ht="15.75" customHeight="1" s="67">
      <c r="A56" s="26" t="inlineStr">
        <is>
          <t>HTF_GATE_APPLY_TO_OPEN</t>
        </is>
      </c>
      <c r="B56" s="26" t="inlineStr">
        <is>
          <t>0</t>
        </is>
      </c>
      <c r="C56" s="26" t="n"/>
      <c r="D56" s="26" t="n"/>
      <c r="E56" s="26" t="n"/>
      <c r="F56" s="26" t="n"/>
      <c r="G56" s="26">
        <f>IFERROR(VLOOKUP($A33&amp;"_"&amp;$B33,Results_Deltas!$A$2:$P$15000,5,FALSE),"")</f>
        <v/>
      </c>
      <c r="H56" s="26">
        <f>IFERROR(VLOOKUP($A33,Results_30d_Deltas!$A$2:$H$5000,7,FALSE)-E32,"")</f>
        <v/>
      </c>
      <c r="I56" s="26">
        <f>IFERROR(VLOOKUP($A33,Results_30d_Deltas!$A$2:$H$5000,6,FALSE),"")</f>
        <v/>
      </c>
      <c r="J56" s="26" t="n"/>
      <c r="K56" s="26" t="n"/>
      <c r="L56" s="26" t="inlineStr">
        <is>
          <t>NO</t>
        </is>
      </c>
      <c r="M56" s="74" t="n">
        <v>2.9418992549098</v>
      </c>
      <c r="N56" s="74" t="n">
        <v>5</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4" t="n"/>
      <c r="EA56" s="34" t="n"/>
      <c r="EB56" s="34" t="n"/>
      <c r="EC56" s="34" t="n"/>
      <c r="ED56" s="34" t="n"/>
      <c r="EE56" s="33" t="n"/>
      <c r="EF56" s="33" t="n"/>
      <c r="EG56" s="33" t="n"/>
      <c r="EH56" s="33" t="n"/>
      <c r="EI56" s="33" t="n"/>
      <c r="EJ56" s="33" t="n"/>
      <c r="EK56" s="33" t="n"/>
      <c r="EL56" s="33" t="n"/>
      <c r="EM56" s="33" t="n"/>
      <c r="EN56" s="33" t="n"/>
      <c r="EO56" s="34" t="n"/>
      <c r="EP56" s="34" t="n"/>
      <c r="EQ56" s="34" t="n"/>
      <c r="ER56" s="34" t="n"/>
      <c r="ES56" s="34"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4" t="n"/>
      <c r="HL56" s="34" t="n"/>
      <c r="HM56" s="34" t="n"/>
      <c r="HN56" s="34" t="n"/>
      <c r="HO56" s="34"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ez_manage.py:4877 top()</t>
        </is>
      </c>
      <c r="IN56" s="26" t="inlineStr">
        <is>
          <t>v12_quick_engine.py:2053 x4</t>
        </is>
      </c>
      <c r="IO56" s="26" t="n"/>
    </row>
    <row r="57" ht="15.75" customHeight="1" s="67">
      <c r="A57" s="27" t="inlineStr">
        <is>
          <t>BREAKEVEN_GAIN_EROSION_MIN_GAIN</t>
        </is>
      </c>
      <c r="B57" s="27" t="inlineStr">
        <is>
          <t>50.0</t>
        </is>
      </c>
      <c r="C57" s="26" t="n"/>
      <c r="D57" s="26" t="n"/>
      <c r="E57" s="26" t="n"/>
      <c r="F57" s="26" t="n"/>
      <c r="G57" s="26">
        <f>IFERROR(VLOOKUP($A18&amp;"_"&amp;$B18,Results_Deltas!$A$2:$P$15000,5,FALSE),"")</f>
        <v/>
      </c>
      <c r="H57" s="26">
        <f>IFERROR(VLOOKUP($A18,Results_30d_Deltas!$A$2:$H$5000,7,FALSE)-E17,"")</f>
        <v/>
      </c>
      <c r="I57" s="26">
        <f>IFERROR(VLOOKUP($A18,Results_30d_Deltas!$A$2:$H$5000,6,FALSE),"")</f>
        <v/>
      </c>
      <c r="J57" s="26" t="n"/>
      <c r="K57" s="26" t="n"/>
      <c r="L57" s="26" t="inlineStr">
        <is>
          <t>NO</t>
        </is>
      </c>
      <c r="M57" s="74" t="n">
        <v>2.944803324872758</v>
      </c>
      <c r="N57" s="74" t="n">
        <v>5</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4" t="n"/>
      <c r="AO57" s="34" t="n"/>
      <c r="AP57" s="34" t="n"/>
      <c r="AQ57" s="34" t="n"/>
      <c r="AR57" s="34"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4" t="n"/>
      <c r="HV57" s="34" t="n"/>
      <c r="HW57" s="34" t="n"/>
      <c r="HX57" s="34" t="n"/>
      <c r="HY57" s="34" t="n"/>
      <c r="HZ57" s="33" t="n"/>
      <c r="IA57" s="33" t="n"/>
      <c r="IB57" s="33" t="n"/>
      <c r="IC57" s="33" t="n"/>
      <c r="ID57" s="33" t="n"/>
      <c r="IE57" s="33" t="n"/>
      <c r="IF57" s="33" t="n"/>
      <c r="IG57" s="33" t="n"/>
      <c r="IH57" s="33" t="n"/>
      <c r="II57" s="33" t="n"/>
      <c r="IJ57" s="33" t="n"/>
      <c r="IK57" s="33" t="n"/>
      <c r="IL57" s="26" t="n"/>
      <c r="IM57" s="26" t="inlineStr">
        <is>
          <t>ez_manage.py:4401 top()</t>
        </is>
      </c>
      <c r="IN57" s="26" t="inlineStr">
        <is>
          <t>v12_quick_engine.py:357 x14</t>
        </is>
      </c>
      <c r="IO57" s="26" t="n"/>
    </row>
    <row r="58" ht="15.75" customHeight="1" s="67">
      <c r="A58" s="26" t="inlineStr">
        <is>
          <t>PARTIAL_PROFIT_LOCK_FRAC</t>
        </is>
      </c>
      <c r="B58" s="26" t="inlineStr">
        <is>
          <t>0</t>
        </is>
      </c>
      <c r="C58" s="26" t="n"/>
      <c r="D58" s="26" t="n"/>
      <c r="E58" s="26" t="n"/>
      <c r="F58" s="26" t="n"/>
      <c r="G58" s="26">
        <f>IFERROR(VLOOKUP($A5&amp;"_"&amp;$B5,Results_Deltas!$A$2:$P$15000,5,FALSE),"")</f>
        <v/>
      </c>
      <c r="H58" s="26">
        <f>IFERROR(VLOOKUP($A5,Results_30d_Deltas!$A$2:$H$5000,7,FALSE)-E4,"")</f>
        <v/>
      </c>
      <c r="I58" s="26">
        <f>IFERROR(VLOOKUP($A5,Results_30d_Deltas!$A$2:$H$5000,6,FALSE),"")</f>
        <v/>
      </c>
      <c r="J58" s="26" t="n"/>
      <c r="K58" s="26" t="n"/>
      <c r="L58" s="26" t="inlineStr">
        <is>
          <t>NO</t>
        </is>
      </c>
      <c r="M58" s="74" t="n">
        <v>2.946832342164603</v>
      </c>
      <c r="N58" s="74" t="n">
        <v>5</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4" t="n"/>
      <c r="HQ58" s="34" t="n"/>
      <c r="HR58" s="34" t="n"/>
      <c r="HS58" s="34" t="n"/>
      <c r="HT58" s="34"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ez_manage.py:5158 top()</t>
        </is>
      </c>
      <c r="IN58" s="26" t="inlineStr">
        <is>
          <t>v12_quick_engine.py:2674 x7</t>
        </is>
      </c>
      <c r="IO58" s="26" t="n"/>
    </row>
    <row r="59" ht="15.75" customHeight="1" s="67">
      <c r="A59" s="27" t="inlineStr">
        <is>
          <t>PARTIAL_PROFIT_LOCK_FRAC</t>
        </is>
      </c>
      <c r="B59" s="69" t="n">
        <v>0</v>
      </c>
      <c r="C59" s="26" t="n"/>
      <c r="D59" s="26" t="n"/>
      <c r="E59" s="26" t="n"/>
      <c r="F59" s="26" t="n"/>
      <c r="G59" s="26">
        <f>IFERROR(VLOOKUP($A6&amp;"_"&amp;$B6,Results_Deltas!$A$2:$P$15000,5,FALSE),"")</f>
        <v/>
      </c>
      <c r="H59" s="26">
        <f>IFERROR(VLOOKUP($A6,Results_30d_Deltas!$A$2:$H$5000,7,FALSE)-E5,"")</f>
        <v/>
      </c>
      <c r="I59" s="26">
        <f>IFERROR(VLOOKUP($A6,Results_30d_Deltas!$A$2:$H$5000,6,FALSE),"")</f>
        <v/>
      </c>
      <c r="J59" s="26" t="n"/>
      <c r="K59" s="26" t="n"/>
      <c r="L59" s="26" t="inlineStr">
        <is>
          <t>YES</t>
        </is>
      </c>
      <c r="M59" s="74" t="n">
        <v>2.946832342164603</v>
      </c>
      <c r="N59" s="74" t="n">
        <v>5</v>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4" t="n"/>
      <c r="HQ59" s="34" t="n"/>
      <c r="HR59" s="34" t="n"/>
      <c r="HS59" s="34" t="n"/>
      <c r="HT59" s="34" t="n"/>
      <c r="HU59" s="33" t="n"/>
      <c r="HV59" s="33" t="n"/>
      <c r="HW59" s="33" t="n"/>
      <c r="HX59" s="33" t="n"/>
      <c r="HY59" s="33" t="n"/>
      <c r="HZ59" s="33" t="n"/>
      <c r="IA59" s="33" t="n"/>
      <c r="IB59" s="33" t="n"/>
      <c r="IC59" s="33" t="n"/>
      <c r="ID59" s="33" t="n"/>
      <c r="IE59" s="33" t="n"/>
      <c r="IF59" s="33" t="n"/>
      <c r="IG59" s="33" t="n"/>
      <c r="IH59" s="33" t="n"/>
      <c r="II59" s="33" t="n"/>
      <c r="IJ59" s="33" t="n"/>
      <c r="IK59" s="33" t="n"/>
      <c r="IL59" s="26" t="n"/>
      <c r="IM59" s="26" t="inlineStr">
        <is>
          <t>ez_manage.py:5158 top()</t>
        </is>
      </c>
      <c r="IN59" s="26" t="inlineStr">
        <is>
          <t>v12_quick_engine.py:2674 x7</t>
        </is>
      </c>
      <c r="IO59" s="26" t="n"/>
    </row>
    <row r="60" ht="15.75" customHeight="1" s="67">
      <c r="A60" s="26" t="inlineStr">
        <is>
          <t>SIMPLE_TP_PCT</t>
        </is>
      </c>
      <c r="B60" s="26" t="inlineStr">
        <is>
          <t>0</t>
        </is>
      </c>
      <c r="C60" s="26" t="n"/>
      <c r="D60" s="26" t="n"/>
      <c r="E60" s="26" t="n"/>
      <c r="F60" s="26" t="n"/>
      <c r="G60" s="26">
        <f>IFERROR(VLOOKUP($A52&amp;"_"&amp;$B52,Results_Deltas!$A$2:$P$15000,5,FALSE),"")</f>
        <v/>
      </c>
      <c r="H60" s="26">
        <f>IFERROR(VLOOKUP($A52,Results_30d_Deltas!$A$2:$H$5000,7,FALSE)-E51,"")</f>
        <v/>
      </c>
      <c r="I60" s="26">
        <f>IFERROR(VLOOKUP($A52,Results_30d_Deltas!$A$2:$H$5000,6,FALSE),"")</f>
        <v/>
      </c>
      <c r="J60" s="26" t="n"/>
      <c r="K60" s="26" t="n"/>
      <c r="L60" s="26" t="inlineStr">
        <is>
          <t>NO</t>
        </is>
      </c>
      <c r="M60" s="74" t="n">
        <v>2.946832342164603</v>
      </c>
      <c r="N60" s="74" t="n">
        <v>5</v>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33" t="n"/>
      <c r="IL60" s="26" t="n"/>
      <c r="IM60" s="26" t="inlineStr">
        <is>
          <t>ez_manage.py:4002 top()</t>
        </is>
      </c>
      <c r="IN60" s="26" t="inlineStr">
        <is>
          <t>v12_quick_engine.py:3228 x2</t>
        </is>
      </c>
      <c r="IO60" s="26" t="n"/>
    </row>
    <row r="61" ht="15.75" customHeight="1" s="67">
      <c r="A61" s="27" t="inlineStr">
        <is>
          <t>SIMPLE_TP_PCT</t>
        </is>
      </c>
      <c r="B61" s="69" t="n">
        <v>0</v>
      </c>
      <c r="C61" s="26" t="n"/>
      <c r="D61" s="26" t="n"/>
      <c r="E61" s="26" t="n"/>
      <c r="F61" s="26" t="n"/>
      <c r="G61" s="26">
        <f>IFERROR(VLOOKUP($A53&amp;"_"&amp;$B53,Results_Deltas!$A$2:$P$15000,5,FALSE),"")</f>
        <v/>
      </c>
      <c r="H61" s="26">
        <f>IFERROR(VLOOKUP($A53,Results_30d_Deltas!$A$2:$H$5000,7,FALSE)-E52,"")</f>
        <v/>
      </c>
      <c r="I61" s="26">
        <f>IFERROR(VLOOKUP($A53,Results_30d_Deltas!$A$2:$H$5000,6,FALSE),"")</f>
        <v/>
      </c>
      <c r="J61" s="26" t="n"/>
      <c r="K61" s="26" t="n"/>
      <c r="L61" s="26" t="inlineStr">
        <is>
          <t>NO</t>
        </is>
      </c>
      <c r="M61" s="74" t="n">
        <v>2.946832342164603</v>
      </c>
      <c r="N61" s="74" t="n">
        <v>5</v>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3" t="n"/>
      <c r="IK61" s="33" t="n"/>
      <c r="IL61" s="26" t="n"/>
      <c r="IM61" s="26" t="inlineStr">
        <is>
          <t>ez_manage.py:4002 top()</t>
        </is>
      </c>
      <c r="IN61" s="26" t="inlineStr">
        <is>
          <t>v12_quick_engine.py:3228 x2</t>
        </is>
      </c>
      <c r="IO61" s="26" t="n"/>
    </row>
    <row r="62" ht="15.75" customHeight="1" s="67">
      <c r="A62" s="37" t="inlineStr">
        <is>
          <t>MTS_BOTTOM_BONUS_THRESHOLD</t>
        </is>
      </c>
      <c r="B62" s="38" t="inlineStr">
        <is>
          <t>18.75</t>
        </is>
      </c>
      <c r="C62" s="38" t="n"/>
      <c r="D62" s="38" t="inlineStr">
        <is>
          <t>ENTRY, GLOBAL_CHECK, STOCKS_EXIT</t>
        </is>
      </c>
      <c r="E62" s="38" t="n"/>
      <c r="F62" s="26" t="n"/>
      <c r="G62" s="38">
        <f>IFERROR(VLOOKUP($A197&amp;"_"&amp;$B197,Results_Deltas!$A$2:$P$15000,5,FALSE),"")</f>
        <v/>
      </c>
      <c r="H62" s="38" t="inlineStr">
        <is>
          <t>Blanket (page end)</t>
        </is>
      </c>
      <c r="I62" s="26" t="n"/>
      <c r="J62" s="26" t="n"/>
      <c r="K62" s="26" t="n"/>
      <c r="L62" s="26" t="inlineStr">
        <is>
          <t>YES</t>
        </is>
      </c>
      <c r="M62" s="74" t="n">
        <v>-3.880801129701432</v>
      </c>
      <c r="N62" s="74" t="n">
        <v>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MTS_BOTTOM_STRONG_THRESHOLD</t>
        </is>
      </c>
      <c r="B63" s="38" t="inlineStr">
        <is>
          <t>50</t>
        </is>
      </c>
      <c r="C63" s="38" t="n"/>
      <c r="D63" s="38" t="inlineStr">
        <is>
          <t>ENTRY, GLOBAL_CHECK, STOCKS_EXIT</t>
        </is>
      </c>
      <c r="E63" s="38" t="n"/>
      <c r="F63" s="26" t="n"/>
      <c r="G63" s="38">
        <f>IFERROR(VLOOKUP($A200&amp;"_"&amp;$B200,Results_Deltas!$A$2:$P$15000,5,FALSE),"")</f>
        <v/>
      </c>
      <c r="H63" s="38" t="inlineStr">
        <is>
          <t>Blanket (page end)</t>
        </is>
      </c>
      <c r="I63" s="26" t="n"/>
      <c r="J63" s="26" t="n"/>
      <c r="K63" s="26" t="n"/>
      <c r="L63" s="26" t="inlineStr">
        <is>
          <t>NO</t>
        </is>
      </c>
      <c r="M63" s="74" t="n">
        <v>-3.810620916953922</v>
      </c>
      <c r="N63" s="74" t="n">
        <v>4</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MTS_BOTTOM_STRONG_THRESHOLD</t>
        </is>
      </c>
      <c r="B64" s="38" t="inlineStr">
        <is>
          <t>30</t>
        </is>
      </c>
      <c r="C64" s="38" t="n"/>
      <c r="D64" s="38" t="inlineStr">
        <is>
          <t>ENTRY, GLOBAL_CHECK, STOCKS_EXIT</t>
        </is>
      </c>
      <c r="E64" s="38" t="n"/>
      <c r="F64" s="26" t="n"/>
      <c r="G64" s="38">
        <f>IFERROR(VLOOKUP($A201&amp;"_"&amp;$B201,Results_Deltas!$A$2:$P$15000,5,FALSE),"")</f>
        <v/>
      </c>
      <c r="H64" s="38" t="inlineStr">
        <is>
          <t>Blanket (page end)</t>
        </is>
      </c>
      <c r="I64" s="26" t="n"/>
      <c r="J64" s="26" t="n"/>
      <c r="K64" s="26" t="n"/>
      <c r="L64" s="26" t="inlineStr">
        <is>
          <t>YES</t>
        </is>
      </c>
      <c r="M64" s="74" t="n">
        <v>-3.801599927778065</v>
      </c>
      <c r="N64" s="74" t="n">
        <v>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COOLDOWN_LOCKS_FILTER_TF</t>
        </is>
      </c>
      <c r="B65" s="38" t="inlineStr">
        <is>
          <t>D</t>
        </is>
      </c>
      <c r="C65" s="38" t="n"/>
      <c r="D65" s="38" t="inlineStr">
        <is>
          <t>GLOBAL_CHECK</t>
        </is>
      </c>
      <c r="E65" s="38" t="n"/>
      <c r="F65" s="26" t="n"/>
      <c r="G65" s="38">
        <f>IFERROR(VLOOKUP($A67&amp;"_"&amp;$B67,Results_Deltas!$A$2:$P$15000,5,FALSE),"")</f>
        <v/>
      </c>
      <c r="H65" s="38" t="inlineStr">
        <is>
          <t>Blanket (page end)</t>
        </is>
      </c>
      <c r="I65" s="26" t="n"/>
      <c r="J65" s="26" t="n"/>
      <c r="K65" s="26" t="n"/>
      <c r="L65" s="26" t="inlineStr">
        <is>
          <t>NO</t>
        </is>
      </c>
      <c r="M65" s="74" t="n">
        <v>-3.784549577410329</v>
      </c>
      <c r="N65" s="74" t="n">
        <v>5</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COOLDOWN_LOCKS_FILTER_TF</t>
        </is>
      </c>
      <c r="B66" s="38" t="inlineStr">
        <is>
          <t>4h</t>
        </is>
      </c>
      <c r="C66" s="38" t="n"/>
      <c r="D66" s="38" t="inlineStr">
        <is>
          <t>GLOBAL_CHECK</t>
        </is>
      </c>
      <c r="E66" s="38" t="n"/>
      <c r="F66" s="26" t="n"/>
      <c r="G66" s="38">
        <f>IFERROR(VLOOKUP($A68&amp;"_"&amp;$B68,Results_Deltas!$A$2:$P$15000,5,FALSE),"")</f>
        <v/>
      </c>
      <c r="H66" s="38" t="inlineStr">
        <is>
          <t>Blanket (page end)</t>
        </is>
      </c>
      <c r="I66" s="26" t="n"/>
      <c r="J66" s="26" t="n"/>
      <c r="K66" s="26" t="n"/>
      <c r="L66" s="26" t="inlineStr">
        <is>
          <t>NO</t>
        </is>
      </c>
      <c r="M66" s="74" t="n">
        <v>-3.720860970197401</v>
      </c>
      <c r="N66" s="74" t="n">
        <v>4</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MTS_BOTTOM_BONUS_THRESHOLD</t>
        </is>
      </c>
      <c r="B67" s="38" t="inlineStr">
        <is>
          <t>31.25</t>
        </is>
      </c>
      <c r="C67" s="38" t="n"/>
      <c r="D67" s="38" t="inlineStr">
        <is>
          <t>ENTRY, GLOBAL_CHECK, STOCKS_EXIT</t>
        </is>
      </c>
      <c r="E67" s="38" t="n"/>
      <c r="F67" s="26" t="n"/>
      <c r="G67" s="38">
        <f>IFERROR(VLOOKUP($A196&amp;"_"&amp;$B196,Results_Deltas!$A$2:$P$15000,5,FALSE),"")</f>
        <v/>
      </c>
      <c r="H67" s="38" t="inlineStr">
        <is>
          <t>Blanket (page end)</t>
        </is>
      </c>
      <c r="I67" s="26" t="n"/>
      <c r="J67" s="26" t="n"/>
      <c r="K67" s="26" t="n"/>
      <c r="L67" s="26" t="inlineStr">
        <is>
          <t>NO</t>
        </is>
      </c>
      <c r="M67" s="74" t="n">
        <v>-3.711085140284517</v>
      </c>
      <c r="N67" s="74" t="n">
        <v>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4h</t>
        </is>
      </c>
      <c r="C68" s="38" t="n"/>
      <c r="D68" s="38" t="inlineStr">
        <is>
          <t>GLOBAL_CHECK</t>
        </is>
      </c>
      <c r="E68" s="38" t="n"/>
      <c r="F68" s="26" t="n"/>
      <c r="G68" s="38">
        <f>IFERROR(VLOOKUP($A110&amp;"_"&amp;$B110,Results_Deltas!$A$2:$P$15000,5,FALSE),"")</f>
        <v/>
      </c>
      <c r="H68" s="38" t="inlineStr">
        <is>
          <t>Blanket (page end)</t>
        </is>
      </c>
      <c r="I68" s="26" t="n"/>
      <c r="J68" s="26" t="n"/>
      <c r="K68" s="26" t="n"/>
      <c r="L68" s="26" t="inlineStr">
        <is>
          <t>NO</t>
        </is>
      </c>
      <c r="M68" s="74" t="n">
        <v>-3.658142367963775</v>
      </c>
      <c r="N68" s="74" t="n">
        <v>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CRYPTO_SPIKE_FADE_THRESHOLD_PCT</t>
        </is>
      </c>
      <c r="B69" s="38" t="inlineStr">
        <is>
          <t>7.5</t>
        </is>
      </c>
      <c r="C69" s="38" t="n"/>
      <c r="D69" s="38" t="inlineStr">
        <is>
          <t>GLOBAL_CHECK, STOCKS_EXIT</t>
        </is>
      </c>
      <c r="E69" s="38" t="n"/>
      <c r="F69" s="26" t="n"/>
      <c r="G69" s="38">
        <f>IFERROR(VLOOKUP($A73&amp;"_"&amp;$B73,Results_Deltas!$A$2:$P$15000,5,FALSE),"")</f>
        <v/>
      </c>
      <c r="H69" s="38" t="inlineStr">
        <is>
          <t>Blanket (page end)</t>
        </is>
      </c>
      <c r="I69" s="26" t="n"/>
      <c r="J69" s="26" t="n"/>
      <c r="K69" s="26" t="n"/>
      <c r="L69" s="26" t="inlineStr">
        <is>
          <t>YES</t>
        </is>
      </c>
      <c r="M69" s="74" t="n">
        <v>-3.641380168229113</v>
      </c>
      <c r="N69" s="74" t="n">
        <v>5</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COOLDOWN_LOCKS_FILTER_TF</t>
        </is>
      </c>
      <c r="B70" s="38" t="inlineStr">
        <is>
          <t>1h</t>
        </is>
      </c>
      <c r="C70" s="38" t="n"/>
      <c r="D70" s="38" t="inlineStr">
        <is>
          <t>GLOBAL_CHECK</t>
        </is>
      </c>
      <c r="E70" s="38" t="n"/>
      <c r="F70" s="26" t="n"/>
      <c r="G70" s="38">
        <f>IFERROR(VLOOKUP($A69&amp;"_"&amp;$B69,Results_Deltas!$A$2:$P$15000,5,FALSE),"")</f>
        <v/>
      </c>
      <c r="H70" s="38" t="inlineStr">
        <is>
          <t>Blanket (page end)</t>
        </is>
      </c>
      <c r="I70" s="26" t="n"/>
      <c r="J70" s="26" t="n"/>
      <c r="K70" s="26" t="n"/>
      <c r="L70" s="26" t="inlineStr">
        <is>
          <t>NO</t>
        </is>
      </c>
      <c r="M70" s="74" t="n">
        <v>-3.639939624059911</v>
      </c>
      <c r="N70" s="74" t="n">
        <v>5</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COOLDOWN_LOCKS_FILTER_TF</t>
        </is>
      </c>
      <c r="B71" s="38" t="inlineStr">
        <is>
          <t>OFF</t>
        </is>
      </c>
      <c r="C71" s="38" t="n"/>
      <c r="D71" s="38" t="inlineStr">
        <is>
          <t>GLOBAL_CHECK</t>
        </is>
      </c>
      <c r="E71" s="38" t="n"/>
      <c r="F71" s="26" t="n"/>
      <c r="G71" s="38">
        <f>IFERROR(VLOOKUP($A66&amp;"_"&amp;$B66,Results_Deltas!$A$2:$P$15000,5,FALSE),"")</f>
        <v/>
      </c>
      <c r="H71" s="38" t="inlineStr">
        <is>
          <t>Blanket (page end)</t>
        </is>
      </c>
      <c r="I71" s="26" t="n"/>
      <c r="J71" s="26" t="n"/>
      <c r="K71" s="26" t="n"/>
      <c r="L71" s="26" t="inlineStr">
        <is>
          <t>NO</t>
        </is>
      </c>
      <c r="M71" s="74" t="n">
        <v>-3.629946403313184</v>
      </c>
      <c r="N71" s="74" t="n">
        <v>4</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D</t>
        </is>
      </c>
      <c r="C72" s="38" t="n"/>
      <c r="D72" s="38" t="inlineStr">
        <is>
          <t>GLOBAL_CHECK</t>
        </is>
      </c>
      <c r="E72" s="38" t="n"/>
      <c r="F72" s="26" t="n"/>
      <c r="G72" s="38">
        <f>IFERROR(VLOOKUP($A109&amp;"_"&amp;$B109,Results_Deltas!$A$2:$P$15000,5,FALSE),"")</f>
        <v/>
      </c>
      <c r="H72" s="38" t="inlineStr">
        <is>
          <t>Blanket (page end)</t>
        </is>
      </c>
      <c r="I72" s="26" t="n"/>
      <c r="J72" s="26" t="n"/>
      <c r="K72" s="26" t="n"/>
      <c r="L72" s="26" t="inlineStr">
        <is>
          <t>NO</t>
        </is>
      </c>
      <c r="M72" s="74" t="n">
        <v>-3.612619484991946</v>
      </c>
      <c r="N72" s="74" t="n">
        <v>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DUP_GUARD_FILTER_TF</t>
        </is>
      </c>
      <c r="B73" s="38" t="inlineStr">
        <is>
          <t>4h</t>
        </is>
      </c>
      <c r="C73" s="38" t="n"/>
      <c r="D73" s="38" t="inlineStr">
        <is>
          <t>GLOBAL_CHECK</t>
        </is>
      </c>
      <c r="E73" s="38" t="n"/>
      <c r="F73" s="26" t="n"/>
      <c r="G73" s="38">
        <f>IFERROR(VLOOKUP($A85&amp;"_"&amp;$B85,Results_Deltas!$A$2:$P$15000,5,FALSE),"")</f>
        <v/>
      </c>
      <c r="H73" s="38" t="inlineStr">
        <is>
          <t>Blanket (page end)</t>
        </is>
      </c>
      <c r="I73" s="26" t="n"/>
      <c r="J73" s="26" t="n"/>
      <c r="K73" s="26" t="n"/>
      <c r="L73" s="26" t="inlineStr">
        <is>
          <t>NO</t>
        </is>
      </c>
      <c r="M73" s="74" t="n">
        <v>-3.606364787783877</v>
      </c>
      <c r="N73" s="74" t="n">
        <v>4</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DUP_GUARD_FILTER_TF</t>
        </is>
      </c>
      <c r="B74" s="38" t="inlineStr">
        <is>
          <t>D</t>
        </is>
      </c>
      <c r="C74" s="38" t="n"/>
      <c r="D74" s="38" t="inlineStr">
        <is>
          <t>GLOBAL_CHECK</t>
        </is>
      </c>
      <c r="E74" s="38" t="n"/>
      <c r="F74" s="26" t="n"/>
      <c r="G74" s="38">
        <f>IFERROR(VLOOKUP($A84&amp;"_"&amp;$B84,Results_Deltas!$A$2:$P$15000,5,FALSE),"")</f>
        <v/>
      </c>
      <c r="H74" s="38" t="inlineStr">
        <is>
          <t>Blanket (page end)</t>
        </is>
      </c>
      <c r="I74" s="26" t="n"/>
      <c r="J74" s="26" t="n"/>
      <c r="K74" s="26" t="n"/>
      <c r="L74" s="26" t="inlineStr">
        <is>
          <t>NO</t>
        </is>
      </c>
      <c r="M74" s="74" t="n">
        <v>-3.576657058559727</v>
      </c>
      <c r="N74" s="74" t="n">
        <v>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FUNDING_GATE_FILTER_TF</t>
        </is>
      </c>
      <c r="B75" s="38" t="inlineStr">
        <is>
          <t>1h</t>
        </is>
      </c>
      <c r="C75" s="38" t="n"/>
      <c r="D75" s="38" t="inlineStr">
        <is>
          <t>GLOBAL_CHECK</t>
        </is>
      </c>
      <c r="E75" s="38" t="n"/>
      <c r="F75" s="26" t="n"/>
      <c r="G75" s="38">
        <f>IFERROR(VLOOKUP($A111&amp;"_"&amp;$B111,Results_Deltas!$A$2:$P$15000,5,FALSE),"")</f>
        <v/>
      </c>
      <c r="H75" s="38" t="inlineStr">
        <is>
          <t>Blanket (page end)</t>
        </is>
      </c>
      <c r="I75" s="26" t="n"/>
      <c r="J75" s="26" t="n"/>
      <c r="K75" s="26" t="n"/>
      <c r="L75" s="26" t="inlineStr">
        <is>
          <t>NO</t>
        </is>
      </c>
      <c r="M75" s="74" t="n">
        <v>-3.573342046972324</v>
      </c>
      <c r="N75" s="74" t="n">
        <v>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LR_BAND_LADDER_STOCH_EXTREME</t>
        </is>
      </c>
      <c r="B76" s="40" t="inlineStr">
        <is>
          <t>30.0</t>
        </is>
      </c>
      <c r="C76" s="38" t="n"/>
      <c r="D76" s="38" t="inlineStr">
        <is>
          <t>GLOBAL_CHECK, STOCKS_EXIT</t>
        </is>
      </c>
      <c r="E76" s="38" t="n"/>
      <c r="F76" s="26" t="n"/>
      <c r="G76" s="38">
        <f>IFERROR(VLOOKUP($A168&amp;"_"&amp;$B168,Results_Deltas!$A$2:$P$15000,5,FALSE),"")</f>
        <v/>
      </c>
      <c r="H76" s="38" t="inlineStr">
        <is>
          <t>Blanket (page end)</t>
        </is>
      </c>
      <c r="I76" s="26" t="n"/>
      <c r="J76" s="26" t="n"/>
      <c r="K76" s="26" t="n"/>
      <c r="L76" s="26" t="inlineStr">
        <is>
          <t>YES</t>
        </is>
      </c>
      <c r="M76" s="74" t="n">
        <v>-3.564462338726443</v>
      </c>
      <c r="N76" s="74" t="n">
        <v>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LR_BAND_LADDER_STOCH_EXTREME</t>
        </is>
      </c>
      <c r="B77" s="38" t="inlineStr">
        <is>
          <t>30.0_ALT</t>
        </is>
      </c>
      <c r="C77" s="38" t="n"/>
      <c r="D77" s="38" t="inlineStr">
        <is>
          <t>GLOBAL_CHECK, STOCKS_EXIT</t>
        </is>
      </c>
      <c r="E77" s="38" t="n"/>
      <c r="F77" s="26" t="n"/>
      <c r="G77" s="38">
        <f>IFERROR(VLOOKUP($A169&amp;"_"&amp;$B169,Results_Deltas!$A$2:$P$15000,5,FALSE),"")</f>
        <v/>
      </c>
      <c r="H77" s="38" t="inlineStr">
        <is>
          <t>Blanket (page end)</t>
        </is>
      </c>
      <c r="I77" s="26" t="n"/>
      <c r="J77" s="26" t="n"/>
      <c r="K77" s="26" t="n"/>
      <c r="L77" s="26" t="inlineStr">
        <is>
          <t>NO</t>
        </is>
      </c>
      <c r="M77" s="74" t="n">
        <v>-3.564462338726443</v>
      </c>
      <c r="N77" s="74" t="n">
        <v>5</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DUP_GUARD_FILTER_TF</t>
        </is>
      </c>
      <c r="B78" s="38" t="inlineStr">
        <is>
          <t>OFF</t>
        </is>
      </c>
      <c r="C78" s="38" t="n"/>
      <c r="D78" s="38" t="inlineStr">
        <is>
          <t>GLOBAL_CHECK</t>
        </is>
      </c>
      <c r="E78" s="38" t="n"/>
      <c r="F78" s="26" t="n"/>
      <c r="G78" s="38">
        <f>IFERROR(VLOOKUP($A83&amp;"_"&amp;$B83,Results_Deltas!$A$2:$P$15000,5,FALSE),"")</f>
        <v/>
      </c>
      <c r="H78" s="38" t="inlineStr">
        <is>
          <t>Blanket (page end)</t>
        </is>
      </c>
      <c r="I78" s="26" t="n"/>
      <c r="J78" s="26" t="n"/>
      <c r="K78" s="26" t="n"/>
      <c r="L78" s="26" t="inlineStr">
        <is>
          <t>YES</t>
        </is>
      </c>
      <c r="M78" s="74" t="n">
        <v>-3.557073170874884</v>
      </c>
      <c r="N78" s="74" t="n">
        <v>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FUNDING_GATE_FILTER_TF</t>
        </is>
      </c>
      <c r="B79" s="38" t="inlineStr">
        <is>
          <t>OFF</t>
        </is>
      </c>
      <c r="C79" s="38" t="n"/>
      <c r="D79" s="38" t="inlineStr">
        <is>
          <t>GLOBAL_CHECK</t>
        </is>
      </c>
      <c r="E79" s="38" t="n"/>
      <c r="F79" s="26" t="n"/>
      <c r="G79" s="38">
        <f>IFERROR(VLOOKUP($A108&amp;"_"&amp;$B108,Results_Deltas!$A$2:$P$15000,5,FALSE),"")</f>
        <v/>
      </c>
      <c r="H79" s="38" t="inlineStr">
        <is>
          <t>Blanket (page end)</t>
        </is>
      </c>
      <c r="I79" s="26" t="n"/>
      <c r="J79" s="26" t="n"/>
      <c r="K79" s="26" t="n"/>
      <c r="L79" s="26" t="inlineStr">
        <is>
          <t>NO</t>
        </is>
      </c>
      <c r="M79" s="74" t="n">
        <v>-3.519581442608769</v>
      </c>
      <c r="N79" s="74" t="n">
        <v>3</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LR_BAND_LADDER_TF_TOP</t>
        </is>
      </c>
      <c r="B80" s="38" t="inlineStr">
        <is>
          <t>1</t>
        </is>
      </c>
      <c r="C80" s="38" t="n"/>
      <c r="D80" s="38" t="inlineStr">
        <is>
          <t>GLOBAL_CHECK, STOCKS_EXIT</t>
        </is>
      </c>
      <c r="E80" s="38" t="n"/>
      <c r="F80" s="26" t="n"/>
      <c r="G80" s="38">
        <f>IFERROR(VLOOKUP($A173&amp;"_"&amp;$B173,Results_Deltas!$A$2:$P$15000,5,FALSE),"")</f>
        <v/>
      </c>
      <c r="H80" s="38" t="inlineStr">
        <is>
          <t>Blanket (page end)</t>
        </is>
      </c>
      <c r="I80" s="26" t="n"/>
      <c r="J80" s="26" t="n"/>
      <c r="K80" s="26" t="n"/>
      <c r="L80" s="26" t="inlineStr">
        <is>
          <t>NO</t>
        </is>
      </c>
      <c r="M80" s="74" t="n">
        <v>-3.509067583679761</v>
      </c>
      <c r="N80" s="74" t="n">
        <v>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MANDATORY_REENTRY_WT_FILTER_VELOCITY_RATIO</t>
        </is>
      </c>
      <c r="B81" s="38" t="inlineStr">
        <is>
          <t>0.90_ALT</t>
        </is>
      </c>
      <c r="C81" s="38" t="n"/>
      <c r="D81" s="38" t="inlineStr">
        <is>
          <t>GLOBAL_CHECK, STOCKS_EXIT</t>
        </is>
      </c>
      <c r="E81" s="38" t="n"/>
      <c r="F81" s="26" t="n"/>
      <c r="G81" s="38">
        <f>IFERROR(VLOOKUP($A182&amp;"_"&amp;$B182,Results_Deltas!$A$2:$P$15000,5,FALSE),"")</f>
        <v/>
      </c>
      <c r="H81" s="38" t="inlineStr">
        <is>
          <t>Blanket (page end)</t>
        </is>
      </c>
      <c r="I81" s="26" t="n"/>
      <c r="J81" s="26" t="n"/>
      <c r="K81" s="26" t="n"/>
      <c r="L81" s="26" t="inlineStr">
        <is>
          <t>NO</t>
        </is>
      </c>
      <c r="M81" s="74" t="n">
        <v>-3.486412888956425</v>
      </c>
      <c r="N81" s="74" t="n">
        <v>4</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IFERROR(VLOOKUP($A127&amp;"_"&amp;$B127,Results_Deltas!$A$2:$P$15000,5,FALSE),"")</f>
        <v/>
      </c>
      <c r="H82" s="38" t="inlineStr">
        <is>
          <t>Blanket (page end)</t>
        </is>
      </c>
      <c r="I82" s="26" t="n"/>
      <c r="J82" s="26" t="n"/>
      <c r="K82" s="26" t="n"/>
      <c r="L82" s="26" t="inlineStr">
        <is>
          <t>NO</t>
        </is>
      </c>
      <c r="M82" s="74" t="n">
        <v>-3.480491980872446</v>
      </c>
      <c r="N82" s="74" t="n">
        <v>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CRYPTO_SPIKE_FADE_THRESHOLD_PCT</t>
        </is>
      </c>
      <c r="B83" s="38" t="inlineStr">
        <is>
          <t>12.5</t>
        </is>
      </c>
      <c r="C83" s="38" t="n"/>
      <c r="D83" s="38" t="inlineStr">
        <is>
          <t>GLOBAL_CHECK, STOCKS_EXIT</t>
        </is>
      </c>
      <c r="E83" s="38" t="n"/>
      <c r="F83" s="26" t="n"/>
      <c r="G83" s="38">
        <f>IFERROR(VLOOKUP($A72&amp;"_"&amp;$B72,Results_Deltas!$A$2:$P$15000,5,FALSE),"")</f>
        <v/>
      </c>
      <c r="H83" s="38" t="inlineStr">
        <is>
          <t>Blanket (page end)</t>
        </is>
      </c>
      <c r="I83" s="26" t="n"/>
      <c r="J83" s="26" t="n"/>
      <c r="K83" s="26" t="n"/>
      <c r="L83" s="26" t="inlineStr">
        <is>
          <t>YES</t>
        </is>
      </c>
      <c r="M83" s="74" t="n">
        <v>-3.472294125753498</v>
      </c>
      <c r="N83" s="74" t="n">
        <v>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LIVE_VEC_EMERGENCY_BRAKE_ENABLED</t>
        </is>
      </c>
      <c r="B84" s="38" t="inlineStr">
        <is>
          <t>True</t>
        </is>
      </c>
      <c r="C84" s="38" t="n"/>
      <c r="D84" s="38" t="inlineStr">
        <is>
          <t>GLOBAL_CHECK, STOCKS_EXIT</t>
        </is>
      </c>
      <c r="E84" s="38" t="n"/>
      <c r="F84" s="26" t="n"/>
      <c r="G84" s="38">
        <f>IFERROR(VLOOKUP($A167&amp;"_"&amp;$B167,Results_Deltas!$A$2:$P$15000,5,FALSE),"")</f>
        <v/>
      </c>
      <c r="H84" s="38" t="inlineStr">
        <is>
          <t>Blanket (page end)</t>
        </is>
      </c>
      <c r="I84" s="26" t="n"/>
      <c r="J84" s="26" t="n"/>
      <c r="K84" s="26" t="n"/>
      <c r="L84" s="26" t="inlineStr">
        <is>
          <t>NO</t>
        </is>
      </c>
      <c r="M84" s="74" t="n">
        <v>-3.461135744309098</v>
      </c>
      <c r="N84" s="74" t="n">
        <v>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NEWBORN_LOSS_KILL_GAIN_THRESHOLD_PCT</t>
        </is>
      </c>
      <c r="B85" s="38" t="inlineStr">
        <is>
          <t>0.5</t>
        </is>
      </c>
      <c r="C85" s="38" t="n"/>
      <c r="D85" s="38" t="inlineStr">
        <is>
          <t>AUGMENT, EXIT, GLOBAL_CHECK, REDUCE, STOCKS_EXIT</t>
        </is>
      </c>
      <c r="E85" s="38" t="n"/>
      <c r="F85" s="26" t="n"/>
      <c r="G85" s="38">
        <f>IFERROR(VLOOKUP($A208&amp;"_"&amp;$B208,Results_Deltas!$A$2:$P$15000,5,FALSE),"")</f>
        <v/>
      </c>
      <c r="H85" s="38" t="inlineStr">
        <is>
          <t>Blanket (page end)</t>
        </is>
      </c>
      <c r="I85" s="26" t="n"/>
      <c r="J85" s="26" t="n"/>
      <c r="K85" s="26" t="n"/>
      <c r="L85" s="26" t="inlineStr">
        <is>
          <t>NO</t>
        </is>
      </c>
      <c r="M85" s="74" t="n">
        <v>-3.459628860471446</v>
      </c>
      <c r="N85" s="74" t="n">
        <v>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NEW_POSITION_MAX_LOSS_THRESHOLD</t>
        </is>
      </c>
      <c r="B86" s="38" t="inlineStr">
        <is>
          <t>2.0</t>
        </is>
      </c>
      <c r="C86" s="38" t="n"/>
      <c r="D86" s="38" t="inlineStr">
        <is>
          <t>AUGMENT, EXIT, GLOBAL_CHECK, REDUCE, STOCKS_EXIT</t>
        </is>
      </c>
      <c r="E86" s="38" t="n"/>
      <c r="F86" s="26" t="n"/>
      <c r="G86" s="38">
        <f>IFERROR(VLOOKUP($A212&amp;"_"&amp;$B212,Results_Deltas!$A$2:$P$15000,5,FALSE),"")</f>
        <v/>
      </c>
      <c r="H86" s="38" t="inlineStr">
        <is>
          <t>Blanket (page end)</t>
        </is>
      </c>
      <c r="I86" s="26" t="n"/>
      <c r="J86" s="26" t="n"/>
      <c r="K86" s="26" t="n"/>
      <c r="L86" s="26" t="inlineStr">
        <is>
          <t>NO</t>
        </is>
      </c>
      <c r="M86" s="74" t="n">
        <v>-3.457557983761926</v>
      </c>
      <c r="N86" s="74" t="n">
        <v>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NEWBORN_LOSS_KILL_GAIN_THRESHOLD_PCT</t>
        </is>
      </c>
      <c r="B87" s="38" t="inlineStr">
        <is>
          <t>1.0</t>
        </is>
      </c>
      <c r="C87" s="38" t="n"/>
      <c r="D87" s="38" t="inlineStr">
        <is>
          <t>AUGMENT, EXIT, GLOBAL_CHECK, REDUCE, STOCKS_EXIT</t>
        </is>
      </c>
      <c r="E87" s="38" t="n"/>
      <c r="F87" s="26" t="n"/>
      <c r="G87" s="38">
        <f>IFERROR(VLOOKUP($A207&amp;"_"&amp;$B207,Results_Deltas!$A$2:$P$15000,5,FALSE),"")</f>
        <v/>
      </c>
      <c r="H87" s="38" t="inlineStr">
        <is>
          <t>Blanket (page end)</t>
        </is>
      </c>
      <c r="I87" s="26" t="n"/>
      <c r="J87" s="26" t="n"/>
      <c r="K87" s="26" t="n"/>
      <c r="L87" s="26" t="inlineStr">
        <is>
          <t>YES</t>
        </is>
      </c>
      <c r="M87" s="74" t="n">
        <v>-3.456670821537754</v>
      </c>
      <c r="N87" s="74" t="n">
        <v>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EMA_9_21_FILTER_MIN_TFS</t>
        </is>
      </c>
      <c r="B88" s="38" t="inlineStr">
        <is>
          <t>2</t>
        </is>
      </c>
      <c r="C88" s="38" t="n"/>
      <c r="D88" s="38" t="inlineStr">
        <is>
          <t>GLOBAL_CHECK</t>
        </is>
      </c>
      <c r="E88" s="38" t="n"/>
      <c r="F88" s="26" t="n"/>
      <c r="G88" s="38">
        <f>IFERROR(VLOOKUP($A89&amp;"_"&amp;$B89,Results_Deltas!$A$2:$P$15000,5,FALSE),"")</f>
        <v/>
      </c>
      <c r="H88" s="38" t="inlineStr">
        <is>
          <t>Blanket (page end)</t>
        </is>
      </c>
      <c r="I88" s="26" t="n"/>
      <c r="J88" s="26" t="n"/>
      <c r="K88" s="26" t="n"/>
      <c r="L88" s="26" t="inlineStr">
        <is>
          <t>YES</t>
        </is>
      </c>
      <c r="M88" s="74" t="n">
        <v>-3.454092745198377</v>
      </c>
      <c r="N88" s="74" t="n">
        <v>5</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DUP_GUARD_FILTER_TF</t>
        </is>
      </c>
      <c r="B89" s="38" t="inlineStr">
        <is>
          <t>1h</t>
        </is>
      </c>
      <c r="C89" s="38" t="n"/>
      <c r="D89" s="38" t="inlineStr">
        <is>
          <t>GLOBAL_CHECK</t>
        </is>
      </c>
      <c r="E89" s="38" t="n"/>
      <c r="F89" s="26" t="n"/>
      <c r="G89" s="38">
        <f>IFERROR(VLOOKUP($A86&amp;"_"&amp;$B86,Results_Deltas!$A$2:$P$15000,5,FALSE),"")</f>
        <v/>
      </c>
      <c r="H89" s="38" t="inlineStr">
        <is>
          <t>Blanket (page end)</t>
        </is>
      </c>
      <c r="I89" s="26" t="n"/>
      <c r="J89" s="26" t="n"/>
      <c r="K89" s="26" t="n"/>
      <c r="L89" s="26" t="inlineStr">
        <is>
          <t>NO</t>
        </is>
      </c>
      <c r="M89" s="74" t="n">
        <v>-3.436976288520178</v>
      </c>
      <c r="N89" s="74" t="n">
        <v>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EMA_9_21_FILTER_MIN_TFS</t>
        </is>
      </c>
      <c r="B90" s="38" t="inlineStr">
        <is>
          <t>0</t>
        </is>
      </c>
      <c r="C90" s="38" t="n"/>
      <c r="D90" s="38" t="inlineStr">
        <is>
          <t>GLOBAL_CHECK</t>
        </is>
      </c>
      <c r="E90" s="38" t="n"/>
      <c r="F90" s="26" t="n"/>
      <c r="G90" s="38">
        <f>IFERROR(VLOOKUP($A88&amp;"_"&amp;$B88,Results_Deltas!$A$2:$P$15000,5,FALSE),"")</f>
        <v/>
      </c>
      <c r="H90" s="38" t="inlineStr">
        <is>
          <t>Blanket (page end)</t>
        </is>
      </c>
      <c r="I90" s="26" t="n"/>
      <c r="J90" s="26" t="n"/>
      <c r="K90" s="26" t="n"/>
      <c r="L90" s="26" t="inlineStr">
        <is>
          <t>NO</t>
        </is>
      </c>
      <c r="M90" s="74" t="n">
        <v>-3.434382364367123</v>
      </c>
      <c r="N90" s="74" t="n">
        <v>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EMA_BLANKET_FILTER_ENABLED</t>
        </is>
      </c>
      <c r="B91" s="38" t="inlineStr">
        <is>
          <t>False</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74" t="n">
        <v>-3.408621869339156</v>
      </c>
      <c r="N91" s="74" t="n">
        <v>5</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EMA_BLANKET_FILTER_MIN_TFS</t>
        </is>
      </c>
      <c r="B92" s="38" t="inlineStr">
        <is>
          <t>2</t>
        </is>
      </c>
      <c r="C92" s="38" t="n"/>
      <c r="D92" s="38" t="inlineStr">
        <is>
          <t>GLOBAL_CHECK</t>
        </is>
      </c>
      <c r="E92" s="38" t="n"/>
      <c r="F92" s="26" t="n"/>
      <c r="G92" s="38">
        <f>IFERROR(VLOOKUP($A94&amp;"_"&amp;$B94,Results_Deltas!$A$2:$P$15000,5,FALSE),"")</f>
        <v/>
      </c>
      <c r="H92" s="38" t="inlineStr">
        <is>
          <t>Blanket (page end)</t>
        </is>
      </c>
      <c r="I92" s="26" t="n"/>
      <c r="J92" s="26" t="n"/>
      <c r="K92" s="26" t="n"/>
      <c r="L92" s="26" t="inlineStr">
        <is>
          <t>YES</t>
        </is>
      </c>
      <c r="M92" s="74" t="n">
        <v>-3.315306158296481</v>
      </c>
      <c r="N92" s="74" t="n">
        <v>5</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GR_FILTER_VEC_ENABLED</t>
        </is>
      </c>
      <c r="B93" s="38" t="inlineStr">
        <is>
          <t>True</t>
        </is>
      </c>
      <c r="C93" s="38" t="n"/>
      <c r="D93" s="38" t="inlineStr">
        <is>
          <t>GLOBAL_CHECK</t>
        </is>
      </c>
      <c r="E93" s="38" t="n"/>
      <c r="F93" s="26" t="n"/>
      <c r="G93" s="38">
        <f>IFERROR(VLOOKUP($A124&amp;"_"&amp;$B124,Results_Deltas!$A$2:$P$15000,5,FALSE),"")</f>
        <v/>
      </c>
      <c r="H93" s="38" t="inlineStr">
        <is>
          <t>Blanket (page end)</t>
        </is>
      </c>
      <c r="I93" s="26" t="n"/>
      <c r="J93" s="26" t="n"/>
      <c r="K93" s="26" t="n"/>
      <c r="L93" s="26" t="inlineStr">
        <is>
          <t>NO</t>
        </is>
      </c>
      <c r="M93" s="74" t="n">
        <v>-3.314004079789682</v>
      </c>
      <c r="N93" s="74" t="n">
        <v>5</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MANDATORY_REENTRY_WT_FILTER_MIN_TFS</t>
        </is>
      </c>
      <c r="B94" s="38" t="inlineStr">
        <is>
          <t>2</t>
        </is>
      </c>
      <c r="C94" s="38" t="n"/>
      <c r="D94" s="38" t="inlineStr">
        <is>
          <t>GLOBAL_CHECK, STOCKS_EXIT</t>
        </is>
      </c>
      <c r="E94" s="38" t="n"/>
      <c r="F94" s="26" t="n"/>
      <c r="G94" s="38">
        <f>IFERROR(VLOOKUP($A176&amp;"_"&amp;$B176,Results_Deltas!$A$2:$P$15000,5,FALSE),"")</f>
        <v/>
      </c>
      <c r="H94" s="38" t="inlineStr">
        <is>
          <t>Blanket (page end)</t>
        </is>
      </c>
      <c r="I94" s="26" t="n"/>
      <c r="J94" s="26" t="n"/>
      <c r="K94" s="26" t="n"/>
      <c r="L94" s="26" t="inlineStr">
        <is>
          <t>YES</t>
        </is>
      </c>
      <c r="M94" s="74" t="n">
        <v>-3.306938261087278</v>
      </c>
      <c r="N94" s="74" t="n">
        <v>4</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LR_BAND_LADDER_TF_BOTTOM</t>
        </is>
      </c>
      <c r="B95" s="38" t="inlineStr">
        <is>
          <t>1</t>
        </is>
      </c>
      <c r="C95" s="38" t="n"/>
      <c r="D95" s="38" t="inlineStr">
        <is>
          <t>GLOBAL_CHECK, STOCKS_EXIT</t>
        </is>
      </c>
      <c r="E95" s="38" t="n"/>
      <c r="F95" s="26" t="n"/>
      <c r="G95" s="38">
        <f>IFERROR(VLOOKUP($A171&amp;"_"&amp;$B171,Results_Deltas!$A$2:$P$15000,5,FALSE),"")</f>
        <v/>
      </c>
      <c r="H95" s="38" t="inlineStr">
        <is>
          <t>Blanket (page end)</t>
        </is>
      </c>
      <c r="I95" s="26" t="n"/>
      <c r="J95" s="26" t="n"/>
      <c r="K95" s="26" t="n"/>
      <c r="L95" s="26" t="inlineStr">
        <is>
          <t>NO</t>
        </is>
      </c>
      <c r="M95" s="74" t="n">
        <v>-3.306240639625279</v>
      </c>
      <c r="N95" s="74" t="n">
        <v>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EMA_BLANKET_FILTER_MIN_TFS</t>
        </is>
      </c>
      <c r="B96" s="38" t="inlineStr">
        <is>
          <t>0</t>
        </is>
      </c>
      <c r="C96" s="38" t="n"/>
      <c r="D96" s="38" t="inlineStr">
        <is>
          <t>GLOBAL_CHECK</t>
        </is>
      </c>
      <c r="E96" s="38" t="n"/>
      <c r="F96" s="26" t="n"/>
      <c r="G96" s="38">
        <f>IFERROR(VLOOKUP($A93&amp;"_"&amp;$B93,Results_Deltas!$A$2:$P$15000,5,FALSE),"")</f>
        <v/>
      </c>
      <c r="H96" s="38" t="inlineStr">
        <is>
          <t>Blanket (page end)</t>
        </is>
      </c>
      <c r="I96" s="26" t="n"/>
      <c r="J96" s="26" t="n"/>
      <c r="K96" s="26" t="n"/>
      <c r="L96" s="26" t="inlineStr">
        <is>
          <t>NO</t>
        </is>
      </c>
      <c r="M96" s="74" t="n">
        <v>-3.254952145125789</v>
      </c>
      <c r="N96" s="74" t="n">
        <v>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DELTA_REENTRY_FILTER_ENABLED</t>
        </is>
      </c>
      <c r="B97" s="38" t="inlineStr">
        <is>
          <t>True</t>
        </is>
      </c>
      <c r="C97" s="38" t="n"/>
      <c r="D97" s="38" t="inlineStr">
        <is>
          <t>ENTRY, GLOBAL_CHECK, STOCKS_EXIT</t>
        </is>
      </c>
      <c r="E97" s="38" t="n"/>
      <c r="F97" s="26" t="n"/>
      <c r="G97" s="38">
        <f>IFERROR(VLOOKUP($A82&amp;"_"&amp;$B82,Results_Deltas!$A$2:$P$15000,5,FALSE),"")</f>
        <v/>
      </c>
      <c r="H97" s="38" t="inlineStr">
        <is>
          <t>Blanket (page end)</t>
        </is>
      </c>
      <c r="I97" s="26" t="n"/>
      <c r="J97" s="26" t="n"/>
      <c r="K97" s="26" t="n"/>
      <c r="L97" s="26" t="inlineStr">
        <is>
          <t>NO</t>
        </is>
      </c>
      <c r="M97" s="74" t="n">
        <v>-3.21440392979829</v>
      </c>
      <c r="N97" s="74" t="n">
        <v>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MTF_GR_MIN_IND</t>
        </is>
      </c>
      <c r="B98" s="38" t="inlineStr">
        <is>
          <t>5</t>
        </is>
      </c>
      <c r="C98" s="38" t="n"/>
      <c r="D98" s="38" t="inlineStr">
        <is>
          <t>GLOBAL_CHECK, STOCKS_EXIT</t>
        </is>
      </c>
      <c r="E98" s="38" t="n"/>
      <c r="F98" s="26" t="n"/>
      <c r="G98" s="38">
        <f>IFERROR(VLOOKUP($A193&amp;"_"&amp;$B193,Results_Deltas!$A$2:$P$15000,5,FALSE),"")</f>
        <v/>
      </c>
      <c r="H98" s="38" t="inlineStr">
        <is>
          <t>Blanket (page end)</t>
        </is>
      </c>
      <c r="I98" s="26" t="n"/>
      <c r="J98" s="26" t="n"/>
      <c r="K98" s="26" t="n"/>
      <c r="L98" s="26" t="inlineStr">
        <is>
          <t>NO</t>
        </is>
      </c>
      <c r="M98" s="74" t="n">
        <v>-3.128436868447365</v>
      </c>
      <c r="N98" s="74" t="n">
        <v>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MTF_GR_MIN_IND</t>
        </is>
      </c>
      <c r="B99" s="38" t="inlineStr">
        <is>
          <t>5_ALT</t>
        </is>
      </c>
      <c r="C99" s="38" t="n"/>
      <c r="D99" s="38" t="inlineStr">
        <is>
          <t>GLOBAL_CHECK, STOCKS_EXIT</t>
        </is>
      </c>
      <c r="E99" s="38" t="n"/>
      <c r="F99" s="26" t="n"/>
      <c r="G99" s="38">
        <f>IFERROR(VLOOKUP($A194&amp;"_"&amp;$B194,Results_Deltas!$A$2:$P$15000,5,FALSE),"")</f>
        <v/>
      </c>
      <c r="H99" s="38" t="inlineStr">
        <is>
          <t>Blanket (page end)</t>
        </is>
      </c>
      <c r="I99" s="26" t="n"/>
      <c r="J99" s="26" t="n"/>
      <c r="K99" s="26" t="n"/>
      <c r="L99" s="26" t="inlineStr">
        <is>
          <t>NO</t>
        </is>
      </c>
      <c r="M99" s="74" t="n">
        <v>-3.128436868447365</v>
      </c>
      <c r="N99" s="74" t="n">
        <v>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HA_WICK_QUALITY_TF</t>
        </is>
      </c>
      <c r="B100" s="38" t="inlineStr">
        <is>
          <t>4h</t>
        </is>
      </c>
      <c r="C100" s="38" t="n"/>
      <c r="D100" s="38" t="inlineStr">
        <is>
          <t>ENTRY, GLOBAL_CHECK, STOCKS_EXIT</t>
        </is>
      </c>
      <c r="E100" s="38" t="n"/>
      <c r="F100" s="26" t="n"/>
      <c r="G100" s="38">
        <f>IFERROR(VLOOKUP($A134&amp;"_"&amp;$B134,Results_Deltas!$A$2:$P$15000,5,FALSE),"")</f>
        <v/>
      </c>
      <c r="H100" s="38" t="inlineStr">
        <is>
          <t>Blanket (page end)</t>
        </is>
      </c>
      <c r="I100" s="26" t="n"/>
      <c r="J100" s="26" t="n"/>
      <c r="K100" s="26" t="n"/>
      <c r="L100" s="26" t="inlineStr">
        <is>
          <t>NO</t>
        </is>
      </c>
      <c r="M100" s="74" t="n">
        <v>-3.104799857485208</v>
      </c>
      <c r="N100" s="74" t="n">
        <v>5</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HA_WICK_QUALITY_TF</t>
        </is>
      </c>
      <c r="B101" s="38" t="inlineStr">
        <is>
          <t>D</t>
        </is>
      </c>
      <c r="C101" s="38" t="n"/>
      <c r="D101" s="38" t="inlineStr">
        <is>
          <t>ENTRY, GLOBAL_CHECK, STOCKS_EXIT</t>
        </is>
      </c>
      <c r="E101" s="38" t="n"/>
      <c r="F101" s="26" t="n"/>
      <c r="G101" s="38">
        <f>IFERROR(VLOOKUP($A133&amp;"_"&amp;$B133,Results_Deltas!$A$2:$P$15000,5,FALSE),"")</f>
        <v/>
      </c>
      <c r="H101" s="38" t="inlineStr">
        <is>
          <t>Blanket (page end)</t>
        </is>
      </c>
      <c r="I101" s="26" t="n"/>
      <c r="J101" s="26" t="n"/>
      <c r="K101" s="26" t="n"/>
      <c r="L101" s="26" t="inlineStr">
        <is>
          <t>NO</t>
        </is>
      </c>
      <c r="M101" s="74" t="n">
        <v>-3.102074131395179</v>
      </c>
      <c r="N101" s="74" t="n">
        <v>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HA_WICK_QUALITY_SCORE</t>
        </is>
      </c>
      <c r="B102" s="38" t="inlineStr">
        <is>
          <t>15_ALT</t>
        </is>
      </c>
      <c r="C102" s="38" t="n"/>
      <c r="D102" s="38" t="inlineStr">
        <is>
          <t>ENTRY, GLOBAL_CHECK, STOCKS_EXIT</t>
        </is>
      </c>
      <c r="E102" s="38" t="n"/>
      <c r="F102" s="26" t="n"/>
      <c r="G102" s="38">
        <f>IFERROR(VLOOKUP($A131&amp;"_"&amp;$B131,Results_Deltas!$A$2:$P$15000,5,FALSE),"")</f>
        <v/>
      </c>
      <c r="H102" s="38" t="inlineStr">
        <is>
          <t>Blanket (page end)</t>
        </is>
      </c>
      <c r="I102" s="26" t="n"/>
      <c r="J102" s="26" t="n"/>
      <c r="K102" s="26" t="n"/>
      <c r="L102" s="26" t="inlineStr">
        <is>
          <t>NO</t>
        </is>
      </c>
      <c r="M102" s="74" t="n">
        <v>-3.063646452256006</v>
      </c>
      <c r="N102" s="74" t="n">
        <v>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DELTA_HTF_GATE</t>
        </is>
      </c>
      <c r="B103" s="38" t="inlineStr">
        <is>
          <t>4h</t>
        </is>
      </c>
      <c r="C103" s="38" t="n"/>
      <c r="D103" s="38" t="inlineStr">
        <is>
          <t>ENTRY, GLOBAL_CHECK, STOCKS_EXIT</t>
        </is>
      </c>
      <c r="E103" s="38" t="n"/>
      <c r="F103" s="26" t="n"/>
      <c r="G103" s="38">
        <f>IFERROR(VLOOKUP($A79&amp;"_"&amp;$B79,Results_Deltas!$A$2:$P$15000,5,FALSE),"")</f>
        <v/>
      </c>
      <c r="H103" s="38" t="inlineStr">
        <is>
          <t>Blanket (page end)</t>
        </is>
      </c>
      <c r="I103" s="26" t="n"/>
      <c r="J103" s="26" t="n"/>
      <c r="K103" s="26" t="n"/>
      <c r="L103" s="26" t="inlineStr">
        <is>
          <t>NO</t>
        </is>
      </c>
      <c r="M103" s="74" t="n">
        <v>-3.022004837428672</v>
      </c>
      <c r="N103" s="74" t="n">
        <v>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DELTA_HTF_GATE</t>
        </is>
      </c>
      <c r="B104" s="38" t="inlineStr">
        <is>
          <t>4h_ALT</t>
        </is>
      </c>
      <c r="C104" s="38" t="n"/>
      <c r="D104" s="38" t="inlineStr">
        <is>
          <t>ENTRY, GLOBAL_CHECK, STOCKS_EXIT</t>
        </is>
      </c>
      <c r="E104" s="38" t="n"/>
      <c r="F104" s="26" t="n"/>
      <c r="G104" s="38">
        <f>IFERROR(VLOOKUP($A80&amp;"_"&amp;$B80,Results_Deltas!$A$2:$P$15000,5,FALSE),"")</f>
        <v/>
      </c>
      <c r="H104" s="38" t="inlineStr">
        <is>
          <t>Blanket (page end)</t>
        </is>
      </c>
      <c r="I104" s="26" t="n"/>
      <c r="J104" s="26" t="n"/>
      <c r="K104" s="26" t="n"/>
      <c r="L104" s="26" t="inlineStr">
        <is>
          <t>NO</t>
        </is>
      </c>
      <c r="M104" s="74" t="n">
        <v>-3.022004837428672</v>
      </c>
      <c r="N104" s="74" t="n">
        <v>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MARKET_QUALITY_SCORE_ENABLED</t>
        </is>
      </c>
      <c r="B105" s="38" t="inlineStr">
        <is>
          <t>True</t>
        </is>
      </c>
      <c r="C105" s="38" t="n"/>
      <c r="D105" s="38" t="inlineStr">
        <is>
          <t>ENTRY, GLOBAL_CHECK, STOCKS_EXIT</t>
        </is>
      </c>
      <c r="E105" s="38" t="n"/>
      <c r="F105" s="26" t="n"/>
      <c r="G105" s="38">
        <f>IFERROR(VLOOKUP($A184&amp;"_"&amp;$B184,Results_Deltas!$A$2:$P$15000,5,FALSE),"")</f>
        <v/>
      </c>
      <c r="H105" s="38" t="inlineStr">
        <is>
          <t>Blanket (page end)</t>
        </is>
      </c>
      <c r="I105" s="26" t="n"/>
      <c r="J105" s="26" t="n"/>
      <c r="K105" s="26" t="n"/>
      <c r="L105" s="26" t="inlineStr">
        <is>
          <t>NO</t>
        </is>
      </c>
      <c r="M105" s="74" t="n">
        <v>-2.73026464415658</v>
      </c>
      <c r="N105" s="74" t="n">
        <v>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MANDATORY_REENTRY_WT_FILTER_MIN_TFS</t>
        </is>
      </c>
      <c r="B106" s="38" t="inlineStr">
        <is>
          <t>3</t>
        </is>
      </c>
      <c r="C106" s="38" t="n"/>
      <c r="D106" s="38" t="inlineStr">
        <is>
          <t>GLOBAL_CHECK, STOCKS_EXIT</t>
        </is>
      </c>
      <c r="E106" s="38" t="n"/>
      <c r="F106" s="26" t="n"/>
      <c r="G106" s="38">
        <f>IFERROR(VLOOKUP($A175&amp;"_"&amp;$B175,Results_Deltas!$A$2:$P$15000,5,FALSE),"")</f>
        <v/>
      </c>
      <c r="H106" s="38" t="inlineStr">
        <is>
          <t>Blanket (page end)</t>
        </is>
      </c>
      <c r="I106" s="26" t="n"/>
      <c r="J106" s="26" t="n"/>
      <c r="K106" s="26" t="n"/>
      <c r="L106" s="26" t="inlineStr">
        <is>
          <t>NO</t>
        </is>
      </c>
      <c r="M106" s="74" t="n">
        <v>-2.681182965940382</v>
      </c>
      <c r="N106" s="74" t="n">
        <v>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DELTA_REENTRY_FILTER_ENABLED</t>
        </is>
      </c>
      <c r="B107" s="40" t="inlineStr">
        <is>
          <t>False</t>
        </is>
      </c>
      <c r="C107" s="38" t="n"/>
      <c r="D107" s="38" t="inlineStr">
        <is>
          <t>ENTRY, GLOBAL_CHECK, STOCKS_EXIT</t>
        </is>
      </c>
      <c r="E107" s="38" t="n"/>
      <c r="F107" s="26" t="n"/>
      <c r="G107" s="38">
        <f>IFERROR(VLOOKUP($A81&amp;"_"&amp;$B81,Results_Deltas!$A$2:$P$15000,5,FALSE),"")</f>
        <v/>
      </c>
      <c r="H107" s="38" t="inlineStr">
        <is>
          <t>Blanket (page end)</t>
        </is>
      </c>
      <c r="I107" s="26" t="n"/>
      <c r="J107" s="26" t="n"/>
      <c r="K107" s="26" t="n"/>
      <c r="L107" s="26" t="inlineStr">
        <is>
          <t>NO</t>
        </is>
      </c>
      <c r="M107" s="74" t="n">
        <v>-2.471525592569999</v>
      </c>
      <c r="N107" s="74" t="n">
        <v>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LIVE_VEC_EMERGENCY_BRAKE_ENABLED</t>
        </is>
      </c>
      <c r="B108" s="40" t="inlineStr">
        <is>
          <t>False</t>
        </is>
      </c>
      <c r="C108" s="38" t="n"/>
      <c r="D108" s="38" t="inlineStr">
        <is>
          <t>GLOBAL_CHECK, STOCKS_EXIT</t>
        </is>
      </c>
      <c r="E108" s="38" t="n"/>
      <c r="F108" s="26" t="n"/>
      <c r="G108" s="38">
        <f>IFERROR(VLOOKUP($A166&amp;"_"&amp;$B166,Results_Deltas!$A$2:$P$15000,5,FALSE),"")</f>
        <v/>
      </c>
      <c r="H108" s="38" t="inlineStr">
        <is>
          <t>Blanket (page end)</t>
        </is>
      </c>
      <c r="I108" s="26" t="n"/>
      <c r="J108" s="26" t="n"/>
      <c r="K108" s="26" t="n"/>
      <c r="L108" s="26" t="inlineStr">
        <is>
          <t>YES</t>
        </is>
      </c>
      <c r="M108" s="74" t="n">
        <v>-2.463222464350419</v>
      </c>
      <c r="N108" s="74" t="n">
        <v>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IFERROR(VLOOKUP($A154&amp;"_"&amp;$B154,Results_Deltas!$A$2:$P$15000,5,FALSE),"")</f>
        <v/>
      </c>
      <c r="H109" s="38" t="inlineStr">
        <is>
          <t>Blanket (page end)</t>
        </is>
      </c>
      <c r="I109" s="26" t="n"/>
      <c r="J109" s="26" t="n"/>
      <c r="K109" s="26" t="n"/>
      <c r="L109" s="26" t="inlineStr">
        <is>
          <t>NO</t>
        </is>
      </c>
      <c r="M109" s="74" t="n">
        <v>-2.398906318755037</v>
      </c>
      <c r="N109" s="74" t="n">
        <v>4</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70" t="b">
        <v>0</v>
      </c>
      <c r="C110" s="38" t="n"/>
      <c r="D110" s="38" t="inlineStr">
        <is>
          <t>GLOBAL_CHECK, STOCKS_EXIT</t>
        </is>
      </c>
      <c r="E110" s="38" t="n"/>
      <c r="F110" s="26" t="n"/>
      <c r="G110" s="38">
        <f>IFERROR(VLOOKUP($A155&amp;"_"&amp;$B155,Results_Deltas!$A$2:$P$15000,5,FALSE),"")</f>
        <v/>
      </c>
      <c r="H110" s="38" t="inlineStr">
        <is>
          <t>Blanket (page end)</t>
        </is>
      </c>
      <c r="I110" s="26" t="n"/>
      <c r="J110" s="26" t="n"/>
      <c r="K110" s="26" t="n"/>
      <c r="L110" s="26" t="inlineStr">
        <is>
          <t>NO</t>
        </is>
      </c>
      <c r="M110" s="74" t="n">
        <v>-2.398906318755037</v>
      </c>
      <c r="N110" s="74" t="n">
        <v>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NEW_POSITION_MAX_LOSS_THRESHOLD</t>
        </is>
      </c>
      <c r="B111" s="38" t="inlineStr">
        <is>
          <t>1.0</t>
        </is>
      </c>
      <c r="C111" s="38" t="n"/>
      <c r="D111" s="38" t="inlineStr">
        <is>
          <t>AUGMENT, EXIT, GLOBAL_CHECK, REDUCE, STOCKS_EXIT</t>
        </is>
      </c>
      <c r="E111" s="38" t="n"/>
      <c r="F111" s="26" t="n"/>
      <c r="G111" s="38">
        <f>IFERROR(VLOOKUP($A213&amp;"_"&amp;$B213,Results_Deltas!$A$2:$P$15000,5,FALSE),"")</f>
        <v/>
      </c>
      <c r="H111" s="38" t="inlineStr">
        <is>
          <t>Blanket (page end)</t>
        </is>
      </c>
      <c r="I111" s="26" t="n"/>
      <c r="J111" s="26" t="n"/>
      <c r="K111" s="26" t="n"/>
      <c r="L111" s="26" t="inlineStr">
        <is>
          <t>NO</t>
        </is>
      </c>
      <c r="M111" s="74" t="n">
        <v>-2.393894724675947</v>
      </c>
      <c r="N111" s="74" t="n">
        <v>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NEW_POSITION_MAX_LOSS_THRESHOLD</t>
        </is>
      </c>
      <c r="B112" s="38" t="inlineStr">
        <is>
          <t>0.5</t>
        </is>
      </c>
      <c r="C112" s="38" t="n"/>
      <c r="D112" s="38" t="inlineStr">
        <is>
          <t>AUGMENT, EXIT, GLOBAL_CHECK, REDUCE, STOCKS_EXIT</t>
        </is>
      </c>
      <c r="E112" s="38" t="n"/>
      <c r="F112" s="26" t="n"/>
      <c r="G112" s="38">
        <f>IFERROR(VLOOKUP($A214&amp;"_"&amp;$B214,Results_Deltas!$A$2:$P$15000,5,FALSE),"")</f>
        <v/>
      </c>
      <c r="H112" s="38" t="inlineStr">
        <is>
          <t>Blanket (page end)</t>
        </is>
      </c>
      <c r="I112" s="26" t="n"/>
      <c r="J112" s="26" t="n"/>
      <c r="K112" s="26" t="n"/>
      <c r="L112" s="26" t="inlineStr">
        <is>
          <t>NO</t>
        </is>
      </c>
      <c r="M112" s="74" t="n">
        <v>-2.285571346997304</v>
      </c>
      <c r="N112" s="74" t="n">
        <v>5</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NEWBORN_LOSS_KILL_GAIN_THRESHOLD_PCT</t>
        </is>
      </c>
      <c r="B113" s="38" t="inlineStr">
        <is>
          <t>2.0</t>
        </is>
      </c>
      <c r="C113" s="38" t="n"/>
      <c r="D113" s="38" t="inlineStr">
        <is>
          <t>AUGMENT, EXIT, GLOBAL_CHECK, REDUCE, STOCKS_EXIT</t>
        </is>
      </c>
      <c r="E113" s="38" t="n"/>
      <c r="F113" s="26" t="n"/>
      <c r="G113" s="38">
        <f>IFERROR(VLOOKUP($A206&amp;"_"&amp;$B206,Results_Deltas!$A$2:$P$15000,5,FALSE),"")</f>
        <v/>
      </c>
      <c r="H113" s="38" t="inlineStr">
        <is>
          <t>Blanket (page end)</t>
        </is>
      </c>
      <c r="I113" s="26" t="n"/>
      <c r="J113" s="26" t="n"/>
      <c r="K113" s="26" t="n"/>
      <c r="L113" s="26" t="inlineStr">
        <is>
          <t>YES</t>
        </is>
      </c>
      <c r="M113" s="74" t="n">
        <v>-2.233715035594809</v>
      </c>
      <c r="N113" s="74" t="n">
        <v>5</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HA_WICK_QUALITY_TF</t>
        </is>
      </c>
      <c r="B114" s="70" t="inlineStr">
        <is>
          <t>15m</t>
        </is>
      </c>
      <c r="C114" s="38" t="n"/>
      <c r="D114" s="38" t="inlineStr">
        <is>
          <t>ENTRY, GLOBAL_CHECK, STOCKS_EXIT</t>
        </is>
      </c>
      <c r="E114" s="38" t="n"/>
      <c r="F114" s="26" t="n"/>
      <c r="G114" s="38">
        <f>IFERROR(VLOOKUP($A135&amp;"_"&amp;$B135,Results_Deltas!$A$2:$P$15000,5,FALSE),"")</f>
        <v/>
      </c>
      <c r="H114" s="38" t="inlineStr">
        <is>
          <t>Blanket (page end)</t>
        </is>
      </c>
      <c r="I114" s="26" t="n"/>
      <c r="J114" s="26" t="n"/>
      <c r="K114" s="26" t="n"/>
      <c r="L114" s="26" t="inlineStr">
        <is>
          <t>NO</t>
        </is>
      </c>
      <c r="M114" s="74" t="n">
        <v>-2.189272838224835</v>
      </c>
      <c r="N114" s="74" t="n">
        <v>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HA_WICK_QUALITY_TF</t>
        </is>
      </c>
      <c r="B115" s="38" t="inlineStr">
        <is>
          <t>15m</t>
        </is>
      </c>
      <c r="C115" s="38" t="n"/>
      <c r="D115" s="38" t="inlineStr">
        <is>
          <t>ENTRY, GLOBAL_CHECK, STOCKS_EXIT</t>
        </is>
      </c>
      <c r="E115" s="38" t="n"/>
      <c r="F115" s="26" t="n"/>
      <c r="G115" s="38">
        <f>IFERROR(VLOOKUP($A136&amp;"_"&amp;$B136,Results_Deltas!$A$2:$P$15000,5,FALSE),"")</f>
        <v/>
      </c>
      <c r="H115" s="38" t="inlineStr">
        <is>
          <t>Blanket (page end)</t>
        </is>
      </c>
      <c r="I115" s="26" t="n"/>
      <c r="J115" s="26" t="n"/>
      <c r="K115" s="26" t="n"/>
      <c r="L115" s="26" t="inlineStr">
        <is>
          <t>NO</t>
        </is>
      </c>
      <c r="M115" s="74" t="n">
        <v>-2.189272838224835</v>
      </c>
      <c r="N115" s="74" t="n">
        <v>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EMA_BLANKET_FILTER_MIN_TFS</t>
        </is>
      </c>
      <c r="B116" s="38" t="inlineStr">
        <is>
          <t>1</t>
        </is>
      </c>
      <c r="C116" s="38" t="n"/>
      <c r="D116" s="38" t="inlineStr">
        <is>
          <t>GLOBAL_CHECK</t>
        </is>
      </c>
      <c r="E116" s="38" t="n"/>
      <c r="F116" s="26" t="n"/>
      <c r="G116" s="38">
        <f>IFERROR(VLOOKUP($A95&amp;"_"&amp;$B95,Results_Deltas!$A$2:$P$15000,5,FALSE),"")</f>
        <v/>
      </c>
      <c r="H116" s="38" t="inlineStr">
        <is>
          <t>Blanket (page end)</t>
        </is>
      </c>
      <c r="I116" s="26" t="n"/>
      <c r="J116" s="26" t="n"/>
      <c r="K116" s="26" t="n"/>
      <c r="L116" s="26" t="inlineStr">
        <is>
          <t>NO</t>
        </is>
      </c>
      <c r="M116" s="74" t="n">
        <v>-2.186128529732723</v>
      </c>
      <c r="N116" s="74" t="n">
        <v>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OI_CONFIRM_MIN_CHANGE_PCT</t>
        </is>
      </c>
      <c r="B117" s="38" t="inlineStr">
        <is>
          <t>0</t>
        </is>
      </c>
      <c r="C117" s="38" t="n"/>
      <c r="D117" s="38" t="inlineStr">
        <is>
          <t>ENTRY, GLOBAL_CHECK, STOCKS_EXIT</t>
        </is>
      </c>
      <c r="E117" s="38" t="n"/>
      <c r="F117" s="26" t="n"/>
      <c r="G117" s="38">
        <f>IFERROR(VLOOKUP($A217&amp;"_"&amp;$B217,Results_Deltas!$A$2:$P$15000,5,FALSE),"")</f>
        <v/>
      </c>
      <c r="H117" s="38" t="inlineStr">
        <is>
          <t>Blanket (page end)</t>
        </is>
      </c>
      <c r="I117" s="26" t="n"/>
      <c r="J117" s="26" t="n"/>
      <c r="K117" s="26" t="n"/>
      <c r="L117" s="26" t="inlineStr">
        <is>
          <t>NO</t>
        </is>
      </c>
      <c r="M117" s="74" t="n">
        <v>-2.178315843104339</v>
      </c>
      <c r="N117" s="74" t="n">
        <v>5</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EXECUTE_NOW_SINGLE_GATE_ENFORCE</t>
        </is>
      </c>
      <c r="B118" s="38" t="inlineStr">
        <is>
          <t>0.0</t>
        </is>
      </c>
      <c r="C118" s="38" t="n"/>
      <c r="D118" s="38" t="inlineStr">
        <is>
          <t>ENTRY, GLOBAL_CHECK, STOCKS_EXIT</t>
        </is>
      </c>
      <c r="E118" s="38" t="n"/>
      <c r="F118" s="26" t="n"/>
      <c r="G118" s="38">
        <f>IFERROR(VLOOKUP($A96&amp;"_"&amp;$B96,Results_Deltas!$A$2:$P$15000,5,FALSE),"")</f>
        <v/>
      </c>
      <c r="H118" s="38" t="inlineStr">
        <is>
          <t>Blanket (page end)</t>
        </is>
      </c>
      <c r="I118" s="26" t="n"/>
      <c r="J118" s="26" t="n"/>
      <c r="K118" s="26" t="n"/>
      <c r="L118" s="26" t="inlineStr">
        <is>
          <t>NO</t>
        </is>
      </c>
      <c r="M118" s="74" t="n">
        <v>-2.166270197578291</v>
      </c>
      <c r="N118" s="74" t="n">
        <v>5</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EXECUTE_NOW_SINGLE_GATE_ENFORCE</t>
        </is>
      </c>
      <c r="B119" s="38" t="inlineStr">
        <is>
          <t>0.0_ALT</t>
        </is>
      </c>
      <c r="C119" s="38" t="n"/>
      <c r="D119" s="38" t="inlineStr">
        <is>
          <t>ENTRY, GLOBAL_CHECK, STOCKS_EXIT</t>
        </is>
      </c>
      <c r="E119" s="38" t="n"/>
      <c r="F119" s="26" t="n"/>
      <c r="G119" s="38">
        <f>IFERROR(VLOOKUP($A97&amp;"_"&amp;$B97,Results_Deltas!$A$2:$P$15000,5,FALSE),"")</f>
        <v/>
      </c>
      <c r="H119" s="38" t="inlineStr">
        <is>
          <t>Blanket (page end)</t>
        </is>
      </c>
      <c r="I119" s="26" t="n"/>
      <c r="J119" s="26" t="n"/>
      <c r="K119" s="26" t="n"/>
      <c r="L119" s="26" t="inlineStr">
        <is>
          <t>NO</t>
        </is>
      </c>
      <c r="M119" s="74" t="n">
        <v>-2.166270197578291</v>
      </c>
      <c r="N119" s="74" t="n">
        <v>5</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NEW_POSITION_MAX_LOSS_THRESHOLD</t>
        </is>
      </c>
      <c r="B120" s="38" t="inlineStr">
        <is>
          <t>0</t>
        </is>
      </c>
      <c r="C120" s="38" t="n"/>
      <c r="D120" s="38" t="inlineStr">
        <is>
          <t>AUGMENT, EXIT, GLOBAL_CHECK, REDUCE, STOCKS_EXIT</t>
        </is>
      </c>
      <c r="E120" s="38" t="n"/>
      <c r="F120" s="26" t="n"/>
      <c r="G120" s="38">
        <f>IFERROR(VLOOKUP($A211&amp;"_"&amp;$B211,Results_Deltas!$A$2:$P$15000,5,FALSE),"")</f>
        <v/>
      </c>
      <c r="H120" s="38" t="inlineStr">
        <is>
          <t>Blanket (page end)</t>
        </is>
      </c>
      <c r="I120" s="26" t="n"/>
      <c r="J120" s="26" t="n"/>
      <c r="K120" s="26" t="n"/>
      <c r="L120" s="26" t="inlineStr">
        <is>
          <t>NO</t>
        </is>
      </c>
      <c r="M120" s="74" t="n">
        <v>-2.166270197578291</v>
      </c>
      <c r="N120" s="74" t="n">
        <v>5</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BANDAID_OFF_LOSER_RECOVER_PCT</t>
        </is>
      </c>
      <c r="B121" s="38" t="inlineStr">
        <is>
          <t>2.0</t>
        </is>
      </c>
      <c r="C121" s="38" t="n"/>
      <c r="D121" s="38" t="inlineStr">
        <is>
          <t>AUGMENT, ENTRY, EXIT, GLOBAL_CHECK, REDUCE, STOCKS_EXIT</t>
        </is>
      </c>
      <c r="E121" s="38" t="n"/>
      <c r="F121" s="26" t="n"/>
      <c r="G121" s="38">
        <f>IFERROR(VLOOKUP($A61&amp;"_"&amp;$B61,Results_Deltas!$A$2:$P$15000,5,FALSE),"")</f>
        <v/>
      </c>
      <c r="H121" s="38" t="inlineStr">
        <is>
          <t>Blanket (page end)</t>
        </is>
      </c>
      <c r="I121" s="26" t="n"/>
      <c r="J121" s="26" t="n"/>
      <c r="K121" s="26" t="n"/>
      <c r="L121" s="26" t="inlineStr">
        <is>
          <t>NO</t>
        </is>
      </c>
      <c r="M121" s="74" t="n">
        <v>-2.120093807059529</v>
      </c>
      <c r="N121" s="74" t="n">
        <v>5</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NEWBORN_LOSS_KILL_GAIN_THRESHOLD_PCT</t>
        </is>
      </c>
      <c r="B122" s="40" t="inlineStr">
        <is>
          <t>0</t>
        </is>
      </c>
      <c r="C122" s="38" t="n"/>
      <c r="D122" s="38" t="inlineStr">
        <is>
          <t>AUGMENT, EXIT, GLOBAL_CHECK, REDUCE, STOCKS_EXIT</t>
        </is>
      </c>
      <c r="E122" s="38" t="n"/>
      <c r="F122" s="26" t="n"/>
      <c r="G122" s="38">
        <f>IFERROR(VLOOKUP($A205&amp;"_"&amp;$B205,Results_Deltas!$A$2:$P$15000,5,FALSE),"")</f>
        <v/>
      </c>
      <c r="H122" s="38" t="inlineStr">
        <is>
          <t>Blanket (page end)</t>
        </is>
      </c>
      <c r="I122" s="26" t="n"/>
      <c r="J122" s="26" t="n"/>
      <c r="K122" s="26" t="n"/>
      <c r="L122" s="26" t="inlineStr">
        <is>
          <t>NO</t>
        </is>
      </c>
      <c r="M122" s="74" t="n">
        <v>-2.074106334229978</v>
      </c>
      <c r="N122" s="74" t="n">
        <v>5</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MOVER_THRESHOLD</t>
        </is>
      </c>
      <c r="B123" s="38" t="inlineStr">
        <is>
          <t>6.25</t>
        </is>
      </c>
      <c r="C123" s="38" t="n"/>
      <c r="D123" s="38" t="inlineStr">
        <is>
          <t>ENTRY, GLOBAL_CHECK, STOCKS_EXIT</t>
        </is>
      </c>
      <c r="E123" s="38" t="n"/>
      <c r="F123" s="26" t="n"/>
      <c r="G123" s="38">
        <f>IFERROR(VLOOKUP($A188&amp;"_"&amp;$B188,Results_Deltas!$A$2:$P$15000,5,FALSE),"")</f>
        <v/>
      </c>
      <c r="H123" s="38" t="inlineStr">
        <is>
          <t>Blanket (page end)</t>
        </is>
      </c>
      <c r="I123" s="26" t="n"/>
      <c r="J123" s="26" t="n"/>
      <c r="K123" s="26" t="n"/>
      <c r="L123" s="26" t="inlineStr">
        <is>
          <t>NO</t>
        </is>
      </c>
      <c r="M123" s="74" t="n">
        <v>-2.042660447506093</v>
      </c>
      <c r="N123" s="74" t="n">
        <v>5</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MTS_BOTTOM_BONUS_THRESHOLD</t>
        </is>
      </c>
      <c r="B124" s="38" t="inlineStr">
        <is>
          <t>12.5</t>
        </is>
      </c>
      <c r="C124" s="38" t="n"/>
      <c r="D124" s="38" t="inlineStr">
        <is>
          <t>ENTRY, GLOBAL_CHECK, STOCKS_EXIT</t>
        </is>
      </c>
      <c r="E124" s="38" t="n"/>
      <c r="F124" s="26" t="n"/>
      <c r="G124" s="38">
        <f>IFERROR(VLOOKUP($A198&amp;"_"&amp;$B198,Results_Deltas!$A$2:$P$15000,5,FALSE),"")</f>
        <v/>
      </c>
      <c r="H124" s="38" t="inlineStr">
        <is>
          <t>Blanket (page end)</t>
        </is>
      </c>
      <c r="I124" s="26" t="n"/>
      <c r="J124" s="26" t="n"/>
      <c r="K124" s="26" t="n"/>
      <c r="L124" s="26" t="inlineStr">
        <is>
          <t>NO</t>
        </is>
      </c>
      <c r="M124" s="74" t="n">
        <v>-2.037067140970495</v>
      </c>
      <c r="N124" s="74" t="n">
        <v>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LH_HL_FILTER_MODE</t>
        </is>
      </c>
      <c r="B125" s="40" t="inlineStr">
        <is>
          <t>STRICT_2BAR</t>
        </is>
      </c>
      <c r="C125" s="38" t="n"/>
      <c r="D125" s="38" t="inlineStr">
        <is>
          <t>ENTRY, GLOBAL_CHECK, STOCKS_EXIT</t>
        </is>
      </c>
      <c r="E125" s="38" t="n"/>
      <c r="F125" s="26" t="n"/>
      <c r="G125" s="38">
        <f>IFERROR(VLOOKUP($A162&amp;"_"&amp;$B162,Results_Deltas!$A$2:$P$15000,5,FALSE),"")</f>
        <v/>
      </c>
      <c r="H125" s="38" t="inlineStr">
        <is>
          <t>Blanket (page end)</t>
        </is>
      </c>
      <c r="I125" s="26" t="n"/>
      <c r="J125" s="26" t="n"/>
      <c r="K125" s="26" t="n"/>
      <c r="L125" s="26" t="inlineStr">
        <is>
          <t>YES</t>
        </is>
      </c>
      <c r="M125" s="74" t="n">
        <v>-2.008245943152228</v>
      </c>
      <c r="N125" s="74" t="n">
        <v>4</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LH_HL_FILTER_MODE</t>
        </is>
      </c>
      <c r="B126" s="38" t="inlineStr">
        <is>
          <t>STRICT_2BAR_ALT</t>
        </is>
      </c>
      <c r="C126" s="38" t="n"/>
      <c r="D126" s="38" t="inlineStr">
        <is>
          <t>ENTRY, GLOBAL_CHECK, STOCKS_EXIT</t>
        </is>
      </c>
      <c r="E126" s="38" t="n"/>
      <c r="F126" s="26" t="n"/>
      <c r="G126" s="38">
        <f>IFERROR(VLOOKUP($A163&amp;"_"&amp;$B163,Results_Deltas!$A$2:$P$15000,5,FALSE),"")</f>
        <v/>
      </c>
      <c r="H126" s="38" t="inlineStr">
        <is>
          <t>Blanket (page end)</t>
        </is>
      </c>
      <c r="I126" s="26" t="n"/>
      <c r="J126" s="26" t="n"/>
      <c r="K126" s="26" t="n"/>
      <c r="L126" s="26" t="inlineStr">
        <is>
          <t>NO</t>
        </is>
      </c>
      <c r="M126" s="74" t="n">
        <v>-2.008245943152228</v>
      </c>
      <c r="N126" s="74" t="n">
        <v>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BAND_ARROW_ENABLED</t>
        </is>
      </c>
      <c r="B127" s="40" t="inlineStr">
        <is>
          <t>False</t>
        </is>
      </c>
      <c r="C127" s="38" t="n"/>
      <c r="D127" s="38" t="inlineStr">
        <is>
          <t>GLOBAL_CHECK, STOCKS_EXIT</t>
        </is>
      </c>
      <c r="E127" s="38" t="n"/>
      <c r="F127" s="26" t="n"/>
      <c r="G127" s="38">
        <f>IFERROR(VLOOKUP($A64&amp;"_"&amp;$B64,Results_Deltas!$A$2:$P$15000,5,FALSE),"")</f>
        <v/>
      </c>
      <c r="H127" s="38" t="inlineStr">
        <is>
          <t>Blanket (page end)</t>
        </is>
      </c>
      <c r="I127" s="26" t="n"/>
      <c r="J127" s="26" t="n"/>
      <c r="K127" s="26" t="n"/>
      <c r="L127" s="26" t="inlineStr">
        <is>
          <t>NO</t>
        </is>
      </c>
      <c r="M127" s="74" t="n">
        <v>-1.974883905980291</v>
      </c>
      <c r="N127" s="74" t="n">
        <v>4</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COOLDOWN_LOCKS_FILTER_TF</t>
        </is>
      </c>
      <c r="B128" s="40" t="inlineStr">
        <is>
          <t>15m</t>
        </is>
      </c>
      <c r="C128" s="38" t="n"/>
      <c r="D128" s="38" t="inlineStr">
        <is>
          <t>GLOBAL_CHECK</t>
        </is>
      </c>
      <c r="E128" s="38" t="n"/>
      <c r="F128" s="26" t="n"/>
      <c r="G128" s="38">
        <f>IFERROR(VLOOKUP($A70&amp;"_"&amp;$B70,Results_Deltas!$A$2:$P$15000,5,FALSE),"")</f>
        <v/>
      </c>
      <c r="H128" s="38" t="inlineStr">
        <is>
          <t>Blanket (page end)</t>
        </is>
      </c>
      <c r="I128" s="26" t="n"/>
      <c r="J128" s="26" t="n"/>
      <c r="K128" s="26" t="n"/>
      <c r="L128" s="26" t="inlineStr">
        <is>
          <t>NO</t>
        </is>
      </c>
      <c r="M128" s="74" t="n">
        <v>-1.974883905980291</v>
      </c>
      <c r="N128" s="74" t="n">
        <v>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MTS_BOTTOM_STRONG_THRESHOLD</t>
        </is>
      </c>
      <c r="B129" s="38" t="inlineStr">
        <is>
          <t>20</t>
        </is>
      </c>
      <c r="C129" s="38" t="n"/>
      <c r="D129" s="38" t="inlineStr">
        <is>
          <t>ENTRY, GLOBAL_CHECK, STOCKS_EXIT</t>
        </is>
      </c>
      <c r="E129" s="38" t="n"/>
      <c r="F129" s="26" t="n"/>
      <c r="G129" s="38">
        <f>IFERROR(VLOOKUP($A202&amp;"_"&amp;$B202,Results_Deltas!$A$2:$P$15000,5,FALSE),"")</f>
        <v/>
      </c>
      <c r="H129" s="38" t="inlineStr">
        <is>
          <t>Blanket (page end)</t>
        </is>
      </c>
      <c r="I129" s="26" t="n"/>
      <c r="J129" s="26" t="n"/>
      <c r="K129" s="26" t="n"/>
      <c r="L129" s="26" t="inlineStr">
        <is>
          <t>NO</t>
        </is>
      </c>
      <c r="M129" s="74" t="n">
        <v>-1.972352129144713</v>
      </c>
      <c r="N129" s="74" t="n">
        <v>5</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MOVER_THRESHOLD</t>
        </is>
      </c>
      <c r="B130" s="38" t="inlineStr">
        <is>
          <t>2.5</t>
        </is>
      </c>
      <c r="C130" s="38" t="n"/>
      <c r="D130" s="38" t="inlineStr">
        <is>
          <t>ENTRY, GLOBAL_CHECK, STOCKS_EXIT</t>
        </is>
      </c>
      <c r="E130" s="38" t="n"/>
      <c r="F130" s="26" t="n"/>
      <c r="G130" s="38">
        <f>IFERROR(VLOOKUP($A190&amp;"_"&amp;$B190,Results_Deltas!$A$2:$P$15000,5,FALSE),"")</f>
        <v/>
      </c>
      <c r="H130" s="38" t="inlineStr">
        <is>
          <t>Blanket (page end)</t>
        </is>
      </c>
      <c r="I130" s="26" t="n"/>
      <c r="J130" s="26" t="n"/>
      <c r="K130" s="26" t="n"/>
      <c r="L130" s="26" t="inlineStr">
        <is>
          <t>NO</t>
        </is>
      </c>
      <c r="M130" s="74" t="n">
        <v>-1.962154252183617</v>
      </c>
      <c r="N130" s="74" t="n">
        <v>4</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MOVER_THRESHOLD</t>
        </is>
      </c>
      <c r="B131" s="38" t="inlineStr">
        <is>
          <t>3.75</t>
        </is>
      </c>
      <c r="C131" s="38" t="n"/>
      <c r="D131" s="38" t="inlineStr">
        <is>
          <t>ENTRY, GLOBAL_CHECK, STOCKS_EXIT</t>
        </is>
      </c>
      <c r="E131" s="38" t="n"/>
      <c r="F131" s="26" t="n"/>
      <c r="G131" s="38">
        <f>IFERROR(VLOOKUP($A189&amp;"_"&amp;$B189,Results_Deltas!$A$2:$P$15000,5,FALSE),"")</f>
        <v/>
      </c>
      <c r="H131" s="38" t="inlineStr">
        <is>
          <t>Blanket (page end)</t>
        </is>
      </c>
      <c r="I131" s="26" t="n"/>
      <c r="J131" s="26" t="n"/>
      <c r="K131" s="26" t="n"/>
      <c r="L131" s="26" t="inlineStr">
        <is>
          <t>YES</t>
        </is>
      </c>
      <c r="M131" s="74" t="n">
        <v>-1.959902446561118</v>
      </c>
      <c r="N131" s="74" t="n">
        <v>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HA_WICK_QUALITY_TF</t>
        </is>
      </c>
      <c r="B132" s="38" t="inlineStr">
        <is>
          <t>OFF</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YES</t>
        </is>
      </c>
      <c r="M132" s="74" t="n">
        <v>-1.917043091345468</v>
      </c>
      <c r="N132" s="74" t="n">
        <v>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HA_WICK_QUALITY_ENABLED</t>
        </is>
      </c>
      <c r="B133" s="38" t="inlineStr">
        <is>
          <t>True</t>
        </is>
      </c>
      <c r="C133" s="38" t="n"/>
      <c r="D133" s="38" t="inlineStr">
        <is>
          <t>ENTRY, GLOBAL_CHECK, STOCKS_EXIT</t>
        </is>
      </c>
      <c r="E133" s="38" t="n"/>
      <c r="F133" s="26" t="n"/>
      <c r="G133" s="38">
        <f>IFERROR(VLOOKUP($A129&amp;"_"&amp;$B129,Results_Deltas!$A$2:$P$15000,5,FALSE),"")</f>
        <v/>
      </c>
      <c r="H133" s="38" t="inlineStr">
        <is>
          <t>Blanket (page end)</t>
        </is>
      </c>
      <c r="I133" s="26" t="n"/>
      <c r="J133" s="26" t="n"/>
      <c r="K133" s="26" t="n"/>
      <c r="L133" s="26" t="inlineStr">
        <is>
          <t>NO</t>
        </is>
      </c>
      <c r="M133" s="74" t="n">
        <v>-1.912735029052387</v>
      </c>
      <c r="N133" s="74" t="n">
        <v>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LH_HL_FILTER_ENABLED</t>
        </is>
      </c>
      <c r="B134" s="38" t="inlineStr">
        <is>
          <t>True</t>
        </is>
      </c>
      <c r="C134" s="38" t="n"/>
      <c r="D134" s="38" t="inlineStr">
        <is>
          <t>ENTRY, GLOBAL_CHECK, STOCKS_EXIT</t>
        </is>
      </c>
      <c r="E134" s="38" t="n"/>
      <c r="F134" s="26" t="n"/>
      <c r="G134" s="38">
        <f>IFERROR(VLOOKUP($A161&amp;"_"&amp;$B161,Results_Deltas!$A$2:$P$15000,5,FALSE),"")</f>
        <v/>
      </c>
      <c r="H134" s="38" t="inlineStr">
        <is>
          <t>Blanket (page end)</t>
        </is>
      </c>
      <c r="I134" s="26" t="n"/>
      <c r="J134" s="26" t="n"/>
      <c r="K134" s="26" t="n"/>
      <c r="L134" s="26" t="inlineStr">
        <is>
          <t>NO</t>
        </is>
      </c>
      <c r="M134" s="74" t="n">
        <v>-1.80143113455026</v>
      </c>
      <c r="N134" s="74" t="n">
        <v>4</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FG_FEAR_THRESHOLD</t>
        </is>
      </c>
      <c r="B135" s="38" t="inlineStr">
        <is>
          <t>12.5</t>
        </is>
      </c>
      <c r="C135" s="38" t="n"/>
      <c r="D135" s="38" t="inlineStr">
        <is>
          <t>GLOBAL_CHECK, STOCKS_EXIT</t>
        </is>
      </c>
      <c r="E135" s="38" t="n"/>
      <c r="F135" s="26" t="n"/>
      <c r="G135" s="38">
        <f>IFERROR(VLOOKUP($A103&amp;"_"&amp;$B103,Results_Deltas!$A$2:$P$15000,5,FALSE),"")</f>
        <v/>
      </c>
      <c r="H135" s="38" t="inlineStr">
        <is>
          <t>Blanket (page end)</t>
        </is>
      </c>
      <c r="I135" s="26" t="n"/>
      <c r="J135" s="26" t="n"/>
      <c r="K135" s="26" t="n"/>
      <c r="L135" s="26" t="inlineStr">
        <is>
          <t>NO</t>
        </is>
      </c>
      <c r="M135" s="74" t="n">
        <v>-1.712462615593468</v>
      </c>
      <c r="N135" s="74" t="n">
        <v>4</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NEWBORN_LOSS_KILL_REQUIRE_VEL_AGAINST</t>
        </is>
      </c>
      <c r="B136" s="38" t="inlineStr">
        <is>
          <t>0.0</t>
        </is>
      </c>
      <c r="C136" s="38" t="n"/>
      <c r="D136" s="38" t="inlineStr">
        <is>
          <t>AUGMENT, EXIT, GLOBAL_CHECK, REDUCE, STOCKS_EXIT</t>
        </is>
      </c>
      <c r="E136" s="38" t="n"/>
      <c r="F136" s="26" t="n"/>
      <c r="G136" s="38">
        <f>IFERROR(VLOOKUP($A209&amp;"_"&amp;$B209,Results_Deltas!$A$2:$P$15000,5,FALSE),"")</f>
        <v/>
      </c>
      <c r="H136" s="38" t="inlineStr">
        <is>
          <t>Blanket (page end)</t>
        </is>
      </c>
      <c r="I136" s="26" t="n"/>
      <c r="J136" s="26" t="n"/>
      <c r="K136" s="26" t="n"/>
      <c r="L136" s="26" t="inlineStr">
        <is>
          <t>NO</t>
        </is>
      </c>
      <c r="M136" s="74" t="n">
        <v>-1.64605069284062</v>
      </c>
      <c r="N136" s="74" t="n">
        <v>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NEWBORN_LOSS_KILL_REQUIRE_VEL_AGAINST</t>
        </is>
      </c>
      <c r="B137" s="38" t="inlineStr">
        <is>
          <t>0.0_ALT</t>
        </is>
      </c>
      <c r="C137" s="38" t="n"/>
      <c r="D137" s="38" t="inlineStr">
        <is>
          <t>AUGMENT, EXIT, GLOBAL_CHECK, REDUCE, STOCKS_EXIT</t>
        </is>
      </c>
      <c r="E137" s="38" t="n"/>
      <c r="F137" s="26" t="n"/>
      <c r="G137" s="38">
        <f>IFERROR(VLOOKUP($A210&amp;"_"&amp;$B210,Results_Deltas!$A$2:$P$15000,5,FALSE),"")</f>
        <v/>
      </c>
      <c r="H137" s="38" t="inlineStr">
        <is>
          <t>Blanket (page end)</t>
        </is>
      </c>
      <c r="I137" s="26" t="n"/>
      <c r="J137" s="26" t="n"/>
      <c r="K137" s="26" t="n"/>
      <c r="L137" s="26" t="inlineStr">
        <is>
          <t>NO</t>
        </is>
      </c>
      <c r="M137" s="74" t="n">
        <v>-1.64605069284062</v>
      </c>
      <c r="N137" s="74" t="n">
        <v>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EZ_MANAGE_THROTTLER_RATE</t>
        </is>
      </c>
      <c r="B138" s="38" t="inlineStr">
        <is>
          <t>0.0</t>
        </is>
      </c>
      <c r="C138" s="38" t="n"/>
      <c r="D138" s="38" t="inlineStr">
        <is>
          <t>GLOBAL_CHECK, STOCKS_EXIT</t>
        </is>
      </c>
      <c r="E138" s="38" t="n"/>
      <c r="F138" s="26" t="n"/>
      <c r="G138" s="38">
        <f>IFERROR(VLOOKUP($A98&amp;"_"&amp;$B98,Results_Deltas!$A$2:$P$15000,5,FALSE),"")</f>
        <v/>
      </c>
      <c r="H138" s="38" t="inlineStr">
        <is>
          <t>Blanket (page end)</t>
        </is>
      </c>
      <c r="I138" s="26" t="n"/>
      <c r="J138" s="26" t="n"/>
      <c r="K138" s="26" t="n"/>
      <c r="L138" s="26" t="inlineStr">
        <is>
          <t>NO</t>
        </is>
      </c>
      <c r="M138" s="74" t="n">
        <v>-1.64150167073069</v>
      </c>
      <c r="N138" s="74" t="n">
        <v>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EZ_MANAGE_THROTTLER_RATE</t>
        </is>
      </c>
      <c r="B139" s="38" t="inlineStr">
        <is>
          <t>0.0_ALT</t>
        </is>
      </c>
      <c r="C139" s="38" t="n"/>
      <c r="D139" s="38" t="inlineStr">
        <is>
          <t>GLOBAL_CHECK, STOCKS_EXIT</t>
        </is>
      </c>
      <c r="E139" s="38" t="n"/>
      <c r="F139" s="26" t="n"/>
      <c r="G139" s="38">
        <f>IFERROR(VLOOKUP($A99&amp;"_"&amp;$B99,Results_Deltas!$A$2:$P$15000,5,FALSE),"")</f>
        <v/>
      </c>
      <c r="H139" s="38" t="inlineStr">
        <is>
          <t>Blanket (page end)</t>
        </is>
      </c>
      <c r="I139" s="26" t="n"/>
      <c r="J139" s="26" t="n"/>
      <c r="K139" s="26" t="n"/>
      <c r="L139" s="26" t="inlineStr">
        <is>
          <t>NO</t>
        </is>
      </c>
      <c r="M139" s="74" t="n">
        <v>-1.64150167073069</v>
      </c>
      <c r="N139" s="74" t="n">
        <v>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HLR_SMA_BAND_PCT</t>
        </is>
      </c>
      <c r="B140" s="38" t="inlineStr">
        <is>
          <t>0</t>
        </is>
      </c>
      <c r="C140" s="38" t="n"/>
      <c r="D140" s="38" t="inlineStr">
        <is>
          <t>ENTRY, GLOBAL_CHECK, STOCKS_EXIT</t>
        </is>
      </c>
      <c r="E140" s="38" t="n"/>
      <c r="F140" s="26" t="n"/>
      <c r="G140" s="38">
        <f>IFERROR(VLOOKUP($A137&amp;"_"&amp;$B137,Results_Deltas!$A$2:$P$15000,5,FALSE),"")</f>
        <v/>
      </c>
      <c r="H140" s="38" t="inlineStr">
        <is>
          <t>Blanket (page end)</t>
        </is>
      </c>
      <c r="I140" s="26" t="n"/>
      <c r="J140" s="26" t="n"/>
      <c r="K140" s="26" t="n"/>
      <c r="L140" s="26" t="inlineStr">
        <is>
          <t>YES</t>
        </is>
      </c>
      <c r="M140" s="74" t="n">
        <v>-1.64150167073069</v>
      </c>
      <c r="N140" s="74" t="n">
        <v>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HLR_TOP_MIN_TFS</t>
        </is>
      </c>
      <c r="B141" s="38" t="inlineStr">
        <is>
          <t>0</t>
        </is>
      </c>
      <c r="C141" s="38" t="n"/>
      <c r="D141" s="38" t="inlineStr">
        <is>
          <t>GLOBAL_CHECK, REENTRY, STOCKS_EXIT</t>
        </is>
      </c>
      <c r="E141" s="38" t="n"/>
      <c r="F141" s="26" t="n"/>
      <c r="G141" s="38">
        <f>IFERROR(VLOOKUP($A141&amp;"_"&amp;$B141,Results_Deltas!$A$2:$P$15000,5,FALSE),"")</f>
        <v/>
      </c>
      <c r="H141" s="38" t="inlineStr">
        <is>
          <t>Blanket (page end)</t>
        </is>
      </c>
      <c r="I141" s="26" t="n"/>
      <c r="J141" s="26" t="n"/>
      <c r="K141" s="26" t="n"/>
      <c r="L141" s="26" t="inlineStr">
        <is>
          <t>NO</t>
        </is>
      </c>
      <c r="M141" s="74" t="n">
        <v>-1.64150167073069</v>
      </c>
      <c r="N141" s="74" t="n">
        <v>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HLR_TOP_MIN_TFS</t>
        </is>
      </c>
      <c r="B142" s="70" t="n">
        <v>0</v>
      </c>
      <c r="C142" s="38" t="n"/>
      <c r="D142" s="38" t="inlineStr">
        <is>
          <t>GLOBAL_CHECK, REENTRY, STOCKS_EXIT</t>
        </is>
      </c>
      <c r="E142" s="38" t="n"/>
      <c r="F142" s="26" t="n"/>
      <c r="G142" s="38">
        <f>IFERROR(VLOOKUP($A142&amp;"_"&amp;$B142,Results_Deltas!$A$2:$P$15000,5,FALSE),"")</f>
        <v/>
      </c>
      <c r="H142" s="38" t="inlineStr">
        <is>
          <t>Blanket (page end)</t>
        </is>
      </c>
      <c r="I142" s="26" t="n"/>
      <c r="J142" s="26" t="n"/>
      <c r="K142" s="26" t="n"/>
      <c r="L142" s="26" t="inlineStr">
        <is>
          <t>NO</t>
        </is>
      </c>
      <c r="M142" s="74" t="n">
        <v>-1.64150167073069</v>
      </c>
      <c r="N142" s="74" t="n">
        <v>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0.0_ALT</t>
        </is>
      </c>
      <c r="C143" s="38" t="n"/>
      <c r="D143" s="38" t="inlineStr">
        <is>
          <t>ENTRY, GLOBAL_CHECK, STOCKS_EXIT</t>
        </is>
      </c>
      <c r="E143" s="38" t="n"/>
      <c r="F143" s="26" t="n"/>
      <c r="G143" s="38">
        <f>IFERROR(VLOOKUP($A186&amp;"_"&amp;$B186,Results_Deltas!$A$2:$P$15000,5,FALSE),"")</f>
        <v/>
      </c>
      <c r="H143" s="38" t="inlineStr">
        <is>
          <t>Blanket (page end)</t>
        </is>
      </c>
      <c r="I143" s="26" t="n"/>
      <c r="J143" s="26" t="n"/>
      <c r="K143" s="26" t="n"/>
      <c r="L143" s="26" t="inlineStr">
        <is>
          <t>NO</t>
        </is>
      </c>
      <c r="M143" s="74" t="n">
        <v>-1.64150167073069</v>
      </c>
      <c r="N143" s="74" t="n">
        <v>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MANDATORY_REENTRY_WT_FILTER_MIN_VELOCITY</t>
        </is>
      </c>
      <c r="B144" s="40" t="inlineStr">
        <is>
          <t>0.0</t>
        </is>
      </c>
      <c r="C144" s="38" t="n"/>
      <c r="D144" s="38" t="inlineStr">
        <is>
          <t>GLOBAL_CHECK, STOCKS_EXIT</t>
        </is>
      </c>
      <c r="E144" s="38" t="n"/>
      <c r="F144" s="26" t="n"/>
      <c r="G144" s="38">
        <f>IFERROR(VLOOKUP($A177&amp;"_"&amp;$B177,Results_Deltas!$A$2:$P$15000,5,FALSE),"")</f>
        <v/>
      </c>
      <c r="H144" s="38" t="inlineStr">
        <is>
          <t>Blanket (page end)</t>
        </is>
      </c>
      <c r="I144" s="26" t="n"/>
      <c r="J144" s="26" t="n"/>
      <c r="K144" s="26" t="n"/>
      <c r="L144" s="26" t="inlineStr">
        <is>
          <t>NO</t>
        </is>
      </c>
      <c r="M144" s="74" t="n">
        <v>-1.498990045450165</v>
      </c>
      <c r="N144" s="74" t="n">
        <v>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MANDATORY_REENTRY_WT_FILTER_MIN_VELOCITY</t>
        </is>
      </c>
      <c r="B145" s="38" t="inlineStr">
        <is>
          <t>0.0_ALT</t>
        </is>
      </c>
      <c r="C145" s="38" t="n"/>
      <c r="D145" s="38" t="inlineStr">
        <is>
          <t>GLOBAL_CHECK, STOCKS_EXIT</t>
        </is>
      </c>
      <c r="E145" s="38" t="n"/>
      <c r="F145" s="26" t="n"/>
      <c r="G145" s="38">
        <f>IFERROR(VLOOKUP($A178&amp;"_"&amp;$B178,Results_Deltas!$A$2:$P$15000,5,FALSE),"")</f>
        <v/>
      </c>
      <c r="H145" s="38" t="inlineStr">
        <is>
          <t>Blanket (page end)</t>
        </is>
      </c>
      <c r="I145" s="26" t="n"/>
      <c r="J145" s="26" t="n"/>
      <c r="K145" s="26" t="n"/>
      <c r="L145" s="26" t="inlineStr">
        <is>
          <t>NO</t>
        </is>
      </c>
      <c r="M145" s="74" t="n">
        <v>-1.498990045450165</v>
      </c>
      <c r="N145" s="74" t="n">
        <v>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MANDATORY_REENTRY_WT_FILTER_REQUIRE_FLIP</t>
        </is>
      </c>
      <c r="B146" s="38" t="inlineStr">
        <is>
          <t>False_ALT</t>
        </is>
      </c>
      <c r="C146" s="38" t="n"/>
      <c r="D146" s="38" t="inlineStr">
        <is>
          <t>GLOBAL_CHECK, STOCKS_EXIT</t>
        </is>
      </c>
      <c r="E146" s="38" t="n"/>
      <c r="F146" s="26" t="n"/>
      <c r="G146" s="38">
        <f>IFERROR(VLOOKUP($A180&amp;"_"&amp;$B180,Results_Deltas!$A$2:$P$15000,5,FALSE),"")</f>
        <v/>
      </c>
      <c r="H146" s="38" t="inlineStr">
        <is>
          <t>Blanket (page end)</t>
        </is>
      </c>
      <c r="I146" s="26" t="n"/>
      <c r="J146" s="26" t="n"/>
      <c r="K146" s="26" t="n"/>
      <c r="L146" s="26" t="inlineStr">
        <is>
          <t>NO</t>
        </is>
      </c>
      <c r="M146" s="74" t="n">
        <v>-1.498990045450165</v>
      </c>
      <c r="N146" s="74" t="n">
        <v>5</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HTF_TREND_VETO_BYPASS_REASONS</t>
        </is>
      </c>
      <c r="B147" s="38" t="inlineStr">
        <is>
          <t>0.0</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M147" s="74" t="n">
        <v>-1.483982112148937</v>
      </c>
      <c r="N147" s="74" t="n">
        <v>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HTF_TREND_VETO_BYPASS_REASONS</t>
        </is>
      </c>
      <c r="B148" s="38" t="inlineStr">
        <is>
          <t>0.0_ALT</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YES</t>
        </is>
      </c>
      <c r="M148" s="74" t="n">
        <v>-1.483982112148937</v>
      </c>
      <c r="N148" s="74" t="n">
        <v>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MTF_FILTER_STRONG_BUY_QUICK_BYPASS</t>
        </is>
      </c>
      <c r="B149" s="38" t="inlineStr">
        <is>
          <t>0.0</t>
        </is>
      </c>
      <c r="C149" s="38" t="n"/>
      <c r="D149" s="38" t="inlineStr">
        <is>
          <t>GLOBAL_CHECK, STOCKS_EXIT</t>
        </is>
      </c>
      <c r="E149" s="38" t="n"/>
      <c r="F149" s="26" t="n"/>
      <c r="G149" s="38">
        <f>IFERROR(VLOOKUP($A191&amp;"_"&amp;$B191,Results_Deltas!$A$2:$P$15000,5,FALSE),"")</f>
        <v/>
      </c>
      <c r="H149" s="38" t="inlineStr">
        <is>
          <t>Blanket (page end)</t>
        </is>
      </c>
      <c r="I149" s="26" t="n"/>
      <c r="J149" s="26" t="n"/>
      <c r="K149" s="26" t="n"/>
      <c r="L149" s="26" t="inlineStr">
        <is>
          <t>NO</t>
        </is>
      </c>
      <c r="M149" s="74" t="n">
        <v>-1.483982112148937</v>
      </c>
      <c r="N149" s="74" t="n">
        <v>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MTF_FILTER_STRONG_BUY_QUICK_BYPASS</t>
        </is>
      </c>
      <c r="B150" s="38" t="inlineStr">
        <is>
          <t>0.0_ALT</t>
        </is>
      </c>
      <c r="C150" s="38" t="n"/>
      <c r="D150" s="38" t="inlineStr">
        <is>
          <t>GLOBAL_CHECK, STOCKS_EXIT</t>
        </is>
      </c>
      <c r="E150" s="38" t="n"/>
      <c r="F150" s="26" t="n"/>
      <c r="G150" s="38">
        <f>IFERROR(VLOOKUP($A192&amp;"_"&amp;$B192,Results_Deltas!$A$2:$P$15000,5,FALSE),"")</f>
        <v/>
      </c>
      <c r="H150" s="38" t="inlineStr">
        <is>
          <t>Blanket (page end)</t>
        </is>
      </c>
      <c r="I150" s="26" t="n"/>
      <c r="J150" s="26" t="n"/>
      <c r="K150" s="26" t="n"/>
      <c r="L150" s="26" t="inlineStr">
        <is>
          <t>NO</t>
        </is>
      </c>
      <c r="M150" s="74" t="n">
        <v>-1.483982112148937</v>
      </c>
      <c r="N150" s="74" t="n">
        <v>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OI_CONFIRM_MIN_PRICE_PCT</t>
        </is>
      </c>
      <c r="B151" s="38" t="inlineStr">
        <is>
          <t>0</t>
        </is>
      </c>
      <c r="C151" s="38" t="n"/>
      <c r="D151" s="38" t="inlineStr">
        <is>
          <t>ENTRY, GLOBAL_CHECK, STOCKS_EXIT</t>
        </is>
      </c>
      <c r="E151" s="38" t="n"/>
      <c r="F151" s="26" t="n"/>
      <c r="G151" s="38">
        <f>IFERROR(VLOOKUP($A221&amp;"_"&amp;$B221,Results_Deltas!$A$2:$P$15000,5,FALSE),"")</f>
        <v/>
      </c>
      <c r="H151" s="38" t="inlineStr">
        <is>
          <t>Blanket (page end)</t>
        </is>
      </c>
      <c r="I151" s="26" t="n"/>
      <c r="J151" s="26" t="n"/>
      <c r="K151" s="26" t="n"/>
      <c r="L151" s="26" t="inlineStr">
        <is>
          <t>NO</t>
        </is>
      </c>
      <c r="M151" s="74" t="n">
        <v>-1.480825160934188</v>
      </c>
      <c r="N151" s="74" t="n">
        <v>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HTF_DIRECTION_GATE_ENABLED</t>
        </is>
      </c>
      <c r="B152" s="38" t="inlineStr">
        <is>
          <t>True</t>
        </is>
      </c>
      <c r="C152" s="38" t="n"/>
      <c r="D152" s="38" t="inlineStr">
        <is>
          <t>ENTRY, GLOBAL_CHECK, STOCKS_EXIT</t>
        </is>
      </c>
      <c r="E152" s="38" t="n"/>
      <c r="F152" s="26" t="n"/>
      <c r="G152" s="38">
        <f>IFERROR(VLOOKUP($A147&amp;"_"&amp;$B147,Results_Deltas!$A$2:$P$15000,5,FALSE),"")</f>
        <v/>
      </c>
      <c r="H152" s="38" t="inlineStr">
        <is>
          <t>Blanket (page end)</t>
        </is>
      </c>
      <c r="I152" s="26" t="n"/>
      <c r="J152" s="26" t="n"/>
      <c r="K152" s="26" t="n"/>
      <c r="L152" s="26" t="inlineStr">
        <is>
          <t>NO</t>
        </is>
      </c>
      <c r="M152" s="74" t="n">
        <v>-1.431856659312626</v>
      </c>
      <c r="N152" s="74" t="n">
        <v>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GR_FILTER_VEC_ENABLED</t>
        </is>
      </c>
      <c r="B153" s="40" t="inlineStr">
        <is>
          <t>False</t>
        </is>
      </c>
      <c r="C153" s="38" t="n"/>
      <c r="D153" s="38" t="inlineStr">
        <is>
          <t>GLOBAL_CHECK</t>
        </is>
      </c>
      <c r="E153" s="38" t="n"/>
      <c r="F153" s="26" t="n"/>
      <c r="G153" s="38">
        <f>IFERROR(VLOOKUP($A123&amp;"_"&amp;$B123,Results_Deltas!$A$2:$P$15000,5,FALSE),"")</f>
        <v/>
      </c>
      <c r="H153" s="38" t="inlineStr">
        <is>
          <t>Blanket (page end)</t>
        </is>
      </c>
      <c r="I153" s="26" t="n"/>
      <c r="J153" s="26" t="n"/>
      <c r="K153" s="26" t="n"/>
      <c r="L153" s="26" t="inlineStr">
        <is>
          <t>NO</t>
        </is>
      </c>
      <c r="M153" s="74" t="n">
        <v>-1.391417762547783</v>
      </c>
      <c r="N153" s="74" t="n">
        <v>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LR_BAND_LADDER_TF_BOTTOM</t>
        </is>
      </c>
      <c r="B154" s="38" t="inlineStr">
        <is>
          <t>0</t>
        </is>
      </c>
      <c r="C154" s="38" t="n"/>
      <c r="D154" s="38" t="inlineStr">
        <is>
          <t>GLOBAL_CHECK, STOCKS_EXIT</t>
        </is>
      </c>
      <c r="E154" s="38" t="n"/>
      <c r="F154" s="26" t="n"/>
      <c r="G154" s="38">
        <f>IFERROR(VLOOKUP($A170&amp;"_"&amp;$B170,Results_Deltas!$A$2:$P$15000,5,FALSE),"")</f>
        <v/>
      </c>
      <c r="H154" s="38" t="inlineStr">
        <is>
          <t>Blanket (page end)</t>
        </is>
      </c>
      <c r="I154" s="26" t="n"/>
      <c r="J154" s="26" t="n"/>
      <c r="K154" s="26" t="n"/>
      <c r="L154" s="26" t="inlineStr">
        <is>
          <t>YES</t>
        </is>
      </c>
      <c r="M154" s="74" t="n">
        <v>-1.371633399647454</v>
      </c>
      <c r="N154" s="74" t="n">
        <v>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LR_BAND_LADDER_TF_TOP</t>
        </is>
      </c>
      <c r="B155" s="38" t="inlineStr">
        <is>
          <t>0</t>
        </is>
      </c>
      <c r="C155" s="38" t="n"/>
      <c r="D155" s="38" t="inlineStr">
        <is>
          <t>GLOBAL_CHECK, STOCKS_EXIT</t>
        </is>
      </c>
      <c r="E155" s="38" t="n"/>
      <c r="F155" s="26" t="n"/>
      <c r="G155" s="38">
        <f>IFERROR(VLOOKUP($A172&amp;"_"&amp;$B172,Results_Deltas!$A$2:$P$15000,5,FALSE),"")</f>
        <v/>
      </c>
      <c r="H155" s="38" t="inlineStr">
        <is>
          <t>Blanket (page end)</t>
        </is>
      </c>
      <c r="I155" s="26" t="n"/>
      <c r="J155" s="26" t="n"/>
      <c r="K155" s="26" t="n"/>
      <c r="L155" s="26" t="inlineStr">
        <is>
          <t>NO</t>
        </is>
      </c>
      <c r="M155" s="74" t="n">
        <v>-1.370154036891257</v>
      </c>
      <c r="N155" s="74" t="n">
        <v>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FG_GREED_THRESHOLD</t>
        </is>
      </c>
      <c r="B156" s="38" t="inlineStr">
        <is>
          <t>93.75</t>
        </is>
      </c>
      <c r="C156" s="38" t="n"/>
      <c r="D156" s="38" t="inlineStr">
        <is>
          <t>GLOBAL_CHECK, STOCKS_EXIT</t>
        </is>
      </c>
      <c r="E156" s="38" t="n"/>
      <c r="F156" s="26" t="n"/>
      <c r="G156" s="38">
        <f>IFERROR(VLOOKUP($A105&amp;"_"&amp;$B105,Results_Deltas!$A$2:$P$15000,5,FALSE),"")</f>
        <v/>
      </c>
      <c r="H156" s="38" t="inlineStr">
        <is>
          <t>Blanket (page end)</t>
        </is>
      </c>
      <c r="I156" s="26" t="n"/>
      <c r="J156" s="26" t="n"/>
      <c r="K156" s="26" t="n"/>
      <c r="L156" s="26" t="inlineStr">
        <is>
          <t>NO</t>
        </is>
      </c>
      <c r="M156" s="74" t="n">
        <v>-1.277896569797315</v>
      </c>
      <c r="N156" s="74" t="n">
        <v>3</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EMA_BLANKET_FILTER_ENABLED</t>
        </is>
      </c>
      <c r="B157" s="40" t="inlineStr">
        <is>
          <t>True</t>
        </is>
      </c>
      <c r="C157" s="38" t="n"/>
      <c r="D157" s="38" t="inlineStr">
        <is>
          <t>GLOBAL_CHECK</t>
        </is>
      </c>
      <c r="E157" s="38" t="n"/>
      <c r="F157" s="26" t="n"/>
      <c r="G157" s="38">
        <f>IFERROR(VLOOKUP($A92&amp;"_"&amp;$B92,Results_Deltas!$A$2:$P$15000,5,FALSE),"")</f>
        <v/>
      </c>
      <c r="H157" s="38" t="inlineStr">
        <is>
          <t>Blanket (page end)</t>
        </is>
      </c>
      <c r="I157" s="26" t="n"/>
      <c r="J157" s="26" t="n"/>
      <c r="K157" s="26" t="n"/>
      <c r="L157" s="26" t="inlineStr">
        <is>
          <t>NO</t>
        </is>
      </c>
      <c r="M157" s="74" t="n">
        <v>-1.254766452045395</v>
      </c>
      <c r="N157" s="74" t="n">
        <v>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CRYPTO_SPIKE_FADE_THRESHOLD_PCT</t>
        </is>
      </c>
      <c r="B158" s="38" t="inlineStr">
        <is>
          <t>5</t>
        </is>
      </c>
      <c r="C158" s="38" t="n"/>
      <c r="D158" s="38" t="inlineStr">
        <is>
          <t>GLOBAL_CHECK, STOCKS_EXIT</t>
        </is>
      </c>
      <c r="E158" s="38" t="n"/>
      <c r="F158" s="26" t="n"/>
      <c r="G158" s="38">
        <f>IFERROR(VLOOKUP($A74&amp;"_"&amp;$B74,Results_Deltas!$A$2:$P$15000,5,FALSE),"")</f>
        <v/>
      </c>
      <c r="H158" s="38" t="inlineStr">
        <is>
          <t>Blanket (page end)</t>
        </is>
      </c>
      <c r="I158" s="26" t="n"/>
      <c r="J158" s="26" t="n"/>
      <c r="K158" s="26" t="n"/>
      <c r="L158" s="26" t="inlineStr">
        <is>
          <t>NO</t>
        </is>
      </c>
      <c r="M158" s="74" t="n">
        <v>-1.244361584876201</v>
      </c>
      <c r="N158" s="74" t="n">
        <v>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EMA_9_21_FILTER_MIN_TFS</t>
        </is>
      </c>
      <c r="B159" s="38" t="inlineStr">
        <is>
          <t>1</t>
        </is>
      </c>
      <c r="C159" s="38" t="n"/>
      <c r="D159" s="38" t="inlineStr">
        <is>
          <t>GLOBAL_CHECK</t>
        </is>
      </c>
      <c r="E159" s="38" t="n"/>
      <c r="F159" s="26" t="n"/>
      <c r="G159" s="38">
        <f>IFERROR(VLOOKUP($A90&amp;"_"&amp;$B90,Results_Deltas!$A$2:$P$15000,5,FALSE),"")</f>
        <v/>
      </c>
      <c r="H159" s="38" t="inlineStr">
        <is>
          <t>Blanket (page end)</t>
        </is>
      </c>
      <c r="I159" s="26" t="n"/>
      <c r="J159" s="26" t="n"/>
      <c r="K159" s="26" t="n"/>
      <c r="L159" s="26" t="inlineStr">
        <is>
          <t>NO</t>
        </is>
      </c>
      <c r="M159" s="74" t="n">
        <v>-1.203508558191011</v>
      </c>
      <c r="N159" s="74" t="n">
        <v>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OI_CONFIRM_MIN_PRICE_PCT</t>
        </is>
      </c>
      <c r="B160" s="38" t="inlineStr">
        <is>
          <t>0.5</t>
        </is>
      </c>
      <c r="C160" s="38" t="n"/>
      <c r="D160" s="38" t="inlineStr">
        <is>
          <t>ENTRY, GLOBAL_CHECK, STOCKS_EXIT</t>
        </is>
      </c>
      <c r="E160" s="38" t="n"/>
      <c r="F160" s="26" t="n"/>
      <c r="G160" s="38">
        <f>IFERROR(VLOOKUP($A224&amp;"_"&amp;$B224,Results_Deltas!$A$2:$P$15000,5,FALSE),"")</f>
        <v/>
      </c>
      <c r="H160" s="38" t="inlineStr">
        <is>
          <t>Blanket (page end)</t>
        </is>
      </c>
      <c r="I160" s="26" t="n"/>
      <c r="J160" s="26" t="n"/>
      <c r="K160" s="26" t="n"/>
      <c r="L160" s="26" t="inlineStr">
        <is>
          <t>NO</t>
        </is>
      </c>
      <c r="M160" s="74" t="n">
        <v>-1.164470789192394</v>
      </c>
      <c r="N160" s="74" t="n">
        <v>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HTF_GATE_BYPASS_RZ</t>
        </is>
      </c>
      <c r="B161" s="38" t="inlineStr">
        <is>
          <t>0.0</t>
        </is>
      </c>
      <c r="C161" s="38" t="n"/>
      <c r="D161" s="38" t="inlineStr">
        <is>
          <t>ENTRY, GLOBAL_CHECK, STOCKS_EXIT</t>
        </is>
      </c>
      <c r="E161" s="38" t="n"/>
      <c r="F161" s="26" t="n"/>
      <c r="G161" s="38">
        <f>IFERROR(VLOOKUP($A148&amp;"_"&amp;$B148,Results_Deltas!$A$2:$P$15000,5,FALSE),"")</f>
        <v/>
      </c>
      <c r="H161" s="38" t="inlineStr">
        <is>
          <t>Blanket (page end)</t>
        </is>
      </c>
      <c r="I161" s="26" t="n"/>
      <c r="J161" s="26" t="n"/>
      <c r="K161" s="26" t="n"/>
      <c r="L161" s="26" t="inlineStr">
        <is>
          <t>YES</t>
        </is>
      </c>
      <c r="M161" s="74" t="n">
        <v>-1.138672545314644</v>
      </c>
      <c r="N161" s="74" t="n">
        <v>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HTF_GATE_BYPASS_RZ</t>
        </is>
      </c>
      <c r="B162" s="38" t="inlineStr">
        <is>
          <t>0.0_ALT</t>
        </is>
      </c>
      <c r="C162" s="38" t="n"/>
      <c r="D162" s="38" t="inlineStr">
        <is>
          <t>ENTRY, GLOBAL_CHECK, STOCKS_EXIT</t>
        </is>
      </c>
      <c r="E162" s="38" t="n"/>
      <c r="F162" s="26" t="n"/>
      <c r="G162" s="38">
        <f>IFERROR(VLOOKUP($A149&amp;"_"&amp;$B149,Results_Deltas!$A$2:$P$15000,5,FALSE),"")</f>
        <v/>
      </c>
      <c r="H162" s="38" t="inlineStr">
        <is>
          <t>Blanket (page end)</t>
        </is>
      </c>
      <c r="I162" s="26" t="n"/>
      <c r="J162" s="26" t="n"/>
      <c r="K162" s="26" t="n"/>
      <c r="L162" s="26" t="inlineStr">
        <is>
          <t>NO</t>
        </is>
      </c>
      <c r="M162" s="74" t="n">
        <v>-1.138672545314644</v>
      </c>
      <c r="N162" s="74" t="n">
        <v>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ADX_RANGING_THRESHOLD</t>
        </is>
      </c>
      <c r="B163" s="38" t="inlineStr">
        <is>
          <t>15</t>
        </is>
      </c>
      <c r="C163" s="38" t="n"/>
      <c r="D163" s="38" t="inlineStr">
        <is>
          <t>ENTRY, GLOBAL_CHECK, STOCKS_EXIT</t>
        </is>
      </c>
      <c r="E163" s="38" t="n"/>
      <c r="F163" s="26" t="n"/>
      <c r="G163" s="38">
        <f>IFERROR(VLOOKUP($A58&amp;"_"&amp;$B58,Results_Deltas!$A$2:$P$15000,5,FALSE),"")</f>
        <v/>
      </c>
      <c r="H163" s="38" t="inlineStr">
        <is>
          <t>Blanket (page end)</t>
        </is>
      </c>
      <c r="I163" s="26" t="n"/>
      <c r="J163" s="26" t="n"/>
      <c r="K163" s="26" t="n"/>
      <c r="L163" s="26" t="inlineStr">
        <is>
          <t>NO</t>
        </is>
      </c>
      <c r="M163" s="74" t="n">
        <v>-1.126263409863434</v>
      </c>
      <c r="N163" s="74" t="n">
        <v>6</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OI_CONFIRM_MIN_PRICE_PCT</t>
        </is>
      </c>
      <c r="B164" s="38" t="inlineStr">
        <is>
          <t>1.0</t>
        </is>
      </c>
      <c r="C164" s="38" t="n"/>
      <c r="D164" s="38" t="inlineStr">
        <is>
          <t>ENTRY, GLOBAL_CHECK, STOCKS_EXIT</t>
        </is>
      </c>
      <c r="E164" s="38" t="n"/>
      <c r="F164" s="26" t="n"/>
      <c r="G164" s="38">
        <f>IFERROR(VLOOKUP($A223&amp;"_"&amp;$B223,Results_Deltas!$A$2:$P$15000,5,FALSE),"")</f>
        <v/>
      </c>
      <c r="H164" s="38" t="inlineStr">
        <is>
          <t>Blanket (page end)</t>
        </is>
      </c>
      <c r="I164" s="26" t="n"/>
      <c r="J164" s="26" t="n"/>
      <c r="K164" s="26" t="n"/>
      <c r="L164" s="26" t="inlineStr">
        <is>
          <t>NO</t>
        </is>
      </c>
      <c r="M164" s="74" t="n">
        <v>-1.119802640475122</v>
      </c>
      <c r="N164" s="74" t="n">
        <v>4</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DC_MOMENT_STRONG_THRESHOLD</t>
        </is>
      </c>
      <c r="B165" s="38" t="inlineStr">
        <is>
          <t>30</t>
        </is>
      </c>
      <c r="C165" s="38" t="n"/>
      <c r="D165" s="38" t="inlineStr">
        <is>
          <t>ENTRY, GLOBAL_CHECK, STOCKS_EXIT</t>
        </is>
      </c>
      <c r="E165" s="38" t="n"/>
      <c r="F165" s="26" t="n"/>
      <c r="G165" s="38">
        <f>IFERROR(VLOOKUP($A77&amp;"_"&amp;$B77,Results_Deltas!$A$2:$P$15000,5,FALSE),"")</f>
        <v/>
      </c>
      <c r="H165" s="38" t="inlineStr">
        <is>
          <t>Blanket (page end)</t>
        </is>
      </c>
      <c r="I165" s="26" t="n"/>
      <c r="J165" s="26" t="n"/>
      <c r="K165" s="26" t="n"/>
      <c r="L165" s="26" t="inlineStr">
        <is>
          <t>YES</t>
        </is>
      </c>
      <c r="M165" s="74" t="n">
        <v>-1.116993784965346</v>
      </c>
      <c r="N165" s="74" t="n">
        <v>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FG_GREED_THRESHOLD</t>
        </is>
      </c>
      <c r="B166" s="38" t="inlineStr">
        <is>
          <t>56.25</t>
        </is>
      </c>
      <c r="C166" s="38" t="n"/>
      <c r="D166" s="38" t="inlineStr">
        <is>
          <t>GLOBAL_CHECK, STOCKS_EXIT</t>
        </is>
      </c>
      <c r="E166" s="38" t="n"/>
      <c r="F166" s="26" t="n"/>
      <c r="G166" s="38">
        <f>IFERROR(VLOOKUP($A106&amp;"_"&amp;$B106,Results_Deltas!$A$2:$P$15000,5,FALSE),"")</f>
        <v/>
      </c>
      <c r="H166" s="38" t="inlineStr">
        <is>
          <t>Blanket (page end)</t>
        </is>
      </c>
      <c r="I166" s="26" t="n"/>
      <c r="J166" s="26" t="n"/>
      <c r="K166" s="26" t="n"/>
      <c r="L166" s="26" t="inlineStr">
        <is>
          <t>YES</t>
        </is>
      </c>
      <c r="M166" s="74" t="n">
        <v>-1.067149012554091</v>
      </c>
      <c r="N166" s="74" t="n">
        <v>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BAND_ARROW_ENABLED</t>
        </is>
      </c>
      <c r="B167" s="38" t="inlineStr">
        <is>
          <t>True</t>
        </is>
      </c>
      <c r="C167" s="38" t="n"/>
      <c r="D167" s="38" t="inlineStr">
        <is>
          <t>GLOBAL_CHECK, STOCKS_EXIT</t>
        </is>
      </c>
      <c r="E167" s="38" t="n"/>
      <c r="F167" s="26" t="n"/>
      <c r="G167" s="38">
        <f>IFERROR(VLOOKUP($A65&amp;"_"&amp;$B65,Results_Deltas!$A$2:$P$15000,5,FALSE),"")</f>
        <v/>
      </c>
      <c r="H167" s="38" t="inlineStr">
        <is>
          <t>Blanket (page end)</t>
        </is>
      </c>
      <c r="I167" s="26" t="n"/>
      <c r="J167" s="26" t="n"/>
      <c r="K167" s="26" t="n"/>
      <c r="L167" s="26" t="inlineStr">
        <is>
          <t>NO</t>
        </is>
      </c>
      <c r="M167" s="74" t="n">
        <v>-1.049485663549944</v>
      </c>
      <c r="N167" s="74" t="n">
        <v>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GR_FILTER_VEC_MIN_TFS</t>
        </is>
      </c>
      <c r="B168" s="38" t="inlineStr">
        <is>
          <t>0</t>
        </is>
      </c>
      <c r="C168" s="38" t="n"/>
      <c r="D168" s="38" t="inlineStr">
        <is>
          <t>GLOBAL_CHECK</t>
        </is>
      </c>
      <c r="E168" s="38" t="n"/>
      <c r="F168" s="26" t="n"/>
      <c r="G168" s="38">
        <f>IFERROR(VLOOKUP($A125&amp;"_"&amp;$B125,Results_Deltas!$A$2:$P$15000,5,FALSE),"")</f>
        <v/>
      </c>
      <c r="H168" s="38" t="inlineStr">
        <is>
          <t>Blanket (page end)</t>
        </is>
      </c>
      <c r="I168" s="26" t="n"/>
      <c r="J168" s="26" t="n"/>
      <c r="K168" s="26" t="n"/>
      <c r="L168" s="26" t="inlineStr">
        <is>
          <t>YES</t>
        </is>
      </c>
      <c r="M168" s="74" t="n">
        <v>-1.022478943117628</v>
      </c>
      <c r="N168" s="74" t="n">
        <v>6</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GR_FILTER_VEC_MIN_TFS</t>
        </is>
      </c>
      <c r="B169" s="70" t="n">
        <v>0</v>
      </c>
      <c r="C169" s="38" t="n"/>
      <c r="D169" s="38" t="inlineStr">
        <is>
          <t>GLOBAL_CHECK</t>
        </is>
      </c>
      <c r="E169" s="38" t="n"/>
      <c r="F169" s="26" t="n"/>
      <c r="G169" s="38">
        <f>IFERROR(VLOOKUP($A126&amp;"_"&amp;$B126,Results_Deltas!$A$2:$P$15000,5,FALSE),"")</f>
        <v/>
      </c>
      <c r="H169" s="38" t="inlineStr">
        <is>
          <t>Blanket (page end)</t>
        </is>
      </c>
      <c r="I169" s="26" t="n"/>
      <c r="J169" s="26" t="n"/>
      <c r="K169" s="26" t="n"/>
      <c r="L169" s="26" t="inlineStr">
        <is>
          <t>NO</t>
        </is>
      </c>
      <c r="M169" s="74" t="n">
        <v>-1.022478943117628</v>
      </c>
      <c r="N169" s="74" t="n">
        <v>6</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ADX_RANGING_THRESHOLD</t>
        </is>
      </c>
      <c r="B170" s="38" t="inlineStr">
        <is>
          <t>25</t>
        </is>
      </c>
      <c r="C170" s="38" t="n"/>
      <c r="D170" s="38" t="inlineStr">
        <is>
          <t>ENTRY, GLOBAL_CHECK, STOCKS_EXIT</t>
        </is>
      </c>
      <c r="E170" s="38" t="n"/>
      <c r="F170" s="26" t="n"/>
      <c r="G170" s="38">
        <f>IFERROR(VLOOKUP($A57&amp;"_"&amp;$B57,Results_Deltas!$A$2:$P$15000,5,FALSE),"")</f>
        <v/>
      </c>
      <c r="H170" s="38" t="inlineStr">
        <is>
          <t>Blanket (page end)</t>
        </is>
      </c>
      <c r="I170" s="26" t="n"/>
      <c r="J170" s="26" t="n"/>
      <c r="K170" s="26" t="n"/>
      <c r="L170" s="26" t="inlineStr">
        <is>
          <t>NO</t>
        </is>
      </c>
      <c r="M170" s="74" t="n">
        <v>-1.018647718078473</v>
      </c>
      <c r="N170" s="74" t="n">
        <v>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GOLDEN_RULE_BASE_USD</t>
        </is>
      </c>
      <c r="B171" s="38" t="inlineStr">
        <is>
          <t>0.0</t>
        </is>
      </c>
      <c r="C171" s="38" t="n"/>
      <c r="D171" s="38" t="inlineStr">
        <is>
          <t>GLOBAL_CHECK, STOCKS_EXIT</t>
        </is>
      </c>
      <c r="E171" s="38" t="n"/>
      <c r="F171" s="26" t="n"/>
      <c r="G171" s="38">
        <f>IFERROR(VLOOKUP($A119&amp;"_"&amp;$B119,Results_Deltas!$A$2:$P$15000,5,FALSE),"")</f>
        <v/>
      </c>
      <c r="H171" s="38" t="inlineStr">
        <is>
          <t>Blanket (page end)</t>
        </is>
      </c>
      <c r="I171" s="26" t="n"/>
      <c r="J171" s="26" t="n"/>
      <c r="K171" s="26" t="n"/>
      <c r="L171" s="26" t="inlineStr">
        <is>
          <t>NO</t>
        </is>
      </c>
      <c r="M171" s="74" t="n">
        <v>-1.013904820158593</v>
      </c>
      <c r="N171" s="74" t="n">
        <v>6</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GOLDEN_RULE_BASE_USD</t>
        </is>
      </c>
      <c r="B172" s="38" t="inlineStr">
        <is>
          <t>0.0_ALT</t>
        </is>
      </c>
      <c r="C172" s="38" t="n"/>
      <c r="D172" s="38" t="inlineStr">
        <is>
          <t>GLOBAL_CHECK, STOCKS_EXIT</t>
        </is>
      </c>
      <c r="E172" s="38" t="n"/>
      <c r="F172" s="26" t="n"/>
      <c r="G172" s="38">
        <f>IFERROR(VLOOKUP($A120&amp;"_"&amp;$B120,Results_Deltas!$A$2:$P$15000,5,FALSE),"")</f>
        <v/>
      </c>
      <c r="H172" s="38" t="inlineStr">
        <is>
          <t>Blanket (page end)</t>
        </is>
      </c>
      <c r="I172" s="26" t="n"/>
      <c r="J172" s="26" t="n"/>
      <c r="K172" s="26" t="n"/>
      <c r="L172" s="26" t="inlineStr">
        <is>
          <t>NO</t>
        </is>
      </c>
      <c r="M172" s="74" t="n">
        <v>-1.013904820158593</v>
      </c>
      <c r="N172" s="74" t="n">
        <v>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DC_MOMENT_STRONG_THRESHOLD</t>
        </is>
      </c>
      <c r="B173" s="38" t="inlineStr">
        <is>
          <t>50</t>
        </is>
      </c>
      <c r="C173" s="38" t="n"/>
      <c r="D173" s="38" t="inlineStr">
        <is>
          <t>ENTRY, GLOBAL_CHECK, STOCKS_EXIT</t>
        </is>
      </c>
      <c r="E173" s="38" t="n"/>
      <c r="F173" s="26" t="n"/>
      <c r="G173" s="38">
        <f>IFERROR(VLOOKUP($A76&amp;"_"&amp;$B76,Results_Deltas!$A$2:$P$15000,5,FALSE),"")</f>
        <v/>
      </c>
      <c r="H173" s="38" t="inlineStr">
        <is>
          <t>Blanket (page end)</t>
        </is>
      </c>
      <c r="I173" s="26" t="n"/>
      <c r="J173" s="26" t="n"/>
      <c r="K173" s="26" t="n"/>
      <c r="L173" s="26" t="inlineStr">
        <is>
          <t>NO</t>
        </is>
      </c>
      <c r="M173" s="74" t="n">
        <v>-1.011297482734912</v>
      </c>
      <c r="N173" s="74" t="n">
        <v>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HLR_TOP_MIN_TFS</t>
        </is>
      </c>
      <c r="B174" s="38" t="inlineStr">
        <is>
          <t>1</t>
        </is>
      </c>
      <c r="C174" s="38" t="n"/>
      <c r="D174" s="38" t="inlineStr">
        <is>
          <t>GLOBAL_CHECK, REENTRY, STOCKS_EXIT</t>
        </is>
      </c>
      <c r="E174" s="38" t="n"/>
      <c r="F174" s="26" t="n"/>
      <c r="G174" s="38">
        <f>IFERROR(VLOOKUP($A143&amp;"_"&amp;$B143,Results_Deltas!$A$2:$P$15000,5,FALSE),"")</f>
        <v/>
      </c>
      <c r="H174" s="38" t="inlineStr">
        <is>
          <t>Blanket (page end)</t>
        </is>
      </c>
      <c r="I174" s="26" t="n"/>
      <c r="J174" s="26" t="n"/>
      <c r="K174" s="26" t="n"/>
      <c r="L174" s="26" t="inlineStr">
        <is>
          <t>NO</t>
        </is>
      </c>
      <c r="M174" s="74" t="n">
        <v>-1.010002312421175</v>
      </c>
      <c r="N174" s="74" t="n">
        <v>6</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HLR_SMA_BAND_PCT</t>
        </is>
      </c>
      <c r="B175" s="38" t="inlineStr">
        <is>
          <t>2.0</t>
        </is>
      </c>
      <c r="C175" s="38" t="n"/>
      <c r="D175" s="38" t="inlineStr">
        <is>
          <t>ENTRY, GLOBAL_CHECK, STOCKS_EXIT</t>
        </is>
      </c>
      <c r="E175" s="38" t="n"/>
      <c r="F175" s="26" t="n"/>
      <c r="G175" s="38">
        <f>IFERROR(VLOOKUP($A138&amp;"_"&amp;$B138,Results_Deltas!$A$2:$P$15000,5,FALSE),"")</f>
        <v/>
      </c>
      <c r="H175" s="38" t="inlineStr">
        <is>
          <t>Blanket (page end)</t>
        </is>
      </c>
      <c r="I175" s="26" t="n"/>
      <c r="J175" s="26" t="n"/>
      <c r="K175" s="26" t="n"/>
      <c r="L175" s="26" t="inlineStr">
        <is>
          <t>NO</t>
        </is>
      </c>
      <c r="M175" s="74" t="n">
        <v>-0.9890866108102966</v>
      </c>
      <c r="N175" s="74" t="n">
        <v>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HTF_DIRECTION_GATE_ENABLED</t>
        </is>
      </c>
      <c r="B176" s="38" t="inlineStr">
        <is>
          <t>False</t>
        </is>
      </c>
      <c r="C176" s="38" t="n"/>
      <c r="D176" s="38" t="inlineStr">
        <is>
          <t>ENTRY, GLOBAL_CHECK, STOCKS_EXIT</t>
        </is>
      </c>
      <c r="E176" s="38" t="n"/>
      <c r="F176" s="26" t="n"/>
      <c r="G176" s="38">
        <f>IFERROR(VLOOKUP($A146&amp;"_"&amp;$B146,Results_Deltas!$A$2:$P$15000,5,FALSE),"")</f>
        <v/>
      </c>
      <c r="H176" s="38" t="inlineStr">
        <is>
          <t>Blanket (page end)</t>
        </is>
      </c>
      <c r="I176" s="26" t="n"/>
      <c r="J176" s="26" t="n"/>
      <c r="K176" s="26" t="n"/>
      <c r="L176" s="26" t="inlineStr">
        <is>
          <t>NO</t>
        </is>
      </c>
      <c r="M176" s="74" t="n">
        <v>-0.9792563741111716</v>
      </c>
      <c r="N176" s="74" t="n">
        <v>4</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MARKET_QUALITY_SCORE_ENABLED</t>
        </is>
      </c>
      <c r="B177" s="38" t="inlineStr">
        <is>
          <t>False</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YES</t>
        </is>
      </c>
      <c r="M177" s="74" t="n">
        <v>-0.9792563741111716</v>
      </c>
      <c r="N177" s="74" t="n">
        <v>4</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2.0</t>
        </is>
      </c>
      <c r="C178" s="38" t="n"/>
      <c r="D178" s="38" t="inlineStr">
        <is>
          <t>ENTRY, GLOBAL_CHECK, STOCKS_EXIT</t>
        </is>
      </c>
      <c r="E178" s="38" t="n"/>
      <c r="F178" s="26" t="n"/>
      <c r="G178" s="38">
        <f>IFERROR(VLOOKUP($A218&amp;"_"&amp;$B218,Results_Deltas!$A$2:$P$15000,5,FALSE),"")</f>
        <v/>
      </c>
      <c r="H178" s="38" t="inlineStr">
        <is>
          <t>Blanket (page end)</t>
        </is>
      </c>
      <c r="I178" s="26" t="n"/>
      <c r="J178" s="26" t="n"/>
      <c r="K178" s="26" t="n"/>
      <c r="L178" s="26" t="inlineStr">
        <is>
          <t>YES</t>
        </is>
      </c>
      <c r="M178" s="74" t="n">
        <v>-0.9654662461873887</v>
      </c>
      <c r="N178" s="74" t="n">
        <v>5</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OI_CONFIRM_MIN_CHANGE_PCT</t>
        </is>
      </c>
      <c r="B179" s="40" t="inlineStr">
        <is>
          <t>0.5</t>
        </is>
      </c>
      <c r="C179" s="38" t="n"/>
      <c r="D179" s="38" t="inlineStr">
        <is>
          <t>ENTRY, GLOBAL_CHECK, STOCKS_EXIT</t>
        </is>
      </c>
      <c r="E179" s="38" t="n"/>
      <c r="F179" s="26" t="n"/>
      <c r="G179" s="38">
        <f>IFERROR(VLOOKUP($A220&amp;"_"&amp;$B220,Results_Deltas!$A$2:$P$15000,5,FALSE),"")</f>
        <v/>
      </c>
      <c r="H179" s="38" t="inlineStr">
        <is>
          <t>Blanket (page end)</t>
        </is>
      </c>
      <c r="I179" s="26" t="n"/>
      <c r="J179" s="26" t="n"/>
      <c r="K179" s="26" t="n"/>
      <c r="L179" s="26" t="inlineStr">
        <is>
          <t>NO</t>
        </is>
      </c>
      <c r="M179" s="74" t="n">
        <v>-0.9264593809291353</v>
      </c>
      <c r="N179" s="74" t="n">
        <v>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OI_CONFIRM_MIN_CHANGE_PCT</t>
        </is>
      </c>
      <c r="B180" s="38" t="inlineStr">
        <is>
          <t>1.0</t>
        </is>
      </c>
      <c r="C180" s="38" t="n"/>
      <c r="D180" s="38" t="inlineStr">
        <is>
          <t>ENTRY, GLOBAL_CHECK, STOCKS_EXIT</t>
        </is>
      </c>
      <c r="E180" s="38" t="n"/>
      <c r="F180" s="26" t="n"/>
      <c r="G180" s="38">
        <f>IFERROR(VLOOKUP($A219&amp;"_"&amp;$B219,Results_Deltas!$A$2:$P$15000,5,FALSE),"")</f>
        <v/>
      </c>
      <c r="H180" s="38" t="inlineStr">
        <is>
          <t>Blanket (page end)</t>
        </is>
      </c>
      <c r="I180" s="26" t="n"/>
      <c r="J180" s="26" t="n"/>
      <c r="K180" s="26" t="n"/>
      <c r="L180" s="26" t="inlineStr">
        <is>
          <t>NO</t>
        </is>
      </c>
      <c r="M180" s="74" t="n">
        <v>-0.9236638508849848</v>
      </c>
      <c r="N180" s="74" t="n">
        <v>6</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2.0</t>
        </is>
      </c>
      <c r="C181" s="38" t="n"/>
      <c r="D181" s="38" t="inlineStr">
        <is>
          <t>ENTRY, GLOBAL_CHECK, STOCKS_EXIT</t>
        </is>
      </c>
      <c r="E181" s="38" t="n"/>
      <c r="F181" s="26" t="n"/>
      <c r="G181" s="38">
        <f>IFERROR(VLOOKUP($A222&amp;"_"&amp;$B222,Results_Deltas!$A$2:$P$15000,5,FALSE),"")</f>
        <v/>
      </c>
      <c r="H181" s="38" t="inlineStr">
        <is>
          <t>Blanket (page end)</t>
        </is>
      </c>
      <c r="I181" s="26" t="n"/>
      <c r="J181" s="26" t="n"/>
      <c r="K181" s="26" t="n"/>
      <c r="L181" s="26" t="inlineStr">
        <is>
          <t>YES</t>
        </is>
      </c>
      <c r="M181" s="74" t="n">
        <v>-0.9088455655894452</v>
      </c>
      <c r="N181" s="74" t="n">
        <v>6</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LEADERBOARD_FILTER</t>
        </is>
      </c>
      <c r="B182" s="38" t="inlineStr">
        <is>
          <t>False</t>
        </is>
      </c>
      <c r="C182" s="38" t="n"/>
      <c r="D182" s="38" t="inlineStr">
        <is>
          <t>AUGMENT, ENTRY, EXIT, GLOBAL_CHECK, REDUCE, STOCKS_EXIT</t>
        </is>
      </c>
      <c r="E182" s="38" t="n"/>
      <c r="F182" s="26" t="n"/>
      <c r="G182" s="38">
        <f>IFERROR(VLOOKUP($A158&amp;"_"&amp;$B158,Results_Deltas!$A$2:$P$15000,5,FALSE),"")</f>
        <v/>
      </c>
      <c r="H182" s="38" t="inlineStr">
        <is>
          <t>Blanket (page end)</t>
        </is>
      </c>
      <c r="I182" s="26" t="n"/>
      <c r="J182" s="26" t="n"/>
      <c r="K182" s="26" t="n"/>
      <c r="L182" s="26" t="inlineStr">
        <is>
          <t>NO</t>
        </is>
      </c>
      <c r="M182" s="74" t="n">
        <v>-0.8575510527341946</v>
      </c>
      <c r="N182" s="74" t="n">
        <v>5</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9" t="inlineStr">
        <is>
          <t>DUP_GUARD_FILTER_TF</t>
        </is>
      </c>
      <c r="B183" s="40" t="inlineStr">
        <is>
          <t>15m</t>
        </is>
      </c>
      <c r="C183" s="38" t="n"/>
      <c r="D183" s="38" t="inlineStr">
        <is>
          <t>GLOBAL_CHECK</t>
        </is>
      </c>
      <c r="E183" s="38" t="n"/>
      <c r="F183" s="26" t="n"/>
      <c r="G183" s="38">
        <f>IFERROR(VLOOKUP($A87&amp;"_"&amp;$B87,Results_Deltas!$A$2:$P$15000,5,FALSE),"")</f>
        <v/>
      </c>
      <c r="H183" s="38" t="inlineStr">
        <is>
          <t>Blanket (page end)</t>
        </is>
      </c>
      <c r="I183" s="26" t="n"/>
      <c r="J183" s="26" t="n"/>
      <c r="K183" s="26" t="n"/>
      <c r="L183" s="26" t="inlineStr">
        <is>
          <t>NO</t>
        </is>
      </c>
      <c r="M183" s="74" t="n">
        <v>-0.8289660176430548</v>
      </c>
      <c r="N183" s="74" t="n">
        <v>5</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9" t="inlineStr">
        <is>
          <t>FUNDING_GATE_FILTER_TF</t>
        </is>
      </c>
      <c r="B184" s="40" t="inlineStr">
        <is>
          <t>15m</t>
        </is>
      </c>
      <c r="C184" s="38" t="n"/>
      <c r="D184" s="38" t="inlineStr">
        <is>
          <t>GLOBAL_CHECK</t>
        </is>
      </c>
      <c r="E184" s="38" t="n"/>
      <c r="F184" s="26" t="n"/>
      <c r="G184" s="38">
        <f>IFERROR(VLOOKUP($A112&amp;"_"&amp;$B112,Results_Deltas!$A$2:$P$15000,5,FALSE),"")</f>
        <v/>
      </c>
      <c r="H184" s="38" t="inlineStr">
        <is>
          <t>Blanket (page end)</t>
        </is>
      </c>
      <c r="I184" s="26" t="n"/>
      <c r="J184" s="26" t="n"/>
      <c r="K184" s="26" t="n"/>
      <c r="L184" s="26" t="inlineStr">
        <is>
          <t>NO</t>
        </is>
      </c>
      <c r="M184" s="74" t="n">
        <v>-0.8289660176430548</v>
      </c>
      <c r="N184" s="74" t="n">
        <v>5</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9" t="inlineStr">
        <is>
          <t>HA_WICK_QUALITY_ENABLED</t>
        </is>
      </c>
      <c r="B185" s="40" t="inlineStr">
        <is>
          <t>False</t>
        </is>
      </c>
      <c r="C185" s="38" t="n"/>
      <c r="D185" s="38" t="inlineStr">
        <is>
          <t>ENTRY, GLOBAL_CHECK, STOCKS_EXIT</t>
        </is>
      </c>
      <c r="E185" s="38" t="n"/>
      <c r="F185" s="26" t="n"/>
      <c r="G185" s="38">
        <f>IFERROR(VLOOKUP($A128&amp;"_"&amp;$B128,Results_Deltas!$A$2:$P$15000,5,FALSE),"")</f>
        <v/>
      </c>
      <c r="H185" s="38" t="inlineStr">
        <is>
          <t>Blanket (page end)</t>
        </is>
      </c>
      <c r="I185" s="26" t="n"/>
      <c r="J185" s="26" t="n"/>
      <c r="K185" s="26" t="n"/>
      <c r="L185" s="26" t="inlineStr">
        <is>
          <t>YES</t>
        </is>
      </c>
      <c r="M185" s="74" t="n">
        <v>-0.8289660176430548</v>
      </c>
      <c r="N185" s="74" t="n">
        <v>5</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9" t="inlineStr">
        <is>
          <t>LH_HL_FILTER_ENABLED</t>
        </is>
      </c>
      <c r="B186" s="40" t="inlineStr">
        <is>
          <t>False</t>
        </is>
      </c>
      <c r="C186" s="38" t="n"/>
      <c r="D186" s="38" t="inlineStr">
        <is>
          <t>ENTRY, GLOBAL_CHECK, STOCKS_EXIT</t>
        </is>
      </c>
      <c r="E186" s="38" t="n"/>
      <c r="F186" s="26" t="n"/>
      <c r="G186" s="38">
        <f>IFERROR(VLOOKUP($A160&amp;"_"&amp;$B160,Results_Deltas!$A$2:$P$15000,5,FALSE),"")</f>
        <v/>
      </c>
      <c r="H186" s="38" t="inlineStr">
        <is>
          <t>Blanket (page end)</t>
        </is>
      </c>
      <c r="I186" s="26" t="n"/>
      <c r="J186" s="26" t="n"/>
      <c r="K186" s="26" t="n"/>
      <c r="L186" s="26" t="inlineStr">
        <is>
          <t>NO</t>
        </is>
      </c>
      <c r="M186" s="74" t="n">
        <v>-0.8289660176430548</v>
      </c>
      <c r="N186" s="74" t="n">
        <v>5</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9" t="inlineStr">
        <is>
          <t>LH_HL_FILTER_REQUIRE_BOTH</t>
        </is>
      </c>
      <c r="B187" s="40" t="inlineStr">
        <is>
          <t>False</t>
        </is>
      </c>
      <c r="C187" s="38" t="n"/>
      <c r="D187" s="38" t="inlineStr">
        <is>
          <t>ENTRY, GLOBAL_CHECK, STOCKS_EXIT</t>
        </is>
      </c>
      <c r="E187" s="38" t="n"/>
      <c r="F187" s="26" t="n"/>
      <c r="G187" s="38">
        <f>IFERROR(VLOOKUP($A164&amp;"_"&amp;$B164,Results_Deltas!$A$2:$P$15000,5,FALSE),"")</f>
        <v/>
      </c>
      <c r="H187" s="38" t="inlineStr">
        <is>
          <t>Blanket (page end)</t>
        </is>
      </c>
      <c r="I187" s="26" t="n"/>
      <c r="J187" s="26" t="n"/>
      <c r="K187" s="26" t="n"/>
      <c r="L187" s="26" t="inlineStr">
        <is>
          <t>YES</t>
        </is>
      </c>
      <c r="M187" s="74" t="n">
        <v>-0.8289660176430548</v>
      </c>
      <c r="N187" s="74" t="n">
        <v>5</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MTS_GATE_ENABLED</t>
        </is>
      </c>
      <c r="B188" s="38" t="inlineStr">
        <is>
          <t>False</t>
        </is>
      </c>
      <c r="C188" s="38" t="n"/>
      <c r="D188" s="38" t="inlineStr">
        <is>
          <t>ENTRY, GLOBAL_CHECK, STOCKS_EXIT</t>
        </is>
      </c>
      <c r="E188" s="38" t="n"/>
      <c r="F188" s="26" t="n"/>
      <c r="G188" s="38">
        <f>IFERROR(VLOOKUP($A203&amp;"_"&amp;$B203,Results_Deltas!$A$2:$P$15000,5,FALSE),"")</f>
        <v/>
      </c>
      <c r="H188" s="38" t="inlineStr">
        <is>
          <t>Blanket (page end)</t>
        </is>
      </c>
      <c r="I188" s="26" t="n"/>
      <c r="J188" s="26" t="n"/>
      <c r="K188" s="26" t="n"/>
      <c r="L188" s="26" t="inlineStr">
        <is>
          <t>NO</t>
        </is>
      </c>
      <c r="M188" s="74" t="n">
        <v>-0.8289660176430548</v>
      </c>
      <c r="N188" s="74" t="n">
        <v>5</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9" t="inlineStr">
        <is>
          <t>MTS_GATE_ENABLED</t>
        </is>
      </c>
      <c r="B189" s="70" t="b">
        <v>0</v>
      </c>
      <c r="C189" s="38" t="n"/>
      <c r="D189" s="38" t="inlineStr">
        <is>
          <t>ENTRY, GLOBAL_CHECK, STOCKS_EXIT</t>
        </is>
      </c>
      <c r="E189" s="38" t="n"/>
      <c r="F189" s="26" t="n"/>
      <c r="G189" s="38">
        <f>IFERROR(VLOOKUP($A204&amp;"_"&amp;$B204,Results_Deltas!$A$2:$P$15000,5,FALSE),"")</f>
        <v/>
      </c>
      <c r="H189" s="38" t="inlineStr">
        <is>
          <t>Blanket (page end)</t>
        </is>
      </c>
      <c r="I189" s="26" t="n"/>
      <c r="J189" s="26" t="n"/>
      <c r="K189" s="26" t="n"/>
      <c r="L189" s="26" t="inlineStr">
        <is>
          <t>NO</t>
        </is>
      </c>
      <c r="M189" s="74" t="n">
        <v>-0.8289660176430548</v>
      </c>
      <c r="N189" s="74" t="n">
        <v>5</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OI_CONFIRM_ENABLED</t>
        </is>
      </c>
      <c r="B190" s="38" t="inlineStr">
        <is>
          <t>False</t>
        </is>
      </c>
      <c r="C190" s="38" t="n"/>
      <c r="D190" s="38" t="inlineStr">
        <is>
          <t>ENTRY, GLOBAL_CHECK, STOCKS_EXIT</t>
        </is>
      </c>
      <c r="E190" s="38" t="n"/>
      <c r="F190" s="26" t="n"/>
      <c r="G190" s="38">
        <f>IFERROR(VLOOKUP($A215&amp;"_"&amp;$B215,Results_Deltas!$A$2:$P$15000,5,FALSE),"")</f>
        <v/>
      </c>
      <c r="H190" s="38" t="inlineStr">
        <is>
          <t>Blanket (page end)</t>
        </is>
      </c>
      <c r="I190" s="26" t="n"/>
      <c r="J190" s="26" t="n"/>
      <c r="K190" s="26" t="n"/>
      <c r="L190" s="26" t="inlineStr">
        <is>
          <t>NO</t>
        </is>
      </c>
      <c r="M190" s="74" t="n">
        <v>-0.8289660176430548</v>
      </c>
      <c r="N190" s="74" t="n">
        <v>5</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9" t="inlineStr">
        <is>
          <t>OI_CONFIRM_ENABLED</t>
        </is>
      </c>
      <c r="B191" s="70" t="b">
        <v>0</v>
      </c>
      <c r="C191" s="38" t="n"/>
      <c r="D191" s="38" t="inlineStr">
        <is>
          <t>ENTRY, GLOBAL_CHECK, STOCKS_EXIT</t>
        </is>
      </c>
      <c r="E191" s="38" t="n"/>
      <c r="F191" s="26" t="n"/>
      <c r="G191" s="38">
        <f>IFERROR(VLOOKUP($A216&amp;"_"&amp;$B216,Results_Deltas!$A$2:$P$15000,5,FALSE),"")</f>
        <v/>
      </c>
      <c r="H191" s="38" t="inlineStr">
        <is>
          <t>Blanket (page end)</t>
        </is>
      </c>
      <c r="I191" s="26" t="n"/>
      <c r="J191" s="26" t="n"/>
      <c r="K191" s="26" t="n"/>
      <c r="L191" s="26" t="inlineStr">
        <is>
          <t>NO</t>
        </is>
      </c>
      <c r="M191" s="74" t="n">
        <v>-0.8289660176430548</v>
      </c>
      <c r="N191" s="74" t="n">
        <v>5</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HLR_SMA_BAND_PCT</t>
        </is>
      </c>
      <c r="B192" s="38" t="inlineStr">
        <is>
          <t>1.0</t>
        </is>
      </c>
      <c r="C192" s="38" t="n"/>
      <c r="D192" s="38" t="inlineStr">
        <is>
          <t>ENTRY, GLOBAL_CHECK, STOCKS_EXIT</t>
        </is>
      </c>
      <c r="E192" s="38" t="n"/>
      <c r="F192" s="26" t="n"/>
      <c r="G192" s="38">
        <f>IFERROR(VLOOKUP($A139&amp;"_"&amp;$B139,Results_Deltas!$A$2:$P$15000,5,FALSE),"")</f>
        <v/>
      </c>
      <c r="H192" s="38" t="inlineStr">
        <is>
          <t>Blanket (page end)</t>
        </is>
      </c>
      <c r="I192" s="26" t="n"/>
      <c r="J192" s="26" t="n"/>
      <c r="K192" s="26" t="n"/>
      <c r="L192" s="26" t="inlineStr">
        <is>
          <t>NO</t>
        </is>
      </c>
      <c r="M192" s="74" t="n">
        <v>-0.7440553939428859</v>
      </c>
      <c r="N192" s="74" t="n">
        <v>4</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FG_GREED_THRESHOLD</t>
        </is>
      </c>
      <c r="B193" s="38" t="inlineStr">
        <is>
          <t>37.5</t>
        </is>
      </c>
      <c r="C193" s="38" t="n"/>
      <c r="D193" s="38" t="inlineStr">
        <is>
          <t>GLOBAL_CHECK, STOCKS_EXIT</t>
        </is>
      </c>
      <c r="E193" s="38" t="n"/>
      <c r="F193" s="26" t="n"/>
      <c r="G193" s="38">
        <f>IFERROR(VLOOKUP($A107&amp;"_"&amp;$B107,Results_Deltas!$A$2:$P$15000,5,FALSE),"")</f>
        <v/>
      </c>
      <c r="H193" s="38" t="inlineStr">
        <is>
          <t>Blanket (page end)</t>
        </is>
      </c>
      <c r="I193" s="26" t="n"/>
      <c r="J193" s="26" t="n"/>
      <c r="K193" s="26" t="n"/>
      <c r="L193" s="26" t="inlineStr">
        <is>
          <t>NO</t>
        </is>
      </c>
      <c r="M193" s="74" t="n">
        <v>-0.6941807867914872</v>
      </c>
      <c r="N193" s="74" t="n">
        <v>5</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HLR_SMA_BAND_PCT</t>
        </is>
      </c>
      <c r="B194" s="38" t="inlineStr">
        <is>
          <t>0.5</t>
        </is>
      </c>
      <c r="C194" s="38" t="n"/>
      <c r="D194" s="38" t="inlineStr">
        <is>
          <t>ENTRY, GLOBAL_CHECK, STOCKS_EXIT</t>
        </is>
      </c>
      <c r="E194" s="38" t="n"/>
      <c r="F194" s="26" t="n"/>
      <c r="G194" s="38">
        <f>IFERROR(VLOOKUP($A140&amp;"_"&amp;$B140,Results_Deltas!$A$2:$P$15000,5,FALSE),"")</f>
        <v/>
      </c>
      <c r="H194" s="38" t="inlineStr">
        <is>
          <t>Blanket (page end)</t>
        </is>
      </c>
      <c r="I194" s="26" t="n"/>
      <c r="J194" s="26" t="n"/>
      <c r="K194" s="26" t="n"/>
      <c r="L194" s="26" t="inlineStr">
        <is>
          <t>NO</t>
        </is>
      </c>
      <c r="M194" s="74" t="n">
        <v>-0.6797425767071773</v>
      </c>
      <c r="N194" s="74" t="n">
        <v>5</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DC_MOMENT_STRONG_THRESHOLD</t>
        </is>
      </c>
      <c r="B195" s="38" t="inlineStr">
        <is>
          <t>20</t>
        </is>
      </c>
      <c r="C195" s="38" t="n"/>
      <c r="D195" s="38" t="inlineStr">
        <is>
          <t>ENTRY, GLOBAL_CHECK, STOCKS_EXIT</t>
        </is>
      </c>
      <c r="E195" s="38" t="n"/>
      <c r="F195" s="26" t="n"/>
      <c r="G195" s="38">
        <f>IFERROR(VLOOKUP($A78&amp;"_"&amp;$B78,Results_Deltas!$A$2:$P$15000,5,FALSE),"")</f>
        <v/>
      </c>
      <c r="H195" s="38" t="inlineStr">
        <is>
          <t>Blanket (page end)</t>
        </is>
      </c>
      <c r="I195" s="26" t="n"/>
      <c r="J195" s="26" t="n"/>
      <c r="K195" s="26" t="n"/>
      <c r="L195" s="26" t="inlineStr">
        <is>
          <t>NO</t>
        </is>
      </c>
      <c r="M195" s="74" t="n">
        <v>-0.5595615222868335</v>
      </c>
      <c r="N195" s="74" t="n">
        <v>6</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BANDAID_OFF_LOSER_RECOVER_PCT</t>
        </is>
      </c>
      <c r="B196" s="38" t="inlineStr">
        <is>
          <t>1.0</t>
        </is>
      </c>
      <c r="C196" s="38" t="n"/>
      <c r="D196" s="38" t="inlineStr">
        <is>
          <t>AUGMENT, ENTRY, EXIT, GLOBAL_CHECK, REDUCE, STOCKS_EXIT</t>
        </is>
      </c>
      <c r="E196" s="38" t="n"/>
      <c r="F196" s="26" t="n"/>
      <c r="G196" s="38">
        <f>IFERROR(VLOOKUP($A62&amp;"_"&amp;$B62,Results_Deltas!$A$2:$P$15000,5,FALSE),"")</f>
        <v/>
      </c>
      <c r="H196" s="38" t="inlineStr">
        <is>
          <t>Blanket (page end)</t>
        </is>
      </c>
      <c r="I196" s="26" t="n"/>
      <c r="J196" s="26" t="n"/>
      <c r="K196" s="26" t="n"/>
      <c r="L196" s="26" t="inlineStr">
        <is>
          <t>NO</t>
        </is>
      </c>
      <c r="M196" s="74" t="n">
        <v>-0.4751569716416806</v>
      </c>
      <c r="N196" s="74" t="n">
        <v>5</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BANDAID_OFF_LOSER_RECOVER_PCT</t>
        </is>
      </c>
      <c r="B197" s="38" t="inlineStr">
        <is>
          <t>0</t>
        </is>
      </c>
      <c r="C197" s="38" t="n"/>
      <c r="D197" s="38" t="inlineStr">
        <is>
          <t>AUGMENT, ENTRY, EXIT, GLOBAL_CHECK, REDUCE, STOCKS_EXIT</t>
        </is>
      </c>
      <c r="E197" s="38" t="n"/>
      <c r="F197" s="26" t="n"/>
      <c r="G197" s="38">
        <f>IFERROR(VLOOKUP($A60&amp;"_"&amp;$B60,Results_Deltas!$A$2:$P$15000,5,FALSE),"")</f>
        <v/>
      </c>
      <c r="H197" s="38" t="inlineStr">
        <is>
          <t>Blanket (page end)</t>
        </is>
      </c>
      <c r="I197" s="26" t="n"/>
      <c r="J197" s="26" t="n"/>
      <c r="K197" s="26" t="n"/>
      <c r="L197" s="26" t="inlineStr">
        <is>
          <t>YES</t>
        </is>
      </c>
      <c r="M197" s="74" t="n">
        <v>-0.4675653115973295</v>
      </c>
      <c r="N197" s="74" t="n">
        <v>6</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LEADERBOARD_FILTER</t>
        </is>
      </c>
      <c r="B198" s="38" t="inlineStr">
        <is>
          <t>False_ALT</t>
        </is>
      </c>
      <c r="C198" s="38" t="n"/>
      <c r="D198" s="38" t="inlineStr">
        <is>
          <t>AUGMENT, ENTRY, EXIT, GLOBAL_CHECK, REDUCE, STOCKS_EXIT</t>
        </is>
      </c>
      <c r="E198" s="38" t="n"/>
      <c r="F198" s="26" t="n"/>
      <c r="G198" s="38">
        <f>IFERROR(VLOOKUP($A159&amp;"_"&amp;$B159,Results_Deltas!$A$2:$P$15000,5,FALSE),"")</f>
        <v/>
      </c>
      <c r="H198" s="38" t="inlineStr">
        <is>
          <t>Blanket (page end)</t>
        </is>
      </c>
      <c r="I198" s="26" t="n"/>
      <c r="J198" s="26" t="n"/>
      <c r="K198" s="26" t="n"/>
      <c r="L198" s="26" t="inlineStr">
        <is>
          <t>NO</t>
        </is>
      </c>
      <c r="M198" s="74" t="n">
        <v>-0.4675653115973295</v>
      </c>
      <c r="N198" s="74" t="n">
        <v>6</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MI_TF_AGREE_MIN</t>
        </is>
      </c>
      <c r="B199" s="38" t="inlineStr">
        <is>
          <t>0.0</t>
        </is>
      </c>
      <c r="C199" s="38" t="n"/>
      <c r="D199" s="38" t="inlineStr">
        <is>
          <t>ENTRY, GLOBAL_CHECK, STOCKS_EXIT</t>
        </is>
      </c>
      <c r="E199" s="38" t="n"/>
      <c r="F199" s="26" t="n"/>
      <c r="G199" s="38">
        <f>IFERROR(VLOOKUP($A185&amp;"_"&amp;$B185,Results_Deltas!$A$2:$P$15000,5,FALSE),"")</f>
        <v/>
      </c>
      <c r="H199" s="38" t="inlineStr">
        <is>
          <t>Blanket (page end)</t>
        </is>
      </c>
      <c r="I199" s="26" t="n"/>
      <c r="J199" s="26" t="n"/>
      <c r="K199" s="26" t="n"/>
      <c r="L199" s="26" t="inlineStr">
        <is>
          <t>YES</t>
        </is>
      </c>
      <c r="M199" s="74" t="n">
        <v>-0.4675653115973295</v>
      </c>
      <c r="N199" s="74" t="n">
        <v>6</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ADX_RANGING_THRESHOLD</t>
        </is>
      </c>
      <c r="B200" s="38" t="inlineStr">
        <is>
          <t>20</t>
        </is>
      </c>
      <c r="C200" s="38" t="n"/>
      <c r="D200" s="38" t="inlineStr">
        <is>
          <t>ENTRY, GLOBAL_CHECK, STOCKS_EXIT</t>
        </is>
      </c>
      <c r="E200" s="38" t="n"/>
      <c r="F200" s="26" t="n"/>
      <c r="G200" s="38">
        <f>IFERROR(VLOOKUP($A56&amp;"_"&amp;$B56,Results_Deltas!$A$2:$P$15000,5,FALSE),"")</f>
        <v/>
      </c>
      <c r="H200" s="38" t="inlineStr">
        <is>
          <t>Blanket (page end)</t>
        </is>
      </c>
      <c r="I200" s="26" t="n"/>
      <c r="J200" s="26" t="n"/>
      <c r="K200" s="26" t="n"/>
      <c r="L200" s="26" t="inlineStr">
        <is>
          <t>NO</t>
        </is>
      </c>
      <c r="M200" s="74" t="n">
        <v>-0.4519798012107518</v>
      </c>
      <c r="N200" s="74" t="n">
        <v>6</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9" t="inlineStr">
        <is>
          <t>ADX_RANGING_THRESHOLD</t>
        </is>
      </c>
      <c r="B201" s="70" t="n">
        <v>20</v>
      </c>
      <c r="C201" s="38" t="n"/>
      <c r="D201" s="38" t="inlineStr">
        <is>
          <t>ENTRY, GLOBAL_CHECK, STOCKS_EXIT</t>
        </is>
      </c>
      <c r="E201" s="38" t="n"/>
      <c r="F201" s="26" t="n"/>
      <c r="G201" s="38">
        <f>IFERROR(VLOOKUP($A59&amp;"_"&amp;$B59,Results_Deltas!$A$2:$P$15000,5,FALSE),"")</f>
        <v/>
      </c>
      <c r="H201" s="38" t="inlineStr">
        <is>
          <t>Blanket (page end)</t>
        </is>
      </c>
      <c r="I201" s="26" t="n"/>
      <c r="J201" s="26" t="n"/>
      <c r="K201" s="26" t="n"/>
      <c r="L201" s="26" t="inlineStr">
        <is>
          <t>NO</t>
        </is>
      </c>
      <c r="M201" s="74" t="n">
        <v>-0.4519798012107518</v>
      </c>
      <c r="N201" s="74" t="n">
        <v>6</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LH_HL_FILTER_REQUIRE_BOTH</t>
        </is>
      </c>
      <c r="B202" s="38" t="inlineStr">
        <is>
          <t>False_ALT</t>
        </is>
      </c>
      <c r="C202" s="38" t="n"/>
      <c r="D202" s="38" t="inlineStr">
        <is>
          <t>ENTRY, GLOBAL_CHECK, STOCKS_EXIT</t>
        </is>
      </c>
      <c r="E202" s="38" t="n"/>
      <c r="F202" s="26" t="n"/>
      <c r="G202" s="38">
        <f>IFERROR(VLOOKUP($A165&amp;"_"&amp;$B165,Results_Deltas!$A$2:$P$15000,5,FALSE),"")</f>
        <v/>
      </c>
      <c r="H202" s="38" t="inlineStr">
        <is>
          <t>Blanket (page end)</t>
        </is>
      </c>
      <c r="I202" s="26" t="n"/>
      <c r="J202" s="26" t="n"/>
      <c r="K202" s="26" t="n"/>
      <c r="L202" s="26" t="inlineStr">
        <is>
          <t>NO</t>
        </is>
      </c>
      <c r="M202" s="74" t="n">
        <v>-0.4519798012107518</v>
      </c>
      <c r="N202" s="74" t="n">
        <v>6</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7" t="inlineStr">
        <is>
          <t>BANDAID_OFF_LOSER_RECOVER_PCT</t>
        </is>
      </c>
      <c r="B203" s="38" t="inlineStr">
        <is>
          <t>0.5</t>
        </is>
      </c>
      <c r="C203" s="38" t="n"/>
      <c r="D203" s="38" t="inlineStr">
        <is>
          <t>AUGMENT, ENTRY, EXIT, GLOBAL_CHECK, REDUCE, STOCKS_EXIT</t>
        </is>
      </c>
      <c r="E203" s="38" t="n"/>
      <c r="F203" s="26" t="n"/>
      <c r="G203" s="38">
        <f>IFERROR(VLOOKUP($A63&amp;"_"&amp;$B63,Results_Deltas!$A$2:$P$15000,5,FALSE),"")</f>
        <v/>
      </c>
      <c r="H203" s="38" t="inlineStr">
        <is>
          <t>Blanket (page end)</t>
        </is>
      </c>
      <c r="I203" s="26" t="n"/>
      <c r="J203" s="26" t="n"/>
      <c r="K203" s="26" t="n"/>
      <c r="L203" s="26" t="inlineStr">
        <is>
          <t>NO</t>
        </is>
      </c>
      <c r="M203" s="74" t="n">
        <v>-0.4459611258181378</v>
      </c>
      <c r="N203" s="74" t="n">
        <v>4</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7" t="inlineStr">
        <is>
          <t>HTF_GATE_D_MANDATORY</t>
        </is>
      </c>
      <c r="B204" s="38" t="inlineStr">
        <is>
          <t>0.0</t>
        </is>
      </c>
      <c r="C204" s="38" t="n"/>
      <c r="D204" s="38" t="inlineStr">
        <is>
          <t>ENTRY, GLOBAL_CHECK, STOCKS_EXIT</t>
        </is>
      </c>
      <c r="E204" s="38" t="n"/>
      <c r="F204" s="26" t="n"/>
      <c r="G204" s="38">
        <f>IFERROR(VLOOKUP($A150&amp;"_"&amp;$B150,Results_Deltas!$A$2:$P$15000,5,FALSE),"")</f>
        <v/>
      </c>
      <c r="H204" s="38" t="inlineStr">
        <is>
          <t>Blanket (page end)</t>
        </is>
      </c>
      <c r="I204" s="26" t="n"/>
      <c r="J204" s="26" t="n"/>
      <c r="K204" s="26" t="n"/>
      <c r="L204" s="26" t="inlineStr">
        <is>
          <t>NO</t>
        </is>
      </c>
      <c r="M204" s="74" t="n">
        <v>-0.3138182180876659</v>
      </c>
      <c r="N204" s="74" t="n">
        <v>5</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7" t="inlineStr">
        <is>
          <t>HTF_GATE_D_MANDATORY</t>
        </is>
      </c>
      <c r="B205" s="38" t="inlineStr">
        <is>
          <t>0.0_ALT</t>
        </is>
      </c>
      <c r="C205" s="38" t="n"/>
      <c r="D205" s="38" t="inlineStr">
        <is>
          <t>ENTRY, GLOBAL_CHECK, STOCKS_EXIT</t>
        </is>
      </c>
      <c r="E205" s="38" t="n"/>
      <c r="F205" s="26" t="n"/>
      <c r="G205" s="38">
        <f>IFERROR(VLOOKUP($A151&amp;"_"&amp;$B151,Results_Deltas!$A$2:$P$15000,5,FALSE),"")</f>
        <v/>
      </c>
      <c r="H205" s="38" t="inlineStr">
        <is>
          <t>Blanket (page end)</t>
        </is>
      </c>
      <c r="I205" s="26" t="n"/>
      <c r="J205" s="26" t="n"/>
      <c r="K205" s="26" t="n"/>
      <c r="L205" s="26" t="inlineStr">
        <is>
          <t>NO</t>
        </is>
      </c>
      <c r="M205" s="74" t="n">
        <v>-0.3138182180876659</v>
      </c>
      <c r="N205" s="74" t="n">
        <v>5</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7" t="inlineStr">
        <is>
          <t>GR_FILTER_ALL_ENTRIES</t>
        </is>
      </c>
      <c r="B206" s="38" t="inlineStr">
        <is>
          <t>0.0</t>
        </is>
      </c>
      <c r="C206" s="38" t="n"/>
      <c r="D206" s="38" t="inlineStr">
        <is>
          <t>GLOBAL_CHECK, STOCKS_EXIT</t>
        </is>
      </c>
      <c r="E206" s="38" t="n"/>
      <c r="F206" s="26" t="n"/>
      <c r="G206" s="38">
        <f>IFERROR(VLOOKUP($A121&amp;"_"&amp;$B121,Results_Deltas!$A$2:$P$15000,5,FALSE),"")</f>
        <v/>
      </c>
      <c r="H206" s="38" t="inlineStr">
        <is>
          <t>Blanket (page end)</t>
        </is>
      </c>
      <c r="I206" s="26" t="n"/>
      <c r="J206" s="26" t="n"/>
      <c r="K206" s="26" t="n"/>
      <c r="L206" s="26" t="inlineStr">
        <is>
          <t>NO</t>
        </is>
      </c>
      <c r="M206" s="74" t="n">
        <v>-0.2185766414801004</v>
      </c>
      <c r="N206" s="74" t="n">
        <v>6</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7" t="inlineStr">
        <is>
          <t>GR_FILTER_ALL_ENTRIES</t>
        </is>
      </c>
      <c r="B207" s="38" t="inlineStr">
        <is>
          <t>0.0_ALT</t>
        </is>
      </c>
      <c r="C207" s="38" t="n"/>
      <c r="D207" s="38" t="inlineStr">
        <is>
          <t>GLOBAL_CHECK, STOCKS_EXIT</t>
        </is>
      </c>
      <c r="E207" s="38" t="n"/>
      <c r="F207" s="26" t="n"/>
      <c r="G207" s="38">
        <f>IFERROR(VLOOKUP($A122&amp;"_"&amp;$B122,Results_Deltas!$A$2:$P$15000,5,FALSE),"")</f>
        <v/>
      </c>
      <c r="H207" s="38" t="inlineStr">
        <is>
          <t>Blanket (page end)</t>
        </is>
      </c>
      <c r="I207" s="26" t="n"/>
      <c r="J207" s="26" t="n"/>
      <c r="K207" s="26" t="n"/>
      <c r="L207" s="26" t="inlineStr">
        <is>
          <t>NO</t>
        </is>
      </c>
      <c r="M207" s="74" t="n">
        <v>-0.2185766414801004</v>
      </c>
      <c r="N207" s="74" t="n">
        <v>6</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7" t="inlineStr">
        <is>
          <t>FG_FEAR_THRESHOLD</t>
        </is>
      </c>
      <c r="B208" s="38" t="inlineStr">
        <is>
          <t>31.25</t>
        </is>
      </c>
      <c r="C208" s="38" t="n"/>
      <c r="D208" s="38" t="inlineStr">
        <is>
          <t>GLOBAL_CHECK, STOCKS_EXIT</t>
        </is>
      </c>
      <c r="E208" s="38" t="n"/>
      <c r="F208" s="26" t="n"/>
      <c r="G208" s="38">
        <f>IFERROR(VLOOKUP($A101&amp;"_"&amp;$B101,Results_Deltas!$A$2:$P$15000,5,FALSE),"")</f>
        <v/>
      </c>
      <c r="H208" s="38" t="inlineStr">
        <is>
          <t>Blanket (page end)</t>
        </is>
      </c>
      <c r="I208" s="26" t="n"/>
      <c r="J208" s="26" t="n"/>
      <c r="K208" s="26" t="n"/>
      <c r="L208" s="26" t="inlineStr">
        <is>
          <t>NO</t>
        </is>
      </c>
      <c r="M208" s="74" t="n">
        <v>-0.1253044876893515</v>
      </c>
      <c r="N208" s="74" t="n">
        <v>5</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HTF4_CONF</t>
        </is>
      </c>
      <c r="B209" s="38" t="inlineStr">
        <is>
          <t>False</t>
        </is>
      </c>
      <c r="C209" s="38" t="n"/>
      <c r="D209" s="38" t="inlineStr">
        <is>
          <t>GLOBAL_CHECK, STOCKS_EXIT</t>
        </is>
      </c>
      <c r="E209" s="38" t="n"/>
      <c r="F209" s="26" t="n"/>
      <c r="G209" s="38">
        <f>IFERROR(VLOOKUP($A144&amp;"_"&amp;$B144,Results_Deltas!$A$2:$P$15000,5,FALSE),"")</f>
        <v/>
      </c>
      <c r="H209" s="38" t="inlineStr">
        <is>
          <t>Blanket (page end)</t>
        </is>
      </c>
      <c r="I209" s="26" t="n"/>
      <c r="J209" s="26" t="n"/>
      <c r="K209" s="26" t="n"/>
      <c r="L209" s="26" t="inlineStr">
        <is>
          <t>YES</t>
        </is>
      </c>
      <c r="M209" s="74" t="n">
        <v>-0.1233099864637882</v>
      </c>
      <c r="N209" s="74" t="n">
        <v>5</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7" t="inlineStr">
        <is>
          <t>FG_FEAR_THRESHOLD</t>
        </is>
      </c>
      <c r="B210" s="38" t="inlineStr">
        <is>
          <t>18.75</t>
        </is>
      </c>
      <c r="C210" s="38" t="n"/>
      <c r="D210" s="38" t="inlineStr">
        <is>
          <t>GLOBAL_CHECK, STOCKS_EXIT</t>
        </is>
      </c>
      <c r="E210" s="38" t="n"/>
      <c r="F210" s="26" t="n"/>
      <c r="G210" s="38">
        <f>IFERROR(VLOOKUP($A102&amp;"_"&amp;$B102,Results_Deltas!$A$2:$P$15000,5,FALSE),"")</f>
        <v/>
      </c>
      <c r="H210" s="38" t="inlineStr">
        <is>
          <t>Blanket (page end)</t>
        </is>
      </c>
      <c r="I210" s="26" t="n"/>
      <c r="J210" s="26" t="n"/>
      <c r="K210" s="26" t="n"/>
      <c r="L210" s="26" t="inlineStr">
        <is>
          <t>YES</t>
        </is>
      </c>
      <c r="M210" s="74" t="n">
        <v>-0.07276161750186354</v>
      </c>
      <c r="N210" s="74" t="n">
        <v>6</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9" t="inlineStr">
        <is>
          <t>CRYPTO_SPIKE_FADE_THRESHOLD_PCT</t>
        </is>
      </c>
      <c r="B211" s="70" t="n">
        <v>0</v>
      </c>
      <c r="C211" s="38" t="n"/>
      <c r="D211" s="38" t="inlineStr">
        <is>
          <t>GLOBAL_CHECK, STOCKS_EXIT</t>
        </is>
      </c>
      <c r="E211" s="38" t="n"/>
      <c r="F211" s="26" t="n"/>
      <c r="G211" s="38">
        <f>IFERROR(VLOOKUP($A71&amp;"_"&amp;$B71,Results_Deltas!$A$2:$P$15000,5,FALSE),"")</f>
        <v/>
      </c>
      <c r="H211" s="38" t="inlineStr">
        <is>
          <t>Blanket (page end)</t>
        </is>
      </c>
      <c r="I211" s="26" t="n"/>
      <c r="J211" s="26" t="n"/>
      <c r="K211" s="26" t="n"/>
      <c r="L211" s="26" t="inlineStr">
        <is>
          <t>NO</t>
        </is>
      </c>
      <c r="M211" s="74" t="n">
        <v>0</v>
      </c>
      <c r="N211" s="74" t="n">
        <v>0</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c r="A212" s="39" t="inlineStr">
        <is>
          <t>DC_MOMENT_STRONG_THRESHOLD</t>
        </is>
      </c>
      <c r="B212" s="70" t="n">
        <v>0</v>
      </c>
      <c r="C212" s="38" t="n"/>
      <c r="D212" s="38" t="inlineStr">
        <is>
          <t>ENTRY, GLOBAL_CHECK, STOCKS_EXIT</t>
        </is>
      </c>
      <c r="E212" s="38" t="n"/>
      <c r="F212" s="26" t="n"/>
      <c r="G212" s="38">
        <f>IFERROR(VLOOKUP($A75&amp;"_"&amp;$B75,Results_Deltas!$A$2:$P$15000,5,FALSE),"")</f>
        <v/>
      </c>
      <c r="H212" s="38" t="inlineStr">
        <is>
          <t>Blanket (page end)</t>
        </is>
      </c>
      <c r="I212" s="26" t="n"/>
      <c r="J212" s="26" t="n"/>
      <c r="K212" s="26" t="n"/>
      <c r="L212" s="26" t="inlineStr">
        <is>
          <t>NO</t>
        </is>
      </c>
      <c r="M212" s="74" t="n">
        <v>0</v>
      </c>
      <c r="N212" s="74" t="n">
        <v>0</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c r="A213" s="39" t="inlineStr">
        <is>
          <t>FG_FEAR_THRESHOLD</t>
        </is>
      </c>
      <c r="B213" s="70" t="n">
        <v>0</v>
      </c>
      <c r="C213" s="38" t="n"/>
      <c r="D213" s="38" t="inlineStr">
        <is>
          <t>GLOBAL_CHECK, STOCKS_EXIT</t>
        </is>
      </c>
      <c r="E213" s="38" t="n"/>
      <c r="F213" s="26" t="n"/>
      <c r="G213" s="38">
        <f>IFERROR(VLOOKUP($A100&amp;"_"&amp;$B100,Results_Deltas!$A$2:$P$15000,5,FALSE),"")</f>
        <v/>
      </c>
      <c r="H213" s="38" t="inlineStr">
        <is>
          <t>Blanket (page end)</t>
        </is>
      </c>
      <c r="I213" s="26" t="n"/>
      <c r="J213" s="26" t="n"/>
      <c r="K213" s="26" t="n"/>
      <c r="L213" s="26" t="inlineStr">
        <is>
          <t>NO</t>
        </is>
      </c>
      <c r="M213" s="74" t="n">
        <v>0</v>
      </c>
      <c r="N213" s="74" t="n">
        <v>0</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ht="15.75" customHeight="1" s="67">
      <c r="A214" s="39" t="inlineStr">
        <is>
          <t>FG_GREED_THRESHOLD</t>
        </is>
      </c>
      <c r="B214" s="70" t="n">
        <v>0</v>
      </c>
      <c r="C214" s="38" t="n"/>
      <c r="D214" s="38" t="inlineStr">
        <is>
          <t>GLOBAL_CHECK, STOCKS_EXIT</t>
        </is>
      </c>
      <c r="E214" s="38" t="n"/>
      <c r="F214" s="26" t="n"/>
      <c r="G214" s="38">
        <f>IFERROR(VLOOKUP($A104&amp;"_"&amp;$B104,Results_Deltas!$A$2:$P$15000,5,FALSE),"")</f>
        <v/>
      </c>
      <c r="H214" s="38" t="inlineStr">
        <is>
          <t>Blanket (page end)</t>
        </is>
      </c>
      <c r="I214" s="26" t="n"/>
      <c r="J214" s="26" t="n"/>
      <c r="K214" s="26" t="n"/>
      <c r="L214" s="26" t="inlineStr">
        <is>
          <t>NO</t>
        </is>
      </c>
      <c r="M214" s="74" t="n">
        <v>0</v>
      </c>
      <c r="N214" s="74" t="n">
        <v>0</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row r="215" ht="15.75" customHeight="1" s="67">
      <c r="A215" s="39" t="inlineStr">
        <is>
          <t>HA_WICK_QUALITY_SCORE</t>
        </is>
      </c>
      <c r="B215" s="70" t="n">
        <v>0</v>
      </c>
      <c r="C215" s="38" t="n"/>
      <c r="D215" s="38" t="inlineStr">
        <is>
          <t>ENTRY, GLOBAL_CHECK, STOCKS_EXIT</t>
        </is>
      </c>
      <c r="E215" s="38" t="n"/>
      <c r="F215" s="26" t="n"/>
      <c r="G215" s="38">
        <f>IFERROR(VLOOKUP($A130&amp;"_"&amp;$B130,Results_Deltas!$A$2:$P$15000,5,FALSE),"")</f>
        <v/>
      </c>
      <c r="H215" s="38" t="inlineStr">
        <is>
          <t>Blanket (page end)</t>
        </is>
      </c>
      <c r="I215" s="26" t="n"/>
      <c r="J215" s="26" t="n"/>
      <c r="K215" s="26" t="n"/>
      <c r="L215" s="26" t="inlineStr">
        <is>
          <t>YES</t>
        </is>
      </c>
      <c r="M215" s="74" t="n">
        <v>0</v>
      </c>
      <c r="N215" s="74" t="n">
        <v>0</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row>
    <row r="216" ht="15.75" customHeight="1" s="67">
      <c r="A216" s="39" t="inlineStr">
        <is>
          <t>MANDATORY_REENTRY_WT_FILTER_MIN_TFS</t>
        </is>
      </c>
      <c r="B216" s="70" t="n">
        <v>0</v>
      </c>
      <c r="C216" s="38" t="n"/>
      <c r="D216" s="38" t="inlineStr">
        <is>
          <t>GLOBAL_CHECK, STOCKS_EXIT</t>
        </is>
      </c>
      <c r="E216" s="38" t="n"/>
      <c r="F216" s="26" t="n"/>
      <c r="G216" s="38">
        <f>IFERROR(VLOOKUP($A174&amp;"_"&amp;$B174,Results_Deltas!$A$2:$P$15000,5,FALSE),"")</f>
        <v/>
      </c>
      <c r="H216" s="38" t="inlineStr">
        <is>
          <t>Blanket (page end)</t>
        </is>
      </c>
      <c r="I216" s="26" t="n"/>
      <c r="J216" s="26" t="n"/>
      <c r="K216" s="26" t="n"/>
      <c r="L216" s="26" t="inlineStr">
        <is>
          <t>NO</t>
        </is>
      </c>
      <c r="M216" s="74" t="n">
        <v>0</v>
      </c>
      <c r="N216" s="74" t="n">
        <v>0</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row>
    <row r="217" ht="15.75" customHeight="1" s="67">
      <c r="A217" s="39" t="inlineStr">
        <is>
          <t>MANDATORY_REENTRY_WT_FILTER_REQUIRE_FLIP</t>
        </is>
      </c>
      <c r="B217" s="70" t="n">
        <v>0</v>
      </c>
      <c r="C217" s="38" t="n"/>
      <c r="D217" s="38" t="inlineStr">
        <is>
          <t>GLOBAL_CHECK, STOCKS_EXIT</t>
        </is>
      </c>
      <c r="E217" s="38" t="n"/>
      <c r="F217" s="26" t="n"/>
      <c r="G217" s="38">
        <f>IFERROR(VLOOKUP($A179&amp;"_"&amp;$B179,Results_Deltas!$A$2:$P$15000,5,FALSE),"")</f>
        <v/>
      </c>
      <c r="H217" s="38" t="inlineStr">
        <is>
          <t>Blanket (page end)</t>
        </is>
      </c>
      <c r="I217" s="26" t="n"/>
      <c r="J217" s="26" t="n"/>
      <c r="K217" s="26" t="n"/>
      <c r="L217" s="26" t="inlineStr">
        <is>
          <t>YES</t>
        </is>
      </c>
      <c r="M217" s="74" t="n">
        <v>0</v>
      </c>
      <c r="N217" s="74" t="n">
        <v>0</v>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c r="IO217" s="26" t="n"/>
    </row>
    <row r="218" ht="15.75" customHeight="1" s="67">
      <c r="A218" s="39" t="inlineStr">
        <is>
          <t>MANDATORY_REENTRY_WT_FILTER_VELOCITY_RATIO</t>
        </is>
      </c>
      <c r="B218" s="70" t="n">
        <v>0</v>
      </c>
      <c r="C218" s="38" t="n"/>
      <c r="D218" s="38" t="inlineStr">
        <is>
          <t>GLOBAL_CHECK, STOCKS_EXIT</t>
        </is>
      </c>
      <c r="E218" s="38" t="n"/>
      <c r="F218" s="26" t="n"/>
      <c r="G218" s="38">
        <f>IFERROR(VLOOKUP($A181&amp;"_"&amp;$B181,Results_Deltas!$A$2:$P$15000,5,FALSE),"")</f>
        <v/>
      </c>
      <c r="H218" s="38" t="inlineStr">
        <is>
          <t>Blanket (page end)</t>
        </is>
      </c>
      <c r="I218" s="26" t="n"/>
      <c r="J218" s="26" t="n"/>
      <c r="K218" s="26" t="n"/>
      <c r="L218" s="26" t="inlineStr">
        <is>
          <t>YES</t>
        </is>
      </c>
      <c r="M218" s="74" t="n">
        <v>0</v>
      </c>
      <c r="N218" s="74" t="n">
        <v>0</v>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c r="IN218" s="26" t="n"/>
      <c r="IO218" s="26" t="n"/>
    </row>
    <row r="219" ht="15.75" customHeight="1" s="67">
      <c r="A219" s="39" t="inlineStr">
        <is>
          <t>MOVER_THRESHOLD</t>
        </is>
      </c>
      <c r="B219" s="70" t="n">
        <v>0</v>
      </c>
      <c r="C219" s="38" t="n"/>
      <c r="D219" s="38" t="inlineStr">
        <is>
          <t>ENTRY, GLOBAL_CHECK, STOCKS_EXIT</t>
        </is>
      </c>
      <c r="E219" s="38" t="n"/>
      <c r="F219" s="26" t="n"/>
      <c r="G219" s="38">
        <f>IFERROR(VLOOKUP($A187&amp;"_"&amp;$B187,Results_Deltas!$A$2:$P$15000,5,FALSE),"")</f>
        <v/>
      </c>
      <c r="H219" s="38" t="inlineStr">
        <is>
          <t>Blanket (page end)</t>
        </is>
      </c>
      <c r="I219" s="26" t="n"/>
      <c r="J219" s="26" t="n"/>
      <c r="K219" s="26" t="n"/>
      <c r="L219" s="26" t="inlineStr">
        <is>
          <t>NO</t>
        </is>
      </c>
      <c r="M219" s="74" t="n">
        <v>0</v>
      </c>
      <c r="N219" s="74" t="n">
        <v>0</v>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c r="IN219" s="26" t="n"/>
      <c r="IO219" s="26" t="n"/>
    </row>
    <row r="220" ht="15.75" customHeight="1" s="67">
      <c r="A220" s="39" t="inlineStr">
        <is>
          <t>MTS_BOTTOM_BONUS_THRESHOLD</t>
        </is>
      </c>
      <c r="B220" s="70" t="n">
        <v>0</v>
      </c>
      <c r="C220" s="38" t="n"/>
      <c r="D220" s="38" t="inlineStr">
        <is>
          <t>ENTRY, GLOBAL_CHECK, STOCKS_EXIT</t>
        </is>
      </c>
      <c r="E220" s="38" t="n"/>
      <c r="F220" s="26" t="n"/>
      <c r="G220" s="38">
        <f>IFERROR(VLOOKUP($A195&amp;"_"&amp;$B195,Results_Deltas!$A$2:$P$15000,5,FALSE),"")</f>
        <v/>
      </c>
      <c r="H220" s="38" t="inlineStr">
        <is>
          <t>Blanket (page end)</t>
        </is>
      </c>
      <c r="I220" s="26" t="n"/>
      <c r="J220" s="26" t="n"/>
      <c r="K220" s="26" t="n"/>
      <c r="L220" s="26" t="inlineStr">
        <is>
          <t>NO</t>
        </is>
      </c>
      <c r="M220" s="74" t="n">
        <v>0</v>
      </c>
      <c r="N220" s="74" t="n">
        <v>0</v>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c r="IN220" s="26" t="n"/>
      <c r="IO220" s="26" t="n"/>
    </row>
    <row r="221" ht="15.75" customHeight="1" s="67">
      <c r="A221" s="39" t="inlineStr">
        <is>
          <t>MTS_BOTTOM_STRONG_THRESHOLD</t>
        </is>
      </c>
      <c r="B221" s="70" t="n">
        <v>0</v>
      </c>
      <c r="C221" s="38" t="n"/>
      <c r="D221" s="38" t="inlineStr">
        <is>
          <t>ENTRY, GLOBAL_CHECK, STOCKS_EXIT</t>
        </is>
      </c>
      <c r="E221" s="38" t="n"/>
      <c r="F221" s="26" t="n"/>
      <c r="G221" s="38">
        <f>IFERROR(VLOOKUP($A199&amp;"_"&amp;$B199,Results_Deltas!$A$2:$P$15000,5,FALSE),"")</f>
        <v/>
      </c>
      <c r="H221" s="38" t="inlineStr">
        <is>
          <t>Blanket (page end)</t>
        </is>
      </c>
      <c r="I221" s="26" t="n"/>
      <c r="J221" s="26" t="n"/>
      <c r="K221" s="26" t="n"/>
      <c r="L221" s="26" t="inlineStr">
        <is>
          <t>NO</t>
        </is>
      </c>
      <c r="M221" s="74" t="n">
        <v>0</v>
      </c>
      <c r="N221" s="74" t="n">
        <v>0</v>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c r="IN221" s="26" t="n"/>
      <c r="IO221" s="26" t="n"/>
    </row>
    <row r="222" ht="15.75" customHeight="1" s="67">
      <c r="A222" s="37" t="inlineStr">
        <is>
          <t>HTF_GATE_MIN_CONFIRMATIONS</t>
        </is>
      </c>
      <c r="B222" s="38" t="inlineStr">
        <is>
          <t>0.0</t>
        </is>
      </c>
      <c r="C222" s="38" t="n"/>
      <c r="D222" s="38" t="inlineStr">
        <is>
          <t>ENTRY, GLOBAL_CHECK, STOCKS_EXIT</t>
        </is>
      </c>
      <c r="E222" s="38" t="n"/>
      <c r="F222" s="26" t="n"/>
      <c r="G222" s="38">
        <f>IFERROR(VLOOKUP($A152&amp;"_"&amp;$B152,Results_Deltas!$A$2:$P$15000,5,FALSE),"")</f>
        <v/>
      </c>
      <c r="H222" s="38" t="inlineStr">
        <is>
          <t>Blanket (page end)</t>
        </is>
      </c>
      <c r="I222" s="26" t="n"/>
      <c r="J222" s="26" t="n"/>
      <c r="K222" s="26" t="n"/>
      <c r="L222" s="26" t="inlineStr">
        <is>
          <t>NO</t>
        </is>
      </c>
      <c r="M222" s="74" t="n">
        <v>0.4066563721224466</v>
      </c>
      <c r="N222" s="74" t="n">
        <v>6</v>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c r="IN222" s="26" t="n"/>
      <c r="IO222" s="26" t="n"/>
    </row>
    <row r="223" ht="15.75" customHeight="1" s="67">
      <c r="A223" s="37" t="inlineStr">
        <is>
          <t>HTF_GATE_MIN_CONFIRMATIONS</t>
        </is>
      </c>
      <c r="B223" s="38" t="inlineStr">
        <is>
          <t>0.0_ALT</t>
        </is>
      </c>
      <c r="C223" s="38" t="n"/>
      <c r="D223" s="38" t="inlineStr">
        <is>
          <t>ENTRY, GLOBAL_CHECK, STOCKS_EXIT</t>
        </is>
      </c>
      <c r="E223" s="38" t="n"/>
      <c r="F223" s="26" t="n"/>
      <c r="G223" s="38">
        <f>IFERROR(VLOOKUP($A153&amp;"_"&amp;$B153,Results_Deltas!$A$2:$P$15000,5,FALSE),"")</f>
        <v/>
      </c>
      <c r="H223" s="38" t="inlineStr">
        <is>
          <t>Blanket (page end)</t>
        </is>
      </c>
      <c r="I223" s="26" t="n"/>
      <c r="J223" s="26" t="n"/>
      <c r="K223" s="26" t="n"/>
      <c r="L223" s="26" t="inlineStr">
        <is>
          <t>NO</t>
        </is>
      </c>
      <c r="M223" s="74" t="n">
        <v>0.4066563721224466</v>
      </c>
      <c r="N223" s="74" t="n">
        <v>6</v>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c r="IN223" s="26" t="n"/>
      <c r="IO223" s="26" t="n"/>
    </row>
    <row r="224" ht="15.75" customHeight="1" s="67">
      <c r="A224" s="37" t="inlineStr">
        <is>
          <t>FUNDING_GATE_MTF_REQUIRED</t>
        </is>
      </c>
      <c r="B224" s="38" t="inlineStr">
        <is>
          <t>0.0</t>
        </is>
      </c>
      <c r="C224" s="38" t="n"/>
      <c r="D224" s="38" t="inlineStr">
        <is>
          <t>ENTRY, GLOBAL_CHECK, STOCKS_EXIT</t>
        </is>
      </c>
      <c r="E224" s="38" t="n"/>
      <c r="F224" s="26" t="n"/>
      <c r="G224" s="38">
        <f>IFERROR(VLOOKUP($A115&amp;"_"&amp;$B115,Results_Deltas!$A$2:$P$15000,5,FALSE),"")</f>
        <v/>
      </c>
      <c r="H224" s="38" t="inlineStr">
        <is>
          <t>Blanket (page end)</t>
        </is>
      </c>
      <c r="I224" s="26" t="n"/>
      <c r="J224" s="26" t="n"/>
      <c r="K224" s="26" t="n"/>
      <c r="L224" s="26" t="inlineStr">
        <is>
          <t>NO</t>
        </is>
      </c>
      <c r="M224" s="74" t="n">
        <v>0.4074010054462819</v>
      </c>
      <c r="N224" s="74" t="n">
        <v>6</v>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c r="IN224" s="26" t="n"/>
      <c r="IO224" s="26" t="n"/>
    </row>
    <row r="225" ht="15.75" customHeight="1" s="67">
      <c r="A225" s="37" t="inlineStr">
        <is>
          <t>FUNDING_GATE_MTF_REQUIRED</t>
        </is>
      </c>
      <c r="B225" s="38" t="inlineStr">
        <is>
          <t>0.0_ALT</t>
        </is>
      </c>
      <c r="C225" s="38" t="n"/>
      <c r="D225" s="38" t="inlineStr">
        <is>
          <t>ENTRY, GLOBAL_CHECK, STOCKS_EXIT</t>
        </is>
      </c>
      <c r="E225" s="38" t="n"/>
      <c r="F225" s="26" t="n"/>
      <c r="G225" s="38">
        <f>IFERROR(VLOOKUP($A116&amp;"_"&amp;$B116,Results_Deltas!$A$2:$P$15000,5,FALSE),"")</f>
        <v/>
      </c>
      <c r="H225" s="38" t="inlineStr">
        <is>
          <t>Blanket (page end)</t>
        </is>
      </c>
      <c r="I225" s="26" t="n"/>
      <c r="J225" s="26" t="n"/>
      <c r="K225" s="26" t="n"/>
      <c r="L225" s="26" t="inlineStr">
        <is>
          <t>NO</t>
        </is>
      </c>
      <c r="M225" s="74" t="n">
        <v>0.4074010054462819</v>
      </c>
      <c r="N225" s="74" t="n">
        <v>6</v>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c r="IN225" s="26" t="n"/>
      <c r="IO225" s="26" t="n"/>
    </row>
    <row r="226">
      <c r="A226" s="37" t="inlineStr">
        <is>
          <t>FUNDING_GATE_LONG_MAX</t>
        </is>
      </c>
      <c r="B226" s="38" t="inlineStr">
        <is>
          <t>0.0</t>
        </is>
      </c>
      <c r="C226" s="38" t="n"/>
      <c r="D226" s="38" t="inlineStr">
        <is>
          <t>ENTRY, GLOBAL_CHECK, STOCKS_EXIT</t>
        </is>
      </c>
      <c r="E226" s="38" t="n"/>
      <c r="F226" s="26" t="n"/>
      <c r="G226" s="38">
        <f>IFERROR(VLOOKUP($A113&amp;"_"&amp;$B113,Results_Deltas!$A$2:$P$15000,5,FALSE),"")</f>
        <v/>
      </c>
      <c r="H226" s="38" t="inlineStr">
        <is>
          <t>Blanket (page end)</t>
        </is>
      </c>
      <c r="I226" s="26" t="n"/>
      <c r="J226" s="26" t="n"/>
      <c r="K226" s="26" t="n"/>
      <c r="L226" s="26" t="inlineStr">
        <is>
          <t>NO</t>
        </is>
      </c>
      <c r="M226" s="74" t="n">
        <v>0.4079212662903447</v>
      </c>
      <c r="N226" s="74" t="n">
        <v>6</v>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c r="IN226" s="26" t="n"/>
      <c r="IO226" s="26" t="n"/>
    </row>
    <row r="227">
      <c r="A227" s="37" t="inlineStr">
        <is>
          <t>FUNDING_GATE_LONG_MAX</t>
        </is>
      </c>
      <c r="B227" s="38" t="inlineStr">
        <is>
          <t>0.0_ALT</t>
        </is>
      </c>
      <c r="C227" s="38" t="n"/>
      <c r="D227" s="38" t="inlineStr">
        <is>
          <t>ENTRY, GLOBAL_CHECK, STOCKS_EXIT</t>
        </is>
      </c>
      <c r="E227" s="38" t="n"/>
      <c r="F227" s="26" t="n"/>
      <c r="G227" s="38">
        <f>IFERROR(VLOOKUP($A114&amp;"_"&amp;$B114,Results_Deltas!$A$2:$P$15000,5,FALSE),"")</f>
        <v/>
      </c>
      <c r="H227" s="38" t="inlineStr">
        <is>
          <t>Blanket (page end)</t>
        </is>
      </c>
      <c r="I227" s="26" t="n"/>
      <c r="J227" s="26" t="n"/>
      <c r="K227" s="26" t="n"/>
      <c r="L227" s="26" t="inlineStr">
        <is>
          <t>YES</t>
        </is>
      </c>
      <c r="M227" s="74" t="n">
        <v>0.4079212662903447</v>
      </c>
      <c r="N227" s="74" t="n">
        <v>6</v>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c r="IN227" s="26" t="n"/>
      <c r="IO227" s="26" t="n"/>
    </row>
    <row r="228">
      <c r="A228" s="37" t="inlineStr">
        <is>
          <t>FUNDING_GATE_SHORT_MIN</t>
        </is>
      </c>
      <c r="B228" s="38" t="inlineStr">
        <is>
          <t>0.0</t>
        </is>
      </c>
      <c r="C228" s="38" t="n"/>
      <c r="D228" s="38" t="inlineStr">
        <is>
          <t>ENTRY, GLOBAL_CHECK, STOCKS_EXIT</t>
        </is>
      </c>
      <c r="E228" s="38" t="n"/>
      <c r="F228" s="26" t="n"/>
      <c r="G228" s="38">
        <f>IFERROR(VLOOKUP($A117&amp;"_"&amp;$B117,Results_Deltas!$A$2:$P$15000,5,FALSE),"")</f>
        <v/>
      </c>
      <c r="H228" s="38" t="inlineStr">
        <is>
          <t>Blanket (page end)</t>
        </is>
      </c>
      <c r="I228" s="26" t="n"/>
      <c r="J228" s="26" t="n"/>
      <c r="K228" s="26" t="n"/>
      <c r="L228" s="26" t="inlineStr">
        <is>
          <t>NO</t>
        </is>
      </c>
      <c r="M228" s="74" t="n">
        <v>0.4079212662903447</v>
      </c>
      <c r="N228" s="74" t="n">
        <v>6</v>
      </c>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c r="IN228" s="26" t="n"/>
      <c r="IO228" s="26" t="n"/>
    </row>
    <row r="229">
      <c r="A229" s="37" t="inlineStr">
        <is>
          <t>FUNDING_GATE_SHORT_MIN</t>
        </is>
      </c>
      <c r="B229" s="38" t="inlineStr">
        <is>
          <t>0.0_ALT</t>
        </is>
      </c>
      <c r="C229" s="38" t="n"/>
      <c r="D229" s="38" t="inlineStr">
        <is>
          <t>ENTRY, GLOBAL_CHECK, STOCKS_EXIT</t>
        </is>
      </c>
      <c r="E229" s="38" t="n"/>
      <c r="F229" s="26" t="n"/>
      <c r="G229" s="38">
        <f>IFERROR(VLOOKUP($A118&amp;"_"&amp;$B118,Results_Deltas!$A$2:$P$15000,5,FALSE),"")</f>
        <v/>
      </c>
      <c r="H229" s="38" t="inlineStr">
        <is>
          <t>Blanket (page end)</t>
        </is>
      </c>
      <c r="I229" s="26" t="n"/>
      <c r="J229" s="26" t="n"/>
      <c r="K229" s="26" t="n"/>
      <c r="L229" s="26" t="inlineStr">
        <is>
          <t>NO</t>
        </is>
      </c>
      <c r="M229" s="74" t="n">
        <v>0.4079212662903447</v>
      </c>
      <c r="N229" s="74" t="n">
        <v>6</v>
      </c>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c r="IN229" s="26" t="n"/>
      <c r="IO229" s="26" t="n"/>
    </row>
    <row r="230">
      <c r="A230" s="37" t="inlineStr">
        <is>
          <t>HTF4_CONF</t>
        </is>
      </c>
      <c r="B230" s="38" t="inlineStr">
        <is>
          <t>False_ALT</t>
        </is>
      </c>
      <c r="C230" s="38" t="n"/>
      <c r="D230" s="38" t="inlineStr">
        <is>
          <t>GLOBAL_CHECK, STOCKS_EXIT</t>
        </is>
      </c>
      <c r="E230" s="38" t="n"/>
      <c r="F230" s="26" t="n"/>
      <c r="G230" s="38">
        <f>IFERROR(VLOOKUP($A145&amp;"_"&amp;$B145,Results_Deltas!$A$2:$P$15000,5,FALSE),"")</f>
        <v/>
      </c>
      <c r="H230" s="38" t="inlineStr">
        <is>
          <t>Blanket (page end)</t>
        </is>
      </c>
      <c r="I230" s="26" t="n"/>
      <c r="J230" s="26" t="n"/>
      <c r="K230" s="26" t="n"/>
      <c r="L230" s="26" t="inlineStr">
        <is>
          <t>NO</t>
        </is>
      </c>
      <c r="M230" s="74" t="n">
        <v>0.4079212662903447</v>
      </c>
      <c r="N230" s="74" t="n">
        <v>6</v>
      </c>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c r="IN230" s="26" t="n"/>
      <c r="IO230" s="26" t="n"/>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ATR_TRAIL_SWEEP_ENABLED</t>
        </is>
      </c>
      <c r="B3" s="26" t="inlineStr">
        <is>
          <t>True</t>
        </is>
      </c>
      <c r="C3" s="26" t="n"/>
      <c r="D3" s="26" t="n"/>
      <c r="E3" s="26" t="n"/>
      <c r="F3" s="26" t="n"/>
      <c r="G3" s="26">
        <f>IFERROR(VLOOKUP($A25&amp;"_"&amp;$B25,Results_Deltas!$A$2:$P$15000,5,FALSE),"")</f>
        <v/>
      </c>
      <c r="H3" s="26">
        <f>IFERROR(VLOOKUP($A25,Results_30d_Deltas!$A$2:$H$5000,7,FALSE)-E24,"")</f>
        <v/>
      </c>
      <c r="I3" s="26">
        <f>IFERROR(VLOOKUP($A25,Results_30d_Deltas!$A$2:$H$5000,6,FALSE),"")</f>
        <v/>
      </c>
      <c r="J3" s="26" t="n"/>
      <c r="K3" s="26" t="n"/>
      <c r="L3" s="26" t="inlineStr">
        <is>
          <t>NO</t>
        </is>
      </c>
      <c r="M3" s="74" t="n">
        <v>-2.587615617593996</v>
      </c>
      <c r="N3" s="74" t="n">
        <v>4</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ez_manage.py:5955 top()</t>
        </is>
      </c>
      <c r="IN3" s="26" t="inlineStr">
        <is>
          <t>v12_quick_engine.py:215 x7</t>
        </is>
      </c>
      <c r="IO3" s="26" t="n"/>
    </row>
    <row r="4" ht="10.5" customHeight="1" s="67">
      <c r="A4" s="26" t="inlineStr">
        <is>
          <t>WT_EXHAUST_EXIT_MIN_GAIN_PCT</t>
        </is>
      </c>
      <c r="B4" s="26" t="inlineStr">
        <is>
          <t>1.0</t>
        </is>
      </c>
      <c r="C4" s="26" t="n"/>
      <c r="D4" s="26" t="n"/>
      <c r="E4" s="26" t="n"/>
      <c r="F4" s="26" t="n"/>
      <c r="G4" s="26">
        <f>IFERROR(VLOOKUP($A100&amp;"_"&amp;$B100,Results_Deltas!$A$2:$P$15000,5,FALSE),"")</f>
        <v/>
      </c>
      <c r="H4" s="26">
        <f>IFERROR(VLOOKUP($A100,Results_30d_Deltas!$A$2:$H$5000,7,FALSE)-E99,"")</f>
        <v/>
      </c>
      <c r="I4" s="26">
        <f>IFERROR(VLOOKUP($A100,Results_30d_Deltas!$A$2:$H$5000,6,FALSE),"")</f>
        <v/>
      </c>
      <c r="J4" s="26" t="n"/>
      <c r="K4" s="26" t="n"/>
      <c r="L4" s="26" t="inlineStr">
        <is>
          <t>NO</t>
        </is>
      </c>
      <c r="M4" s="74" t="n">
        <v>-1.933932231251599</v>
      </c>
      <c r="N4" s="74" t="n">
        <v>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n"/>
      <c r="AO4" s="34" t="n"/>
      <c r="AP4" s="34" t="n"/>
      <c r="AQ4" s="34" t="n"/>
      <c r="AR4" s="34"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ez_manage.py:5916 top()</t>
        </is>
      </c>
      <c r="IN4" s="26" t="inlineStr">
        <is>
          <t>v12_quick_engine.py:3752 x3</t>
        </is>
      </c>
      <c r="IO4" s="26" t="n"/>
    </row>
    <row r="5" ht="10.5" customHeight="1" s="67">
      <c r="A5" s="26" t="inlineStr">
        <is>
          <t>WT_PERCENTILE_EXIT_OB_D</t>
        </is>
      </c>
      <c r="B5" s="26" t="inlineStr">
        <is>
          <t>2.0</t>
        </is>
      </c>
      <c r="C5" s="26" t="n"/>
      <c r="D5" s="26" t="n"/>
      <c r="E5" s="26" t="n"/>
      <c r="F5" s="26" t="n"/>
      <c r="G5" s="26">
        <f>IFERROR(VLOOKUP($A125&amp;"_"&amp;$B125,Results_Deltas!$A$2:$P$15000,5,FALSE),"")</f>
        <v/>
      </c>
      <c r="H5" s="26">
        <f>IFERROR(VLOOKUP($A125,Results_30d_Deltas!$A$2:$H$5000,7,FALSE)-E124,"")</f>
        <v/>
      </c>
      <c r="I5" s="26">
        <f>IFERROR(VLOOKUP($A125,Results_30d_Deltas!$A$2:$H$5000,6,FALSE),"")</f>
        <v/>
      </c>
      <c r="J5" s="26" t="n"/>
      <c r="K5" s="26" t="n"/>
      <c r="L5" s="26" t="inlineStr">
        <is>
          <t>NO</t>
        </is>
      </c>
      <c r="M5" s="74" t="n">
        <v>-1.928286838383267</v>
      </c>
      <c r="N5" s="74" t="n">
        <v>7</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ez_manage.py:5929 top()</t>
        </is>
      </c>
      <c r="IN5" s="26" t="inlineStr">
        <is>
          <t>v12_quick_engine.py:3769 x3</t>
        </is>
      </c>
      <c r="IO5" s="26" t="n"/>
    </row>
    <row r="6" ht="10.5" customHeight="1" s="67">
      <c r="A6" s="27" t="inlineStr">
        <is>
          <t>WT_EXHAUST_EXIT_MIN_GAIN_PCT</t>
        </is>
      </c>
      <c r="B6" s="27" t="inlineStr">
        <is>
          <t>0.5</t>
        </is>
      </c>
      <c r="C6" s="26" t="n"/>
      <c r="D6" s="26" t="n"/>
      <c r="E6" s="26" t="n"/>
      <c r="F6" s="26" t="n"/>
      <c r="G6" s="26">
        <f>IFERROR(VLOOKUP($A99&amp;"_"&amp;$B99,Results_Deltas!$A$2:$P$15000,5,FALSE),"")</f>
        <v/>
      </c>
      <c r="H6" s="26">
        <f>IFERROR(VLOOKUP($A99,Results_30d_Deltas!$A$2:$H$5000,7,FALSE)-E98,"")</f>
        <v/>
      </c>
      <c r="I6" s="26">
        <f>IFERROR(VLOOKUP($A99,Results_30d_Deltas!$A$2:$H$5000,6,FALSE),"")</f>
        <v/>
      </c>
      <c r="J6" s="26" t="n"/>
      <c r="K6" s="26" t="n"/>
      <c r="L6" s="26" t="inlineStr">
        <is>
          <t>YES</t>
        </is>
      </c>
      <c r="M6" s="74" t="n">
        <v>-1.878962538382697</v>
      </c>
      <c r="N6" s="74" t="n">
        <v>7</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4" t="n"/>
      <c r="AO6" s="34" t="n"/>
      <c r="AP6" s="34" t="n"/>
      <c r="AQ6" s="34" t="n"/>
      <c r="AR6" s="34"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ez_manage.py:5916 top()</t>
        </is>
      </c>
      <c r="IN6" s="26" t="inlineStr">
        <is>
          <t>v12_quick_engine.py:3752 x3</t>
        </is>
      </c>
      <c r="IO6" s="26" t="n"/>
    </row>
    <row r="7" ht="10.5" customHeight="1" s="67">
      <c r="A7" s="26" t="inlineStr">
        <is>
          <t>WT_PERCENTILE_ENTRY_OB_D</t>
        </is>
      </c>
      <c r="B7" s="26" t="inlineStr">
        <is>
          <t>67.5</t>
        </is>
      </c>
      <c r="C7" s="26" t="n"/>
      <c r="D7" s="26" t="n"/>
      <c r="E7" s="26" t="n"/>
      <c r="F7" s="26" t="n"/>
      <c r="G7" s="26">
        <f>IFERROR(VLOOKUP($A109&amp;"_"&amp;$B109,Results_Deltas!$A$2:$P$15000,5,FALSE),"")</f>
        <v/>
      </c>
      <c r="H7" s="26">
        <f>IFERROR(VLOOKUP($A109,Results_30d_Deltas!$A$2:$H$5000,7,FALSE)-E108,"")</f>
        <v/>
      </c>
      <c r="I7" s="26">
        <f>IFERROR(VLOOKUP($A109,Results_30d_Deltas!$A$2:$H$5000,6,FALSE),"")</f>
        <v/>
      </c>
      <c r="J7" s="26" t="n"/>
      <c r="K7" s="26" t="n"/>
      <c r="L7" s="26" t="inlineStr">
        <is>
          <t>NO</t>
        </is>
      </c>
      <c r="M7" s="74" t="n">
        <v>-1.564514682613019</v>
      </c>
      <c r="N7" s="74" t="n">
        <v>8</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4" t="n"/>
      <c r="FL7" s="34" t="n"/>
      <c r="FM7" s="34" t="n"/>
      <c r="FN7" s="34" t="n"/>
      <c r="FO7" s="34"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ez_manage.py:5925 top()</t>
        </is>
      </c>
      <c r="IN7" s="26" t="inlineStr">
        <is>
          <t>v12_quick_engine.py:3765 x2</t>
        </is>
      </c>
      <c r="IO7" s="26" t="n"/>
    </row>
    <row r="8" ht="10.5" customHeight="1" s="67">
      <c r="A8" s="26" t="inlineStr">
        <is>
          <t>HTF_EXIT_VETO_MIN_ALIGNED</t>
        </is>
      </c>
      <c r="B8" s="26" t="inlineStr">
        <is>
          <t>0.5</t>
        </is>
      </c>
      <c r="C8" s="26" t="n"/>
      <c r="D8" s="26" t="n"/>
      <c r="E8" s="26" t="n"/>
      <c r="F8" s="26" t="n"/>
      <c r="G8" s="26">
        <f>IFERROR(VLOOKUP($A52&amp;"_"&amp;$B52,Results_Deltas!$A$2:$P$15000,5,FALSE),"")</f>
        <v/>
      </c>
      <c r="H8" s="26">
        <f>IFERROR(VLOOKUP($A52,Results_30d_Deltas!$A$2:$H$5000,7,FALSE)-E51,"")</f>
        <v/>
      </c>
      <c r="I8" s="26">
        <f>IFERROR(VLOOKUP($A52,Results_30d_Deltas!$A$2:$H$5000,6,FALSE),"")</f>
        <v/>
      </c>
      <c r="J8" s="26" t="n"/>
      <c r="K8" s="26" t="n"/>
      <c r="L8" s="26" t="inlineStr">
        <is>
          <t>NO</t>
        </is>
      </c>
      <c r="M8" s="74" t="n">
        <v>-1.352145913386227</v>
      </c>
      <c r="N8" s="74" t="n">
        <v>9</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4" t="n"/>
      <c r="EP8" s="34" t="n"/>
      <c r="EQ8" s="34" t="n"/>
      <c r="ER8" s="34" t="n"/>
      <c r="ES8" s="34"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ez_manage.py:4875 top()</t>
        </is>
      </c>
      <c r="IN8" s="26" t="inlineStr">
        <is>
          <t>v12_quick_engine.py:2051 x3</t>
        </is>
      </c>
      <c r="IO8" s="26" t="n"/>
    </row>
    <row r="9" ht="10.5" customHeight="1" s="67">
      <c r="A9" s="26" t="inlineStr">
        <is>
          <t>HTF_AGAINST_FORCE_CLOSE_CONFIRM_4H</t>
        </is>
      </c>
      <c r="B9" s="26" t="inlineStr">
        <is>
          <t>0</t>
        </is>
      </c>
      <c r="C9" s="26" t="n"/>
      <c r="D9" s="26" t="n"/>
      <c r="E9" s="26" t="n"/>
      <c r="F9" s="26" t="n"/>
      <c r="G9" s="26">
        <f>IFERROR(VLOOKUP($A39&amp;"_"&amp;$B39,Results_Deltas!$A$2:$P$15000,5,FALSE),"")</f>
        <v/>
      </c>
      <c r="H9" s="26">
        <f>IFERROR(VLOOKUP($A39,Results_30d_Deltas!$A$2:$H$5000,7,FALSE)-E38,"")</f>
        <v/>
      </c>
      <c r="I9" s="26">
        <f>IFERROR(VLOOKUP($A39,Results_30d_Deltas!$A$2:$H$5000,6,FALSE),"")</f>
        <v/>
      </c>
      <c r="J9" s="26" t="n"/>
      <c r="K9" s="26" t="n"/>
      <c r="L9" s="26" t="inlineStr">
        <is>
          <t>NO</t>
        </is>
      </c>
      <c r="M9" s="74" t="n">
        <v>-1.336862210597816</v>
      </c>
      <c r="N9" s="74" t="n">
        <v>4</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4" t="n"/>
      <c r="EP9" s="34" t="n"/>
      <c r="EQ9" s="34" t="n"/>
      <c r="ER9" s="34" t="n"/>
      <c r="ES9" s="34"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ez_manage.py:4868 top()</t>
        </is>
      </c>
      <c r="IN9" s="26" t="inlineStr">
        <is>
          <t>v12_quick_engine.py:2039 x7</t>
        </is>
      </c>
      <c r="IO9" s="26" t="n"/>
    </row>
    <row r="10" ht="10.5" customHeight="1" s="67">
      <c r="A10" s="26" t="inlineStr">
        <is>
          <t>BAND_ARROW_SLOPE_DEADBAND</t>
        </is>
      </c>
      <c r="B10" s="26" t="inlineStr">
        <is>
          <t>2.0</t>
        </is>
      </c>
      <c r="C10" s="26" t="n"/>
      <c r="D10" s="26" t="n"/>
      <c r="E10" s="26" t="n"/>
      <c r="F10" s="26" t="n"/>
      <c r="G10" s="26">
        <f>IFERROR(VLOOKUP($A29&amp;"_"&amp;$B29,Results_Deltas!$A$2:$P$15000,5,FALSE),"")</f>
        <v/>
      </c>
      <c r="H10" s="26">
        <f>IFERROR(VLOOKUP($A29,Results_30d_Deltas!$A$2:$H$5000,7,FALSE)-E28,"")</f>
        <v/>
      </c>
      <c r="I10" s="26">
        <f>IFERROR(VLOOKUP($A29,Results_30d_Deltas!$A$2:$H$5000,6,FALSE),"")</f>
        <v/>
      </c>
      <c r="J10" s="26" t="n"/>
      <c r="K10" s="26" t="n"/>
      <c r="L10" s="26" t="inlineStr">
        <is>
          <t>NO</t>
        </is>
      </c>
      <c r="M10" s="74" t="n">
        <v>-1.302960447922084</v>
      </c>
      <c r="N10" s="74" t="n">
        <v>4</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ez_manage.py:2954 top()</t>
        </is>
      </c>
      <c r="IN10" s="26" t="inlineStr">
        <is>
          <t>v12_quick_engine.py:263 x12</t>
        </is>
      </c>
      <c r="IO10" s="26" t="n"/>
    </row>
    <row r="11" ht="10.5" customHeight="1" s="67">
      <c r="A11" s="26" t="inlineStr">
        <is>
          <t>ALL_TF_AGAINST_CLOSE_MIN_TFS</t>
        </is>
      </c>
      <c r="B11" s="26" t="inlineStr">
        <is>
          <t>0.5</t>
        </is>
      </c>
      <c r="C11" s="26" t="n"/>
      <c r="D11" s="26" t="n"/>
      <c r="E11" s="26" t="n"/>
      <c r="F11" s="26" t="n"/>
      <c r="G11" s="26">
        <f>IFERROR(VLOOKUP($A8&amp;"_"&amp;$B8,Results_Deltas!$A$2:$P$15000,5,FALSE),"")</f>
        <v/>
      </c>
      <c r="H11" s="26">
        <f>IFERROR(VLOOKUP($A8,Results_30d_Deltas!$A$2:$H$5000,7,FALSE)-E7,"")</f>
        <v/>
      </c>
      <c r="I11" s="26">
        <f>IFERROR(VLOOKUP($A8,Results_30d_Deltas!$A$2:$H$5000,6,FALSE),"")</f>
        <v/>
      </c>
      <c r="J11" s="26" t="n"/>
      <c r="K11" s="26" t="n"/>
      <c r="L11" s="26" t="inlineStr">
        <is>
          <t>NO</t>
        </is>
      </c>
      <c r="M11" s="74" t="n">
        <v>-1.296045227905302</v>
      </c>
      <c r="N11" s="74" t="n">
        <v>4</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ez_manage.py:2932 top()</t>
        </is>
      </c>
      <c r="IN11" s="26" t="inlineStr">
        <is>
          <t>v12_quick_engine.py:181 x11</t>
        </is>
      </c>
      <c r="IO11" s="26" t="n"/>
    </row>
    <row r="12" ht="10.5" customHeight="1" s="67">
      <c r="A12" s="26" t="inlineStr">
        <is>
          <t>HTF_AGAINST_FORCE_CLOSE_CONFIRM_4H</t>
        </is>
      </c>
      <c r="B12" s="26" t="inlineStr">
        <is>
          <t>2.0</t>
        </is>
      </c>
      <c r="C12" s="26" t="n"/>
      <c r="D12" s="26" t="n"/>
      <c r="E12" s="26" t="n"/>
      <c r="F12" s="26" t="n"/>
      <c r="G12" s="26">
        <f>IFERROR(VLOOKUP($A42&amp;"_"&amp;$B42,Results_Deltas!$A$2:$P$15000,5,FALSE),"")</f>
        <v/>
      </c>
      <c r="H12" s="26">
        <f>IFERROR(VLOOKUP($A42,Results_30d_Deltas!$A$2:$H$5000,7,FALSE)-E41,"")</f>
        <v/>
      </c>
      <c r="I12" s="26">
        <f>IFERROR(VLOOKUP($A42,Results_30d_Deltas!$A$2:$H$5000,6,FALSE),"")</f>
        <v/>
      </c>
      <c r="J12" s="26" t="n"/>
      <c r="K12" s="26" t="n"/>
      <c r="L12" s="26" t="inlineStr">
        <is>
          <t>NO</t>
        </is>
      </c>
      <c r="M12" s="74" t="n">
        <v>-1.272264854924819</v>
      </c>
      <c r="N12" s="74" t="n">
        <v>5</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4" t="n"/>
      <c r="EP12" s="34" t="n"/>
      <c r="EQ12" s="34" t="n"/>
      <c r="ER12" s="34" t="n"/>
      <c r="ES12" s="34"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ez_manage.py:4868 top()</t>
        </is>
      </c>
      <c r="IN12" s="26" t="inlineStr">
        <is>
          <t>v12_quick_engine.py:2039 x7</t>
        </is>
      </c>
      <c r="IO12" s="26" t="n"/>
    </row>
    <row r="13" ht="10.5" customHeight="1" s="67">
      <c r="A13" s="26" t="inlineStr">
        <is>
          <t>ALL_TF_AGAINST_CLOSE_MIN_TFS</t>
        </is>
      </c>
      <c r="B13" s="26" t="inlineStr">
        <is>
          <t>1.0</t>
        </is>
      </c>
      <c r="C13" s="26" t="n"/>
      <c r="D13" s="26" t="n"/>
      <c r="E13" s="26" t="n"/>
      <c r="F13" s="26" t="n"/>
      <c r="G13" s="26">
        <f>IFERROR(VLOOKUP($A9&amp;"_"&amp;$B9,Results_Deltas!$A$2:$P$15000,5,FALSE),"")</f>
        <v/>
      </c>
      <c r="H13" s="26">
        <f>IFERROR(VLOOKUP($A9,Results_30d_Deltas!$A$2:$H$5000,7,FALSE)-E8,"")</f>
        <v/>
      </c>
      <c r="I13" s="26">
        <f>IFERROR(VLOOKUP($A9,Results_30d_Deltas!$A$2:$H$5000,6,FALSE),"")</f>
        <v/>
      </c>
      <c r="J13" s="26" t="n"/>
      <c r="K13" s="26" t="n"/>
      <c r="L13" s="26" t="inlineStr">
        <is>
          <t>NO</t>
        </is>
      </c>
      <c r="M13" s="74" t="n">
        <v>-1.25636601539298</v>
      </c>
      <c r="N13" s="74" t="n">
        <v>4</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ez_manage.py:2932 top()</t>
        </is>
      </c>
      <c r="IN13" s="26" t="inlineStr">
        <is>
          <t>v12_quick_engine.py:181 x11</t>
        </is>
      </c>
      <c r="IO13" s="26" t="n"/>
    </row>
    <row r="14" ht="10.5" customHeight="1" s="67">
      <c r="A14" s="26" t="inlineStr">
        <is>
          <t>WT_EXHAUST_EXIT_MIN_GAIN_PCT</t>
        </is>
      </c>
      <c r="B14" s="26" t="inlineStr">
        <is>
          <t>2.0</t>
        </is>
      </c>
      <c r="C14" s="26" t="n"/>
      <c r="D14" s="26" t="n"/>
      <c r="E14" s="26" t="n"/>
      <c r="F14" s="26" t="n"/>
      <c r="G14" s="26">
        <f>IFERROR(VLOOKUP($A101&amp;"_"&amp;$B101,Results_Deltas!$A$2:$P$15000,5,FALSE),"")</f>
        <v/>
      </c>
      <c r="H14" s="26">
        <f>IFERROR(VLOOKUP($A101,Results_30d_Deltas!$A$2:$H$5000,7,FALSE)-E100,"")</f>
        <v/>
      </c>
      <c r="I14" s="26">
        <f>IFERROR(VLOOKUP($A101,Results_30d_Deltas!$A$2:$H$5000,6,FALSE),"")</f>
        <v/>
      </c>
      <c r="J14" s="26" t="n"/>
      <c r="K14" s="26" t="n"/>
      <c r="L14" s="26" t="inlineStr">
        <is>
          <t>NO</t>
        </is>
      </c>
      <c r="M14" s="74" t="n">
        <v>-1.20918044313964</v>
      </c>
      <c r="N14" s="74" t="n">
        <v>7</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4" t="n"/>
      <c r="AO14" s="34" t="n"/>
      <c r="AP14" s="34" t="n"/>
      <c r="AQ14" s="34" t="n"/>
      <c r="AR14" s="34"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4"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ez_manage.py:5916 top()</t>
        </is>
      </c>
      <c r="IN14" s="26" t="inlineStr">
        <is>
          <t>v12_quick_engine.py:3752 x3</t>
        </is>
      </c>
      <c r="IO14" s="26" t="n"/>
    </row>
    <row r="15" ht="10.5" customHeight="1" s="67">
      <c r="A15" s="26" t="inlineStr">
        <is>
          <t>WT_PERCENTILE_EXIT_OS_4H</t>
        </is>
      </c>
      <c r="B15" s="26" t="inlineStr">
        <is>
          <t>0.5</t>
        </is>
      </c>
      <c r="C15" s="26" t="n"/>
      <c r="D15" s="26" t="n"/>
      <c r="E15" s="26" t="n"/>
      <c r="F15" s="26" t="n"/>
      <c r="G15" s="26">
        <f>IFERROR(VLOOKUP($A127&amp;"_"&amp;$B127,Results_Deltas!$A$2:$P$15000,5,FALSE),"")</f>
        <v/>
      </c>
      <c r="H15" s="26">
        <f>IFERROR(VLOOKUP($A127,Results_30d_Deltas!$A$2:$H$5000,7,FALSE)-E126,"")</f>
        <v/>
      </c>
      <c r="I15" s="26">
        <f>IFERROR(VLOOKUP($A127,Results_30d_Deltas!$A$2:$H$5000,6,FALSE),"")</f>
        <v/>
      </c>
      <c r="J15" s="26" t="n"/>
      <c r="K15" s="26" t="n"/>
      <c r="L15" s="26" t="inlineStr">
        <is>
          <t>NO</t>
        </is>
      </c>
      <c r="M15" s="74" t="n">
        <v>-1.141128677586199</v>
      </c>
      <c r="N15" s="74" t="n">
        <v>9</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4"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ez_manage.py:5930 top()</t>
        </is>
      </c>
      <c r="IN15" s="26" t="inlineStr">
        <is>
          <t>v12_quick_engine.py:3770 x5</t>
        </is>
      </c>
      <c r="IO15" s="26" t="n"/>
    </row>
    <row r="16" ht="10.5" customHeight="1" s="67">
      <c r="A16" s="26" t="inlineStr">
        <is>
          <t>LOSS_EXIT_STALE_PRICE_ALLOW_NEAR_BE_ENABLED</t>
        </is>
      </c>
      <c r="B16" s="26" t="inlineStr">
        <is>
          <t>True</t>
        </is>
      </c>
      <c r="C16" s="26" t="n"/>
      <c r="D16" s="26" t="n"/>
      <c r="E16" s="26" t="n"/>
      <c r="F16" s="26" t="n"/>
      <c r="G16" s="26">
        <f>IFERROR(VLOOKUP($A56&amp;"_"&amp;$B56,Results_Deltas!$A$2:$P$15000,5,FALSE),"")</f>
        <v/>
      </c>
      <c r="H16" s="26">
        <f>IFERROR(VLOOKUP($A56,Results_30d_Deltas!$A$2:$H$5000,7,FALSE)-E55,"")</f>
        <v/>
      </c>
      <c r="I16" s="26">
        <f>IFERROR(VLOOKUP($A56,Results_30d_Deltas!$A$2:$H$5000,6,FALSE),"")</f>
        <v/>
      </c>
      <c r="J16" s="26" t="n"/>
      <c r="K16" s="26" t="n"/>
      <c r="L16" s="26" t="inlineStr">
        <is>
          <t>YES</t>
        </is>
      </c>
      <c r="M16" s="74" t="n">
        <v>-1.115308309531611</v>
      </c>
      <c r="N16" s="74" t="n">
        <v>7</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4" t="n"/>
      <c r="GW16" s="34" t="n"/>
      <c r="GX16" s="34" t="n"/>
      <c r="GY16" s="34" t="n"/>
      <c r="GZ16" s="34"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ez_manage.py:3455 top()</t>
        </is>
      </c>
      <c r="IN16" s="26" t="inlineStr">
        <is>
          <t>v12_quick_engine.py:2169 x4</t>
        </is>
      </c>
      <c r="IO16" s="26" t="n"/>
    </row>
    <row r="17" ht="10.5" customHeight="1" s="67">
      <c r="A17" s="26" t="inlineStr">
        <is>
          <t>MACD_EXIT_TF</t>
        </is>
      </c>
      <c r="B17" s="26" t="inlineStr">
        <is>
          <t>4h</t>
        </is>
      </c>
      <c r="C17" s="26" t="n"/>
      <c r="D17" s="26" t="n"/>
      <c r="E17" s="26" t="n"/>
      <c r="F17" s="26" t="n"/>
      <c r="G17" s="26">
        <f>IFERROR(VLOOKUP($A67&amp;"_"&amp;$B67,Results_Deltas!$A$2:$P$15000,5,FALSE),"")</f>
        <v/>
      </c>
      <c r="H17" s="26">
        <f>IFERROR(VLOOKUP($A67,Results_30d_Deltas!$A$2:$H$5000,7,FALSE)-E66,"")</f>
        <v/>
      </c>
      <c r="I17" s="26">
        <f>IFERROR(VLOOKUP($A67,Results_30d_Deltas!$A$2:$H$5000,6,FALSE),"")</f>
        <v/>
      </c>
      <c r="J17" s="26" t="n"/>
      <c r="K17" s="26" t="n"/>
      <c r="L17" s="26" t="inlineStr">
        <is>
          <t>NO</t>
        </is>
      </c>
      <c r="M17" s="74" t="n">
        <v>-1.107155143847411</v>
      </c>
      <c r="N17" s="74" t="n">
        <v>7</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ez_manage.py:3498 top()</t>
        </is>
      </c>
      <c r="IN17" s="26" t="inlineStr">
        <is>
          <t>v12_quick_engine.py:2233 x2</t>
        </is>
      </c>
      <c r="IO17" s="26" t="n"/>
    </row>
    <row r="18" ht="10.5" customHeight="1" s="67">
      <c r="A18" s="26" t="inlineStr">
        <is>
          <t>ALL_TF_AGAINST_CLOSE_COOLDOWN_SEC</t>
        </is>
      </c>
      <c r="B18" s="26" t="inlineStr">
        <is>
          <t>2.0</t>
        </is>
      </c>
      <c r="C18" s="26" t="n"/>
      <c r="D18" s="26" t="n"/>
      <c r="E18" s="26" t="n"/>
      <c r="F18" s="26" t="n"/>
      <c r="G18" s="26">
        <f>IFERROR(VLOOKUP($A23&amp;"_"&amp;$B23,Results_Deltas!$A$2:$P$15000,5,FALSE),"")</f>
        <v/>
      </c>
      <c r="H18" s="26">
        <f>IFERROR(VLOOKUP($A23,Results_30d_Deltas!$A$2:$H$5000,7,FALSE)-E22,"")</f>
        <v/>
      </c>
      <c r="I18" s="26">
        <f>IFERROR(VLOOKUP($A23,Results_30d_Deltas!$A$2:$H$5000,6,FALSE),"")</f>
        <v/>
      </c>
      <c r="J18" s="26" t="n"/>
      <c r="K18" s="26" t="n"/>
      <c r="L18" s="26" t="inlineStr">
        <is>
          <t>NO</t>
        </is>
      </c>
      <c r="M18" s="74" t="n">
        <v>-1.090862563402409</v>
      </c>
      <c r="N18" s="74" t="n">
        <v>5</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ez_manage.py:4324 top()</t>
        </is>
      </c>
      <c r="IN18" s="26" t="inlineStr">
        <is>
          <t>v12_quick_engine.py:168 x9</t>
        </is>
      </c>
      <c r="IO18" s="26" t="n"/>
    </row>
    <row r="19" ht="10.5" customHeight="1" s="67">
      <c r="A19" s="27" t="inlineStr">
        <is>
          <t>MI_DIV_EXIT_ENABLED</t>
        </is>
      </c>
      <c r="B19" s="27" t="inlineStr">
        <is>
          <t>True</t>
        </is>
      </c>
      <c r="C19" s="26" t="n"/>
      <c r="D19" s="26" t="n"/>
      <c r="E19" s="26" t="n"/>
      <c r="F19" s="26" t="n"/>
      <c r="G19" s="26">
        <f>IFERROR(VLOOKUP($A71&amp;"_"&amp;$B71,Results_Deltas!$A$2:$P$15000,5,FALSE),"")</f>
        <v/>
      </c>
      <c r="H19" s="26">
        <f>IFERROR(VLOOKUP($A71,Results_30d_Deltas!$A$2:$H$5000,7,FALSE)-E70,"")</f>
        <v/>
      </c>
      <c r="I19" s="26">
        <f>IFERROR(VLOOKUP($A71,Results_30d_Deltas!$A$2:$H$5000,6,FALSE),"")</f>
        <v/>
      </c>
      <c r="J19" s="26" t="n"/>
      <c r="K19" s="26" t="n"/>
      <c r="L19" s="26" t="inlineStr">
        <is>
          <t>YES</t>
        </is>
      </c>
      <c r="M19" s="74" t="n">
        <v>-1.08845525158854</v>
      </c>
      <c r="N19" s="74" t="n">
        <v>7</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4"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ez_manage.py:3560 top()</t>
        </is>
      </c>
      <c r="IN19" s="26" t="inlineStr">
        <is>
          <t>v12_quick_engine.py:2329 x8</t>
        </is>
      </c>
      <c r="IO19" s="26" t="n"/>
    </row>
    <row r="20" ht="10.5" customHeight="1" s="67">
      <c r="A20" s="26" t="inlineStr">
        <is>
          <t>MACD_EXIT_TF</t>
        </is>
      </c>
      <c r="B20" s="26" t="inlineStr">
        <is>
          <t>D</t>
        </is>
      </c>
      <c r="C20" s="26" t="n"/>
      <c r="D20" s="26" t="n"/>
      <c r="E20" s="26" t="n"/>
      <c r="F20" s="26" t="n"/>
      <c r="G20" s="26">
        <f>IFERROR(VLOOKUP($A66&amp;"_"&amp;$B66,Results_Deltas!$A$2:$P$15000,5,FALSE),"")</f>
        <v/>
      </c>
      <c r="H20" s="26">
        <f>IFERROR(VLOOKUP($A66,Results_30d_Deltas!$A$2:$H$5000,7,FALSE)-E65,"")</f>
        <v/>
      </c>
      <c r="I20" s="26">
        <f>IFERROR(VLOOKUP($A66,Results_30d_Deltas!$A$2:$H$5000,6,FALSE),"")</f>
        <v/>
      </c>
      <c r="J20" s="26" t="n"/>
      <c r="K20" s="26" t="n"/>
      <c r="L20" s="26" t="inlineStr">
        <is>
          <t>NO</t>
        </is>
      </c>
      <c r="M20" s="74" t="n">
        <v>-1.084971561225305</v>
      </c>
      <c r="N20" s="74" t="n">
        <v>7</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4"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ez_manage.py:3498 top()</t>
        </is>
      </c>
      <c r="IN20" s="26" t="inlineStr">
        <is>
          <t>v12_quick_engine.py:2233 x2</t>
        </is>
      </c>
      <c r="IO20" s="26" t="n"/>
    </row>
    <row r="21" ht="10.5" customHeight="1" s="67">
      <c r="A21" s="26" t="inlineStr">
        <is>
          <t>HTF_EXIT_VETO_MIN_ALIGNED</t>
        </is>
      </c>
      <c r="B21" s="26" t="inlineStr">
        <is>
          <t>1.0</t>
        </is>
      </c>
      <c r="C21" s="26" t="n"/>
      <c r="D21" s="26" t="n"/>
      <c r="E21" s="26" t="n"/>
      <c r="F21" s="26" t="n"/>
      <c r="G21" s="26">
        <f>IFERROR(VLOOKUP($A53&amp;"_"&amp;$B53,Results_Deltas!$A$2:$P$15000,5,FALSE),"")</f>
        <v/>
      </c>
      <c r="H21" s="26">
        <f>IFERROR(VLOOKUP($A53,Results_30d_Deltas!$A$2:$H$5000,7,FALSE)-E52,"")</f>
        <v/>
      </c>
      <c r="I21" s="26">
        <f>IFERROR(VLOOKUP($A53,Results_30d_Deltas!$A$2:$H$5000,6,FALSE),"")</f>
        <v/>
      </c>
      <c r="J21" s="26" t="n"/>
      <c r="K21" s="26" t="n"/>
      <c r="L21" s="26" t="inlineStr">
        <is>
          <t>NO</t>
        </is>
      </c>
      <c r="M21" s="74" t="n">
        <v>-1.073181802711354</v>
      </c>
      <c r="N21" s="74" t="n">
        <v>9</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4"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4" t="n"/>
      <c r="EP21" s="34" t="n"/>
      <c r="EQ21" s="34" t="n"/>
      <c r="ER21" s="34" t="n"/>
      <c r="ES21" s="34"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ez_manage.py:4875 top()</t>
        </is>
      </c>
      <c r="IN21" s="26" t="inlineStr">
        <is>
          <t>v12_quick_engine.py:2051 x3</t>
        </is>
      </c>
      <c r="IO21" s="26" t="n"/>
    </row>
    <row r="22" ht="10.5" customHeight="1" s="67">
      <c r="A22" s="26" t="inlineStr">
        <is>
          <t>MI_ENTRY_STRUCT_BONUS</t>
        </is>
      </c>
      <c r="B22" s="26" t="inlineStr">
        <is>
          <t>8</t>
        </is>
      </c>
      <c r="C22" s="26" t="n"/>
      <c r="D22" s="26" t="n"/>
      <c r="E22" s="26" t="n"/>
      <c r="F22" s="26" t="n"/>
      <c r="G22" s="26">
        <f>IFERROR(VLOOKUP($A80&amp;"_"&amp;$B80,Results_Deltas!$A$2:$P$15000,5,FALSE),"")</f>
        <v/>
      </c>
      <c r="H22" s="26">
        <f>IFERROR(VLOOKUP($A80,Results_30d_Deltas!$A$2:$H$5000,7,FALSE)-E79,"")</f>
        <v/>
      </c>
      <c r="I22" s="26">
        <f>IFERROR(VLOOKUP($A80,Results_30d_Deltas!$A$2:$H$5000,6,FALSE),"")</f>
        <v/>
      </c>
      <c r="J22" s="26" t="n"/>
      <c r="K22" s="26" t="n"/>
      <c r="L22" s="26" t="inlineStr">
        <is>
          <t>NO</t>
        </is>
      </c>
      <c r="M22" s="74" t="n">
        <v>-1.059967024919172</v>
      </c>
      <c r="N22" s="74" t="n">
        <v>7</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4" t="n"/>
      <c r="FL22" s="34" t="n"/>
      <c r="FM22" s="34" t="n"/>
      <c r="FN22" s="34" t="n"/>
      <c r="FO22" s="34"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ez_manage.py:3562 top()</t>
        </is>
      </c>
      <c r="IN22" s="26" t="inlineStr">
        <is>
          <t>v12_quick_engine.py:2335 x8</t>
        </is>
      </c>
      <c r="IO22" s="26" t="n"/>
    </row>
    <row r="23" ht="10.5" customHeight="1" s="67">
      <c r="A23" s="26" t="inlineStr">
        <is>
          <t>MACD_EXIT_MIN_GAIN</t>
        </is>
      </c>
      <c r="B23" s="26" t="inlineStr">
        <is>
          <t>2.0</t>
        </is>
      </c>
      <c r="C23" s="26" t="n"/>
      <c r="D23" s="26" t="n"/>
      <c r="E23" s="26" t="n"/>
      <c r="F23" s="26" t="n"/>
      <c r="G23" s="26">
        <f>IFERROR(VLOOKUP($A64&amp;"_"&amp;$B64,Results_Deltas!$A$2:$P$15000,5,FALSE),"")</f>
        <v/>
      </c>
      <c r="H23" s="26">
        <f>IFERROR(VLOOKUP($A64,Results_30d_Deltas!$A$2:$H$5000,7,FALSE)-E63,"")</f>
        <v/>
      </c>
      <c r="I23" s="26">
        <f>IFERROR(VLOOKUP($A64,Results_30d_Deltas!$A$2:$H$5000,6,FALSE),"")</f>
        <v/>
      </c>
      <c r="J23" s="26" t="n"/>
      <c r="K23" s="26" t="n"/>
      <c r="L23" s="26" t="inlineStr">
        <is>
          <t>NO</t>
        </is>
      </c>
      <c r="M23" s="74" t="n">
        <v>-1.049579157393728</v>
      </c>
      <c r="N23" s="74" t="n">
        <v>7</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4" t="n"/>
      <c r="AO23" s="34" t="n"/>
      <c r="AP23" s="34" t="n"/>
      <c r="AQ23" s="34" t="n"/>
      <c r="AR23" s="34"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ez_manage.py:3497 top()</t>
        </is>
      </c>
      <c r="IN23" s="26" t="inlineStr">
        <is>
          <t>v12_quick_engine.py:2232 x2</t>
        </is>
      </c>
      <c r="IO23" s="26" t="n"/>
    </row>
    <row r="24" ht="10.5" customHeight="1" s="67">
      <c r="A24" s="26" t="inlineStr">
        <is>
          <t>MI_ENTRY_STRUCT_BONUS</t>
        </is>
      </c>
      <c r="B24" s="26" t="inlineStr">
        <is>
          <t>15</t>
        </is>
      </c>
      <c r="C24" s="26" t="n"/>
      <c r="D24" s="26" t="n"/>
      <c r="E24" s="26" t="n"/>
      <c r="F24" s="26" t="n"/>
      <c r="G24" s="26">
        <f>IFERROR(VLOOKUP($A83&amp;"_"&amp;$B83,Results_Deltas!$A$2:$P$15000,5,FALSE),"")</f>
        <v/>
      </c>
      <c r="H24" s="26">
        <f>IFERROR(VLOOKUP($A83,Results_30d_Deltas!$A$2:$H$5000,7,FALSE)-E82,"")</f>
        <v/>
      </c>
      <c r="I24" s="26">
        <f>IFERROR(VLOOKUP($A83,Results_30d_Deltas!$A$2:$H$5000,6,FALSE),"")</f>
        <v/>
      </c>
      <c r="J24" s="26" t="n"/>
      <c r="K24" s="26" t="n"/>
      <c r="L24" s="26" t="inlineStr">
        <is>
          <t>NO</t>
        </is>
      </c>
      <c r="M24" s="74" t="n">
        <v>-1.037523256476621</v>
      </c>
      <c r="N24" s="74" t="n">
        <v>7</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4" t="n"/>
      <c r="FL24" s="34" t="n"/>
      <c r="FM24" s="34" t="n"/>
      <c r="FN24" s="34" t="n"/>
      <c r="FO24" s="34"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ez_manage.py:3562 top()</t>
        </is>
      </c>
      <c r="IN24" s="26" t="inlineStr">
        <is>
          <t>v12_quick_engine.py:2335 x8</t>
        </is>
      </c>
      <c r="IO24" s="26" t="n"/>
    </row>
    <row r="25" ht="10.5" customHeight="1" s="67">
      <c r="A25" s="26" t="inlineStr">
        <is>
          <t>MI_ENTRY_EXHAUST_BONUS</t>
        </is>
      </c>
      <c r="B25" s="26" t="inlineStr">
        <is>
          <t>12</t>
        </is>
      </c>
      <c r="C25" s="26" t="n"/>
      <c r="D25" s="26" t="n"/>
      <c r="E25" s="26" t="n"/>
      <c r="F25" s="26" t="n"/>
      <c r="G25" s="26">
        <f>IFERROR(VLOOKUP($A78&amp;"_"&amp;$B78,Results_Deltas!$A$2:$P$15000,5,FALSE),"")</f>
        <v/>
      </c>
      <c r="H25" s="26">
        <f>IFERROR(VLOOKUP($A78,Results_30d_Deltas!$A$2:$H$5000,7,FALSE)-E77,"")</f>
        <v/>
      </c>
      <c r="I25" s="26">
        <f>IFERROR(VLOOKUP($A78,Results_30d_Deltas!$A$2:$H$5000,6,FALSE),"")</f>
        <v/>
      </c>
      <c r="J25" s="26" t="n"/>
      <c r="K25" s="26" t="n"/>
      <c r="L25" s="26" t="inlineStr">
        <is>
          <t>NO</t>
        </is>
      </c>
      <c r="M25" s="74" t="n">
        <v>-1.032102918883776</v>
      </c>
      <c r="N25" s="74" t="n">
        <v>7</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4" t="n"/>
      <c r="FL25" s="34" t="n"/>
      <c r="FM25" s="34" t="n"/>
      <c r="FN25" s="34" t="n"/>
      <c r="FO25" s="34"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ez_manage.py:3561 top()</t>
        </is>
      </c>
      <c r="IN25" s="26" t="inlineStr">
        <is>
          <t>v12_quick_engine.py:2333 x8</t>
        </is>
      </c>
      <c r="IO25" s="26" t="n"/>
    </row>
    <row r="26" ht="10.5" customHeight="1" s="67">
      <c r="A26" s="26" t="inlineStr">
        <is>
          <t>MI_ENTRY_ENABLED</t>
        </is>
      </c>
      <c r="B26" s="26" t="inlineStr">
        <is>
          <t>True</t>
        </is>
      </c>
      <c r="C26" s="26" t="n"/>
      <c r="D26" s="26" t="n"/>
      <c r="E26" s="26" t="n"/>
      <c r="F26" s="26" t="n"/>
      <c r="G26" s="26">
        <f>IFERROR(VLOOKUP($A73&amp;"_"&amp;$B73,Results_Deltas!$A$2:$P$15000,5,FALSE),"")</f>
        <v/>
      </c>
      <c r="H26" s="26">
        <f>IFERROR(VLOOKUP($A73,Results_30d_Deltas!$A$2:$H$5000,7,FALSE)-E72,"")</f>
        <v/>
      </c>
      <c r="I26" s="26">
        <f>IFERROR(VLOOKUP($A73,Results_30d_Deltas!$A$2:$H$5000,6,FALSE),"")</f>
        <v/>
      </c>
      <c r="J26" s="26" t="n"/>
      <c r="K26" s="26" t="n"/>
      <c r="L26" s="26" t="inlineStr">
        <is>
          <t>NO</t>
        </is>
      </c>
      <c r="M26" s="74" t="n">
        <v>-1.004874760388977</v>
      </c>
      <c r="N26" s="74" t="n">
        <v>7</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4" t="n"/>
      <c r="FL26" s="34" t="n"/>
      <c r="FM26" s="34" t="n"/>
      <c r="FN26" s="34" t="n"/>
      <c r="FO26" s="34"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ez_manage.py:4996 top()</t>
        </is>
      </c>
      <c r="IN26" s="26" t="inlineStr">
        <is>
          <t>v12_quick_engine.py:2331 x16</t>
        </is>
      </c>
      <c r="IO26" s="26" t="n"/>
    </row>
    <row r="27" ht="10.5" customHeight="1" s="67">
      <c r="A27" s="26" t="inlineStr">
        <is>
          <t>REGIME_RANGING_EXIT_GAIN_MIN</t>
        </is>
      </c>
      <c r="B27" s="26" t="inlineStr">
        <is>
          <t>0.1125</t>
        </is>
      </c>
      <c r="C27" s="26" t="n"/>
      <c r="D27" s="26" t="n"/>
      <c r="E27" s="26" t="n"/>
      <c r="F27" s="26" t="n"/>
      <c r="G27" s="26">
        <f>IFERROR(VLOOKUP($A87&amp;"_"&amp;$B87,Results_Deltas!$A$2:$P$15000,5,FALSE),"")</f>
        <v/>
      </c>
      <c r="H27" s="26">
        <f>IFERROR(VLOOKUP($A87,Results_30d_Deltas!$A$2:$H$5000,7,FALSE)-E86,"")</f>
        <v/>
      </c>
      <c r="I27" s="26">
        <f>IFERROR(VLOOKUP($A87,Results_30d_Deltas!$A$2:$H$5000,6,FALSE),"")</f>
        <v/>
      </c>
      <c r="J27" s="26" t="n"/>
      <c r="K27" s="26" t="n"/>
      <c r="L27" s="26" t="inlineStr">
        <is>
          <t>NO</t>
        </is>
      </c>
      <c r="M27" s="74" t="n">
        <v>-0.9950590882646527</v>
      </c>
      <c r="N27" s="74" t="n">
        <v>7</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4" t="n"/>
      <c r="AO27" s="34" t="n"/>
      <c r="AP27" s="34" t="n"/>
      <c r="AQ27" s="34" t="n"/>
      <c r="AR27" s="34"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ez_manage.py:5346 top()</t>
        </is>
      </c>
      <c r="IN27" s="26" t="inlineStr">
        <is>
          <t>v12_quick_engine.py:2938 x6</t>
        </is>
      </c>
      <c r="IO27" s="26" t="n"/>
    </row>
    <row r="28" ht="10.5" customHeight="1" s="67">
      <c r="A28" s="26" t="inlineStr">
        <is>
          <t>WT_PERCENTILE_EXIT_OB_4H</t>
        </is>
      </c>
      <c r="B28" s="26" t="inlineStr">
        <is>
          <t>2.0</t>
        </is>
      </c>
      <c r="C28" s="26" t="n"/>
      <c r="D28" s="26" t="n"/>
      <c r="E28" s="26" t="n"/>
      <c r="F28" s="26" t="n"/>
      <c r="G28" s="26">
        <f>IFERROR(VLOOKUP($A121&amp;"_"&amp;$B121,Results_Deltas!$A$2:$P$15000,5,FALSE),"")</f>
        <v/>
      </c>
      <c r="H28" s="26">
        <f>IFERROR(VLOOKUP($A121,Results_30d_Deltas!$A$2:$H$5000,7,FALSE)-E120,"")</f>
        <v/>
      </c>
      <c r="I28" s="26">
        <f>IFERROR(VLOOKUP($A121,Results_30d_Deltas!$A$2:$H$5000,6,FALSE),"")</f>
        <v/>
      </c>
      <c r="J28" s="26" t="n"/>
      <c r="K28" s="26" t="n"/>
      <c r="L28" s="26" t="inlineStr">
        <is>
          <t>NO</t>
        </is>
      </c>
      <c r="M28" s="74" t="n">
        <v>-0.9719914682228086</v>
      </c>
      <c r="N28" s="74" t="n">
        <v>7</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ez_manage.py:5928 top()</t>
        </is>
      </c>
      <c r="IN28" s="26" t="inlineStr">
        <is>
          <t>v12_quick_engine.py:3768 x5</t>
        </is>
      </c>
      <c r="IO28" s="26" t="n"/>
    </row>
    <row r="29" ht="10.5" customHeight="1" s="67">
      <c r="A29" s="26" t="inlineStr">
        <is>
          <t>REGIME_RANGING_EXIT_GAIN_MIN</t>
        </is>
      </c>
      <c r="B29" s="26" t="inlineStr">
        <is>
          <t>0.1875</t>
        </is>
      </c>
      <c r="C29" s="26" t="n"/>
      <c r="D29" s="26" t="n"/>
      <c r="E29" s="26" t="n"/>
      <c r="F29" s="26" t="n"/>
      <c r="G29" s="26">
        <f>IFERROR(VLOOKUP($A89&amp;"_"&amp;$B89,Results_Deltas!$A$2:$P$15000,5,FALSE),"")</f>
        <v/>
      </c>
      <c r="H29" s="26">
        <f>IFERROR(VLOOKUP($A89,Results_30d_Deltas!$A$2:$H$5000,7,FALSE)-E88,"")</f>
        <v/>
      </c>
      <c r="I29" s="26">
        <f>IFERROR(VLOOKUP($A89,Results_30d_Deltas!$A$2:$H$5000,6,FALSE),"")</f>
        <v/>
      </c>
      <c r="J29" s="26" t="n"/>
      <c r="K29" s="26" t="n"/>
      <c r="L29" s="26" t="inlineStr">
        <is>
          <t>NO</t>
        </is>
      </c>
      <c r="M29" s="74" t="n">
        <v>-0.9543535970068423</v>
      </c>
      <c r="N29" s="74" t="n">
        <v>7</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4" t="n"/>
      <c r="AO29" s="34" t="n"/>
      <c r="AP29" s="34" t="n"/>
      <c r="AQ29" s="34" t="n"/>
      <c r="AR29" s="34"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ez_manage.py:5346 top()</t>
        </is>
      </c>
      <c r="IN29" s="26" t="inlineStr">
        <is>
          <t>v12_quick_engine.py:2938 x6</t>
        </is>
      </c>
      <c r="IO29" s="26" t="n"/>
    </row>
    <row r="30" ht="10.5" customHeight="1" s="67">
      <c r="A30" s="26" t="inlineStr">
        <is>
          <t>WT_REDUCE_FRAC_MED</t>
        </is>
      </c>
      <c r="B30" s="26" t="inlineStr">
        <is>
          <t>0.5</t>
        </is>
      </c>
      <c r="C30" s="26" t="n"/>
      <c r="D30" s="26" t="n"/>
      <c r="E30" s="26" t="n"/>
      <c r="F30" s="26" t="n"/>
      <c r="G30" s="26">
        <f>IFERROR(VLOOKUP($A143&amp;"_"&amp;$B143,Results_Deltas!$A$2:$P$15000,5,FALSE),"")</f>
        <v/>
      </c>
      <c r="H30" s="26">
        <f>IFERROR(VLOOKUP($A143,Results_30d_Deltas!$A$2:$H$5000,7,FALSE)-E142,"")</f>
        <v/>
      </c>
      <c r="I30" s="26">
        <f>IFERROR(VLOOKUP($A143,Results_30d_Deltas!$A$2:$H$5000,6,FALSE),"")</f>
        <v/>
      </c>
      <c r="J30" s="26" t="n"/>
      <c r="K30" s="26" t="n"/>
      <c r="L30" s="26" t="inlineStr">
        <is>
          <t>YES</t>
        </is>
      </c>
      <c r="M30" s="74" t="n">
        <v>-0.9322157012725993</v>
      </c>
      <c r="N30" s="74" t="n">
        <v>7</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4" t="n"/>
      <c r="BN30" s="34" t="n"/>
      <c r="BO30" s="34" t="n"/>
      <c r="BP30" s="34" t="n"/>
      <c r="BQ30" s="34"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4" t="n"/>
      <c r="DL30" s="34" t="n"/>
      <c r="DM30" s="34" t="n"/>
      <c r="DN30" s="34" t="n"/>
      <c r="DO30" s="34"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ez_manage.py:4309 top()</t>
        </is>
      </c>
      <c r="IN30" s="26" t="inlineStr">
        <is>
          <t>v12_quick_engine.py:2949 x14</t>
        </is>
      </c>
      <c r="IO30" s="26" t="n"/>
    </row>
    <row r="31" ht="10.5" customHeight="1" s="67">
      <c r="A31" s="26" t="inlineStr">
        <is>
          <t>REGIME_RANGING_EXIT_GAIN_MIN</t>
        </is>
      </c>
      <c r="B31" s="26" t="inlineStr">
        <is>
          <t>0.225</t>
        </is>
      </c>
      <c r="C31" s="26" t="n"/>
      <c r="D31" s="26" t="n"/>
      <c r="E31" s="26" t="n"/>
      <c r="F31" s="26" t="n"/>
      <c r="G31" s="26">
        <f>IFERROR(VLOOKUP($A90&amp;"_"&amp;$B90,Results_Deltas!$A$2:$P$15000,5,FALSE),"")</f>
        <v/>
      </c>
      <c r="H31" s="26">
        <f>IFERROR(VLOOKUP($A90,Results_30d_Deltas!$A$2:$H$5000,7,FALSE)-E89,"")</f>
        <v/>
      </c>
      <c r="I31" s="26">
        <f>IFERROR(VLOOKUP($A90,Results_30d_Deltas!$A$2:$H$5000,6,FALSE),"")</f>
        <v/>
      </c>
      <c r="J31" s="26" t="n"/>
      <c r="K31" s="26" t="n"/>
      <c r="L31" s="26" t="inlineStr">
        <is>
          <t>NO</t>
        </is>
      </c>
      <c r="M31" s="74" t="n">
        <v>-0.8960309358930099</v>
      </c>
      <c r="N31" s="74" t="n">
        <v>7</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4" t="n"/>
      <c r="AO31" s="34" t="n"/>
      <c r="AP31" s="34" t="n"/>
      <c r="AQ31" s="34" t="n"/>
      <c r="AR31" s="34"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4" t="n"/>
      <c r="DO31" s="34"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ez_manage.py:5346 top()</t>
        </is>
      </c>
      <c r="IN31" s="26" t="inlineStr">
        <is>
          <t>v12_quick_engine.py:2938 x6</t>
        </is>
      </c>
      <c r="IO31" s="26" t="n"/>
    </row>
    <row r="32" ht="10.5" customHeight="1" s="67">
      <c r="A32" s="26" t="inlineStr">
        <is>
          <t>WT_REDUCE_FRAC_HIGH</t>
        </is>
      </c>
      <c r="B32" s="26" t="inlineStr">
        <is>
          <t>1.0</t>
        </is>
      </c>
      <c r="C32" s="26" t="n"/>
      <c r="D32" s="26" t="n"/>
      <c r="E32" s="26" t="n"/>
      <c r="F32" s="26" t="n"/>
      <c r="G32" s="26">
        <f>IFERROR(VLOOKUP($A136&amp;"_"&amp;$B136,Results_Deltas!$A$2:$P$15000,5,FALSE),"")</f>
        <v/>
      </c>
      <c r="H32" s="26">
        <f>IFERROR(VLOOKUP($A136,Results_30d_Deltas!$A$2:$H$5000,7,FALSE)-E135,"")</f>
        <v/>
      </c>
      <c r="I32" s="26">
        <f>IFERROR(VLOOKUP($A136,Results_30d_Deltas!$A$2:$H$5000,6,FALSE),"")</f>
        <v/>
      </c>
      <c r="J32" s="26" t="n"/>
      <c r="K32" s="26" t="n"/>
      <c r="L32" s="26" t="inlineStr">
        <is>
          <t>NO</t>
        </is>
      </c>
      <c r="M32" s="74" t="n">
        <v>-0.8520753451603315</v>
      </c>
      <c r="N32" s="74" t="n">
        <v>6</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4" t="n"/>
      <c r="BN32" s="34" t="n"/>
      <c r="BO32" s="34" t="n"/>
      <c r="BP32" s="34" t="n"/>
      <c r="BQ32" s="34"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4" t="n"/>
      <c r="DL32" s="34" t="n"/>
      <c r="DM32" s="34" t="n"/>
      <c r="DN32" s="34" t="n"/>
      <c r="DO32" s="34"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ez_manage.py:4307 top()</t>
        </is>
      </c>
      <c r="IN32" s="26" t="inlineStr">
        <is>
          <t>v12_quick_engine.py:3772 x2</t>
        </is>
      </c>
      <c r="IO32" s="26" t="n"/>
    </row>
    <row r="33" ht="10.5" customHeight="1" s="67">
      <c r="A33" s="26" t="inlineStr">
        <is>
          <t>WT_PERCENTILE_ENTRY_OS_D</t>
        </is>
      </c>
      <c r="B33" s="26" t="inlineStr">
        <is>
          <t>5.0</t>
        </is>
      </c>
      <c r="C33" s="26" t="n"/>
      <c r="D33" s="26" t="n"/>
      <c r="E33" s="26" t="n"/>
      <c r="F33" s="26" t="n"/>
      <c r="G33" s="26">
        <f>IFERROR(VLOOKUP($A113&amp;"_"&amp;$B113,Results_Deltas!$A$2:$P$15000,5,FALSE),"")</f>
        <v/>
      </c>
      <c r="H33" s="26">
        <f>IFERROR(VLOOKUP($A113,Results_30d_Deltas!$A$2:$H$5000,7,FALSE)-E112,"")</f>
        <v/>
      </c>
      <c r="I33" s="26">
        <f>IFERROR(VLOOKUP($A113,Results_30d_Deltas!$A$2:$H$5000,6,FALSE),"")</f>
        <v/>
      </c>
      <c r="J33" s="26" t="n"/>
      <c r="K33" s="26" t="n"/>
      <c r="L33" s="26" t="inlineStr">
        <is>
          <t>NO</t>
        </is>
      </c>
      <c r="M33" s="74" t="n">
        <v>-0.8389604814001546</v>
      </c>
      <c r="N33" s="74" t="n">
        <v>6</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4" t="n"/>
      <c r="FL33" s="34" t="n"/>
      <c r="FM33" s="34" t="n"/>
      <c r="FN33" s="34" t="n"/>
      <c r="FO33" s="34"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ez_manage.py:5926 top()</t>
        </is>
      </c>
      <c r="IN33" s="26" t="inlineStr">
        <is>
          <t>v12_quick_engine.py:3766 x2</t>
        </is>
      </c>
      <c r="IO33" s="26" t="n"/>
    </row>
    <row r="34" ht="10.5" customHeight="1" s="67">
      <c r="A34" s="27" t="inlineStr">
        <is>
          <t>HLR_TOP_EXIT_ENABLED</t>
        </is>
      </c>
      <c r="B34" s="27" t="inlineStr">
        <is>
          <t>True</t>
        </is>
      </c>
      <c r="C34" s="26" t="n"/>
      <c r="D34" s="26" t="n"/>
      <c r="E34" s="26" t="n"/>
      <c r="F34" s="26" t="n"/>
      <c r="G34" s="26">
        <f>IFERROR(VLOOKUP($A38&amp;"_"&amp;$B38,Results_Deltas!$A$2:$P$15000,5,FALSE),"")</f>
        <v/>
      </c>
      <c r="H34" s="26">
        <f>IFERROR(VLOOKUP($A38,Results_30d_Deltas!$A$2:$H$5000,7,FALSE)-E37,"")</f>
        <v/>
      </c>
      <c r="I34" s="26">
        <f>IFERROR(VLOOKUP($A38,Results_30d_Deltas!$A$2:$H$5000,6,FALSE),"")</f>
        <v/>
      </c>
      <c r="J34" s="26" t="n"/>
      <c r="K34" s="26" t="n"/>
      <c r="L34" s="26" t="inlineStr">
        <is>
          <t>YES</t>
        </is>
      </c>
      <c r="M34" s="74" t="n">
        <v>-0.8376527056883605</v>
      </c>
      <c r="N34" s="74" t="n">
        <v>9</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4" t="n"/>
      <c r="DO34" s="34"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ez_manage.py:4858 top()</t>
        </is>
      </c>
      <c r="IN34" s="26" t="inlineStr">
        <is>
          <t>v12_quick_engine.py:2031 x5</t>
        </is>
      </c>
      <c r="IO34" s="26" t="n"/>
    </row>
    <row r="35" ht="10.5" customHeight="1" s="67">
      <c r="A35" s="26" t="inlineStr">
        <is>
          <t>QUICK_REDUCE_TECHNICAL_ONLY</t>
        </is>
      </c>
      <c r="B35" s="26" t="inlineStr">
        <is>
          <t>2.0</t>
        </is>
      </c>
      <c r="C35" s="26" t="n"/>
      <c r="D35" s="26" t="n"/>
      <c r="E35" s="26" t="n"/>
      <c r="F35" s="26" t="n"/>
      <c r="G35" s="26">
        <f>IFERROR(VLOOKUP($A6&amp;"_"&amp;$B6,Results_Deltas!$A$2:$P$15000,5,FALSE),"")</f>
        <v/>
      </c>
      <c r="H35" s="26">
        <f>IFERROR(VLOOKUP($A6,Results_30d_Deltas!$A$2:$H$5000,7,FALSE)-E5,"")</f>
        <v/>
      </c>
      <c r="I35" s="26">
        <f>IFERROR(VLOOKUP($A6,Results_30d_Deltas!$A$2:$H$5000,6,FALSE),"")</f>
        <v/>
      </c>
      <c r="J35" s="26" t="n"/>
      <c r="K35" s="26" t="n"/>
      <c r="L35" s="26" t="inlineStr">
        <is>
          <t>NO</t>
        </is>
      </c>
      <c r="M35" s="74" t="n">
        <v>-0.7981918663359109</v>
      </c>
      <c r="N35" s="74" t="n">
        <v>9</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4" t="n"/>
      <c r="BN35" s="34" t="n"/>
      <c r="BO35" s="34" t="n"/>
      <c r="BP35" s="34" t="n"/>
      <c r="BQ35" s="34"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4" t="n"/>
      <c r="DL35" s="34" t="n"/>
      <c r="DM35" s="34" t="n"/>
      <c r="DN35" s="34" t="n"/>
      <c r="DO35" s="34"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4" t="n"/>
      <c r="FQ35" s="34" t="n"/>
      <c r="FR35" s="34"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ez_manage.py:5218 top()</t>
        </is>
      </c>
      <c r="IN35" s="26" t="inlineStr">
        <is>
          <t>v12_quick_engine.py:2747 x2</t>
        </is>
      </c>
      <c r="IO35" s="26" t="n"/>
    </row>
    <row r="36" ht="10.5" customHeight="1" s="67">
      <c r="A36" s="26" t="inlineStr">
        <is>
          <t>WT_PERCENTILE_EXIT_OS_4H</t>
        </is>
      </c>
      <c r="B36" s="26" t="inlineStr">
        <is>
          <t>1.0</t>
        </is>
      </c>
      <c r="C36" s="26" t="n"/>
      <c r="D36" s="26" t="n"/>
      <c r="E36" s="26" t="n"/>
      <c r="F36" s="26" t="n"/>
      <c r="G36" s="26">
        <f>IFERROR(VLOOKUP($A128&amp;"_"&amp;$B128,Results_Deltas!$A$2:$P$15000,5,FALSE),"")</f>
        <v/>
      </c>
      <c r="H36" s="26">
        <f>IFERROR(VLOOKUP($A128,Results_30d_Deltas!$A$2:$H$5000,7,FALSE)-E127,"")</f>
        <v/>
      </c>
      <c r="I36" s="26">
        <f>IFERROR(VLOOKUP($A128,Results_30d_Deltas!$A$2:$H$5000,6,FALSE),"")</f>
        <v/>
      </c>
      <c r="J36" s="26" t="n"/>
      <c r="K36" s="26" t="n"/>
      <c r="L36" s="26" t="inlineStr">
        <is>
          <t>NO</t>
        </is>
      </c>
      <c r="M36" s="74" t="n">
        <v>-0.7920970273028464</v>
      </c>
      <c r="N36" s="74" t="n">
        <v>9</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ez_manage.py:5930 top()</t>
        </is>
      </c>
      <c r="IN36" s="26" t="inlineStr">
        <is>
          <t>v12_quick_engine.py:3770 x5</t>
        </is>
      </c>
      <c r="IO36" s="26" t="n"/>
    </row>
    <row r="37" ht="10.5" customHeight="1" s="67">
      <c r="A37" s="26" t="inlineStr">
        <is>
          <t>WT_PERCENTILE_EXIT_OS_D</t>
        </is>
      </c>
      <c r="B37" s="26" t="inlineStr">
        <is>
          <t>0.5</t>
        </is>
      </c>
      <c r="C37" s="26" t="n"/>
      <c r="D37" s="26" t="n"/>
      <c r="E37" s="26" t="n"/>
      <c r="F37" s="26" t="n"/>
      <c r="G37" s="26">
        <f>IFERROR(VLOOKUP($A131&amp;"_"&amp;$B131,Results_Deltas!$A$2:$P$15000,5,FALSE),"")</f>
        <v/>
      </c>
      <c r="H37" s="26">
        <f>IFERROR(VLOOKUP($A131,Results_30d_Deltas!$A$2:$H$5000,7,FALSE)-E130,"")</f>
        <v/>
      </c>
      <c r="I37" s="26">
        <f>IFERROR(VLOOKUP($A131,Results_30d_Deltas!$A$2:$H$5000,6,FALSE),"")</f>
        <v/>
      </c>
      <c r="J37" s="26" t="n"/>
      <c r="K37" s="26" t="n"/>
      <c r="L37" s="26" t="inlineStr">
        <is>
          <t>YES</t>
        </is>
      </c>
      <c r="M37" s="74" t="n">
        <v>-0.7859472062889966</v>
      </c>
      <c r="N37" s="74" t="n">
        <v>7</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4" t="n"/>
      <c r="DO37" s="34"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ez_manage.py:5931 top()</t>
        </is>
      </c>
      <c r="IN37" s="26" t="inlineStr">
        <is>
          <t>v12_quick_engine.py:3771 x3</t>
        </is>
      </c>
      <c r="IO37" s="26" t="n"/>
    </row>
    <row r="38" ht="10.5" customHeight="1" s="67">
      <c r="A38" s="26" t="inlineStr">
        <is>
          <t>WT_PERCENTILE_ENTRY_OB_D</t>
        </is>
      </c>
      <c r="B38" s="26" t="inlineStr">
        <is>
          <t>135.0</t>
        </is>
      </c>
      <c r="C38" s="26" t="n"/>
      <c r="D38" s="26" t="n"/>
      <c r="E38" s="26" t="n"/>
      <c r="F38" s="26" t="n"/>
      <c r="G38" s="26">
        <f>IFERROR(VLOOKUP($A112&amp;"_"&amp;$B112,Results_Deltas!$A$2:$P$15000,5,FALSE),"")</f>
        <v/>
      </c>
      <c r="H38" s="26">
        <f>IFERROR(VLOOKUP($A112,Results_30d_Deltas!$A$2:$H$5000,7,FALSE)-E111,"")</f>
        <v/>
      </c>
      <c r="I38" s="26">
        <f>IFERROR(VLOOKUP($A112,Results_30d_Deltas!$A$2:$H$5000,6,FALSE),"")</f>
        <v/>
      </c>
      <c r="J38" s="26" t="n"/>
      <c r="K38" s="26" t="n"/>
      <c r="L38" s="26" t="inlineStr">
        <is>
          <t>NO</t>
        </is>
      </c>
      <c r="M38" s="74" t="n">
        <v>-0.7682503987348531</v>
      </c>
      <c r="N38" s="74" t="n">
        <v>8</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4" t="n"/>
      <c r="FL38" s="34" t="n"/>
      <c r="FM38" s="34" t="n"/>
      <c r="FN38" s="34" t="n"/>
      <c r="FO38" s="34"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ez_manage.py:5925 top()</t>
        </is>
      </c>
      <c r="IN38" s="26" t="inlineStr">
        <is>
          <t>v12_quick_engine.py:3765 x2</t>
        </is>
      </c>
      <c r="IO38" s="26" t="n"/>
    </row>
    <row r="39" ht="10.5" customHeight="1" s="67">
      <c r="A39" s="26" t="inlineStr">
        <is>
          <t>MI_ENTRY_EXHAUST_BONUS</t>
        </is>
      </c>
      <c r="B39" s="26" t="inlineStr">
        <is>
          <t>10</t>
        </is>
      </c>
      <c r="C39" s="26" t="n"/>
      <c r="D39" s="26" t="n"/>
      <c r="E39" s="26" t="n"/>
      <c r="F39" s="26" t="n"/>
      <c r="G39" s="26">
        <f>IFERROR(VLOOKUP($A77&amp;"_"&amp;$B77,Results_Deltas!$A$2:$P$15000,5,FALSE),"")</f>
        <v/>
      </c>
      <c r="H39" s="26">
        <f>IFERROR(VLOOKUP($A77,Results_30d_Deltas!$A$2:$H$5000,7,FALSE)-E76,"")</f>
        <v/>
      </c>
      <c r="I39" s="26">
        <f>IFERROR(VLOOKUP($A77,Results_30d_Deltas!$A$2:$H$5000,6,FALSE),"")</f>
        <v/>
      </c>
      <c r="J39" s="26" t="n"/>
      <c r="K39" s="26" t="n"/>
      <c r="L39" s="26" t="inlineStr">
        <is>
          <t>NO</t>
        </is>
      </c>
      <c r="M39" s="74" t="n">
        <v>-0.7424103497277886</v>
      </c>
      <c r="N39" s="74" t="n">
        <v>7</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4" t="n"/>
      <c r="FL39" s="34" t="n"/>
      <c r="FM39" s="34" t="n"/>
      <c r="FN39" s="34" t="n"/>
      <c r="FO39" s="34"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ez_manage.py:3561 top()</t>
        </is>
      </c>
      <c r="IN39" s="26" t="inlineStr">
        <is>
          <t>v12_quick_engine.py:2333 x8</t>
        </is>
      </c>
      <c r="IO39" s="26" t="n"/>
    </row>
    <row r="40" ht="10.5" customHeight="1" s="67">
      <c r="A40" s="26" t="inlineStr">
        <is>
          <t>SATOSHIT_EXIT_LONG_RSI_MIN_TRADIER</t>
        </is>
      </c>
      <c r="B40" s="26" t="inlineStr">
        <is>
          <t>41.25</t>
        </is>
      </c>
      <c r="C40" s="26" t="n"/>
      <c r="D40" s="26" t="n"/>
      <c r="E40" s="26" t="n"/>
      <c r="F40" s="26" t="n"/>
      <c r="G40" s="26">
        <f>IFERROR(VLOOKUP($A12&amp;"_"&amp;$B12,Results_Deltas!$A$2:$P$15000,5,FALSE),"")</f>
        <v/>
      </c>
      <c r="H40" s="26">
        <f>IFERROR(VLOOKUP($A12,Results_30d_Deltas!$A$2:$H$5000,7,FALSE)-E11,"")</f>
        <v/>
      </c>
      <c r="I40" s="26">
        <f>IFERROR(VLOOKUP($A12,Results_30d_Deltas!$A$2:$H$5000,6,FALSE),"")</f>
        <v/>
      </c>
      <c r="J40" s="26" t="n"/>
      <c r="K40" s="26" t="n"/>
      <c r="L40" s="26" t="inlineStr">
        <is>
          <t>NO</t>
        </is>
      </c>
      <c r="M40" s="74" t="n">
        <v>-0.7352913292115152</v>
      </c>
      <c r="N40" s="74" t="n">
        <v>7</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4"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ez_manage.py:5452 top()</t>
        </is>
      </c>
      <c r="IN40" s="26" t="inlineStr">
        <is>
          <t>v12_quick_engine.py:3061 x7</t>
        </is>
      </c>
      <c r="IO40" s="26" t="n"/>
    </row>
    <row r="41" ht="10.5" customHeight="1" s="67">
      <c r="A41" s="26" t="inlineStr">
        <is>
          <t>WT_PERCENTILE_EXIT_OS_D</t>
        </is>
      </c>
      <c r="B41" s="26" t="inlineStr">
        <is>
          <t>1.0</t>
        </is>
      </c>
      <c r="C41" s="26" t="n"/>
      <c r="D41" s="26" t="n"/>
      <c r="E41" s="26" t="n"/>
      <c r="F41" s="26" t="n"/>
      <c r="G41" s="26">
        <f>IFERROR(VLOOKUP($A132&amp;"_"&amp;$B132,Results_Deltas!$A$2:$P$15000,5,FALSE),"")</f>
        <v/>
      </c>
      <c r="H41" s="26">
        <f>IFERROR(VLOOKUP($A132,Results_30d_Deltas!$A$2:$H$5000,7,FALSE)-E131,"")</f>
        <v/>
      </c>
      <c r="I41" s="26">
        <f>IFERROR(VLOOKUP($A132,Results_30d_Deltas!$A$2:$H$5000,6,FALSE),"")</f>
        <v/>
      </c>
      <c r="J41" s="26" t="n"/>
      <c r="K41" s="26" t="n"/>
      <c r="L41" s="26" t="inlineStr">
        <is>
          <t>NO</t>
        </is>
      </c>
      <c r="M41" s="74" t="n">
        <v>-0.7331962630798839</v>
      </c>
      <c r="N41" s="74" t="n">
        <v>7</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4" t="n"/>
      <c r="DO41" s="34"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ez_manage.py:5931 top()</t>
        </is>
      </c>
      <c r="IN41" s="26" t="inlineStr">
        <is>
          <t>v12_quick_engine.py:3771 x3</t>
        </is>
      </c>
      <c r="IO41" s="26" t="n"/>
    </row>
    <row r="42" ht="10.5" customHeight="1" s="67">
      <c r="A42" s="26" t="inlineStr">
        <is>
          <t>SATOSHIT_EXIT_LONG_RSI_MIN_TRADIER</t>
        </is>
      </c>
      <c r="B42" s="26" t="inlineStr">
        <is>
          <t>27.5</t>
        </is>
      </c>
      <c r="C42" s="26" t="n"/>
      <c r="D42" s="26" t="n"/>
      <c r="E42" s="26" t="n"/>
      <c r="F42" s="26" t="n"/>
      <c r="G42" s="26">
        <f>IFERROR(VLOOKUP($A11&amp;"_"&amp;$B11,Results_Deltas!$A$2:$P$15000,5,FALSE),"")</f>
        <v/>
      </c>
      <c r="H42" s="26">
        <f>IFERROR(VLOOKUP($A11,Results_30d_Deltas!$A$2:$H$5000,7,FALSE)-E10,"")</f>
        <v/>
      </c>
      <c r="I42" s="26">
        <f>IFERROR(VLOOKUP($A11,Results_30d_Deltas!$A$2:$H$5000,6,FALSE),"")</f>
        <v/>
      </c>
      <c r="J42" s="26" t="n"/>
      <c r="K42" s="26" t="n"/>
      <c r="L42" s="26" t="inlineStr">
        <is>
          <t>NO</t>
        </is>
      </c>
      <c r="M42" s="74" t="n">
        <v>-0.7239345809767891</v>
      </c>
      <c r="N42" s="74" t="n">
        <v>7</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4" t="n"/>
      <c r="DO42" s="34"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ez_manage.py:5452 top()</t>
        </is>
      </c>
      <c r="IN42" s="26" t="inlineStr">
        <is>
          <t>v12_quick_engine.py:3061 x7</t>
        </is>
      </c>
      <c r="IO42" s="26" t="n"/>
    </row>
    <row r="43" ht="10.5" customHeight="1" s="67">
      <c r="A43" s="26" t="inlineStr">
        <is>
          <t>SATOSHIT_EXIT_LONG_RSI_MIN_TRADIER</t>
        </is>
      </c>
      <c r="B43" s="26" t="inlineStr">
        <is>
          <t>68.75</t>
        </is>
      </c>
      <c r="C43" s="26" t="n"/>
      <c r="D43" s="26" t="n"/>
      <c r="E43" s="26" t="n"/>
      <c r="F43" s="26" t="n"/>
      <c r="G43" s="26">
        <f>IFERROR(VLOOKUP($A14&amp;"_"&amp;$B14,Results_Deltas!$A$2:$P$15000,5,FALSE),"")</f>
        <v/>
      </c>
      <c r="H43" s="26">
        <f>IFERROR(VLOOKUP($A14,Results_30d_Deltas!$A$2:$H$5000,7,FALSE)-E13,"")</f>
        <v/>
      </c>
      <c r="I43" s="26">
        <f>IFERROR(VLOOKUP($A14,Results_30d_Deltas!$A$2:$H$5000,6,FALSE),"")</f>
        <v/>
      </c>
      <c r="J43" s="26" t="n"/>
      <c r="K43" s="26" t="n"/>
      <c r="L43" s="26" t="inlineStr">
        <is>
          <t>NO</t>
        </is>
      </c>
      <c r="M43" s="74" t="n">
        <v>-0.7053079258405585</v>
      </c>
      <c r="N43" s="74" t="n">
        <v>7</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4" t="n"/>
      <c r="DO43" s="34"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ez_manage.py:5452 top()</t>
        </is>
      </c>
      <c r="IN43" s="26" t="inlineStr">
        <is>
          <t>v12_quick_engine.py:3061 x7</t>
        </is>
      </c>
      <c r="IO43" s="26" t="n"/>
    </row>
    <row r="44" ht="10.5" customHeight="1" s="67">
      <c r="A44" s="26" t="inlineStr">
        <is>
          <t>WT_EXHAUST_ENTRY_GATE_ENABLED</t>
        </is>
      </c>
      <c r="B44" s="26" t="inlineStr">
        <is>
          <t>True</t>
        </is>
      </c>
      <c r="C44" s="26" t="n"/>
      <c r="D44" s="26" t="n"/>
      <c r="E44" s="26" t="n"/>
      <c r="F44" s="26" t="n"/>
      <c r="G44" s="26">
        <f>IFERROR(VLOOKUP($A97&amp;"_"&amp;$B97,Results_Deltas!$A$2:$P$15000,5,FALSE),"")</f>
        <v/>
      </c>
      <c r="H44" s="26">
        <f>IFERROR(VLOOKUP($A97,Results_30d_Deltas!$A$2:$H$5000,7,FALSE)-E96,"")</f>
        <v/>
      </c>
      <c r="I44" s="26">
        <f>IFERROR(VLOOKUP($A97,Results_30d_Deltas!$A$2:$H$5000,6,FALSE),"")</f>
        <v/>
      </c>
      <c r="J44" s="26" t="n"/>
      <c r="K44" s="26" t="n"/>
      <c r="L44" s="26" t="inlineStr">
        <is>
          <t>NO</t>
        </is>
      </c>
      <c r="M44" s="74" t="n">
        <v>-0.6595685840872295</v>
      </c>
      <c r="N44" s="74" t="n">
        <v>7</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4" t="n"/>
      <c r="FL44" s="34" t="n"/>
      <c r="FM44" s="34" t="n"/>
      <c r="FN44" s="34" t="n"/>
      <c r="FO44" s="34"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ez_manage.py:5914 top()</t>
        </is>
      </c>
      <c r="IN44" s="26" t="inlineStr">
        <is>
          <t>v12_quick_engine.py:3750 x2</t>
        </is>
      </c>
      <c r="IO44" s="26" t="n"/>
    </row>
    <row r="45" ht="10.5" customHeight="1" s="67">
      <c r="A45" s="26" t="inlineStr">
        <is>
          <t>REGIME_RANGING_WT_REDUCE_FRAC_LOW</t>
        </is>
      </c>
      <c r="B45" s="26" t="inlineStr">
        <is>
          <t>0.6</t>
        </is>
      </c>
      <c r="C45" s="26" t="n"/>
      <c r="D45" s="26" t="n"/>
      <c r="E45" s="26" t="n"/>
      <c r="F45" s="26" t="n"/>
      <c r="G45" s="26">
        <f>IFERROR(VLOOKUP($A95&amp;"_"&amp;$B95,Results_Deltas!$A$2:$P$15000,5,FALSE),"")</f>
        <v/>
      </c>
      <c r="H45" s="26">
        <f>IFERROR(VLOOKUP($A95,Results_30d_Deltas!$A$2:$H$5000,7,FALSE)-E94,"")</f>
        <v/>
      </c>
      <c r="I45" s="26">
        <f>IFERROR(VLOOKUP($A95,Results_30d_Deltas!$A$2:$H$5000,6,FALSE),"")</f>
        <v/>
      </c>
      <c r="J45" s="26" t="n"/>
      <c r="K45" s="26" t="n"/>
      <c r="L45" s="26" t="inlineStr">
        <is>
          <t>NO</t>
        </is>
      </c>
      <c r="M45" s="74" t="n">
        <v>-0.6530597177113927</v>
      </c>
      <c r="N45" s="74" t="n">
        <v>7</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4" t="n"/>
      <c r="BN45" s="34" t="n"/>
      <c r="BO45" s="34" t="n"/>
      <c r="BP45" s="34" t="n"/>
      <c r="BQ45" s="34"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4" t="n"/>
      <c r="DL45" s="34" t="n"/>
      <c r="DM45" s="34" t="n"/>
      <c r="DN45" s="34" t="n"/>
      <c r="DO45" s="34"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ez_manage.py:5356 top()</t>
        </is>
      </c>
      <c r="IN45" s="26" t="inlineStr">
        <is>
          <t>v12_quick_engine.py:2948 x4</t>
        </is>
      </c>
      <c r="IO45" s="26" t="n"/>
    </row>
    <row r="46" ht="10.5" customHeight="1" s="67">
      <c r="A46" s="26" t="inlineStr">
        <is>
          <t>REGIME_RANGING_WT_REDUCE_FRAC_LOW</t>
        </is>
      </c>
      <c r="B46" s="26" t="inlineStr">
        <is>
          <t>0.2</t>
        </is>
      </c>
      <c r="C46" s="26" t="n"/>
      <c r="D46" s="26" t="n"/>
      <c r="E46" s="26" t="n"/>
      <c r="F46" s="26" t="n"/>
      <c r="G46" s="26">
        <f>IFERROR(VLOOKUP($A91&amp;"_"&amp;$B91,Results_Deltas!$A$2:$P$15000,5,FALSE),"")</f>
        <v/>
      </c>
      <c r="H46" s="26">
        <f>IFERROR(VLOOKUP($A91,Results_30d_Deltas!$A$2:$H$5000,7,FALSE)-E90,"")</f>
        <v/>
      </c>
      <c r="I46" s="26">
        <f>IFERROR(VLOOKUP($A91,Results_30d_Deltas!$A$2:$H$5000,6,FALSE),"")</f>
        <v/>
      </c>
      <c r="J46" s="26" t="n"/>
      <c r="K46" s="26" t="n"/>
      <c r="L46" s="26" t="inlineStr">
        <is>
          <t>NO</t>
        </is>
      </c>
      <c r="M46" s="74" t="n">
        <v>-0.6506660701670773</v>
      </c>
      <c r="N46" s="74" t="n">
        <v>7</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4" t="n"/>
      <c r="BN46" s="34" t="n"/>
      <c r="BO46" s="34" t="n"/>
      <c r="BP46" s="34" t="n"/>
      <c r="BQ46" s="34"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4" t="n"/>
      <c r="DL46" s="34" t="n"/>
      <c r="DM46" s="34" t="n"/>
      <c r="DN46" s="34" t="n"/>
      <c r="DO46" s="34"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33" t="n"/>
      <c r="IL46" s="26" t="n"/>
      <c r="IM46" s="26" t="inlineStr">
        <is>
          <t>ez_manage.py:5356 top()</t>
        </is>
      </c>
      <c r="IN46" s="26" t="inlineStr">
        <is>
          <t>v12_quick_engine.py:2948 x4</t>
        </is>
      </c>
      <c r="IO46" s="26" t="n"/>
    </row>
    <row r="47" ht="10.5" customHeight="1" s="67">
      <c r="A47" s="26" t="inlineStr">
        <is>
          <t>DC_HOPELESS_EXIT_MIN_AGE_S</t>
        </is>
      </c>
      <c r="B47" s="26" t="inlineStr">
        <is>
          <t>2.0</t>
        </is>
      </c>
      <c r="C47" s="26" t="n"/>
      <c r="D47" s="26" t="n"/>
      <c r="E47" s="26" t="n"/>
      <c r="F47" s="26" t="n"/>
      <c r="G47" s="26">
        <f>IFERROR(VLOOKUP($A34&amp;"_"&amp;$B34,Results_Deltas!$A$2:$P$15000,5,FALSE),"")</f>
        <v/>
      </c>
      <c r="H47" s="26">
        <f>IFERROR(VLOOKUP($A34,Results_30d_Deltas!$A$2:$H$5000,7,FALSE)-E33,"")</f>
        <v/>
      </c>
      <c r="I47" s="26">
        <f>IFERROR(VLOOKUP($A34,Results_30d_Deltas!$A$2:$H$5000,6,FALSE),"")</f>
        <v/>
      </c>
      <c r="J47" s="26" t="n"/>
      <c r="K47" s="26" t="n"/>
      <c r="L47" s="26" t="inlineStr">
        <is>
          <t>NO</t>
        </is>
      </c>
      <c r="M47" s="74" t="n">
        <v>-0.6481863757270786</v>
      </c>
      <c r="N47" s="74" t="n">
        <v>7</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4" t="n"/>
      <c r="DO47" s="34"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ez_manage.py:4573 top()</t>
        </is>
      </c>
      <c r="IN47" s="26" t="inlineStr">
        <is>
          <t>v12_quick_engine.py:547 x9</t>
        </is>
      </c>
      <c r="IO47" s="26" t="n"/>
    </row>
    <row r="48" ht="10.5" customHeight="1" s="67">
      <c r="A48" s="27" t="inlineStr">
        <is>
          <t>HTF_EXIT_VETO_MAX_LOSS_PCT</t>
        </is>
      </c>
      <c r="B48" s="27" t="inlineStr">
        <is>
          <t>2.0</t>
        </is>
      </c>
      <c r="C48" s="26" t="n"/>
      <c r="D48" s="26" t="n"/>
      <c r="E48" s="26" t="n"/>
      <c r="F48" s="26" t="n"/>
      <c r="G48" s="26">
        <f>IFERROR(VLOOKUP($A50&amp;"_"&amp;$B50,Results_Deltas!$A$2:$P$15000,5,FALSE),"")</f>
        <v/>
      </c>
      <c r="H48" s="26">
        <f>IFERROR(VLOOKUP($A50,Results_30d_Deltas!$A$2:$H$5000,7,FALSE)-E49,"")</f>
        <v/>
      </c>
      <c r="I48" s="26">
        <f>IFERROR(VLOOKUP($A50,Results_30d_Deltas!$A$2:$H$5000,6,FALSE),"")</f>
        <v/>
      </c>
      <c r="J48" s="26" t="n"/>
      <c r="K48" s="26" t="n"/>
      <c r="L48" s="26" t="inlineStr">
        <is>
          <t>NO</t>
        </is>
      </c>
      <c r="M48" s="74" t="n">
        <v>-0.603873866796767</v>
      </c>
      <c r="N48" s="74" t="n">
        <v>7</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4" t="n"/>
      <c r="DO48" s="34"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4" t="n"/>
      <c r="EP48" s="34" t="n"/>
      <c r="EQ48" s="34" t="n"/>
      <c r="ER48" s="34" t="n"/>
      <c r="ES48" s="34"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4" t="n"/>
      <c r="GW48" s="34" t="n"/>
      <c r="GX48" s="34" t="n"/>
      <c r="GY48" s="34" t="n"/>
      <c r="GZ48" s="34"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ez_manage.py:4874 top()</t>
        </is>
      </c>
      <c r="IN48" s="26" t="inlineStr">
        <is>
          <t>v12_quick_engine.py:2050 x5</t>
        </is>
      </c>
      <c r="IO48" s="26" t="n"/>
    </row>
    <row r="49" ht="10.5" customHeight="1" s="67">
      <c r="A49" s="26" t="inlineStr">
        <is>
          <t>WT_EXHAUST_EXIT_REQUIRE_GAIN</t>
        </is>
      </c>
      <c r="B49" s="26" t="inlineStr">
        <is>
          <t>2.0</t>
        </is>
      </c>
      <c r="C49" s="26" t="n"/>
      <c r="D49" s="26" t="n"/>
      <c r="E49" s="26" t="n"/>
      <c r="F49" s="26" t="n"/>
      <c r="G49" s="26">
        <f>IFERROR(VLOOKUP($A105&amp;"_"&amp;$B105,Results_Deltas!$A$2:$P$15000,5,FALSE),"")</f>
        <v/>
      </c>
      <c r="H49" s="26">
        <f>IFERROR(VLOOKUP($A105,Results_30d_Deltas!$A$2:$H$5000,7,FALSE)-E104,"")</f>
        <v/>
      </c>
      <c r="I49" s="26">
        <f>IFERROR(VLOOKUP($A105,Results_30d_Deltas!$A$2:$H$5000,6,FALSE),"")</f>
        <v/>
      </c>
      <c r="J49" s="26" t="n"/>
      <c r="K49" s="26" t="n"/>
      <c r="L49" s="26" t="inlineStr">
        <is>
          <t>NO</t>
        </is>
      </c>
      <c r="M49" s="74" t="n">
        <v>-0.6030542306551929</v>
      </c>
      <c r="N49" s="74" t="n">
        <v>7</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4" t="n"/>
      <c r="AO49" s="34" t="n"/>
      <c r="AP49" s="34" t="n"/>
      <c r="AQ49" s="34" t="n"/>
      <c r="AR49" s="34"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4" t="n"/>
      <c r="DO49" s="34"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ez_manage.py:5917 top()</t>
        </is>
      </c>
      <c r="IN49" s="26" t="inlineStr">
        <is>
          <t>v12_quick_engine.py:3753 x3</t>
        </is>
      </c>
      <c r="IO49" s="26" t="n"/>
    </row>
    <row r="50" ht="10.5" customHeight="1" s="67">
      <c r="A50" s="27" t="inlineStr">
        <is>
          <t>WT_REDUCE_FRAC_HIGH</t>
        </is>
      </c>
      <c r="B50" s="27" t="inlineStr">
        <is>
          <t>0.5</t>
        </is>
      </c>
      <c r="C50" s="26" t="n"/>
      <c r="D50" s="26" t="n"/>
      <c r="E50" s="26" t="n"/>
      <c r="F50" s="26" t="n"/>
      <c r="G50" s="26">
        <f>IFERROR(VLOOKUP($A135&amp;"_"&amp;$B135,Results_Deltas!$A$2:$P$15000,5,FALSE),"")</f>
        <v/>
      </c>
      <c r="H50" s="26">
        <f>IFERROR(VLOOKUP($A135,Results_30d_Deltas!$A$2:$H$5000,7,FALSE)-E134,"")</f>
        <v/>
      </c>
      <c r="I50" s="26">
        <f>IFERROR(VLOOKUP($A135,Results_30d_Deltas!$A$2:$H$5000,6,FALSE),"")</f>
        <v/>
      </c>
      <c r="J50" s="26" t="n"/>
      <c r="K50" s="26" t="n"/>
      <c r="L50" s="26" t="inlineStr">
        <is>
          <t>NO</t>
        </is>
      </c>
      <c r="M50" s="74" t="n">
        <v>-0.511951518844787</v>
      </c>
      <c r="N50" s="74" t="n">
        <v>7</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4" t="n"/>
      <c r="BN50" s="34" t="n"/>
      <c r="BO50" s="34" t="n"/>
      <c r="BP50" s="34" t="n"/>
      <c r="BQ50" s="34"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4" t="n"/>
      <c r="DL50" s="34" t="n"/>
      <c r="DM50" s="34" t="n"/>
      <c r="DN50" s="34" t="n"/>
      <c r="DO50" s="34"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ez_manage.py:4307 top()</t>
        </is>
      </c>
      <c r="IN50" s="26" t="inlineStr">
        <is>
          <t>v12_quick_engine.py:3772 x2</t>
        </is>
      </c>
      <c r="IO50" s="26" t="n"/>
    </row>
    <row r="51" ht="10.5" customHeight="1" s="67">
      <c r="A51" s="26" t="inlineStr">
        <is>
          <t>WT_REDUCE_FRAC_MED</t>
        </is>
      </c>
      <c r="B51" s="26" t="inlineStr">
        <is>
          <t>1.0</t>
        </is>
      </c>
      <c r="C51" s="26" t="n"/>
      <c r="D51" s="26" t="n"/>
      <c r="E51" s="26" t="n"/>
      <c r="F51" s="26" t="n"/>
      <c r="G51" s="26">
        <f>IFERROR(VLOOKUP($A144&amp;"_"&amp;$B144,Results_Deltas!$A$2:$P$15000,5,FALSE),"")</f>
        <v/>
      </c>
      <c r="H51" s="26">
        <f>IFERROR(VLOOKUP($A144,Results_30d_Deltas!$A$2:$H$5000,7,FALSE)-E143,"")</f>
        <v/>
      </c>
      <c r="I51" s="26">
        <f>IFERROR(VLOOKUP($A144,Results_30d_Deltas!$A$2:$H$5000,6,FALSE),"")</f>
        <v/>
      </c>
      <c r="J51" s="26" t="n"/>
      <c r="K51" s="26" t="n"/>
      <c r="L51" s="26" t="inlineStr">
        <is>
          <t>NO</t>
        </is>
      </c>
      <c r="M51" s="74" t="n">
        <v>-0.5039211942499685</v>
      </c>
      <c r="N51" s="74" t="n">
        <v>7</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4" t="n"/>
      <c r="BN51" s="34" t="n"/>
      <c r="BO51" s="34" t="n"/>
      <c r="BP51" s="34" t="n"/>
      <c r="BQ51" s="34"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4" t="n"/>
      <c r="DL51" s="34" t="n"/>
      <c r="DM51" s="34" t="n"/>
      <c r="DN51" s="34" t="n"/>
      <c r="DO51" s="34"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ez_manage.py:4309 top()</t>
        </is>
      </c>
      <c r="IN51" s="26" t="inlineStr">
        <is>
          <t>v12_quick_engine.py:2949 x14</t>
        </is>
      </c>
      <c r="IO51" s="26" t="n"/>
    </row>
    <row r="52" ht="10.5" customHeight="1" s="67">
      <c r="A52" s="26" t="inlineStr">
        <is>
          <t>WT_REDUCE_FRAC_LOW</t>
        </is>
      </c>
      <c r="B52" s="26" t="inlineStr">
        <is>
          <t>0.5</t>
        </is>
      </c>
      <c r="C52" s="26" t="n"/>
      <c r="D52" s="26" t="n"/>
      <c r="E52" s="26" t="n"/>
      <c r="F52" s="26" t="n"/>
      <c r="G52" s="26">
        <f>IFERROR(VLOOKUP($A139&amp;"_"&amp;$B139,Results_Deltas!$A$2:$P$15000,5,FALSE),"")</f>
        <v/>
      </c>
      <c r="H52" s="26">
        <f>IFERROR(VLOOKUP($A139,Results_30d_Deltas!$A$2:$H$5000,7,FALSE)-E138,"")</f>
        <v/>
      </c>
      <c r="I52" s="26">
        <f>IFERROR(VLOOKUP($A139,Results_30d_Deltas!$A$2:$H$5000,6,FALSE),"")</f>
        <v/>
      </c>
      <c r="J52" s="26" t="n"/>
      <c r="K52" s="26" t="n"/>
      <c r="L52" s="26" t="inlineStr">
        <is>
          <t>NO</t>
        </is>
      </c>
      <c r="M52" s="74" t="n">
        <v>-0.3423706794068068</v>
      </c>
      <c r="N52" s="74" t="n">
        <v>8</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4" t="n"/>
      <c r="BN52" s="34" t="n"/>
      <c r="BO52" s="34" t="n"/>
      <c r="BP52" s="34" t="n"/>
      <c r="BQ52" s="34"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4" t="n"/>
      <c r="DL52" s="34" t="n"/>
      <c r="DM52" s="34" t="n"/>
      <c r="DN52" s="34" t="n"/>
      <c r="DO52" s="34"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33" t="n"/>
      <c r="IL52" s="26" t="n"/>
      <c r="IM52" s="26" t="inlineStr">
        <is>
          <t>ez_manage.py:4308 top()</t>
        </is>
      </c>
      <c r="IN52" s="26" t="inlineStr">
        <is>
          <t>v12_quick_engine.py:2948 x10</t>
        </is>
      </c>
      <c r="IO52" s="26" t="n"/>
    </row>
    <row r="53" ht="10.5" customHeight="1" s="67">
      <c r="A53" s="26" t="inlineStr">
        <is>
          <t>WT_PERCENTILE_ENTRY_OB_D</t>
        </is>
      </c>
      <c r="B53" s="26" t="inlineStr">
        <is>
          <t>112.5</t>
        </is>
      </c>
      <c r="C53" s="26" t="n"/>
      <c r="D53" s="26" t="n"/>
      <c r="E53" s="26" t="n"/>
      <c r="F53" s="26" t="n"/>
      <c r="G53" s="26">
        <f>IFERROR(VLOOKUP($A111&amp;"_"&amp;$B111,Results_Deltas!$A$2:$P$15000,5,FALSE),"")</f>
        <v/>
      </c>
      <c r="H53" s="26">
        <f>IFERROR(VLOOKUP($A111,Results_30d_Deltas!$A$2:$H$5000,7,FALSE)-E110,"")</f>
        <v/>
      </c>
      <c r="I53" s="26">
        <f>IFERROR(VLOOKUP($A111,Results_30d_Deltas!$A$2:$H$5000,6,FALSE),"")</f>
        <v/>
      </c>
      <c r="J53" s="26" t="n"/>
      <c r="K53" s="26" t="n"/>
      <c r="L53" s="26" t="inlineStr">
        <is>
          <t>YES</t>
        </is>
      </c>
      <c r="M53" s="74" t="n">
        <v>-0.2932898338784566</v>
      </c>
      <c r="N53" s="74" t="n">
        <v>6</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4" t="n"/>
      <c r="FL53" s="34" t="n"/>
      <c r="FM53" s="34" t="n"/>
      <c r="FN53" s="34" t="n"/>
      <c r="FO53" s="34"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33" t="n"/>
      <c r="IL53" s="26" t="n"/>
      <c r="IM53" s="26" t="inlineStr">
        <is>
          <t>ez_manage.py:5925 top()</t>
        </is>
      </c>
      <c r="IN53" s="26" t="inlineStr">
        <is>
          <t>v12_quick_engine.py:3765 x2</t>
        </is>
      </c>
      <c r="IO53" s="26" t="n"/>
    </row>
    <row r="54" ht="10.5" customHeight="1" s="67">
      <c r="A54" s="26" t="inlineStr">
        <is>
          <t>WT_PERCENTILE_ENTRY_GATE_ENABLED</t>
        </is>
      </c>
      <c r="B54" s="26" t="inlineStr">
        <is>
          <t>True</t>
        </is>
      </c>
      <c r="C54" s="26" t="n"/>
      <c r="D54" s="26" t="n"/>
      <c r="E54" s="26" t="n"/>
      <c r="F54" s="26" t="n"/>
      <c r="G54" s="26">
        <f>IFERROR(VLOOKUP($A107&amp;"_"&amp;$B107,Results_Deltas!$A$2:$P$15000,5,FALSE),"")</f>
        <v/>
      </c>
      <c r="H54" s="26">
        <f>IFERROR(VLOOKUP($A107,Results_30d_Deltas!$A$2:$H$5000,7,FALSE)-E106,"")</f>
        <v/>
      </c>
      <c r="I54" s="26">
        <f>IFERROR(VLOOKUP($A107,Results_30d_Deltas!$A$2:$H$5000,6,FALSE),"")</f>
        <v/>
      </c>
      <c r="J54" s="26" t="n"/>
      <c r="K54" s="26" t="n"/>
      <c r="L54" s="26" t="inlineStr">
        <is>
          <t>YES</t>
        </is>
      </c>
      <c r="M54" s="74" t="n">
        <v>-0.2785271040022863</v>
      </c>
      <c r="N54" s="74" t="n">
        <v>7</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4" t="n"/>
      <c r="FL54" s="34" t="n"/>
      <c r="FM54" s="34" t="n"/>
      <c r="FN54" s="34" t="n"/>
      <c r="FO54" s="34"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ez_manage.py:5924 top()</t>
        </is>
      </c>
      <c r="IN54" s="26" t="inlineStr">
        <is>
          <t>v12_quick_engine.py:3764 x2</t>
        </is>
      </c>
      <c r="IO54" s="26" t="n"/>
    </row>
    <row r="55" ht="10.5" customHeight="1" s="67">
      <c r="A55" s="26" t="inlineStr">
        <is>
          <t>WT_PERCENTILE_EXIT_OB_D</t>
        </is>
      </c>
      <c r="B55" s="26" t="inlineStr">
        <is>
          <t>1.0</t>
        </is>
      </c>
      <c r="C55" s="26" t="n"/>
      <c r="D55" s="26" t="n"/>
      <c r="E55" s="26" t="n"/>
      <c r="F55" s="26" t="n"/>
      <c r="G55" s="26">
        <f>IFERROR(VLOOKUP($A124&amp;"_"&amp;$B124,Results_Deltas!$A$2:$P$15000,5,FALSE),"")</f>
        <v/>
      </c>
      <c r="H55" s="26">
        <f>IFERROR(VLOOKUP($A124,Results_30d_Deltas!$A$2:$H$5000,7,FALSE)-E123,"")</f>
        <v/>
      </c>
      <c r="I55" s="26">
        <f>IFERROR(VLOOKUP($A124,Results_30d_Deltas!$A$2:$H$5000,6,FALSE),"")</f>
        <v/>
      </c>
      <c r="J55" s="26" t="n"/>
      <c r="K55" s="26" t="n"/>
      <c r="L55" s="26" t="inlineStr">
        <is>
          <t>NO</t>
        </is>
      </c>
      <c r="M55" s="74" t="n">
        <v>-0.09966344285012989</v>
      </c>
      <c r="N55" s="74" t="n">
        <v>7</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4" t="n"/>
      <c r="DO55" s="34"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ez_manage.py:5929 top()</t>
        </is>
      </c>
      <c r="IN55" s="26" t="inlineStr">
        <is>
          <t>v12_quick_engine.py:3769 x3</t>
        </is>
      </c>
      <c r="IO55" s="26" t="n"/>
    </row>
    <row r="56" ht="10.5" customHeight="1" s="67">
      <c r="A56" s="26" t="inlineStr">
        <is>
          <t>WT_PERCENTILE_ENTRY_OB_D</t>
        </is>
      </c>
      <c r="B56" s="26" t="inlineStr">
        <is>
          <t>45.0</t>
        </is>
      </c>
      <c r="C56" s="26" t="n"/>
      <c r="D56" s="26" t="n"/>
      <c r="E56" s="26" t="n"/>
      <c r="F56" s="26" t="n"/>
      <c r="G56" s="26">
        <f>IFERROR(VLOOKUP($A108&amp;"_"&amp;$B108,Results_Deltas!$A$2:$P$15000,5,FALSE),"")</f>
        <v/>
      </c>
      <c r="H56" s="26">
        <f>IFERROR(VLOOKUP($A108,Results_30d_Deltas!$A$2:$H$5000,7,FALSE)-E107,"")</f>
        <v/>
      </c>
      <c r="I56" s="26">
        <f>IFERROR(VLOOKUP($A108,Results_30d_Deltas!$A$2:$H$5000,6,FALSE),"")</f>
        <v/>
      </c>
      <c r="J56" s="26" t="n"/>
      <c r="K56" s="26" t="n"/>
      <c r="L56" s="26" t="inlineStr">
        <is>
          <t>NO</t>
        </is>
      </c>
      <c r="M56" s="74" t="n">
        <v>-0.08599937459403618</v>
      </c>
      <c r="N56" s="74" t="n">
        <v>7</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4" t="n"/>
      <c r="FL56" s="34" t="n"/>
      <c r="FM56" s="34" t="n"/>
      <c r="FN56" s="34" t="n"/>
      <c r="FO56" s="34"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ez_manage.py:5925 top()</t>
        </is>
      </c>
      <c r="IN56" s="26" t="inlineStr">
        <is>
          <t>v12_quick_engine.py:3765 x2</t>
        </is>
      </c>
      <c r="IO56" s="26" t="n"/>
    </row>
    <row r="57" ht="10.5" customHeight="1" s="67">
      <c r="A57" s="27" t="inlineStr">
        <is>
          <t>HTF_EXIT_VETO_MIN_ALIGNED</t>
        </is>
      </c>
      <c r="B57" s="27" t="inlineStr">
        <is>
          <t>2.0</t>
        </is>
      </c>
      <c r="C57" s="26" t="n"/>
      <c r="D57" s="26" t="n"/>
      <c r="E57" s="26" t="n"/>
      <c r="F57" s="26" t="n"/>
      <c r="G57" s="26">
        <f>IFERROR(VLOOKUP($A54&amp;"_"&amp;$B54,Results_Deltas!$A$2:$P$15000,5,FALSE),"")</f>
        <v/>
      </c>
      <c r="H57" s="26">
        <f>IFERROR(VLOOKUP($A54,Results_30d_Deltas!$A$2:$H$5000,7,FALSE)-E53,"")</f>
        <v/>
      </c>
      <c r="I57" s="26">
        <f>IFERROR(VLOOKUP($A54,Results_30d_Deltas!$A$2:$H$5000,6,FALSE),"")</f>
        <v/>
      </c>
      <c r="J57" s="26" t="n"/>
      <c r="K57" s="26" t="n"/>
      <c r="L57" s="26" t="inlineStr">
        <is>
          <t>NO</t>
        </is>
      </c>
      <c r="M57" s="74" t="n">
        <v>0.1009460427174327</v>
      </c>
      <c r="N57" s="74" t="n">
        <v>7</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4" t="n"/>
      <c r="DO57" s="34"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4" t="n"/>
      <c r="EP57" s="34" t="n"/>
      <c r="EQ57" s="34" t="n"/>
      <c r="ER57" s="34" t="n"/>
      <c r="ES57" s="34"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33" t="n"/>
      <c r="IL57" s="26" t="n"/>
      <c r="IM57" s="26" t="inlineStr">
        <is>
          <t>ez_manage.py:4875 top()</t>
        </is>
      </c>
      <c r="IN57" s="26" t="inlineStr">
        <is>
          <t>v12_quick_engine.py:2051 x3</t>
        </is>
      </c>
      <c r="IO57" s="26" t="n"/>
    </row>
    <row r="58" ht="10.5" customHeight="1" s="67">
      <c r="A58" s="26" t="inlineStr">
        <is>
          <t>WT_REDUCE_FRAC_LOW</t>
        </is>
      </c>
      <c r="B58" s="26" t="inlineStr">
        <is>
          <t>1.0</t>
        </is>
      </c>
      <c r="C58" s="26" t="n"/>
      <c r="D58" s="26" t="n"/>
      <c r="E58" s="26" t="n"/>
      <c r="F58" s="26" t="n"/>
      <c r="G58" s="26">
        <f>IFERROR(VLOOKUP($A140&amp;"_"&amp;$B140,Results_Deltas!$A$2:$P$15000,5,FALSE),"")</f>
        <v/>
      </c>
      <c r="H58" s="26">
        <f>IFERROR(VLOOKUP($A140,Results_30d_Deltas!$A$2:$H$5000,7,FALSE)-E139,"")</f>
        <v/>
      </c>
      <c r="I58" s="26">
        <f>IFERROR(VLOOKUP($A140,Results_30d_Deltas!$A$2:$H$5000,6,FALSE),"")</f>
        <v/>
      </c>
      <c r="J58" s="26" t="n"/>
      <c r="K58" s="26" t="n"/>
      <c r="L58" s="26" t="inlineStr">
        <is>
          <t>NO</t>
        </is>
      </c>
      <c r="M58" s="74" t="n">
        <v>0.2267173236832944</v>
      </c>
      <c r="N58" s="74" t="n">
        <v>9</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4" t="n"/>
      <c r="BN58" s="34" t="n"/>
      <c r="BO58" s="34" t="n"/>
      <c r="BP58" s="34" t="n"/>
      <c r="BQ58" s="34"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4" t="n"/>
      <c r="DL58" s="34" t="n"/>
      <c r="DM58" s="34" t="n"/>
      <c r="DN58" s="34" t="n"/>
      <c r="DO58" s="34"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ez_manage.py:4308 top()</t>
        </is>
      </c>
      <c r="IN58" s="26" t="inlineStr">
        <is>
          <t>v12_quick_engine.py:2948 x10</t>
        </is>
      </c>
      <c r="IO58" s="26" t="n"/>
    </row>
    <row r="59" ht="10.5" customHeight="1" s="67">
      <c r="A59" s="26" t="inlineStr">
        <is>
          <t>WT_PERCENTILE_EXIT_OS_4H</t>
        </is>
      </c>
      <c r="B59" s="26" t="inlineStr">
        <is>
          <t>2.0</t>
        </is>
      </c>
      <c r="C59" s="26" t="n"/>
      <c r="D59" s="26" t="n"/>
      <c r="E59" s="26" t="n"/>
      <c r="F59" s="26" t="n"/>
      <c r="G59" s="26">
        <f>IFERROR(VLOOKUP($A129&amp;"_"&amp;$B129,Results_Deltas!$A$2:$P$15000,5,FALSE),"")</f>
        <v/>
      </c>
      <c r="H59" s="26">
        <f>IFERROR(VLOOKUP($A129,Results_30d_Deltas!$A$2:$H$5000,7,FALSE)-E128,"")</f>
        <v/>
      </c>
      <c r="I59" s="26">
        <f>IFERROR(VLOOKUP($A129,Results_30d_Deltas!$A$2:$H$5000,6,FALSE),"")</f>
        <v/>
      </c>
      <c r="J59" s="26" t="n"/>
      <c r="K59" s="26" t="n"/>
      <c r="L59" s="26" t="inlineStr">
        <is>
          <t>NO</t>
        </is>
      </c>
      <c r="M59" s="74" t="n">
        <v>0.2307587321758405</v>
      </c>
      <c r="N59" s="74" t="n">
        <v>7</v>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4" t="n"/>
      <c r="DO59" s="34"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3" t="n"/>
      <c r="IK59" s="33" t="n"/>
      <c r="IL59" s="26" t="n"/>
      <c r="IM59" s="26" t="inlineStr">
        <is>
          <t>ez_manage.py:5930 top()</t>
        </is>
      </c>
      <c r="IN59" s="26" t="inlineStr">
        <is>
          <t>v12_quick_engine.py:3770 x5</t>
        </is>
      </c>
      <c r="IO59" s="26" t="n"/>
    </row>
    <row r="60" ht="10.5" customHeight="1" s="67">
      <c r="A60" s="27" t="inlineStr">
        <is>
          <t>HTF_EXIT_VETO_ENABLED</t>
        </is>
      </c>
      <c r="B60" s="27" t="inlineStr">
        <is>
          <t>True</t>
        </is>
      </c>
      <c r="C60" s="26" t="n"/>
      <c r="D60" s="26" t="n"/>
      <c r="E60" s="26" t="n"/>
      <c r="F60" s="26" t="n"/>
      <c r="G60" s="26">
        <f>IFERROR(VLOOKUP($A46&amp;"_"&amp;$B46,Results_Deltas!$A$2:$P$15000,5,FALSE),"")</f>
        <v/>
      </c>
      <c r="H60" s="26">
        <f>IFERROR(VLOOKUP($A46,Results_30d_Deltas!$A$2:$H$5000,7,FALSE)-E45,"")</f>
        <v/>
      </c>
      <c r="I60" s="26">
        <f>IFERROR(VLOOKUP($A46,Results_30d_Deltas!$A$2:$H$5000,6,FALSE),"")</f>
        <v/>
      </c>
      <c r="J60" s="26" t="n"/>
      <c r="K60" s="26" t="n"/>
      <c r="L60" s="26" t="inlineStr">
        <is>
          <t>YES</t>
        </is>
      </c>
      <c r="M60" s="74" t="n">
        <v>0.4066265079664529</v>
      </c>
      <c r="N60" s="74" t="n">
        <v>9</v>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4" t="n"/>
      <c r="DO60" s="34"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4" t="n"/>
      <c r="EP60" s="34" t="n"/>
      <c r="EQ60" s="34" t="n"/>
      <c r="ER60" s="34" t="n"/>
      <c r="ES60" s="34"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33" t="n"/>
      <c r="IL60" s="26" t="n"/>
      <c r="IM60" s="26" t="inlineStr">
        <is>
          <t>ez_manage.py:4873 top()</t>
        </is>
      </c>
      <c r="IN60" s="26" t="inlineStr">
        <is>
          <t>v12_quick_engine.py:2049 x2</t>
        </is>
      </c>
      <c r="IO60" s="26" t="n"/>
    </row>
    <row r="61" ht="10.5" customHeight="1" s="67">
      <c r="A61" s="26" t="inlineStr">
        <is>
          <t>WT_PERCENTILE_EXIT_OB_D</t>
        </is>
      </c>
      <c r="B61" s="26" t="inlineStr">
        <is>
          <t>0.5</t>
        </is>
      </c>
      <c r="C61" s="26" t="n"/>
      <c r="D61" s="26" t="n"/>
      <c r="E61" s="26" t="n"/>
      <c r="F61" s="26" t="n"/>
      <c r="G61" s="26">
        <f>IFERROR(VLOOKUP($A123&amp;"_"&amp;$B123,Results_Deltas!$A$2:$P$15000,5,FALSE),"")</f>
        <v/>
      </c>
      <c r="H61" s="26">
        <f>IFERROR(VLOOKUP($A123,Results_30d_Deltas!$A$2:$H$5000,7,FALSE)-E122,"")</f>
        <v/>
      </c>
      <c r="I61" s="26">
        <f>IFERROR(VLOOKUP($A123,Results_30d_Deltas!$A$2:$H$5000,6,FALSE),"")</f>
        <v/>
      </c>
      <c r="J61" s="26" t="n"/>
      <c r="K61" s="26" t="n"/>
      <c r="L61" s="26" t="inlineStr">
        <is>
          <t>NO</t>
        </is>
      </c>
      <c r="M61" s="74" t="n">
        <v>0.4339601134407303</v>
      </c>
      <c r="N61" s="74" t="n">
        <v>7</v>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4" t="n"/>
      <c r="DO61" s="34"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3" t="n"/>
      <c r="IK61" s="33" t="n"/>
      <c r="IL61" s="26" t="n"/>
      <c r="IM61" s="26" t="inlineStr">
        <is>
          <t>ez_manage.py:5929 top()</t>
        </is>
      </c>
      <c r="IN61" s="26" t="inlineStr">
        <is>
          <t>v12_quick_engine.py:3769 x3</t>
        </is>
      </c>
      <c r="IO61" s="26" t="n"/>
    </row>
    <row r="62" ht="10.5" customHeight="1" s="67">
      <c r="A62" s="26" t="inlineStr">
        <is>
          <t>QUICK_REDUCE_TECHNICAL_ONLY</t>
        </is>
      </c>
      <c r="B62" s="26" t="inlineStr">
        <is>
          <t>1.0</t>
        </is>
      </c>
      <c r="C62" s="26" t="n"/>
      <c r="D62" s="26" t="n"/>
      <c r="E62" s="26" t="n"/>
      <c r="F62" s="26" t="n"/>
      <c r="G62" s="26">
        <f>IFERROR(VLOOKUP($A5&amp;"_"&amp;$B5,Results_Deltas!$A$2:$P$15000,5,FALSE),"")</f>
        <v/>
      </c>
      <c r="H62" s="26">
        <f>IFERROR(VLOOKUP($A5,Results_30d_Deltas!$A$2:$H$5000,7,FALSE)-E4,"")</f>
        <v/>
      </c>
      <c r="I62" s="26">
        <f>IFERROR(VLOOKUP($A5,Results_30d_Deltas!$A$2:$H$5000,6,FALSE),"")</f>
        <v/>
      </c>
      <c r="J62" s="26" t="n"/>
      <c r="K62" s="26" t="n"/>
      <c r="L62" s="26" t="inlineStr">
        <is>
          <t>NO</t>
        </is>
      </c>
      <c r="M62" s="74" t="n">
        <v>0.5521209597397585</v>
      </c>
      <c r="N62" s="74" t="n">
        <v>7</v>
      </c>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4" t="n"/>
      <c r="BN62" s="34" t="n"/>
      <c r="BO62" s="34" t="n"/>
      <c r="BP62" s="34" t="n"/>
      <c r="BQ62" s="34"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4" t="n"/>
      <c r="DL62" s="34" t="n"/>
      <c r="DM62" s="34" t="n"/>
      <c r="DN62" s="34" t="n"/>
      <c r="DO62" s="34"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4" t="n"/>
      <c r="FQ62" s="34" t="n"/>
      <c r="FR62" s="34"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3" t="n"/>
      <c r="IK62" s="33" t="n"/>
      <c r="IL62" s="26" t="n"/>
      <c r="IM62" s="26" t="inlineStr">
        <is>
          <t>ez_manage.py:5218 top()</t>
        </is>
      </c>
      <c r="IN62" s="26" t="inlineStr">
        <is>
          <t>v12_quick_engine.py:2747 x2</t>
        </is>
      </c>
      <c r="IO62" s="26" t="n"/>
    </row>
    <row r="63" ht="10.5" customHeight="1" s="67">
      <c r="A63" s="26" t="inlineStr">
        <is>
          <t>HLR_TOP_EXIT_ENABLED</t>
        </is>
      </c>
      <c r="B63" s="26" t="inlineStr">
        <is>
          <t>False</t>
        </is>
      </c>
      <c r="C63" s="26" t="n"/>
      <c r="D63" s="26" t="n"/>
      <c r="E63" s="26" t="n"/>
      <c r="F63" s="26" t="n"/>
      <c r="G63" s="26">
        <f>IFERROR(VLOOKUP($A37&amp;"_"&amp;$B37,Results_Deltas!$A$2:$P$15000,5,FALSE),"")</f>
        <v/>
      </c>
      <c r="H63" s="26">
        <f>IFERROR(VLOOKUP($A37,Results_30d_Deltas!$A$2:$H$5000,7,FALSE)-E36,"")</f>
        <v/>
      </c>
      <c r="I63" s="26">
        <f>IFERROR(VLOOKUP($A37,Results_30d_Deltas!$A$2:$H$5000,6,FALSE),"")</f>
        <v/>
      </c>
      <c r="J63" s="26" t="n"/>
      <c r="K63" s="26" t="n"/>
      <c r="L63" s="26" t="inlineStr">
        <is>
          <t>NO</t>
        </is>
      </c>
      <c r="M63" s="74" t="n">
        <v>0.7804654500158359</v>
      </c>
      <c r="N63" s="74" t="n">
        <v>4</v>
      </c>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4" t="n"/>
      <c r="DO63" s="34"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3" t="n"/>
      <c r="IK63" s="33" t="n"/>
      <c r="IL63" s="26" t="n"/>
      <c r="IM63" s="26" t="inlineStr">
        <is>
          <t>ez_manage.py:4858 top()</t>
        </is>
      </c>
      <c r="IN63" s="26" t="inlineStr">
        <is>
          <t>v12_quick_engine.py:2031 x5</t>
        </is>
      </c>
      <c r="IO63" s="26" t="n"/>
    </row>
    <row r="64" ht="10.5" customHeight="1" s="67">
      <c r="A64" s="26" t="inlineStr">
        <is>
          <t>HTF_EXIT_VETO_ENABLED</t>
        </is>
      </c>
      <c r="B64" s="26" t="inlineStr">
        <is>
          <t>False</t>
        </is>
      </c>
      <c r="C64" s="26" t="n"/>
      <c r="D64" s="26" t="n"/>
      <c r="E64" s="26" t="n"/>
      <c r="F64" s="26" t="n"/>
      <c r="G64" s="26">
        <f>IFERROR(VLOOKUP($A45&amp;"_"&amp;$B45,Results_Deltas!$A$2:$P$15000,5,FALSE),"")</f>
        <v/>
      </c>
      <c r="H64" s="26">
        <f>IFERROR(VLOOKUP($A45,Results_30d_Deltas!$A$2:$H$5000,7,FALSE)-E44,"")</f>
        <v/>
      </c>
      <c r="I64" s="26">
        <f>IFERROR(VLOOKUP($A45,Results_30d_Deltas!$A$2:$H$5000,6,FALSE),"")</f>
        <v/>
      </c>
      <c r="J64" s="26" t="n"/>
      <c r="K64" s="26" t="n"/>
      <c r="L64" s="26" t="inlineStr">
        <is>
          <t>NO</t>
        </is>
      </c>
      <c r="M64" s="74" t="n">
        <v>0.7804654500158359</v>
      </c>
      <c r="N64" s="74" t="n">
        <v>4</v>
      </c>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4" t="n"/>
      <c r="DO64" s="34"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4" t="n"/>
      <c r="EP64" s="34" t="n"/>
      <c r="EQ64" s="34" t="n"/>
      <c r="ER64" s="34" t="n"/>
      <c r="ES64" s="34"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3" t="n"/>
      <c r="IK64" s="33" t="n"/>
      <c r="IL64" s="26" t="n"/>
      <c r="IM64" s="26" t="inlineStr">
        <is>
          <t>ez_manage.py:4873 top()</t>
        </is>
      </c>
      <c r="IN64" s="26" t="inlineStr">
        <is>
          <t>v12_quick_engine.py:2049 x2</t>
        </is>
      </c>
      <c r="IO64" s="26" t="n"/>
    </row>
    <row r="65" ht="10.5" customHeight="1" s="67">
      <c r="A65" s="27" t="inlineStr">
        <is>
          <t>WT_PERCENTILE_ENTRY_OB_D</t>
        </is>
      </c>
      <c r="B65" s="27" t="inlineStr">
        <is>
          <t>90.0</t>
        </is>
      </c>
      <c r="C65" s="26" t="n"/>
      <c r="D65" s="26" t="n"/>
      <c r="E65" s="26" t="n"/>
      <c r="F65" s="26" t="n"/>
      <c r="G65" s="26">
        <f>IFERROR(VLOOKUP($A110&amp;"_"&amp;$B110,Results_Deltas!$A$2:$P$15000,5,FALSE),"")</f>
        <v/>
      </c>
      <c r="H65" s="26">
        <f>IFERROR(VLOOKUP($A110,Results_30d_Deltas!$A$2:$H$5000,7,FALSE)-E109,"")</f>
        <v/>
      </c>
      <c r="I65" s="26">
        <f>IFERROR(VLOOKUP($A110,Results_30d_Deltas!$A$2:$H$5000,6,FALSE),"")</f>
        <v/>
      </c>
      <c r="J65" s="26" t="n"/>
      <c r="K65" s="26" t="n"/>
      <c r="L65" s="26" t="inlineStr">
        <is>
          <t>NO</t>
        </is>
      </c>
      <c r="M65" s="74" t="n">
        <v>1.130316142052574</v>
      </c>
      <c r="N65" s="74" t="n">
        <v>7</v>
      </c>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4" t="n"/>
      <c r="FL65" s="34" t="n"/>
      <c r="FM65" s="34" t="n"/>
      <c r="FN65" s="34" t="n"/>
      <c r="FO65" s="34"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3" t="n"/>
      <c r="IK65" s="33" t="n"/>
      <c r="IL65" s="26" t="n"/>
      <c r="IM65" s="26" t="inlineStr">
        <is>
          <t>ez_manage.py:5925 top()</t>
        </is>
      </c>
      <c r="IN65" s="26" t="inlineStr">
        <is>
          <t>v12_quick_engine.py:3765 x2</t>
        </is>
      </c>
      <c r="IO65" s="26" t="n"/>
    </row>
    <row r="66" ht="10.5" customHeight="1" s="67">
      <c r="A66" s="26" t="inlineStr">
        <is>
          <t>HTF_EXIT_VETO_MIN_ALIGNED</t>
        </is>
      </c>
      <c r="B66" s="26" t="inlineStr">
        <is>
          <t>0</t>
        </is>
      </c>
      <c r="C66" s="26" t="n"/>
      <c r="D66" s="26" t="n"/>
      <c r="E66" s="26" t="n"/>
      <c r="F66" s="26" t="n"/>
      <c r="G66" s="26">
        <f>IFERROR(VLOOKUP($A51&amp;"_"&amp;$B51,Results_Deltas!$A$2:$P$15000,5,FALSE),"")</f>
        <v/>
      </c>
      <c r="H66" s="26">
        <f>IFERROR(VLOOKUP($A51,Results_30d_Deltas!$A$2:$H$5000,7,FALSE)-E50,"")</f>
        <v/>
      </c>
      <c r="I66" s="26">
        <f>IFERROR(VLOOKUP($A51,Results_30d_Deltas!$A$2:$H$5000,6,FALSE),"")</f>
        <v/>
      </c>
      <c r="J66" s="26" t="n"/>
      <c r="K66" s="26" t="n"/>
      <c r="L66" s="26" t="inlineStr">
        <is>
          <t>YES</t>
        </is>
      </c>
      <c r="M66" s="74" t="n">
        <v>1.132299408304775</v>
      </c>
      <c r="N66" s="74" t="n">
        <v>7</v>
      </c>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4" t="n"/>
      <c r="DO66" s="34"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4" t="n"/>
      <c r="EP66" s="34" t="n"/>
      <c r="EQ66" s="34" t="n"/>
      <c r="ER66" s="34" t="n"/>
      <c r="ES66" s="34"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3" t="n"/>
      <c r="IK66" s="33" t="n"/>
      <c r="IL66" s="26" t="n"/>
      <c r="IM66" s="26" t="inlineStr">
        <is>
          <t>ez_manage.py:4875 top()</t>
        </is>
      </c>
      <c r="IN66" s="26" t="inlineStr">
        <is>
          <t>v12_quick_engine.py:2051 x3</t>
        </is>
      </c>
      <c r="IO66" s="26" t="n"/>
    </row>
    <row r="67" ht="10.5" customHeight="1" s="67">
      <c r="A67" s="26" t="inlineStr">
        <is>
          <t>WT_EXHAUST_EXIT_MIN_GAIN_PCT</t>
        </is>
      </c>
      <c r="B67" s="26" t="inlineStr">
        <is>
          <t>0</t>
        </is>
      </c>
      <c r="C67" s="26" t="n"/>
      <c r="D67" s="26" t="n"/>
      <c r="E67" s="26" t="n"/>
      <c r="F67" s="26" t="n"/>
      <c r="G67" s="26">
        <f>IFERROR(VLOOKUP($A98&amp;"_"&amp;$B98,Results_Deltas!$A$2:$P$15000,5,FALSE),"")</f>
        <v/>
      </c>
      <c r="H67" s="26">
        <f>IFERROR(VLOOKUP($A98,Results_30d_Deltas!$A$2:$H$5000,7,FALSE)-E97,"")</f>
        <v/>
      </c>
      <c r="I67" s="26">
        <f>IFERROR(VLOOKUP($A98,Results_30d_Deltas!$A$2:$H$5000,6,FALSE),"")</f>
        <v/>
      </c>
      <c r="J67" s="26" t="n"/>
      <c r="K67" s="26" t="n"/>
      <c r="L67" s="26" t="inlineStr">
        <is>
          <t>NO</t>
        </is>
      </c>
      <c r="M67" s="74" t="n">
        <v>1.132299408304775</v>
      </c>
      <c r="N67" s="74" t="n">
        <v>7</v>
      </c>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4" t="n"/>
      <c r="AO67" s="34" t="n"/>
      <c r="AP67" s="34" t="n"/>
      <c r="AQ67" s="34" t="n"/>
      <c r="AR67" s="34"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4" t="n"/>
      <c r="DO67" s="34"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3" t="n"/>
      <c r="IK67" s="33" t="n"/>
      <c r="IL67" s="26" t="n"/>
      <c r="IM67" s="26" t="inlineStr">
        <is>
          <t>ez_manage.py:5916 top()</t>
        </is>
      </c>
      <c r="IN67" s="26" t="inlineStr">
        <is>
          <t>v12_quick_engine.py:3752 x3</t>
        </is>
      </c>
      <c r="IO67" s="26" t="n"/>
    </row>
    <row r="68" ht="10.5" customHeight="1" s="67">
      <c r="A68" s="26" t="inlineStr">
        <is>
          <t>WT_PERCENTILE_EXIT_OB_D</t>
        </is>
      </c>
      <c r="B68" s="26" t="inlineStr">
        <is>
          <t>0</t>
        </is>
      </c>
      <c r="C68" s="26" t="n"/>
      <c r="D68" s="26" t="n"/>
      <c r="E68" s="26" t="n"/>
      <c r="F68" s="26" t="n"/>
      <c r="G68" s="26">
        <f>IFERROR(VLOOKUP($A122&amp;"_"&amp;$B122,Results_Deltas!$A$2:$P$15000,5,FALSE),"")</f>
        <v/>
      </c>
      <c r="H68" s="26">
        <f>IFERROR(VLOOKUP($A122,Results_30d_Deltas!$A$2:$H$5000,7,FALSE)-E121,"")</f>
        <v/>
      </c>
      <c r="I68" s="26">
        <f>IFERROR(VLOOKUP($A122,Results_30d_Deltas!$A$2:$H$5000,6,FALSE),"")</f>
        <v/>
      </c>
      <c r="J68" s="26" t="n"/>
      <c r="K68" s="26" t="n"/>
      <c r="L68" s="26" t="inlineStr">
        <is>
          <t>NO</t>
        </is>
      </c>
      <c r="M68" s="74" t="n">
        <v>1.132299408304775</v>
      </c>
      <c r="N68" s="74" t="n">
        <v>7</v>
      </c>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4" t="n"/>
      <c r="DO68" s="34"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3" t="n"/>
      <c r="IK68" s="33" t="n"/>
      <c r="IL68" s="26" t="n"/>
      <c r="IM68" s="26" t="inlineStr">
        <is>
          <t>ez_manage.py:5929 top()</t>
        </is>
      </c>
      <c r="IN68" s="26" t="inlineStr">
        <is>
          <t>v12_quick_engine.py:3769 x3</t>
        </is>
      </c>
      <c r="IO68" s="26" t="n"/>
    </row>
    <row r="69" ht="10.5" customHeight="1" s="67">
      <c r="A69" s="26" t="inlineStr">
        <is>
          <t>WT_PERCENTILE_EXIT_OS_4H</t>
        </is>
      </c>
      <c r="B69" s="26" t="inlineStr">
        <is>
          <t>0</t>
        </is>
      </c>
      <c r="C69" s="26" t="n"/>
      <c r="D69" s="26" t="n"/>
      <c r="E69" s="26" t="n"/>
      <c r="F69" s="26" t="n"/>
      <c r="G69" s="26">
        <f>IFERROR(VLOOKUP($A126&amp;"_"&amp;$B126,Results_Deltas!$A$2:$P$15000,5,FALSE),"")</f>
        <v/>
      </c>
      <c r="H69" s="26">
        <f>IFERROR(VLOOKUP($A126,Results_30d_Deltas!$A$2:$H$5000,7,FALSE)-E125,"")</f>
        <v/>
      </c>
      <c r="I69" s="26">
        <f>IFERROR(VLOOKUP($A126,Results_30d_Deltas!$A$2:$H$5000,6,FALSE),"")</f>
        <v/>
      </c>
      <c r="J69" s="26" t="n"/>
      <c r="K69" s="26" t="n"/>
      <c r="L69" s="26" t="inlineStr">
        <is>
          <t>NO</t>
        </is>
      </c>
      <c r="M69" s="74" t="n">
        <v>1.132299408304775</v>
      </c>
      <c r="N69" s="74" t="n">
        <v>7</v>
      </c>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4" t="n"/>
      <c r="DO69" s="34"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3" t="n"/>
      <c r="IK69" s="33" t="n"/>
      <c r="IL69" s="26" t="n"/>
      <c r="IM69" s="26" t="inlineStr">
        <is>
          <t>ez_manage.py:5930 top()</t>
        </is>
      </c>
      <c r="IN69" s="26" t="inlineStr">
        <is>
          <t>v12_quick_engine.py:3770 x5</t>
        </is>
      </c>
      <c r="IO69" s="26" t="n"/>
    </row>
    <row r="70" ht="10.5" customHeight="1" s="67">
      <c r="A70" s="26" t="inlineStr">
        <is>
          <t>QUICK_REDUCE_TECHNICAL_ONLY</t>
        </is>
      </c>
      <c r="B70" s="26" t="inlineStr">
        <is>
          <t>0</t>
        </is>
      </c>
      <c r="C70" s="26" t="n"/>
      <c r="D70" s="26" t="n"/>
      <c r="E70" s="26" t="n"/>
      <c r="F70" s="26" t="n"/>
      <c r="G70" s="26">
        <f>IFERROR(VLOOKUP($A3&amp;"="&amp;$B3,Results_Deltas!$A$2:$P$15000,5,FALSE),"")</f>
        <v/>
      </c>
      <c r="H70" s="26">
        <f>IFERROR(VLOOKUP($A3,Results_30d_Deltas!$A$2:$H$5000,7,FALSE)-E3,"")</f>
        <v/>
      </c>
      <c r="I70" s="26">
        <f>IFERROR(VLOOKUP($A3,Results_30d_Deltas!$A$2:$H$5000,6,FALSE),"")</f>
        <v/>
      </c>
      <c r="J70" s="26" t="n"/>
      <c r="K70" s="26" t="n"/>
      <c r="L70" s="26" t="inlineStr">
        <is>
          <t>NO</t>
        </is>
      </c>
      <c r="M70" s="74" t="n">
        <v>1.144523856855558</v>
      </c>
      <c r="N70" s="74" t="n">
        <v>7</v>
      </c>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4" t="n"/>
      <c r="BN70" s="34" t="n"/>
      <c r="BO70" s="34" t="n"/>
      <c r="BP70" s="34" t="n"/>
      <c r="BQ70" s="34"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4" t="n"/>
      <c r="DL70" s="34" t="n"/>
      <c r="DM70" s="34" t="n"/>
      <c r="DN70" s="34" t="n"/>
      <c r="DO70" s="34"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4" t="n"/>
      <c r="FQ70" s="34" t="n"/>
      <c r="FR70" s="34"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3" t="n"/>
      <c r="IK70" s="33" t="n"/>
      <c r="IL70" s="26" t="n"/>
      <c r="IM70" s="26" t="inlineStr">
        <is>
          <t>ez_manage.py:5218 top()</t>
        </is>
      </c>
      <c r="IN70" s="26" t="inlineStr">
        <is>
          <t>v12_quick_engine.py:2747 x2</t>
        </is>
      </c>
      <c r="IO70" s="26" t="n"/>
    </row>
    <row r="71" ht="10.5" customHeight="1" s="67">
      <c r="A71" s="26" t="inlineStr">
        <is>
          <t>BAND_ARROW_SLOPE_DEADBAND</t>
        </is>
      </c>
      <c r="B71" s="26" t="inlineStr">
        <is>
          <t>0.5</t>
        </is>
      </c>
      <c r="C71" s="26" t="n"/>
      <c r="D71" s="26" t="n"/>
      <c r="E71" s="26" t="n"/>
      <c r="F71" s="26" t="n"/>
      <c r="G71" s="26">
        <f>IFERROR(VLOOKUP($A27&amp;"_"&amp;$B27,Results_Deltas!$A$2:$P$15000,5,FALSE),"")</f>
        <v/>
      </c>
      <c r="H71" s="26">
        <f>IFERROR(VLOOKUP($A27,Results_30d_Deltas!$A$2:$H$5000,7,FALSE)-E26,"")</f>
        <v/>
      </c>
      <c r="I71" s="26">
        <f>IFERROR(VLOOKUP($A27,Results_30d_Deltas!$A$2:$H$5000,6,FALSE),"")</f>
        <v/>
      </c>
      <c r="J71" s="26" t="n"/>
      <c r="K71" s="26" t="n"/>
      <c r="L71" s="26" t="inlineStr">
        <is>
          <t>NO</t>
        </is>
      </c>
      <c r="M71" s="74" t="n">
        <v>1.168386396848145</v>
      </c>
      <c r="N71" s="74" t="n">
        <v>5</v>
      </c>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3" t="n"/>
      <c r="IK71" s="33" t="n"/>
      <c r="IL71" s="26" t="n"/>
      <c r="IM71" s="26" t="inlineStr">
        <is>
          <t>ez_manage.py:2954 top()</t>
        </is>
      </c>
      <c r="IN71" s="26" t="inlineStr">
        <is>
          <t>v12_quick_engine.py:263 x12</t>
        </is>
      </c>
      <c r="IO71" s="26" t="n"/>
    </row>
    <row r="72" ht="10.5" customHeight="1" s="67">
      <c r="A72" s="26" t="inlineStr">
        <is>
          <t>MI_ENTRY_EXHAUST_BONUS</t>
        </is>
      </c>
      <c r="B72" s="26" t="inlineStr">
        <is>
          <t>6</t>
        </is>
      </c>
      <c r="C72" s="26" t="n"/>
      <c r="D72" s="26" t="n"/>
      <c r="E72" s="26" t="n"/>
      <c r="F72" s="26" t="n"/>
      <c r="G72" s="26">
        <f>IFERROR(VLOOKUP($A75&amp;"_"&amp;$B75,Results_Deltas!$A$2:$P$15000,5,FALSE),"")</f>
        <v/>
      </c>
      <c r="H72" s="26">
        <f>IFERROR(VLOOKUP($A75,Results_30d_Deltas!$A$2:$H$5000,7,FALSE)-E74,"")</f>
        <v/>
      </c>
      <c r="I72" s="26">
        <f>IFERROR(VLOOKUP($A75,Results_30d_Deltas!$A$2:$H$5000,6,FALSE),"")</f>
        <v/>
      </c>
      <c r="J72" s="26" t="n"/>
      <c r="K72" s="26" t="n"/>
      <c r="L72" s="26" t="inlineStr">
        <is>
          <t>NO</t>
        </is>
      </c>
      <c r="M72" s="74" t="n">
        <v>1.195251193418822</v>
      </c>
      <c r="N72" s="74" t="n">
        <v>6</v>
      </c>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4" t="n"/>
      <c r="FL72" s="34" t="n"/>
      <c r="FM72" s="34" t="n"/>
      <c r="FN72" s="34" t="n"/>
      <c r="FO72" s="34"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3" t="n"/>
      <c r="IK72" s="33" t="n"/>
      <c r="IL72" s="26" t="n"/>
      <c r="IM72" s="26" t="inlineStr">
        <is>
          <t>ez_manage.py:3561 top()</t>
        </is>
      </c>
      <c r="IN72" s="26" t="inlineStr">
        <is>
          <t>v12_quick_engine.py:2333 x8</t>
        </is>
      </c>
      <c r="IO72" s="26" t="n"/>
    </row>
    <row r="73" ht="10.5" customHeight="1" s="67">
      <c r="A73" s="26" t="inlineStr">
        <is>
          <t>QUICK_REDUCE_TECHNICAL_ONLY</t>
        </is>
      </c>
      <c r="B73" s="26" t="inlineStr">
        <is>
          <t>0.5</t>
        </is>
      </c>
      <c r="C73" s="26" t="n"/>
      <c r="D73" s="26" t="n"/>
      <c r="E73" s="26" t="n"/>
      <c r="F73" s="26" t="n"/>
      <c r="G73" s="26">
        <f>IFERROR(VLOOKUP($A4&amp;"_"&amp;$B4,Results_Deltas!$A$2:$P$15000,5,FALSE),"")</f>
        <v/>
      </c>
      <c r="H73" s="26">
        <f>IFERROR(VLOOKUP($A4,Results_30d_Deltas!$A$2:$H$5000,7,FALSE)-E3,"")</f>
        <v/>
      </c>
      <c r="I73" s="26">
        <f>IFERROR(VLOOKUP($A4,Results_30d_Deltas!$A$2:$H$5000,6,FALSE),"")</f>
        <v/>
      </c>
      <c r="J73" s="26" t="n"/>
      <c r="K73" s="26" t="n"/>
      <c r="L73" s="26" t="inlineStr">
        <is>
          <t>NO</t>
        </is>
      </c>
      <c r="M73" s="74" t="n">
        <v>1.224347245249781</v>
      </c>
      <c r="N73" s="74" t="n">
        <v>8</v>
      </c>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4" t="n"/>
      <c r="BN73" s="34" t="n"/>
      <c r="BO73" s="34" t="n"/>
      <c r="BP73" s="34" t="n"/>
      <c r="BQ73" s="34"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4" t="n"/>
      <c r="DL73" s="34" t="n"/>
      <c r="DM73" s="34" t="n"/>
      <c r="DN73" s="34" t="n"/>
      <c r="DO73" s="34"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4" t="n"/>
      <c r="FQ73" s="34" t="n"/>
      <c r="FR73" s="34"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3" t="n"/>
      <c r="IK73" s="33" t="n"/>
      <c r="IL73" s="26" t="n"/>
      <c r="IM73" s="26" t="inlineStr">
        <is>
          <t>ez_manage.py:5218 top()</t>
        </is>
      </c>
      <c r="IN73" s="26" t="inlineStr">
        <is>
          <t>v12_quick_engine.py:2747 x2</t>
        </is>
      </c>
      <c r="IO73" s="26" t="n"/>
    </row>
    <row r="74" ht="10.5" customHeight="1" s="67">
      <c r="A74" s="26" t="inlineStr">
        <is>
          <t>WT_PERCENTILE_ENTRY_OS_D</t>
        </is>
      </c>
      <c r="B74" s="26" t="inlineStr">
        <is>
          <t>12.5</t>
        </is>
      </c>
      <c r="C74" s="26" t="n"/>
      <c r="D74" s="26" t="n"/>
      <c r="E74" s="26" t="n"/>
      <c r="F74" s="26" t="n"/>
      <c r="G74" s="26">
        <f>IFERROR(VLOOKUP($A116&amp;"_"&amp;$B116,Results_Deltas!$A$2:$P$15000,5,FALSE),"")</f>
        <v/>
      </c>
      <c r="H74" s="26">
        <f>IFERROR(VLOOKUP($A116,Results_30d_Deltas!$A$2:$H$5000,7,FALSE)-E115,"")</f>
        <v/>
      </c>
      <c r="I74" s="26">
        <f>IFERROR(VLOOKUP($A116,Results_30d_Deltas!$A$2:$H$5000,6,FALSE),"")</f>
        <v/>
      </c>
      <c r="J74" s="26" t="n"/>
      <c r="K74" s="26" t="n"/>
      <c r="L74" s="26" t="inlineStr">
        <is>
          <t>YES</t>
        </is>
      </c>
      <c r="M74" s="74" t="n">
        <v>1.238085116300569</v>
      </c>
      <c r="N74" s="74" t="n">
        <v>7</v>
      </c>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4" t="n"/>
      <c r="FL74" s="34" t="n"/>
      <c r="FM74" s="34" t="n"/>
      <c r="FN74" s="34" t="n"/>
      <c r="FO74" s="34"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3" t="n"/>
      <c r="IK74" s="33" t="n"/>
      <c r="IL74" s="26" t="n"/>
      <c r="IM74" s="26" t="inlineStr">
        <is>
          <t>ez_manage.py:5926 top()</t>
        </is>
      </c>
      <c r="IN74" s="26" t="inlineStr">
        <is>
          <t>v12_quick_engine.py:3766 x2</t>
        </is>
      </c>
      <c r="IO74" s="26" t="n"/>
    </row>
    <row r="75" ht="10.5" customHeight="1" s="67">
      <c r="A75" s="26" t="inlineStr">
        <is>
          <t>HTF_AGAINST_FORCE_CLOSE_ENABLED</t>
        </is>
      </c>
      <c r="B75" s="26" t="inlineStr">
        <is>
          <t>False</t>
        </is>
      </c>
      <c r="C75" s="26" t="n"/>
      <c r="D75" s="26" t="n"/>
      <c r="E75" s="26" t="n"/>
      <c r="F75" s="26" t="n"/>
      <c r="G75" s="26">
        <f>IFERROR(VLOOKUP($A43&amp;"_"&amp;$B43,Results_Deltas!$A$2:$P$15000,5,FALSE),"")</f>
        <v/>
      </c>
      <c r="H75" s="26">
        <f>IFERROR(VLOOKUP($A43,Results_30d_Deltas!$A$2:$H$5000,7,FALSE)-E42,"")</f>
        <v/>
      </c>
      <c r="I75" s="26">
        <f>IFERROR(VLOOKUP($A43,Results_30d_Deltas!$A$2:$H$5000,6,FALSE),"")</f>
        <v/>
      </c>
      <c r="J75" s="26" t="n"/>
      <c r="K75" s="26" t="n"/>
      <c r="L75" s="26" t="inlineStr">
        <is>
          <t>NO</t>
        </is>
      </c>
      <c r="M75" s="74" t="n">
        <v>1.313629921866304</v>
      </c>
      <c r="N75" s="74" t="n">
        <v>4</v>
      </c>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4" t="n"/>
      <c r="EP75" s="34" t="n"/>
      <c r="EQ75" s="34" t="n"/>
      <c r="ER75" s="34" t="n"/>
      <c r="ES75" s="34"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3" t="n"/>
      <c r="IK75" s="33" t="n"/>
      <c r="IL75" s="26" t="n"/>
      <c r="IM75" s="26" t="inlineStr">
        <is>
          <t>ez_manage.py:4869 top()</t>
        </is>
      </c>
      <c r="IN75" s="26" t="inlineStr">
        <is>
          <t>v12_quick_engine.py:2040 x3</t>
        </is>
      </c>
      <c r="IO75" s="26" t="n"/>
    </row>
    <row r="76" ht="10.5" customHeight="1" s="67">
      <c r="A76" s="26" t="inlineStr">
        <is>
          <t>DYN_STRUCT_TRAIL_ENABLED</t>
        </is>
      </c>
      <c r="B76" s="26" t="inlineStr">
        <is>
          <t>True</t>
        </is>
      </c>
      <c r="C76" s="26" t="n"/>
      <c r="D76" s="26" t="n"/>
      <c r="E76" s="26" t="n"/>
      <c r="F76" s="26" t="n"/>
      <c r="G76" s="26">
        <f>IFERROR(VLOOKUP($A36&amp;"_"&amp;$B36,Results_Deltas!$A$2:$P$15000,5,FALSE),"")</f>
        <v/>
      </c>
      <c r="H76" s="26">
        <f>IFERROR(VLOOKUP($A36,Results_30d_Deltas!$A$2:$H$5000,7,FALSE)-E35,"")</f>
        <v/>
      </c>
      <c r="I76" s="26">
        <f>IFERROR(VLOOKUP($A36,Results_30d_Deltas!$A$2:$H$5000,6,FALSE),"")</f>
        <v/>
      </c>
      <c r="J76" s="26" t="n"/>
      <c r="K76" s="26" t="n"/>
      <c r="L76" s="26" t="inlineStr">
        <is>
          <t>NO</t>
        </is>
      </c>
      <c r="M76" s="74" t="n">
        <v>1.385686717761223</v>
      </c>
      <c r="N76" s="74" t="n">
        <v>8</v>
      </c>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3" t="n"/>
      <c r="IK76" s="33" t="n"/>
      <c r="IL76" s="26" t="n"/>
      <c r="IM76" s="26" t="inlineStr">
        <is>
          <t>ez_manage.py:5979 top()</t>
        </is>
      </c>
      <c r="IN76" s="26" t="inlineStr">
        <is>
          <t>v12_quick_engine.py:865 x8</t>
        </is>
      </c>
      <c r="IO76" s="26" t="n"/>
    </row>
    <row r="77" ht="10.5" customHeight="1" s="67">
      <c r="A77" s="26" t="inlineStr">
        <is>
          <t>WT_PERCENTILE_ENTRY_OS_D</t>
        </is>
      </c>
      <c r="B77" s="26" t="inlineStr">
        <is>
          <t>7.5</t>
        </is>
      </c>
      <c r="C77" s="26" t="n"/>
      <c r="D77" s="26" t="n"/>
      <c r="E77" s="26" t="n"/>
      <c r="F77" s="26" t="n"/>
      <c r="G77" s="26">
        <f>IFERROR(VLOOKUP($A114&amp;"_"&amp;$B114,Results_Deltas!$A$2:$P$15000,5,FALSE),"")</f>
        <v/>
      </c>
      <c r="H77" s="26">
        <f>IFERROR(VLOOKUP($A114,Results_30d_Deltas!$A$2:$H$5000,7,FALSE)-E113,"")</f>
        <v/>
      </c>
      <c r="I77" s="26">
        <f>IFERROR(VLOOKUP($A114,Results_30d_Deltas!$A$2:$H$5000,6,FALSE),"")</f>
        <v/>
      </c>
      <c r="J77" s="26" t="n"/>
      <c r="K77" s="26" t="n"/>
      <c r="L77" s="26" t="inlineStr">
        <is>
          <t>NO</t>
        </is>
      </c>
      <c r="M77" s="74" t="n">
        <v>1.489874179377383</v>
      </c>
      <c r="N77" s="74" t="n">
        <v>7</v>
      </c>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4" t="n"/>
      <c r="FL77" s="34" t="n"/>
      <c r="FM77" s="34" t="n"/>
      <c r="FN77" s="34" t="n"/>
      <c r="FO77" s="34"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3" t="n"/>
      <c r="IK77" s="33" t="n"/>
      <c r="IL77" s="26" t="n"/>
      <c r="IM77" s="26" t="inlineStr">
        <is>
          <t>ez_manage.py:5926 top()</t>
        </is>
      </c>
      <c r="IN77" s="26" t="inlineStr">
        <is>
          <t>v12_quick_engine.py:3766 x2</t>
        </is>
      </c>
      <c r="IO77" s="26" t="n"/>
    </row>
    <row r="78" ht="10.5" customHeight="1" s="67">
      <c r="A78" s="26" t="inlineStr">
        <is>
          <t>MACD_EXIT_MIN_GAIN</t>
        </is>
      </c>
      <c r="B78" s="26" t="inlineStr">
        <is>
          <t>0.5</t>
        </is>
      </c>
      <c r="C78" s="26" t="n"/>
      <c r="D78" s="26" t="n"/>
      <c r="E78" s="26" t="n"/>
      <c r="F78" s="26" t="n"/>
      <c r="G78" s="26">
        <f>IFERROR(VLOOKUP($A62&amp;"_"&amp;$B62,Results_Deltas!$A$2:$P$15000,5,FALSE),"")</f>
        <v/>
      </c>
      <c r="H78" s="26">
        <f>IFERROR(VLOOKUP($A62,Results_30d_Deltas!$A$2:$H$5000,7,FALSE)-E61,"")</f>
        <v/>
      </c>
      <c r="I78" s="26">
        <f>IFERROR(VLOOKUP($A62,Results_30d_Deltas!$A$2:$H$5000,6,FALSE),"")</f>
        <v/>
      </c>
      <c r="J78" s="26" t="n"/>
      <c r="K78" s="26" t="n"/>
      <c r="L78" s="26" t="inlineStr">
        <is>
          <t>NO</t>
        </is>
      </c>
      <c r="M78" s="74" t="n">
        <v>1.504195956098383</v>
      </c>
      <c r="N78" s="74" t="n">
        <v>7</v>
      </c>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4" t="n"/>
      <c r="AO78" s="34" t="n"/>
      <c r="AP78" s="34" t="n"/>
      <c r="AQ78" s="34" t="n"/>
      <c r="AR78" s="34"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4" t="n"/>
      <c r="DO78" s="34"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3" t="n"/>
      <c r="IK78" s="33" t="n"/>
      <c r="IL78" s="26" t="n"/>
      <c r="IM78" s="26" t="inlineStr">
        <is>
          <t>ez_manage.py:3497 top()</t>
        </is>
      </c>
      <c r="IN78" s="26" t="inlineStr">
        <is>
          <t>v12_quick_engine.py:2232 x2</t>
        </is>
      </c>
      <c r="IO78" s="26" t="n"/>
    </row>
    <row r="79" ht="10.5" customHeight="1" s="67">
      <c r="A79" s="26" t="inlineStr">
        <is>
          <t>MI_ENTRY_STRUCT_BONUS</t>
        </is>
      </c>
      <c r="B79" s="26" t="inlineStr">
        <is>
          <t>5</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74" t="n">
        <v>1.555576162686158</v>
      </c>
      <c r="N79" s="74" t="n">
        <v>7</v>
      </c>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4" t="n"/>
      <c r="FL79" s="34" t="n"/>
      <c r="FM79" s="34" t="n"/>
      <c r="FN79" s="34" t="n"/>
      <c r="FO79" s="34"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3" t="n"/>
      <c r="IK79" s="33" t="n"/>
      <c r="IL79" s="26" t="n"/>
      <c r="IM79" s="26" t="inlineStr">
        <is>
          <t>ez_manage.py:3562 top()</t>
        </is>
      </c>
      <c r="IN79" s="26" t="inlineStr">
        <is>
          <t>v12_quick_engine.py:2335 x8</t>
        </is>
      </c>
      <c r="IO79" s="26" t="n"/>
    </row>
    <row r="80" ht="10.5" customHeight="1" s="67">
      <c r="A80" s="26" t="inlineStr">
        <is>
          <t>DC_HOPELESS_EXIT_MIN_AGE_S</t>
        </is>
      </c>
      <c r="B80" s="26" t="inlineStr">
        <is>
          <t>1.0</t>
        </is>
      </c>
      <c r="C80" s="26" t="n"/>
      <c r="D80" s="26" t="n"/>
      <c r="E80" s="26" t="n"/>
      <c r="F80" s="26" t="n"/>
      <c r="G80" s="26">
        <f>IFERROR(VLOOKUP($A33&amp;"_"&amp;$B33,Results_Deltas!$A$2:$P$15000,5,FALSE),"")</f>
        <v/>
      </c>
      <c r="H80" s="26">
        <f>IFERROR(VLOOKUP($A33,Results_30d_Deltas!$A$2:$H$5000,7,FALSE)-E32,"")</f>
        <v/>
      </c>
      <c r="I80" s="26">
        <f>IFERROR(VLOOKUP($A33,Results_30d_Deltas!$A$2:$H$5000,6,FALSE),"")</f>
        <v/>
      </c>
      <c r="J80" s="26" t="n"/>
      <c r="K80" s="26" t="n"/>
      <c r="L80" s="26" t="inlineStr">
        <is>
          <t>NO</t>
        </is>
      </c>
      <c r="M80" s="74" t="n">
        <v>1.560711723440062</v>
      </c>
      <c r="N80" s="74" t="n">
        <v>7</v>
      </c>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4" t="n"/>
      <c r="DO80" s="34"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3" t="n"/>
      <c r="IK80" s="33" t="n"/>
      <c r="IL80" s="26" t="n"/>
      <c r="IM80" s="26" t="inlineStr">
        <is>
          <t>ez_manage.py:4573 top()</t>
        </is>
      </c>
      <c r="IN80" s="26" t="inlineStr">
        <is>
          <t>v12_quick_engine.py:547 x9</t>
        </is>
      </c>
      <c r="IO80" s="26" t="n"/>
    </row>
    <row r="81" ht="10.5" customHeight="1" s="67">
      <c r="A81" s="26" t="inlineStr">
        <is>
          <t>MACD_EXIT_MIN_GAIN</t>
        </is>
      </c>
      <c r="B81" s="26" t="inlineStr">
        <is>
          <t>1.0</t>
        </is>
      </c>
      <c r="C81" s="26" t="n"/>
      <c r="D81" s="26" t="n"/>
      <c r="E81" s="26" t="n"/>
      <c r="F81" s="26" t="n"/>
      <c r="G81" s="26">
        <f>IFERROR(VLOOKUP($A63&amp;"_"&amp;$B63,Results_Deltas!$A$2:$P$15000,5,FALSE),"")</f>
        <v/>
      </c>
      <c r="H81" s="26">
        <f>IFERROR(VLOOKUP($A63,Results_30d_Deltas!$A$2:$H$5000,7,FALSE)-E62,"")</f>
        <v/>
      </c>
      <c r="I81" s="26">
        <f>IFERROR(VLOOKUP($A63,Results_30d_Deltas!$A$2:$H$5000,6,FALSE),"")</f>
        <v/>
      </c>
      <c r="J81" s="26" t="n"/>
      <c r="K81" s="26" t="n"/>
      <c r="L81" s="26" t="inlineStr">
        <is>
          <t>NO</t>
        </is>
      </c>
      <c r="M81" s="74" t="n">
        <v>1.572023905451084</v>
      </c>
      <c r="N81" s="74" t="n">
        <v>7</v>
      </c>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4" t="n"/>
      <c r="AO81" s="34" t="n"/>
      <c r="AP81" s="34" t="n"/>
      <c r="AQ81" s="34" t="n"/>
      <c r="AR81" s="34"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4" t="n"/>
      <c r="DO81" s="34"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3" t="n"/>
      <c r="IK81" s="33" t="n"/>
      <c r="IL81" s="26" t="n"/>
      <c r="IM81" s="26" t="inlineStr">
        <is>
          <t>ez_manage.py:3497 top()</t>
        </is>
      </c>
      <c r="IN81" s="26" t="inlineStr">
        <is>
          <t>v12_quick_engine.py:2232 x2</t>
        </is>
      </c>
      <c r="IO81" s="26" t="n"/>
    </row>
    <row r="82" ht="10.5" customHeight="1" s="67">
      <c r="A82" s="26" t="inlineStr">
        <is>
          <t>WT_EXHAUST_EXIT_REQUIRE_GAIN</t>
        </is>
      </c>
      <c r="B82" s="26" t="inlineStr">
        <is>
          <t>0.5</t>
        </is>
      </c>
      <c r="C82" s="26" t="n"/>
      <c r="D82" s="26" t="n"/>
      <c r="E82" s="26" t="n"/>
      <c r="F82" s="26" t="n"/>
      <c r="G82" s="26">
        <f>IFERROR(VLOOKUP($A103&amp;"_"&amp;$B103,Results_Deltas!$A$2:$P$15000,5,FALSE),"")</f>
        <v/>
      </c>
      <c r="H82" s="26">
        <f>IFERROR(VLOOKUP($A103,Results_30d_Deltas!$A$2:$H$5000,7,FALSE)-E102,"")</f>
        <v/>
      </c>
      <c r="I82" s="26">
        <f>IFERROR(VLOOKUP($A103,Results_30d_Deltas!$A$2:$H$5000,6,FALSE),"")</f>
        <v/>
      </c>
      <c r="J82" s="26" t="n"/>
      <c r="K82" s="26" t="n"/>
      <c r="L82" s="26" t="inlineStr">
        <is>
          <t>NO</t>
        </is>
      </c>
      <c r="M82" s="74" t="n">
        <v>1.573425099813489</v>
      </c>
      <c r="N82" s="74" t="n">
        <v>7</v>
      </c>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4" t="n"/>
      <c r="AO82" s="34" t="n"/>
      <c r="AP82" s="34" t="n"/>
      <c r="AQ82" s="34" t="n"/>
      <c r="AR82" s="34"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4" t="n"/>
      <c r="DO82" s="34"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3" t="n"/>
      <c r="IK82" s="33" t="n"/>
      <c r="IL82" s="26" t="n"/>
      <c r="IM82" s="26" t="inlineStr">
        <is>
          <t>ez_manage.py:5917 top()</t>
        </is>
      </c>
      <c r="IN82" s="26" t="inlineStr">
        <is>
          <t>v12_quick_engine.py:3753 x3</t>
        </is>
      </c>
      <c r="IO82" s="26" t="n"/>
    </row>
    <row r="83" ht="10.5" customHeight="1" s="67">
      <c r="A83" s="26" t="inlineStr">
        <is>
          <t>REGIME_RANGING_WT_REDUCE_FRAC_LOW</t>
        </is>
      </c>
      <c r="B83" s="26" t="inlineStr">
        <is>
          <t>0.3</t>
        </is>
      </c>
      <c r="C83" s="26" t="n"/>
      <c r="D83" s="26" t="n"/>
      <c r="E83" s="26" t="n"/>
      <c r="F83" s="26" t="n"/>
      <c r="G83" s="26">
        <f>IFERROR(VLOOKUP($A92&amp;"_"&amp;$B92,Results_Deltas!$A$2:$P$15000,5,FALSE),"")</f>
        <v/>
      </c>
      <c r="H83" s="26">
        <f>IFERROR(VLOOKUP($A92,Results_30d_Deltas!$A$2:$H$5000,7,FALSE)-E91,"")</f>
        <v/>
      </c>
      <c r="I83" s="26">
        <f>IFERROR(VLOOKUP($A92,Results_30d_Deltas!$A$2:$H$5000,6,FALSE),"")</f>
        <v/>
      </c>
      <c r="J83" s="26" t="n"/>
      <c r="K83" s="26" t="n"/>
      <c r="L83" s="26" t="inlineStr">
        <is>
          <t>NO</t>
        </is>
      </c>
      <c r="M83" s="74" t="n">
        <v>1.638344805216268</v>
      </c>
      <c r="N83" s="74" t="n">
        <v>6</v>
      </c>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4" t="n"/>
      <c r="BN83" s="34" t="n"/>
      <c r="BO83" s="34" t="n"/>
      <c r="BP83" s="34" t="n"/>
      <c r="BQ83" s="34"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4" t="n"/>
      <c r="DL83" s="34" t="n"/>
      <c r="DM83" s="34" t="n"/>
      <c r="DN83" s="34" t="n"/>
      <c r="DO83" s="34"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3" t="n"/>
      <c r="IK83" s="33" t="n"/>
      <c r="IL83" s="26" t="n"/>
      <c r="IM83" s="26" t="inlineStr">
        <is>
          <t>ez_manage.py:5356 top()</t>
        </is>
      </c>
      <c r="IN83" s="26" t="inlineStr">
        <is>
          <t>v12_quick_engine.py:2948 x4</t>
        </is>
      </c>
      <c r="IO83" s="26" t="n"/>
    </row>
    <row r="84" ht="10.5" customHeight="1" s="67">
      <c r="A84" s="26" t="inlineStr">
        <is>
          <t>BAND_ARROW_SLOPE_DEADBAND</t>
        </is>
      </c>
      <c r="B84" s="26" t="inlineStr">
        <is>
          <t>1.0</t>
        </is>
      </c>
      <c r="C84" s="26" t="n"/>
      <c r="D84" s="26" t="n"/>
      <c r="E84" s="26" t="n"/>
      <c r="F84" s="26" t="n"/>
      <c r="G84" s="26">
        <f>IFERROR(VLOOKUP($A28&amp;"_"&amp;$B28,Results_Deltas!$A$2:$P$15000,5,FALSE),"")</f>
        <v/>
      </c>
      <c r="H84" s="26">
        <f>IFERROR(VLOOKUP($A28,Results_30d_Deltas!$A$2:$H$5000,7,FALSE)-E27,"")</f>
        <v/>
      </c>
      <c r="I84" s="26">
        <f>IFERROR(VLOOKUP($A28,Results_30d_Deltas!$A$2:$H$5000,6,FALSE),"")</f>
        <v/>
      </c>
      <c r="J84" s="26" t="n"/>
      <c r="K84" s="26" t="n"/>
      <c r="L84" s="26" t="inlineStr">
        <is>
          <t>NO</t>
        </is>
      </c>
      <c r="M84" s="74" t="n">
        <v>1.646545932895583</v>
      </c>
      <c r="N84" s="74" t="n">
        <v>5</v>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3" t="n"/>
      <c r="IK84" s="33" t="n"/>
      <c r="IL84" s="26" t="n"/>
      <c r="IM84" s="26" t="inlineStr">
        <is>
          <t>ez_manage.py:2954 top()</t>
        </is>
      </c>
      <c r="IN84" s="26" t="inlineStr">
        <is>
          <t>v12_quick_engine.py:263 x12</t>
        </is>
      </c>
      <c r="IO84" s="26" t="n"/>
    </row>
    <row r="85" ht="10.5" customHeight="1" s="67">
      <c r="A85" s="27" t="inlineStr">
        <is>
          <t>ATR_TRAIL_SWEEP_ENABLED</t>
        </is>
      </c>
      <c r="B85" s="27" t="inlineStr">
        <is>
          <t>False</t>
        </is>
      </c>
      <c r="C85" s="26" t="n"/>
      <c r="D85" s="26" t="n"/>
      <c r="E85" s="26" t="n"/>
      <c r="F85" s="26" t="n"/>
      <c r="G85" s="26">
        <f>IFERROR(VLOOKUP($A24&amp;"_"&amp;$B24,Results_Deltas!$A$2:$P$15000,5,FALSE),"")</f>
        <v/>
      </c>
      <c r="H85" s="26">
        <f>IFERROR(VLOOKUP($A24,Results_30d_Deltas!$A$2:$H$5000,7,FALSE)-E23,"")</f>
        <v/>
      </c>
      <c r="I85" s="26">
        <f>IFERROR(VLOOKUP($A24,Results_30d_Deltas!$A$2:$H$5000,6,FALSE),"")</f>
        <v/>
      </c>
      <c r="J85" s="26" t="n"/>
      <c r="K85" s="26" t="n"/>
      <c r="L85" s="26" t="inlineStr">
        <is>
          <t>YES</t>
        </is>
      </c>
      <c r="M85" s="74" t="n">
        <v>1.656658540947143</v>
      </c>
      <c r="N85" s="74" t="n">
        <v>2</v>
      </c>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3" t="n"/>
      <c r="IK85" s="33" t="n"/>
      <c r="IL85" s="26" t="n"/>
      <c r="IM85" s="26" t="inlineStr">
        <is>
          <t>ez_manage.py:5955 top()</t>
        </is>
      </c>
      <c r="IN85" s="26" t="inlineStr">
        <is>
          <t>v12_quick_engine.py:215 x7</t>
        </is>
      </c>
      <c r="IO85" s="26" t="n"/>
    </row>
    <row r="86" ht="10.5" customHeight="1" s="67">
      <c r="A86" s="26" t="inlineStr">
        <is>
          <t>ALL_TF_AGAINST_CLOSE_MIN_TFS</t>
        </is>
      </c>
      <c r="B86" s="26" t="inlineStr">
        <is>
          <t>0</t>
        </is>
      </c>
      <c r="C86" s="26" t="n"/>
      <c r="D86" s="26" t="n"/>
      <c r="E86" s="26" t="n"/>
      <c r="F86" s="26" t="n"/>
      <c r="G86" s="26">
        <f>IFERROR(VLOOKUP($A7&amp;"_"&amp;$B7,Results_Deltas!$A$2:$P$15000,5,FALSE),"")</f>
        <v/>
      </c>
      <c r="H86" s="26">
        <f>IFERROR(VLOOKUP($A7,Results_30d_Deltas!$A$2:$H$5000,7,FALSE)-E6,"")</f>
        <v/>
      </c>
      <c r="I86" s="26">
        <f>IFERROR(VLOOKUP($A7,Results_30d_Deltas!$A$2:$H$5000,6,FALSE),"")</f>
        <v/>
      </c>
      <c r="J86" s="26" t="n"/>
      <c r="K86" s="26" t="n"/>
      <c r="L86" s="26" t="inlineStr">
        <is>
          <t>NO</t>
        </is>
      </c>
      <c r="M86" s="74" t="n">
        <v>1.664689788202103</v>
      </c>
      <c r="N86" s="74" t="n">
        <v>5</v>
      </c>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3" t="n"/>
      <c r="IK86" s="33" t="n"/>
      <c r="IL86" s="26" t="n"/>
      <c r="IM86" s="26" t="inlineStr">
        <is>
          <t>ez_manage.py:2932 top()</t>
        </is>
      </c>
      <c r="IN86" s="26" t="inlineStr">
        <is>
          <t>v12_quick_engine.py:181 x11</t>
        </is>
      </c>
      <c r="IO86" s="26" t="n"/>
    </row>
    <row r="87" ht="10.5" customHeight="1" s="67">
      <c r="A87" s="26" t="inlineStr">
        <is>
          <t>WT_PERCENTILE_ENTRY_OS_D</t>
        </is>
      </c>
      <c r="B87" s="26" t="inlineStr">
        <is>
          <t>15.0</t>
        </is>
      </c>
      <c r="C87" s="26" t="n"/>
      <c r="D87" s="26" t="n"/>
      <c r="E87" s="26" t="n"/>
      <c r="F87" s="26" t="n"/>
      <c r="G87" s="26">
        <f>IFERROR(VLOOKUP($A117&amp;"_"&amp;$B117,Results_Deltas!$A$2:$P$15000,5,FALSE),"")</f>
        <v/>
      </c>
      <c r="H87" s="26">
        <f>IFERROR(VLOOKUP($A117,Results_30d_Deltas!$A$2:$H$5000,7,FALSE)-E116,"")</f>
        <v/>
      </c>
      <c r="I87" s="26">
        <f>IFERROR(VLOOKUP($A117,Results_30d_Deltas!$A$2:$H$5000,6,FALSE),"")</f>
        <v/>
      </c>
      <c r="J87" s="26" t="n"/>
      <c r="K87" s="26" t="n"/>
      <c r="L87" s="26" t="inlineStr">
        <is>
          <t>NO</t>
        </is>
      </c>
      <c r="M87" s="74" t="n">
        <v>1.705482815202688</v>
      </c>
      <c r="N87" s="74" t="n">
        <v>7</v>
      </c>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4" t="n"/>
      <c r="FL87" s="34" t="n"/>
      <c r="FM87" s="34" t="n"/>
      <c r="FN87" s="34" t="n"/>
      <c r="FO87" s="34"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3" t="n"/>
      <c r="IK87" s="33" t="n"/>
      <c r="IL87" s="26" t="n"/>
      <c r="IM87" s="26" t="inlineStr">
        <is>
          <t>ez_manage.py:5926 top()</t>
        </is>
      </c>
      <c r="IN87" s="26" t="inlineStr">
        <is>
          <t>v12_quick_engine.py:3766 x2</t>
        </is>
      </c>
      <c r="IO87" s="26" t="n"/>
    </row>
    <row r="88" ht="10.5" customHeight="1" s="67">
      <c r="A88" s="26" t="inlineStr">
        <is>
          <t>MACD_EXIT_TF</t>
        </is>
      </c>
      <c r="B88" s="26" t="inlineStr">
        <is>
          <t>OFF</t>
        </is>
      </c>
      <c r="C88" s="26" t="n"/>
      <c r="D88" s="26" t="n"/>
      <c r="E88" s="26" t="n"/>
      <c r="F88" s="26" t="n"/>
      <c r="G88" s="26">
        <f>IFERROR(VLOOKUP($A65&amp;"_"&amp;$B65,Results_Deltas!$A$2:$P$15000,5,FALSE),"")</f>
        <v/>
      </c>
      <c r="H88" s="26">
        <f>IFERROR(VLOOKUP($A65,Results_30d_Deltas!$A$2:$H$5000,7,FALSE)-E64,"")</f>
        <v/>
      </c>
      <c r="I88" s="26">
        <f>IFERROR(VLOOKUP($A65,Results_30d_Deltas!$A$2:$H$5000,6,FALSE),"")</f>
        <v/>
      </c>
      <c r="J88" s="26" t="n"/>
      <c r="K88" s="26" t="n"/>
      <c r="L88" s="26" t="inlineStr">
        <is>
          <t>NO</t>
        </is>
      </c>
      <c r="M88" s="74" t="n">
        <v>1.723954625891996</v>
      </c>
      <c r="N88" s="74" t="n">
        <v>7</v>
      </c>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4" t="n"/>
      <c r="DO88" s="34"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3" t="n"/>
      <c r="IK88" s="33" t="n"/>
      <c r="IL88" s="26" t="n"/>
      <c r="IM88" s="26" t="inlineStr">
        <is>
          <t>ez_manage.py:3498 top()</t>
        </is>
      </c>
      <c r="IN88" s="26" t="inlineStr">
        <is>
          <t>v12_quick_engine.py:2233 x2</t>
        </is>
      </c>
      <c r="IO88" s="26" t="n"/>
    </row>
    <row r="89" ht="10.5" customHeight="1" s="67">
      <c r="A89" s="26" t="inlineStr">
        <is>
          <t>WT_REDUCE_FRAC_MED</t>
        </is>
      </c>
      <c r="B89" s="26" t="inlineStr">
        <is>
          <t>2.0</t>
        </is>
      </c>
      <c r="C89" s="26" t="n"/>
      <c r="D89" s="26" t="n"/>
      <c r="E89" s="26" t="n"/>
      <c r="F89" s="26" t="n"/>
      <c r="G89" s="26">
        <f>IFERROR(VLOOKUP($A145&amp;"_"&amp;$B145,Results_Deltas!$A$2:$P$15000,5,FALSE),"")</f>
        <v/>
      </c>
      <c r="H89" s="26">
        <f>IFERROR(VLOOKUP($A145,Results_30d_Deltas!$A$2:$H$5000,7,FALSE)-E144,"")</f>
        <v/>
      </c>
      <c r="I89" s="26">
        <f>IFERROR(VLOOKUP($A145,Results_30d_Deltas!$A$2:$H$5000,6,FALSE),"")</f>
        <v/>
      </c>
      <c r="J89" s="26" t="n"/>
      <c r="K89" s="26" t="n"/>
      <c r="L89" s="26" t="inlineStr">
        <is>
          <t>NO</t>
        </is>
      </c>
      <c r="M89" s="74" t="n">
        <v>1.728999817466208</v>
      </c>
      <c r="N89" s="74" t="n">
        <v>6</v>
      </c>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4" t="n"/>
      <c r="BN89" s="34" t="n"/>
      <c r="BO89" s="34" t="n"/>
      <c r="BP89" s="34" t="n"/>
      <c r="BQ89" s="34"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4" t="n"/>
      <c r="DL89" s="34" t="n"/>
      <c r="DM89" s="34" t="n"/>
      <c r="DN89" s="34" t="n"/>
      <c r="DO89" s="34"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3" t="n"/>
      <c r="IK89" s="33" t="n"/>
      <c r="IL89" s="26" t="n"/>
      <c r="IM89" s="26" t="inlineStr">
        <is>
          <t>ez_manage.py:4309 top()</t>
        </is>
      </c>
      <c r="IN89" s="26" t="inlineStr">
        <is>
          <t>v12_quick_engine.py:2949 x14</t>
        </is>
      </c>
      <c r="IO89" s="26" t="n"/>
    </row>
    <row r="90" ht="10.5" customHeight="1" s="67">
      <c r="A90" s="26" t="inlineStr">
        <is>
          <t>HTF_AGAINST_FORCE_CLOSE_CONFIRM_4H</t>
        </is>
      </c>
      <c r="B90" s="26" t="inlineStr">
        <is>
          <t>0.5</t>
        </is>
      </c>
      <c r="C90" s="26" t="n"/>
      <c r="D90" s="26" t="n"/>
      <c r="E90" s="26" t="n"/>
      <c r="F90" s="26" t="n"/>
      <c r="G90" s="26">
        <f>IFERROR(VLOOKUP($A40&amp;"_"&amp;$B40,Results_Deltas!$A$2:$P$15000,5,FALSE),"")</f>
        <v/>
      </c>
      <c r="H90" s="26">
        <f>IFERROR(VLOOKUP($A40,Results_30d_Deltas!$A$2:$H$5000,7,FALSE)-E39,"")</f>
        <v/>
      </c>
      <c r="I90" s="26">
        <f>IFERROR(VLOOKUP($A40,Results_30d_Deltas!$A$2:$H$5000,6,FALSE),"")</f>
        <v/>
      </c>
      <c r="J90" s="26" t="n"/>
      <c r="K90" s="26" t="n"/>
      <c r="L90" s="26" t="inlineStr">
        <is>
          <t>NO</t>
        </is>
      </c>
      <c r="M90" s="74" t="n">
        <v>1.773752364565557</v>
      </c>
      <c r="N90" s="74" t="n">
        <v>6</v>
      </c>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4" t="n"/>
      <c r="EP90" s="34" t="n"/>
      <c r="EQ90" s="34" t="n"/>
      <c r="ER90" s="34" t="n"/>
      <c r="ES90" s="34"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3" t="n"/>
      <c r="IK90" s="33" t="n"/>
      <c r="IL90" s="26" t="n"/>
      <c r="IM90" s="26" t="inlineStr">
        <is>
          <t>ez_manage.py:4868 top()</t>
        </is>
      </c>
      <c r="IN90" s="26" t="inlineStr">
        <is>
          <t>v12_quick_engine.py:2039 x7</t>
        </is>
      </c>
      <c r="IO90" s="26" t="n"/>
    </row>
    <row r="91" ht="10.5" customHeight="1" s="67">
      <c r="A91" s="26" t="inlineStr">
        <is>
          <t>MI_ENTRY_STRUCT_BONUS</t>
        </is>
      </c>
      <c r="B91" s="26" t="inlineStr">
        <is>
          <t>12</t>
        </is>
      </c>
      <c r="C91" s="26" t="n"/>
      <c r="D91" s="26" t="n"/>
      <c r="E91" s="26" t="n"/>
      <c r="F91" s="26" t="n"/>
      <c r="G91" s="26">
        <f>IFERROR(VLOOKUP($A82&amp;"_"&amp;$B82,Results_Deltas!$A$2:$P$15000,5,FALSE),"")</f>
        <v/>
      </c>
      <c r="H91" s="26">
        <f>IFERROR(VLOOKUP($A82,Results_30d_Deltas!$A$2:$H$5000,7,FALSE)-E81,"")</f>
        <v/>
      </c>
      <c r="I91" s="26">
        <f>IFERROR(VLOOKUP($A82,Results_30d_Deltas!$A$2:$H$5000,6,FALSE),"")</f>
        <v/>
      </c>
      <c r="J91" s="26" t="n"/>
      <c r="K91" s="26" t="n"/>
      <c r="L91" s="26" t="inlineStr">
        <is>
          <t>NO</t>
        </is>
      </c>
      <c r="M91" s="74" t="n">
        <v>1.809983565405499</v>
      </c>
      <c r="N91" s="74" t="n">
        <v>6</v>
      </c>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4" t="n"/>
      <c r="FL91" s="34" t="n"/>
      <c r="FM91" s="34" t="n"/>
      <c r="FN91" s="34" t="n"/>
      <c r="FO91" s="34"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3" t="n"/>
      <c r="IK91" s="33" t="n"/>
      <c r="IL91" s="26" t="n"/>
      <c r="IM91" s="26" t="inlineStr">
        <is>
          <t>ez_manage.py:3562 top()</t>
        </is>
      </c>
      <c r="IN91" s="26" t="inlineStr">
        <is>
          <t>v12_quick_engine.py:2335 x8</t>
        </is>
      </c>
      <c r="IO91" s="26" t="n"/>
    </row>
    <row r="92" ht="10.5" customHeight="1" s="67">
      <c r="A92" s="26" t="inlineStr">
        <is>
          <t>LOSS_EXIT_STOP_FUNCTIONS_KILL_ENABLED</t>
        </is>
      </c>
      <c r="B92" s="26" t="inlineStr">
        <is>
          <t>True</t>
        </is>
      </c>
      <c r="C92" s="26" t="n"/>
      <c r="D92" s="26" t="n"/>
      <c r="E92" s="26" t="n"/>
      <c r="F92" s="26" t="n"/>
      <c r="G92" s="26">
        <f>IFERROR(VLOOKUP($A58&amp;"_"&amp;$B58,Results_Deltas!$A$2:$P$15000,5,FALSE),"")</f>
        <v/>
      </c>
      <c r="H92" s="26">
        <f>IFERROR(VLOOKUP($A58,Results_30d_Deltas!$A$2:$H$5000,7,FALSE)-E57,"")</f>
        <v/>
      </c>
      <c r="I92" s="26">
        <f>IFERROR(VLOOKUP($A58,Results_30d_Deltas!$A$2:$H$5000,6,FALSE),"")</f>
        <v/>
      </c>
      <c r="J92" s="26" t="n"/>
      <c r="K92" s="26" t="n"/>
      <c r="L92" s="26" t="inlineStr">
        <is>
          <t>YES</t>
        </is>
      </c>
      <c r="M92" s="74" t="n">
        <v>1.846022152209509</v>
      </c>
      <c r="N92" s="74" t="n">
        <v>7</v>
      </c>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4" t="n"/>
      <c r="DO92" s="34" t="n"/>
      <c r="DP92" s="33" t="n"/>
      <c r="DQ92" s="33" t="n"/>
      <c r="DR92" s="33" t="n"/>
      <c r="DS92" s="33" t="n"/>
      <c r="DT92" s="33" t="n"/>
      <c r="DU92" s="33" t="n"/>
      <c r="DV92" s="33" t="n"/>
      <c r="DW92" s="33" t="n"/>
      <c r="DX92" s="33" t="n"/>
      <c r="DY92" s="33" t="n"/>
      <c r="DZ92" s="33" t="n"/>
      <c r="EA92" s="33" t="n"/>
      <c r="EB92" s="33" t="n"/>
      <c r="EC92" s="33" t="n"/>
      <c r="ED92" s="33" t="n"/>
      <c r="EE92" s="34" t="n"/>
      <c r="EF92" s="34" t="n"/>
      <c r="EG92" s="34" t="n"/>
      <c r="EH92" s="34" t="n"/>
      <c r="EI92" s="34"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4" t="n"/>
      <c r="GW92" s="34" t="n"/>
      <c r="GX92" s="34" t="n"/>
      <c r="GY92" s="34" t="n"/>
      <c r="GZ92" s="34"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3" t="n"/>
      <c r="IK92" s="33" t="n"/>
      <c r="IL92" s="26" t="n"/>
      <c r="IM92" s="26" t="inlineStr">
        <is>
          <t>ez_manage.py:3456 top()</t>
        </is>
      </c>
      <c r="IN92" s="26" t="inlineStr">
        <is>
          <t>v12_quick_engine.py:867 x5</t>
        </is>
      </c>
      <c r="IO92" s="26" t="n"/>
    </row>
    <row r="93" ht="10.5" customHeight="1" s="67">
      <c r="A93" s="26" t="inlineStr">
        <is>
          <t>MACD_EXIT_ENABLED</t>
        </is>
      </c>
      <c r="B93" s="26" t="inlineStr">
        <is>
          <t>True</t>
        </is>
      </c>
      <c r="C93" s="26" t="n"/>
      <c r="D93" s="26" t="n"/>
      <c r="E93" s="26" t="n"/>
      <c r="F93" s="26" t="n"/>
      <c r="G93" s="26">
        <f>IFERROR(VLOOKUP($A60&amp;"_"&amp;$B60,Results_Deltas!$A$2:$P$15000,5,FALSE),"")</f>
        <v/>
      </c>
      <c r="H93" s="26">
        <f>IFERROR(VLOOKUP($A60,Results_30d_Deltas!$A$2:$H$5000,7,FALSE)-E59,"")</f>
        <v/>
      </c>
      <c r="I93" s="26">
        <f>IFERROR(VLOOKUP($A60,Results_30d_Deltas!$A$2:$H$5000,6,FALSE),"")</f>
        <v/>
      </c>
      <c r="J93" s="26" t="n"/>
      <c r="K93" s="26" t="n"/>
      <c r="L93" s="26" t="inlineStr">
        <is>
          <t>YES</t>
        </is>
      </c>
      <c r="M93" s="74" t="n">
        <v>1.84902655842765</v>
      </c>
      <c r="N93" s="74" t="n">
        <v>7</v>
      </c>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4" t="n"/>
      <c r="DO93" s="34"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3" t="n"/>
      <c r="IK93" s="33" t="n"/>
      <c r="IL93" s="26" t="n"/>
      <c r="IM93" s="26" t="inlineStr">
        <is>
          <t>ez_manage.py:3496 top()</t>
        </is>
      </c>
      <c r="IN93" s="26" t="inlineStr">
        <is>
          <t>v12_quick_engine.py:2231 x2</t>
        </is>
      </c>
      <c r="IO93" s="26" t="n"/>
    </row>
    <row r="94" ht="10.5" customHeight="1" s="67">
      <c r="A94" s="26" t="inlineStr">
        <is>
          <t>WT_PERCENTILE_EXIT_OB_4H</t>
        </is>
      </c>
      <c r="B94" s="26" t="inlineStr">
        <is>
          <t>1.0</t>
        </is>
      </c>
      <c r="C94" s="26" t="n"/>
      <c r="D94" s="26" t="n"/>
      <c r="E94" s="26" t="n"/>
      <c r="F94" s="26" t="n"/>
      <c r="G94" s="26">
        <f>IFERROR(VLOOKUP($A120&amp;"_"&amp;$B120,Results_Deltas!$A$2:$P$15000,5,FALSE),"")</f>
        <v/>
      </c>
      <c r="H94" s="26">
        <f>IFERROR(VLOOKUP($A120,Results_30d_Deltas!$A$2:$H$5000,7,FALSE)-E119,"")</f>
        <v/>
      </c>
      <c r="I94" s="26">
        <f>IFERROR(VLOOKUP($A120,Results_30d_Deltas!$A$2:$H$5000,6,FALSE),"")</f>
        <v/>
      </c>
      <c r="J94" s="26" t="n"/>
      <c r="K94" s="26" t="n"/>
      <c r="L94" s="26" t="inlineStr">
        <is>
          <t>NO</t>
        </is>
      </c>
      <c r="M94" s="74" t="n">
        <v>1.851650511498173</v>
      </c>
      <c r="N94" s="74" t="n">
        <v>7</v>
      </c>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4" t="n"/>
      <c r="DO94" s="34"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3" t="n"/>
      <c r="IK94" s="33" t="n"/>
      <c r="IL94" s="26" t="n"/>
      <c r="IM94" s="26" t="inlineStr">
        <is>
          <t>ez_manage.py:5928 top()</t>
        </is>
      </c>
      <c r="IN94" s="26" t="inlineStr">
        <is>
          <t>v12_quick_engine.py:3768 x5</t>
        </is>
      </c>
      <c r="IO94" s="26" t="n"/>
    </row>
    <row r="95" ht="10.5" customHeight="1" s="67">
      <c r="A95" s="26" t="inlineStr">
        <is>
          <t>ALL_TF_AGAINST_CLOSE_MIN_TFS</t>
        </is>
      </c>
      <c r="B95" s="26" t="inlineStr">
        <is>
          <t>2.0</t>
        </is>
      </c>
      <c r="C95" s="26" t="n"/>
      <c r="D95" s="26" t="n"/>
      <c r="E95" s="26" t="n"/>
      <c r="F95" s="26" t="n"/>
      <c r="G95" s="26">
        <f>IFERROR(VLOOKUP($A10&amp;"_"&amp;$B10,Results_Deltas!$A$2:$P$15000,5,FALSE),"")</f>
        <v/>
      </c>
      <c r="H95" s="26">
        <f>IFERROR(VLOOKUP($A10,Results_30d_Deltas!$A$2:$H$5000,7,FALSE)-E9,"")</f>
        <v/>
      </c>
      <c r="I95" s="26">
        <f>IFERROR(VLOOKUP($A10,Results_30d_Deltas!$A$2:$H$5000,6,FALSE),"")</f>
        <v/>
      </c>
      <c r="J95" s="26" t="n"/>
      <c r="K95" s="26" t="n"/>
      <c r="L95" s="26" t="inlineStr">
        <is>
          <t>NO</t>
        </is>
      </c>
      <c r="M95" s="74" t="n">
        <v>1.851867777281581</v>
      </c>
      <c r="N95" s="74" t="n">
        <v>6</v>
      </c>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3" t="n"/>
      <c r="IK95" s="33" t="n"/>
      <c r="IL95" s="26" t="n"/>
      <c r="IM95" s="26" t="inlineStr">
        <is>
          <t>ez_manage.py:2932 top()</t>
        </is>
      </c>
      <c r="IN95" s="26" t="inlineStr">
        <is>
          <t>v12_quick_engine.py:181 x11</t>
        </is>
      </c>
      <c r="IO95" s="26" t="n"/>
    </row>
    <row r="96" ht="10.5" customHeight="1" s="67">
      <c r="A96" s="26" t="inlineStr">
        <is>
          <t>MACD_EXIT_TF</t>
        </is>
      </c>
      <c r="B96" s="26" t="inlineStr">
        <is>
          <t>1h</t>
        </is>
      </c>
      <c r="C96" s="26" t="n"/>
      <c r="D96" s="26" t="n"/>
      <c r="E96" s="26" t="n"/>
      <c r="F96" s="26" t="n"/>
      <c r="G96" s="26">
        <f>IFERROR(VLOOKUP($A68&amp;"_"&amp;$B68,Results_Deltas!$A$2:$P$15000,5,FALSE),"")</f>
        <v/>
      </c>
      <c r="H96" s="26">
        <f>IFERROR(VLOOKUP($A68,Results_30d_Deltas!$A$2:$H$5000,7,FALSE)-E67,"")</f>
        <v/>
      </c>
      <c r="I96" s="26">
        <f>IFERROR(VLOOKUP($A68,Results_30d_Deltas!$A$2:$H$5000,6,FALSE),"")</f>
        <v/>
      </c>
      <c r="J96" s="26" t="n"/>
      <c r="K96" s="26" t="n"/>
      <c r="L96" s="26" t="inlineStr">
        <is>
          <t>NO</t>
        </is>
      </c>
      <c r="M96" s="74" t="n">
        <v>1.862437857439988</v>
      </c>
      <c r="N96" s="74" t="n">
        <v>7</v>
      </c>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4" t="n"/>
      <c r="DO96" s="34"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3" t="n"/>
      <c r="IK96" s="33" t="n"/>
      <c r="IL96" s="26" t="n"/>
      <c r="IM96" s="26" t="inlineStr">
        <is>
          <t>ez_manage.py:3498 top()</t>
        </is>
      </c>
      <c r="IN96" s="26" t="inlineStr">
        <is>
          <t>v12_quick_engine.py:2233 x2</t>
        </is>
      </c>
      <c r="IO96" s="26" t="n"/>
    </row>
    <row r="97" ht="10.5" customHeight="1" s="67">
      <c r="A97" s="26" t="inlineStr">
        <is>
          <t>DC_HOPELESS_EXIT_ENABLED</t>
        </is>
      </c>
      <c r="B97" s="26" t="inlineStr">
        <is>
          <t>False</t>
        </is>
      </c>
      <c r="C97" s="26" t="n"/>
      <c r="D97" s="26" t="n"/>
      <c r="E97" s="26" t="n"/>
      <c r="F97" s="26" t="n"/>
      <c r="G97" s="26">
        <f>IFERROR(VLOOKUP($A16&amp;"_"&amp;$B16,Results_Deltas!$A$2:$P$15000,5,FALSE),"")</f>
        <v/>
      </c>
      <c r="H97" s="26">
        <f>IFERROR(VLOOKUP($A16,Results_30d_Deltas!$A$2:$H$5000,7,FALSE)-E15,"")</f>
        <v/>
      </c>
      <c r="I97" s="26">
        <f>IFERROR(VLOOKUP($A16,Results_30d_Deltas!$A$2:$H$5000,6,FALSE),"")</f>
        <v/>
      </c>
      <c r="J97" s="26" t="n"/>
      <c r="K97" s="26" t="n"/>
      <c r="L97" s="26" t="inlineStr">
        <is>
          <t>NO</t>
        </is>
      </c>
      <c r="M97" s="74" t="n">
        <v>1.893324046796735</v>
      </c>
      <c r="N97" s="74" t="n">
        <v>2</v>
      </c>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4" t="n"/>
      <c r="DO97" s="34"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3" t="n"/>
      <c r="IK97" s="33" t="n"/>
      <c r="IL97" s="26" t="n"/>
      <c r="IM97" s="26" t="inlineStr">
        <is>
          <t>ez_manage.py:4572 top()</t>
        </is>
      </c>
      <c r="IN97" s="26" t="inlineStr">
        <is>
          <t>v12_quick_engine.py:541 x9</t>
        </is>
      </c>
      <c r="IO97" s="26" t="n"/>
    </row>
    <row r="98" ht="10.5" customHeight="1" s="67">
      <c r="A98" s="26" t="inlineStr">
        <is>
          <t>WT_PERCENTILE_EXIT_ENABLED</t>
        </is>
      </c>
      <c r="B98" s="26" t="inlineStr">
        <is>
          <t>False</t>
        </is>
      </c>
      <c r="C98" s="26" t="n"/>
      <c r="D98" s="26" t="n"/>
      <c r="E98" s="26" t="n"/>
      <c r="F98" s="26" t="n"/>
      <c r="G98" s="26">
        <f>IFERROR(VLOOKUP($A18&amp;"_"&amp;$B18,Results_Deltas!$A$2:$P$15000,5,FALSE),"")</f>
        <v/>
      </c>
      <c r="H98" s="26">
        <f>IFERROR(VLOOKUP($A18,Results_30d_Deltas!$A$2:$H$5000,7,FALSE)-E17,"")</f>
        <v/>
      </c>
      <c r="I98" s="26">
        <f>IFERROR(VLOOKUP($A18,Results_30d_Deltas!$A$2:$H$5000,6,FALSE),"")</f>
        <v/>
      </c>
      <c r="J98" s="26" t="n"/>
      <c r="K98" s="26" t="n"/>
      <c r="L98" s="26" t="inlineStr">
        <is>
          <t>NO</t>
        </is>
      </c>
      <c r="M98" s="74" t="n">
        <v>1.893324046796735</v>
      </c>
      <c r="N98" s="74" t="n">
        <v>2</v>
      </c>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4" t="n"/>
      <c r="DO98" s="34"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3" t="n"/>
      <c r="IK98" s="33" t="n"/>
      <c r="IL98" s="26" t="n"/>
      <c r="IM98" s="26" t="inlineStr">
        <is>
          <t>ez_manage.py:5927 top()</t>
        </is>
      </c>
      <c r="IN98" s="26" t="inlineStr">
        <is>
          <t>v12_quick_engine.py:3767 x3</t>
        </is>
      </c>
      <c r="IO98" s="26" t="n"/>
    </row>
    <row r="99" ht="10.5" customHeight="1" s="67">
      <c r="A99" s="27" t="inlineStr">
        <is>
          <t>BREAKEVEN_DC_FIELD_MODE</t>
        </is>
      </c>
      <c r="B99" s="27" t="inlineStr">
        <is>
          <t>DC4</t>
        </is>
      </c>
      <c r="C99" s="26" t="n"/>
      <c r="D99" s="26" t="n"/>
      <c r="E99" s="26" t="n"/>
      <c r="F99" s="26" t="n"/>
      <c r="G99" s="26">
        <f>IFERROR(VLOOKUP($A30&amp;"_"&amp;$B30,Results_Deltas!$A$2:$P$15000,5,FALSE),"")</f>
        <v/>
      </c>
      <c r="H99" s="26">
        <f>IFERROR(VLOOKUP($A30,Results_30d_Deltas!$A$2:$H$5000,7,FALSE)-E29,"")</f>
        <v/>
      </c>
      <c r="I99" s="26">
        <f>IFERROR(VLOOKUP($A30,Results_30d_Deltas!$A$2:$H$5000,6,FALSE),"")</f>
        <v/>
      </c>
      <c r="J99" s="26" t="n"/>
      <c r="K99" s="26" t="n"/>
      <c r="L99" s="26" t="inlineStr">
        <is>
          <t>YES</t>
        </is>
      </c>
      <c r="M99" s="74" t="n">
        <v>1.893324046796735</v>
      </c>
      <c r="N99" s="74" t="n">
        <v>2</v>
      </c>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4" t="n"/>
      <c r="AO99" s="34" t="n"/>
      <c r="AP99" s="34" t="n"/>
      <c r="AQ99" s="34" t="n"/>
      <c r="AR99" s="34"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4" t="n"/>
      <c r="FV99" s="34"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3" t="n"/>
      <c r="IK99" s="33" t="n"/>
      <c r="IL99" s="26" t="n"/>
      <c r="IM99" s="26" t="inlineStr">
        <is>
          <t>ez_manage.py:4394 top()</t>
        </is>
      </c>
      <c r="IN99" s="26" t="inlineStr">
        <is>
          <t>v12_quick_engine.py:333 x13</t>
        </is>
      </c>
      <c r="IO99" s="26" t="n"/>
    </row>
    <row r="100" ht="10.5" customHeight="1" s="67">
      <c r="A100" s="27" t="inlineStr">
        <is>
          <t>HTF_AGAINST_FORCE_CLOSE_ENABLED</t>
        </is>
      </c>
      <c r="B100" s="27" t="inlineStr">
        <is>
          <t>True</t>
        </is>
      </c>
      <c r="C100" s="26" t="n"/>
      <c r="D100" s="26" t="n"/>
      <c r="E100" s="26" t="n"/>
      <c r="F100" s="26" t="n"/>
      <c r="G100" s="26">
        <f>IFERROR(VLOOKUP($A44&amp;"_"&amp;$B44,Results_Deltas!$A$2:$P$15000,5,FALSE),"")</f>
        <v/>
      </c>
      <c r="H100" s="26">
        <f>IFERROR(VLOOKUP($A44,Results_30d_Deltas!$A$2:$H$5000,7,FALSE)-E43,"")</f>
        <v/>
      </c>
      <c r="I100" s="26">
        <f>IFERROR(VLOOKUP($A44,Results_30d_Deltas!$A$2:$H$5000,6,FALSE),"")</f>
        <v/>
      </c>
      <c r="J100" s="26" t="n"/>
      <c r="K100" s="26" t="n"/>
      <c r="L100" s="26" t="inlineStr">
        <is>
          <t>YES</t>
        </is>
      </c>
      <c r="M100" s="74" t="n">
        <v>1.893324046796735</v>
      </c>
      <c r="N100" s="74" t="n">
        <v>2</v>
      </c>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4" t="n"/>
      <c r="EP100" s="34" t="n"/>
      <c r="EQ100" s="34" t="n"/>
      <c r="ER100" s="34" t="n"/>
      <c r="ES100" s="34"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3" t="n"/>
      <c r="IK100" s="33" t="n"/>
      <c r="IL100" s="26" t="n"/>
      <c r="IM100" s="26" t="inlineStr">
        <is>
          <t>ez_manage.py:4869 top()</t>
        </is>
      </c>
      <c r="IN100" s="26" t="inlineStr">
        <is>
          <t>v12_quick_engine.py:2040 x3</t>
        </is>
      </c>
      <c r="IO100" s="26" t="n"/>
    </row>
    <row r="101" ht="10.5" customHeight="1" s="67">
      <c r="A101" s="27" t="inlineStr">
        <is>
          <t>LOSS_EXIT_STALE_PRICE_ALLOW_NEAR_BE_ENABLED</t>
        </is>
      </c>
      <c r="B101" s="27" t="inlineStr">
        <is>
          <t>False</t>
        </is>
      </c>
      <c r="C101" s="26" t="n"/>
      <c r="D101" s="26" t="n"/>
      <c r="E101" s="26" t="n"/>
      <c r="F101" s="26" t="n"/>
      <c r="G101" s="26">
        <f>IFERROR(VLOOKUP($A55&amp;"_"&amp;$B55,Results_Deltas!$A$2:$P$15000,5,FALSE),"")</f>
        <v/>
      </c>
      <c r="H101" s="26">
        <f>IFERROR(VLOOKUP($A55,Results_30d_Deltas!$A$2:$H$5000,7,FALSE)-E54,"")</f>
        <v/>
      </c>
      <c r="I101" s="26">
        <f>IFERROR(VLOOKUP($A55,Results_30d_Deltas!$A$2:$H$5000,6,FALSE),"")</f>
        <v/>
      </c>
      <c r="J101" s="26" t="n"/>
      <c r="K101" s="26" t="n"/>
      <c r="L101" s="26" t="inlineStr">
        <is>
          <t>YES</t>
        </is>
      </c>
      <c r="M101" s="74" t="n">
        <v>1.893324046796735</v>
      </c>
      <c r="N101" s="74" t="n">
        <v>2</v>
      </c>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4" t="n"/>
      <c r="DO101" s="34"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4" t="n"/>
      <c r="GW101" s="34" t="n"/>
      <c r="GX101" s="34" t="n"/>
      <c r="GY101" s="34" t="n"/>
      <c r="GZ101" s="34"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3" t="n"/>
      <c r="IK101" s="33" t="n"/>
      <c r="IL101" s="26" t="n"/>
      <c r="IM101" s="26" t="inlineStr">
        <is>
          <t>ez_manage.py:3455 top()</t>
        </is>
      </c>
      <c r="IN101" s="26" t="inlineStr">
        <is>
          <t>v12_quick_engine.py:2169 x4</t>
        </is>
      </c>
      <c r="IO101" s="26" t="n"/>
    </row>
    <row r="102" ht="10.5" customHeight="1" s="67">
      <c r="A102" s="27" t="inlineStr">
        <is>
          <t>LOSS_EXIT_STOP_FUNCTIONS_KILL_ENABLED</t>
        </is>
      </c>
      <c r="B102" s="27" t="inlineStr">
        <is>
          <t>False</t>
        </is>
      </c>
      <c r="C102" s="26" t="n"/>
      <c r="D102" s="26" t="n"/>
      <c r="E102" s="26" t="n"/>
      <c r="F102" s="26" t="n"/>
      <c r="G102" s="26">
        <f>IFERROR(VLOOKUP($A57&amp;"_"&amp;$B57,Results_Deltas!$A$2:$P$15000,5,FALSE),"")</f>
        <v/>
      </c>
      <c r="H102" s="26">
        <f>IFERROR(VLOOKUP($A57,Results_30d_Deltas!$A$2:$H$5000,7,FALSE)-E56,"")</f>
        <v/>
      </c>
      <c r="I102" s="26">
        <f>IFERROR(VLOOKUP($A57,Results_30d_Deltas!$A$2:$H$5000,6,FALSE),"")</f>
        <v/>
      </c>
      <c r="J102" s="26" t="n"/>
      <c r="K102" s="26" t="n"/>
      <c r="L102" s="26" t="inlineStr">
        <is>
          <t>NO</t>
        </is>
      </c>
      <c r="M102" s="74" t="n">
        <v>1.893324046796735</v>
      </c>
      <c r="N102" s="74" t="n">
        <v>2</v>
      </c>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4" t="n"/>
      <c r="DO102" s="34" t="n"/>
      <c r="DP102" s="33" t="n"/>
      <c r="DQ102" s="33" t="n"/>
      <c r="DR102" s="33" t="n"/>
      <c r="DS102" s="33" t="n"/>
      <c r="DT102" s="33" t="n"/>
      <c r="DU102" s="33" t="n"/>
      <c r="DV102" s="33" t="n"/>
      <c r="DW102" s="33" t="n"/>
      <c r="DX102" s="33" t="n"/>
      <c r="DY102" s="33" t="n"/>
      <c r="DZ102" s="33" t="n"/>
      <c r="EA102" s="33" t="n"/>
      <c r="EB102" s="33" t="n"/>
      <c r="EC102" s="33" t="n"/>
      <c r="ED102" s="33" t="n"/>
      <c r="EE102" s="34" t="n"/>
      <c r="EF102" s="34" t="n"/>
      <c r="EG102" s="34" t="n"/>
      <c r="EH102" s="34" t="n"/>
      <c r="EI102" s="34"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4" t="n"/>
      <c r="GW102" s="34" t="n"/>
      <c r="GX102" s="34" t="n"/>
      <c r="GY102" s="34" t="n"/>
      <c r="GZ102" s="34"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3" t="n"/>
      <c r="IK102" s="33" t="n"/>
      <c r="IL102" s="26" t="n"/>
      <c r="IM102" s="26" t="inlineStr">
        <is>
          <t>ez_manage.py:3456 top()</t>
        </is>
      </c>
      <c r="IN102" s="26" t="inlineStr">
        <is>
          <t>v12_quick_engine.py:867 x5</t>
        </is>
      </c>
      <c r="IO102" s="26" t="n"/>
    </row>
    <row r="103" ht="10.5" customHeight="1" s="67">
      <c r="A103" s="27" t="inlineStr">
        <is>
          <t>MACD_EXIT_ENABLED</t>
        </is>
      </c>
      <c r="B103" s="27" t="inlineStr">
        <is>
          <t>False</t>
        </is>
      </c>
      <c r="C103" s="26" t="n"/>
      <c r="D103" s="26" t="n"/>
      <c r="E103" s="26" t="n"/>
      <c r="F103" s="26" t="n"/>
      <c r="G103" s="26">
        <f>IFERROR(VLOOKUP($A59&amp;"_"&amp;$B59,Results_Deltas!$A$2:$P$15000,5,FALSE),"")</f>
        <v/>
      </c>
      <c r="H103" s="26">
        <f>IFERROR(VLOOKUP($A59,Results_30d_Deltas!$A$2:$H$5000,7,FALSE)-E58,"")</f>
        <v/>
      </c>
      <c r="I103" s="26">
        <f>IFERROR(VLOOKUP($A59,Results_30d_Deltas!$A$2:$H$5000,6,FALSE),"")</f>
        <v/>
      </c>
      <c r="J103" s="26" t="n"/>
      <c r="K103" s="26" t="n"/>
      <c r="L103" s="26" t="inlineStr">
        <is>
          <t>NO</t>
        </is>
      </c>
      <c r="M103" s="74" t="n">
        <v>1.893324046796735</v>
      </c>
      <c r="N103" s="74" t="n">
        <v>2</v>
      </c>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4" t="n"/>
      <c r="DO103" s="34"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3" t="n"/>
      <c r="IK103" s="33" t="n"/>
      <c r="IL103" s="26" t="n"/>
      <c r="IM103" s="26" t="inlineStr">
        <is>
          <t>ez_manage.py:3496 top()</t>
        </is>
      </c>
      <c r="IN103" s="26" t="inlineStr">
        <is>
          <t>v12_quick_engine.py:2231 x2</t>
        </is>
      </c>
      <c r="IO103" s="26" t="n"/>
    </row>
    <row r="104" ht="10.5" customHeight="1" s="67">
      <c r="A104" s="27" t="inlineStr">
        <is>
          <t>MACD_EXIT_TF</t>
        </is>
      </c>
      <c r="B104" s="27" t="inlineStr">
        <is>
          <t>15m</t>
        </is>
      </c>
      <c r="C104" s="26" t="n"/>
      <c r="D104" s="26" t="n"/>
      <c r="E104" s="26" t="n"/>
      <c r="F104" s="26" t="n"/>
      <c r="G104" s="26">
        <f>IFERROR(VLOOKUP($A69&amp;"_"&amp;$B69,Results_Deltas!$A$2:$P$15000,5,FALSE),"")</f>
        <v/>
      </c>
      <c r="H104" s="26">
        <f>IFERROR(VLOOKUP($A69,Results_30d_Deltas!$A$2:$H$5000,7,FALSE)-E68,"")</f>
        <v/>
      </c>
      <c r="I104" s="26">
        <f>IFERROR(VLOOKUP($A69,Results_30d_Deltas!$A$2:$H$5000,6,FALSE),"")</f>
        <v/>
      </c>
      <c r="J104" s="26" t="n"/>
      <c r="K104" s="26" t="n"/>
      <c r="L104" s="26" t="inlineStr">
        <is>
          <t>YES</t>
        </is>
      </c>
      <c r="M104" s="74" t="n">
        <v>1.893324046796735</v>
      </c>
      <c r="N104" s="74" t="n">
        <v>2</v>
      </c>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4" t="n"/>
      <c r="DO104" s="34"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3" t="n"/>
      <c r="IK104" s="33" t="n"/>
      <c r="IL104" s="26" t="n"/>
      <c r="IM104" s="26" t="inlineStr">
        <is>
          <t>ez_manage.py:3498 top()</t>
        </is>
      </c>
      <c r="IN104" s="26" t="inlineStr">
        <is>
          <t>v12_quick_engine.py:2233 x2</t>
        </is>
      </c>
      <c r="IO104" s="26" t="n"/>
    </row>
    <row r="105" ht="10.5" customHeight="1" s="67">
      <c r="A105" s="26" t="inlineStr">
        <is>
          <t>MI_DIV_EXIT_ENABLED</t>
        </is>
      </c>
      <c r="B105" s="26" t="inlineStr">
        <is>
          <t>False</t>
        </is>
      </c>
      <c r="C105" s="26" t="n"/>
      <c r="D105" s="26" t="n"/>
      <c r="E105" s="26" t="n"/>
      <c r="F105" s="26" t="n"/>
      <c r="G105" s="26">
        <f>IFERROR(VLOOKUP($A70&amp;"_"&amp;$B70,Results_Deltas!$A$2:$P$15000,5,FALSE),"")</f>
        <v/>
      </c>
      <c r="H105" s="26">
        <f>IFERROR(VLOOKUP($A70,Results_30d_Deltas!$A$2:$H$5000,7,FALSE)-E69,"")</f>
        <v/>
      </c>
      <c r="I105" s="26">
        <f>IFERROR(VLOOKUP($A70,Results_30d_Deltas!$A$2:$H$5000,6,FALSE),"")</f>
        <v/>
      </c>
      <c r="J105" s="26" t="n"/>
      <c r="K105" s="26" t="n"/>
      <c r="L105" s="26" t="inlineStr">
        <is>
          <t>NO</t>
        </is>
      </c>
      <c r="M105" s="74" t="n">
        <v>1.893324046796735</v>
      </c>
      <c r="N105" s="74" t="n">
        <v>2</v>
      </c>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4" t="n"/>
      <c r="DO105" s="34"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3" t="n"/>
      <c r="IK105" s="33" t="n"/>
      <c r="IL105" s="26" t="n"/>
      <c r="IM105" s="26" t="inlineStr">
        <is>
          <t>ez_manage.py:3560 top()</t>
        </is>
      </c>
      <c r="IN105" s="26" t="inlineStr">
        <is>
          <t>v12_quick_engine.py:2329 x8</t>
        </is>
      </c>
      <c r="IO105" s="26" t="n"/>
    </row>
    <row r="106" ht="10.5" customHeight="1" s="67">
      <c r="A106" s="27" t="inlineStr">
        <is>
          <t>MI_ENTRY_ENABLED</t>
        </is>
      </c>
      <c r="B106" s="27" t="inlineStr">
        <is>
          <t>False</t>
        </is>
      </c>
      <c r="C106" s="26" t="n"/>
      <c r="D106" s="26" t="n"/>
      <c r="E106" s="26" t="n"/>
      <c r="F106" s="26" t="n"/>
      <c r="G106" s="26">
        <f>IFERROR(VLOOKUP($A72&amp;"_"&amp;$B72,Results_Deltas!$A$2:$P$15000,5,FALSE),"")</f>
        <v/>
      </c>
      <c r="H106" s="26">
        <f>IFERROR(VLOOKUP($A72,Results_30d_Deltas!$A$2:$H$5000,7,FALSE)-E71,"")</f>
        <v/>
      </c>
      <c r="I106" s="26">
        <f>IFERROR(VLOOKUP($A72,Results_30d_Deltas!$A$2:$H$5000,6,FALSE),"")</f>
        <v/>
      </c>
      <c r="J106" s="26" t="n"/>
      <c r="K106" s="26" t="n"/>
      <c r="L106" s="26" t="inlineStr">
        <is>
          <t>YES</t>
        </is>
      </c>
      <c r="M106" s="74" t="n">
        <v>1.893324046796735</v>
      </c>
      <c r="N106" s="74" t="n">
        <v>2</v>
      </c>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4" t="n"/>
      <c r="FL106" s="34" t="n"/>
      <c r="FM106" s="34" t="n"/>
      <c r="FN106" s="34" t="n"/>
      <c r="FO106" s="34"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3" t="n"/>
      <c r="IK106" s="33" t="n"/>
      <c r="IL106" s="26" t="n"/>
      <c r="IM106" s="26" t="inlineStr">
        <is>
          <t>ez_manage.py:4996 top()</t>
        </is>
      </c>
      <c r="IN106" s="26" t="inlineStr">
        <is>
          <t>v12_quick_engine.py:2331 x16</t>
        </is>
      </c>
      <c r="IO106" s="26" t="n"/>
    </row>
    <row r="107" ht="10.5" customHeight="1" s="67">
      <c r="A107" s="26" t="inlineStr">
        <is>
          <t>MI_EXHAUST_EXIT_ENABLED</t>
        </is>
      </c>
      <c r="B107" s="26" t="inlineStr">
        <is>
          <t>False</t>
        </is>
      </c>
      <c r="C107" s="26" t="n"/>
      <c r="D107" s="26" t="n"/>
      <c r="E107" s="26" t="n"/>
      <c r="F107" s="26" t="n"/>
      <c r="G107" s="26">
        <f>IFERROR(VLOOKUP($A84&amp;"_"&amp;$B84,Results_Deltas!$A$2:$P$15000,5,FALSE),"")</f>
        <v/>
      </c>
      <c r="H107" s="26">
        <f>IFERROR(VLOOKUP($A84,Results_30d_Deltas!$A$2:$H$5000,7,FALSE)-E83,"")</f>
        <v/>
      </c>
      <c r="I107" s="26">
        <f>IFERROR(VLOOKUP($A84,Results_30d_Deltas!$A$2:$H$5000,6,FALSE),"")</f>
        <v/>
      </c>
      <c r="J107" s="26" t="n"/>
      <c r="K107" s="26" t="n"/>
      <c r="L107" s="26" t="inlineStr">
        <is>
          <t>NO</t>
        </is>
      </c>
      <c r="M107" s="74" t="n">
        <v>1.893324046796735</v>
      </c>
      <c r="N107" s="74" t="n">
        <v>2</v>
      </c>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4" t="n"/>
      <c r="DO107" s="34"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3" t="n"/>
      <c r="IK107" s="33" t="n"/>
      <c r="IL107" s="26" t="n"/>
      <c r="IM107" s="26" t="inlineStr">
        <is>
          <t>ez_manage.py:3563 top()</t>
        </is>
      </c>
      <c r="IN107" s="26" t="inlineStr">
        <is>
          <t>v12_quick_engine.py:2337 x8</t>
        </is>
      </c>
      <c r="IO107" s="26" t="n"/>
    </row>
    <row r="108" ht="10.5" customHeight="1" s="67">
      <c r="A108" s="27" t="inlineStr">
        <is>
          <t>WT_EXHAUST_ENTRY_GATE_ENABLED</t>
        </is>
      </c>
      <c r="B108" s="27" t="inlineStr">
        <is>
          <t>False</t>
        </is>
      </c>
      <c r="C108" s="26" t="n"/>
      <c r="D108" s="26" t="n"/>
      <c r="E108" s="26" t="n"/>
      <c r="F108" s="26" t="n"/>
      <c r="G108" s="26">
        <f>IFERROR(VLOOKUP($A96&amp;"_"&amp;$B96,Results_Deltas!$A$2:$P$15000,5,FALSE),"")</f>
        <v/>
      </c>
      <c r="H108" s="26">
        <f>IFERROR(VLOOKUP($A96,Results_30d_Deltas!$A$2:$H$5000,7,FALSE)-E95,"")</f>
        <v/>
      </c>
      <c r="I108" s="26">
        <f>IFERROR(VLOOKUP($A96,Results_30d_Deltas!$A$2:$H$5000,6,FALSE),"")</f>
        <v/>
      </c>
      <c r="J108" s="26" t="n"/>
      <c r="K108" s="26" t="n"/>
      <c r="L108" s="26" t="inlineStr">
        <is>
          <t>YES</t>
        </is>
      </c>
      <c r="M108" s="74" t="n">
        <v>1.893324046796735</v>
      </c>
      <c r="N108" s="74" t="n">
        <v>2</v>
      </c>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4" t="n"/>
      <c r="FL108" s="34" t="n"/>
      <c r="FM108" s="34" t="n"/>
      <c r="FN108" s="34" t="n"/>
      <c r="FO108" s="34"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3" t="n"/>
      <c r="IK108" s="33" t="n"/>
      <c r="IL108" s="26" t="n"/>
      <c r="IM108" s="26" t="inlineStr">
        <is>
          <t>ez_manage.py:5914 top()</t>
        </is>
      </c>
      <c r="IN108" s="26" t="inlineStr">
        <is>
          <t>v12_quick_engine.py:3750 x2</t>
        </is>
      </c>
      <c r="IO108" s="26" t="n"/>
    </row>
    <row r="109" ht="10.5" customHeight="1" s="67">
      <c r="A109" s="27" t="inlineStr">
        <is>
          <t>WT_PERCENTILE_ENTRY_GATE_ENABLED</t>
        </is>
      </c>
      <c r="B109" s="27" t="inlineStr">
        <is>
          <t>False</t>
        </is>
      </c>
      <c r="C109" s="26" t="n"/>
      <c r="D109" s="26" t="n"/>
      <c r="E109" s="26" t="n"/>
      <c r="F109" s="26" t="n"/>
      <c r="G109" s="26">
        <f>IFERROR(VLOOKUP($A106&amp;"_"&amp;$B106,Results_Deltas!$A$2:$P$15000,5,FALSE),"")</f>
        <v/>
      </c>
      <c r="H109" s="26">
        <f>IFERROR(VLOOKUP($A106,Results_30d_Deltas!$A$2:$H$5000,7,FALSE)-E105,"")</f>
        <v/>
      </c>
      <c r="I109" s="26">
        <f>IFERROR(VLOOKUP($A106,Results_30d_Deltas!$A$2:$H$5000,6,FALSE),"")</f>
        <v/>
      </c>
      <c r="J109" s="26" t="n"/>
      <c r="K109" s="26" t="n"/>
      <c r="L109" s="26" t="inlineStr">
        <is>
          <t>NO</t>
        </is>
      </c>
      <c r="M109" s="74" t="n">
        <v>1.893324046796735</v>
      </c>
      <c r="N109" s="74" t="n">
        <v>2</v>
      </c>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4" t="n"/>
      <c r="FL109" s="34" t="n"/>
      <c r="FM109" s="34" t="n"/>
      <c r="FN109" s="34" t="n"/>
      <c r="FO109" s="34"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3" t="n"/>
      <c r="IK109" s="33" t="n"/>
      <c r="IL109" s="26" t="n"/>
      <c r="IM109" s="26" t="inlineStr">
        <is>
          <t>ez_manage.py:5924 top()</t>
        </is>
      </c>
      <c r="IN109" s="26" t="inlineStr">
        <is>
          <t>v12_quick_engine.py:3764 x2</t>
        </is>
      </c>
      <c r="IO109" s="26" t="n"/>
    </row>
    <row r="110" ht="10.5" customHeight="1" s="67">
      <c r="A110" s="26" t="inlineStr">
        <is>
          <t>REGIME_RANGING_WT_REDUCE_FRAC_LOW</t>
        </is>
      </c>
      <c r="B110" s="26" t="inlineStr">
        <is>
          <t>0.5</t>
        </is>
      </c>
      <c r="C110" s="26" t="n"/>
      <c r="D110" s="26" t="n"/>
      <c r="E110" s="26" t="n"/>
      <c r="F110" s="26" t="n"/>
      <c r="G110" s="26">
        <f>IFERROR(VLOOKUP($A94&amp;"_"&amp;$B94,Results_Deltas!$A$2:$P$15000,5,FALSE),"")</f>
        <v/>
      </c>
      <c r="H110" s="26">
        <f>IFERROR(VLOOKUP($A94,Results_30d_Deltas!$A$2:$H$5000,7,FALSE)-E93,"")</f>
        <v/>
      </c>
      <c r="I110" s="26">
        <f>IFERROR(VLOOKUP($A94,Results_30d_Deltas!$A$2:$H$5000,6,FALSE),"")</f>
        <v/>
      </c>
      <c r="J110" s="26" t="n"/>
      <c r="K110" s="26" t="n"/>
      <c r="L110" s="26" t="inlineStr">
        <is>
          <t>NO</t>
        </is>
      </c>
      <c r="M110" s="74" t="n">
        <v>1.895783122373928</v>
      </c>
      <c r="N110" s="74" t="n">
        <v>7</v>
      </c>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4" t="n"/>
      <c r="BN110" s="34" t="n"/>
      <c r="BO110" s="34" t="n"/>
      <c r="BP110" s="34" t="n"/>
      <c r="BQ110" s="34"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4" t="n"/>
      <c r="DL110" s="34" t="n"/>
      <c r="DM110" s="34" t="n"/>
      <c r="DN110" s="34" t="n"/>
      <c r="DO110" s="34"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3" t="n"/>
      <c r="IK110" s="33" t="n"/>
      <c r="IL110" s="26" t="n"/>
      <c r="IM110" s="26" t="inlineStr">
        <is>
          <t>ez_manage.py:5356 top()</t>
        </is>
      </c>
      <c r="IN110" s="26" t="inlineStr">
        <is>
          <t>v12_quick_engine.py:2948 x4</t>
        </is>
      </c>
      <c r="IO110" s="26" t="n"/>
    </row>
    <row r="111" ht="10.5" customHeight="1" s="67">
      <c r="A111" s="26" t="inlineStr">
        <is>
          <t>SATOSHIT_EXIT_LONG_RSI_MIN_TRADIER</t>
        </is>
      </c>
      <c r="B111" s="26" t="inlineStr">
        <is>
          <t>82.5</t>
        </is>
      </c>
      <c r="C111" s="26" t="n"/>
      <c r="D111" s="26" t="n"/>
      <c r="E111" s="26" t="n"/>
      <c r="F111" s="26" t="n"/>
      <c r="G111" s="26">
        <f>IFERROR(VLOOKUP($A15&amp;"_"&amp;$B15,Results_Deltas!$A$2:$P$15000,5,FALSE),"")</f>
        <v/>
      </c>
      <c r="H111" s="26">
        <f>IFERROR(VLOOKUP($A15,Results_30d_Deltas!$A$2:$H$5000,7,FALSE)-E14,"")</f>
        <v/>
      </c>
      <c r="I111" s="26">
        <f>IFERROR(VLOOKUP($A15,Results_30d_Deltas!$A$2:$H$5000,6,FALSE),"")</f>
        <v/>
      </c>
      <c r="J111" s="26" t="n"/>
      <c r="K111" s="26" t="n"/>
      <c r="L111" s="26" t="inlineStr">
        <is>
          <t>NO</t>
        </is>
      </c>
      <c r="M111" s="74" t="n">
        <v>1.92080761875641</v>
      </c>
      <c r="N111" s="74" t="n">
        <v>7</v>
      </c>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4" t="n"/>
      <c r="DO111" s="34"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3" t="n"/>
      <c r="IK111" s="33" t="n"/>
      <c r="IL111" s="26" t="n"/>
      <c r="IM111" s="26" t="inlineStr">
        <is>
          <t>ez_manage.py:5452 top()</t>
        </is>
      </c>
      <c r="IN111" s="26" t="inlineStr">
        <is>
          <t>v12_quick_engine.py:3061 x7</t>
        </is>
      </c>
      <c r="IO111" s="26" t="n"/>
    </row>
    <row r="112" ht="10.5" customHeight="1" s="67">
      <c r="A112" s="27" t="inlineStr">
        <is>
          <t>MI_EXHAUST_EXIT_ENABLED</t>
        </is>
      </c>
      <c r="B112" s="27" t="inlineStr">
        <is>
          <t>True</t>
        </is>
      </c>
      <c r="C112" s="26" t="n"/>
      <c r="D112" s="26" t="n"/>
      <c r="E112" s="26" t="n"/>
      <c r="F112" s="26" t="n"/>
      <c r="G112" s="26">
        <f>IFERROR(VLOOKUP($A85&amp;"_"&amp;$B85,Results_Deltas!$A$2:$P$15000,5,FALSE),"")</f>
        <v/>
      </c>
      <c r="H112" s="26">
        <f>IFERROR(VLOOKUP($A85,Results_30d_Deltas!$A$2:$H$5000,7,FALSE)-E84,"")</f>
        <v/>
      </c>
      <c r="I112" s="26">
        <f>IFERROR(VLOOKUP($A85,Results_30d_Deltas!$A$2:$H$5000,6,FALSE),"")</f>
        <v/>
      </c>
      <c r="J112" s="26" t="n"/>
      <c r="K112" s="26" t="n"/>
      <c r="L112" s="26" t="inlineStr">
        <is>
          <t>YES</t>
        </is>
      </c>
      <c r="M112" s="74" t="n">
        <v>1.948325342589058</v>
      </c>
      <c r="N112" s="74" t="n">
        <v>7</v>
      </c>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4" t="n"/>
      <c r="DO112" s="34"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3" t="n"/>
      <c r="IK112" s="33" t="n"/>
      <c r="IL112" s="26" t="n"/>
      <c r="IM112" s="26" t="inlineStr">
        <is>
          <t>ez_manage.py:3563 top()</t>
        </is>
      </c>
      <c r="IN112" s="26" t="inlineStr">
        <is>
          <t>v12_quick_engine.py:2337 x8</t>
        </is>
      </c>
      <c r="IO112" s="26" t="n"/>
    </row>
    <row r="113" ht="10.5" customHeight="1" s="67">
      <c r="A113" s="27" t="inlineStr">
        <is>
          <t>DYN_STRUCT_TRAIL_ENABLED</t>
        </is>
      </c>
      <c r="B113" s="27" t="inlineStr">
        <is>
          <t>False</t>
        </is>
      </c>
      <c r="C113" s="26" t="n"/>
      <c r="D113" s="26" t="n"/>
      <c r="E113" s="26" t="n"/>
      <c r="F113" s="26" t="n"/>
      <c r="G113" s="26">
        <f>IFERROR(VLOOKUP($A35&amp;"_"&amp;$B35,Results_Deltas!$A$2:$P$15000,5,FALSE),"")</f>
        <v/>
      </c>
      <c r="H113" s="26">
        <f>IFERROR(VLOOKUP($A35,Results_30d_Deltas!$A$2:$H$5000,7,FALSE)-E34,"")</f>
        <v/>
      </c>
      <c r="I113" s="26">
        <f>IFERROR(VLOOKUP($A35,Results_30d_Deltas!$A$2:$H$5000,6,FALSE),"")</f>
        <v/>
      </c>
      <c r="J113" s="26" t="n"/>
      <c r="K113" s="26" t="n"/>
      <c r="L113" s="26" t="inlineStr">
        <is>
          <t>YES</t>
        </is>
      </c>
      <c r="M113" s="74" t="n">
        <v>1.973836707927032</v>
      </c>
      <c r="N113" s="74" t="n">
        <v>4</v>
      </c>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3" t="n"/>
      <c r="IK113" s="33" t="n"/>
      <c r="IL113" s="26" t="n"/>
      <c r="IM113" s="26" t="inlineStr">
        <is>
          <t>ez_manage.py:5979 top()</t>
        </is>
      </c>
      <c r="IN113" s="26" t="inlineStr">
        <is>
          <t>v12_quick_engine.py:865 x8</t>
        </is>
      </c>
      <c r="IO113" s="26" t="n"/>
    </row>
    <row r="114" ht="10.5" customHeight="1" s="67">
      <c r="A114" s="26" t="inlineStr">
        <is>
          <t>HTF_EXIT_VETO_MAX_LOSS_PCT</t>
        </is>
      </c>
      <c r="B114" s="26" t="inlineStr">
        <is>
          <t>0.5</t>
        </is>
      </c>
      <c r="C114" s="26" t="n"/>
      <c r="D114" s="26" t="n"/>
      <c r="E114" s="26" t="n"/>
      <c r="F114" s="26" t="n"/>
      <c r="G114" s="26">
        <f>IFERROR(VLOOKUP($A48&amp;"_"&amp;$B48,Results_Deltas!$A$2:$P$15000,5,FALSE),"")</f>
        <v/>
      </c>
      <c r="H114" s="26">
        <f>IFERROR(VLOOKUP($A48,Results_30d_Deltas!$A$2:$H$5000,7,FALSE)-E47,"")</f>
        <v/>
      </c>
      <c r="I114" s="26">
        <f>IFERROR(VLOOKUP($A48,Results_30d_Deltas!$A$2:$H$5000,6,FALSE),"")</f>
        <v/>
      </c>
      <c r="J114" s="26" t="n"/>
      <c r="K114" s="26" t="n"/>
      <c r="L114" s="26" t="inlineStr">
        <is>
          <t>NO</t>
        </is>
      </c>
      <c r="M114" s="74" t="n">
        <v>1.978798320055829</v>
      </c>
      <c r="N114" s="74" t="n">
        <v>7</v>
      </c>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4" t="n"/>
      <c r="DO114" s="34"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4" t="n"/>
      <c r="EP114" s="34" t="n"/>
      <c r="EQ114" s="34" t="n"/>
      <c r="ER114" s="34" t="n"/>
      <c r="ES114" s="34"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4" t="n"/>
      <c r="GW114" s="34" t="n"/>
      <c r="GX114" s="34" t="n"/>
      <c r="GY114" s="34" t="n"/>
      <c r="GZ114" s="34"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3" t="n"/>
      <c r="IK114" s="33" t="n"/>
      <c r="IL114" s="26" t="n"/>
      <c r="IM114" s="26" t="inlineStr">
        <is>
          <t>ez_manage.py:4874 top()</t>
        </is>
      </c>
      <c r="IN114" s="26" t="inlineStr">
        <is>
          <t>v12_quick_engine.py:2050 x5</t>
        </is>
      </c>
      <c r="IO114" s="26" t="n"/>
    </row>
    <row r="115" ht="10.5" customHeight="1" s="67">
      <c r="A115" s="26" t="inlineStr">
        <is>
          <t>HTF_EXIT_VETO_MAX_LOSS_PCT</t>
        </is>
      </c>
      <c r="B115" s="26" t="inlineStr">
        <is>
          <t>1.0</t>
        </is>
      </c>
      <c r="C115" s="26" t="n"/>
      <c r="D115" s="26" t="n"/>
      <c r="E115" s="26" t="n"/>
      <c r="F115" s="26" t="n"/>
      <c r="G115" s="26">
        <f>IFERROR(VLOOKUP($A49&amp;"_"&amp;$B49,Results_Deltas!$A$2:$P$15000,5,FALSE),"")</f>
        <v/>
      </c>
      <c r="H115" s="26">
        <f>IFERROR(VLOOKUP($A49,Results_30d_Deltas!$A$2:$H$5000,7,FALSE)-E48,"")</f>
        <v/>
      </c>
      <c r="I115" s="26">
        <f>IFERROR(VLOOKUP($A49,Results_30d_Deltas!$A$2:$H$5000,6,FALSE),"")</f>
        <v/>
      </c>
      <c r="J115" s="26" t="n"/>
      <c r="K115" s="26" t="n"/>
      <c r="L115" s="26" t="inlineStr">
        <is>
          <t>NO</t>
        </is>
      </c>
      <c r="M115" s="74" t="n">
        <v>1.984593252856119</v>
      </c>
      <c r="N115" s="74" t="n">
        <v>7</v>
      </c>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4" t="n"/>
      <c r="DO115" s="34"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4" t="n"/>
      <c r="EP115" s="34" t="n"/>
      <c r="EQ115" s="34" t="n"/>
      <c r="ER115" s="34" t="n"/>
      <c r="ES115" s="34"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4" t="n"/>
      <c r="GW115" s="34" t="n"/>
      <c r="GX115" s="34" t="n"/>
      <c r="GY115" s="34" t="n"/>
      <c r="GZ115" s="34"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3" t="n"/>
      <c r="IK115" s="33" t="n"/>
      <c r="IL115" s="26" t="n"/>
      <c r="IM115" s="26" t="inlineStr">
        <is>
          <t>ez_manage.py:4874 top()</t>
        </is>
      </c>
      <c r="IN115" s="26" t="inlineStr">
        <is>
          <t>v12_quick_engine.py:2050 x5</t>
        </is>
      </c>
      <c r="IO115" s="26" t="n"/>
    </row>
    <row r="116" ht="10.5" customHeight="1" s="67">
      <c r="A116" s="26" t="inlineStr">
        <is>
          <t>WT_REDUCE_FRAC_LOW</t>
        </is>
      </c>
      <c r="B116" s="26" t="inlineStr">
        <is>
          <t>2.0</t>
        </is>
      </c>
      <c r="C116" s="26" t="n"/>
      <c r="D116" s="26" t="n"/>
      <c r="E116" s="26" t="n"/>
      <c r="F116" s="26" t="n"/>
      <c r="G116" s="26">
        <f>IFERROR(VLOOKUP($A141&amp;"_"&amp;$B141,Results_Deltas!$A$2:$P$15000,5,FALSE),"")</f>
        <v/>
      </c>
      <c r="H116" s="26">
        <f>IFERROR(VLOOKUP($A141,Results_30d_Deltas!$A$2:$H$5000,7,FALSE)-E140,"")</f>
        <v/>
      </c>
      <c r="I116" s="26">
        <f>IFERROR(VLOOKUP($A141,Results_30d_Deltas!$A$2:$H$5000,6,FALSE),"")</f>
        <v/>
      </c>
      <c r="J116" s="26" t="n"/>
      <c r="K116" s="26" t="n"/>
      <c r="L116" s="26" t="inlineStr">
        <is>
          <t>NO</t>
        </is>
      </c>
      <c r="M116" s="74" t="n">
        <v>1.987009417792558</v>
      </c>
      <c r="N116" s="74" t="n">
        <v>7</v>
      </c>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4" t="n"/>
      <c r="BN116" s="34" t="n"/>
      <c r="BO116" s="34" t="n"/>
      <c r="BP116" s="34" t="n"/>
      <c r="BQ116" s="34"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4" t="n"/>
      <c r="DL116" s="34" t="n"/>
      <c r="DM116" s="34" t="n"/>
      <c r="DN116" s="34" t="n"/>
      <c r="DO116" s="34"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3" t="n"/>
      <c r="IK116" s="33" t="n"/>
      <c r="IL116" s="26" t="n"/>
      <c r="IM116" s="26" t="inlineStr">
        <is>
          <t>ez_manage.py:4308 top()</t>
        </is>
      </c>
      <c r="IN116" s="26" t="inlineStr">
        <is>
          <t>v12_quick_engine.py:2948 x10</t>
        </is>
      </c>
      <c r="IO116" s="26" t="n"/>
    </row>
    <row r="117" ht="10.5" customHeight="1" s="67">
      <c r="A117" s="26" t="inlineStr">
        <is>
          <t>MI_ENTRY_EXHAUST_BONUS</t>
        </is>
      </c>
      <c r="B117" s="26" t="inlineStr">
        <is>
          <t>4</t>
        </is>
      </c>
      <c r="C117" s="26" t="n"/>
      <c r="D117" s="26" t="n"/>
      <c r="E117" s="26" t="n"/>
      <c r="F117" s="26" t="n"/>
      <c r="G117" s="26">
        <f>IFERROR(VLOOKUP($A74&amp;"_"&amp;$B74,Results_Deltas!$A$2:$P$15000,5,FALSE),"")</f>
        <v/>
      </c>
      <c r="H117" s="26">
        <f>IFERROR(VLOOKUP($A74,Results_30d_Deltas!$A$2:$H$5000,7,FALSE)-E73,"")</f>
        <v/>
      </c>
      <c r="I117" s="26">
        <f>IFERROR(VLOOKUP($A74,Results_30d_Deltas!$A$2:$H$5000,6,FALSE),"")</f>
        <v/>
      </c>
      <c r="J117" s="26" t="n"/>
      <c r="K117" s="26" t="n"/>
      <c r="L117" s="26" t="inlineStr">
        <is>
          <t>NO</t>
        </is>
      </c>
      <c r="M117" s="74" t="n">
        <v>1.98762289964897</v>
      </c>
      <c r="N117" s="74" t="n">
        <v>7</v>
      </c>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4" t="n"/>
      <c r="FL117" s="34" t="n"/>
      <c r="FM117" s="34" t="n"/>
      <c r="FN117" s="34" t="n"/>
      <c r="FO117" s="34"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3" t="n"/>
      <c r="IK117" s="33" t="n"/>
      <c r="IL117" s="26" t="n"/>
      <c r="IM117" s="26" t="inlineStr">
        <is>
          <t>ez_manage.py:3561 top()</t>
        </is>
      </c>
      <c r="IN117" s="26" t="inlineStr">
        <is>
          <t>v12_quick_engine.py:2333 x8</t>
        </is>
      </c>
      <c r="IO117" s="26" t="n"/>
    </row>
    <row r="118" ht="10.5" customHeight="1" s="67">
      <c r="A118" s="26" t="inlineStr">
        <is>
          <t>WT_PERCENTILE_EXIT_OB_4H</t>
        </is>
      </c>
      <c r="B118" s="26" t="inlineStr">
        <is>
          <t>0.5</t>
        </is>
      </c>
      <c r="C118" s="26" t="n"/>
      <c r="D118" s="26" t="n"/>
      <c r="E118" s="26" t="n"/>
      <c r="F118" s="26" t="n"/>
      <c r="G118" s="26">
        <f>IFERROR(VLOOKUP($A119&amp;"_"&amp;$B119,Results_Deltas!$A$2:$P$15000,5,FALSE),"")</f>
        <v/>
      </c>
      <c r="H118" s="26">
        <f>IFERROR(VLOOKUP($A119,Results_30d_Deltas!$A$2:$H$5000,7,FALSE)-E118,"")</f>
        <v/>
      </c>
      <c r="I118" s="26">
        <f>IFERROR(VLOOKUP($A119,Results_30d_Deltas!$A$2:$H$5000,6,FALSE),"")</f>
        <v/>
      </c>
      <c r="J118" s="26" t="n"/>
      <c r="K118" s="26" t="n"/>
      <c r="L118" s="26" t="inlineStr">
        <is>
          <t>NO</t>
        </is>
      </c>
      <c r="M118" s="74" t="n">
        <v>2.019037849039397</v>
      </c>
      <c r="N118" s="74" t="n">
        <v>7</v>
      </c>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4" t="n"/>
      <c r="DO118" s="34"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3" t="n"/>
      <c r="IK118" s="33" t="n"/>
      <c r="IL118" s="26" t="n"/>
      <c r="IM118" s="26" t="inlineStr">
        <is>
          <t>ez_manage.py:5928 top()</t>
        </is>
      </c>
      <c r="IN118" s="26" t="inlineStr">
        <is>
          <t>v12_quick_engine.py:3768 x5</t>
        </is>
      </c>
      <c r="IO118" s="26" t="n"/>
    </row>
    <row r="119" ht="10.5" customHeight="1" s="67">
      <c r="A119" s="26" t="inlineStr">
        <is>
          <t>ALL_TF_AGAINST_CLOSE_COOLDOWN_SEC</t>
        </is>
      </c>
      <c r="B119" s="26" t="inlineStr">
        <is>
          <t>1.0</t>
        </is>
      </c>
      <c r="C119" s="26" t="n"/>
      <c r="D119" s="26" t="n"/>
      <c r="E119" s="26" t="n"/>
      <c r="F119" s="26" t="n"/>
      <c r="G119" s="26">
        <f>IFERROR(VLOOKUP($A22&amp;"_"&amp;$B22,Results_Deltas!$A$2:$P$15000,5,FALSE),"")</f>
        <v/>
      </c>
      <c r="H119" s="26">
        <f>IFERROR(VLOOKUP($A22,Results_30d_Deltas!$A$2:$H$5000,7,FALSE)-E21,"")</f>
        <v/>
      </c>
      <c r="I119" s="26">
        <f>IFERROR(VLOOKUP($A22,Results_30d_Deltas!$A$2:$H$5000,6,FALSE),"")</f>
        <v/>
      </c>
      <c r="J119" s="26" t="n"/>
      <c r="K119" s="26" t="n"/>
      <c r="L119" s="26" t="inlineStr">
        <is>
          <t>NO</t>
        </is>
      </c>
      <c r="M119" s="74" t="n">
        <v>2.063253682678929</v>
      </c>
      <c r="N119" s="74" t="n">
        <v>6</v>
      </c>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3" t="n"/>
      <c r="IK119" s="33" t="n"/>
      <c r="IL119" s="26" t="n"/>
      <c r="IM119" s="26" t="inlineStr">
        <is>
          <t>ez_manage.py:4324 top()</t>
        </is>
      </c>
      <c r="IN119" s="26" t="inlineStr">
        <is>
          <t>v12_quick_engine.py:168 x9</t>
        </is>
      </c>
      <c r="IO119" s="26" t="n"/>
    </row>
    <row r="120" ht="10.5" customHeight="1" s="67">
      <c r="A120" s="26" t="inlineStr">
        <is>
          <t>REGIME_RANGING_EXIT_GAIN_MIN</t>
        </is>
      </c>
      <c r="B120" s="26" t="inlineStr">
        <is>
          <t>0.075</t>
        </is>
      </c>
      <c r="C120" s="26" t="n"/>
      <c r="D120" s="26" t="n"/>
      <c r="E120" s="26" t="n"/>
      <c r="F120" s="26" t="n"/>
      <c r="G120" s="26">
        <f>IFERROR(VLOOKUP($A86&amp;"_"&amp;$B86,Results_Deltas!$A$2:$P$15000,5,FALSE),"")</f>
        <v/>
      </c>
      <c r="H120" s="26">
        <f>IFERROR(VLOOKUP($A86,Results_30d_Deltas!$A$2:$H$5000,7,FALSE)-E85,"")</f>
        <v/>
      </c>
      <c r="I120" s="26">
        <f>IFERROR(VLOOKUP($A86,Results_30d_Deltas!$A$2:$H$5000,6,FALSE),"")</f>
        <v/>
      </c>
      <c r="J120" s="26" t="n"/>
      <c r="K120" s="26" t="n"/>
      <c r="L120" s="26" t="inlineStr">
        <is>
          <t>NO</t>
        </is>
      </c>
      <c r="M120" s="74" t="n">
        <v>2.064128398035852</v>
      </c>
      <c r="N120" s="74" t="n">
        <v>7</v>
      </c>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4" t="n"/>
      <c r="AO120" s="34" t="n"/>
      <c r="AP120" s="34" t="n"/>
      <c r="AQ120" s="34" t="n"/>
      <c r="AR120" s="34"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4" t="n"/>
      <c r="DO120" s="34"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3" t="n"/>
      <c r="IK120" s="33" t="n"/>
      <c r="IL120" s="26" t="n"/>
      <c r="IM120" s="26" t="inlineStr">
        <is>
          <t>ez_manage.py:5346 top()</t>
        </is>
      </c>
      <c r="IN120" s="26" t="inlineStr">
        <is>
          <t>v12_quick_engine.py:2938 x6</t>
        </is>
      </c>
      <c r="IO120" s="26" t="n"/>
    </row>
    <row r="121" ht="10.5" customHeight="1" s="67">
      <c r="A121" s="27" t="inlineStr">
        <is>
          <t>WT_PERCENTILE_EXIT_ENABLED</t>
        </is>
      </c>
      <c r="B121" s="27" t="inlineStr">
        <is>
          <t>True</t>
        </is>
      </c>
      <c r="C121" s="26" t="n"/>
      <c r="D121" s="26" t="n"/>
      <c r="E121" s="26" t="n"/>
      <c r="F121" s="26" t="n"/>
      <c r="G121" s="26">
        <f>IFERROR(VLOOKUP($A19&amp;"_"&amp;$B19,Results_Deltas!$A$2:$P$15000,5,FALSE),"")</f>
        <v/>
      </c>
      <c r="H121" s="26">
        <f>IFERROR(VLOOKUP($A19,Results_30d_Deltas!$A$2:$H$5000,7,FALSE)-E18,"")</f>
        <v/>
      </c>
      <c r="I121" s="26">
        <f>IFERROR(VLOOKUP($A19,Results_30d_Deltas!$A$2:$H$5000,6,FALSE),"")</f>
        <v/>
      </c>
      <c r="J121" s="26" t="n"/>
      <c r="K121" s="26" t="n"/>
      <c r="L121" s="26" t="inlineStr">
        <is>
          <t>YES</t>
        </is>
      </c>
      <c r="M121" s="74" t="n">
        <v>2.09440792105363</v>
      </c>
      <c r="N121" s="74" t="n">
        <v>7</v>
      </c>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4" t="n"/>
      <c r="DO121" s="34"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3" t="n"/>
      <c r="IK121" s="33" t="n"/>
      <c r="IL121" s="26" t="n"/>
      <c r="IM121" s="26" t="inlineStr">
        <is>
          <t>ez_manage.py:5927 top()</t>
        </is>
      </c>
      <c r="IN121" s="26" t="inlineStr">
        <is>
          <t>v12_quick_engine.py:3767 x3</t>
        </is>
      </c>
      <c r="IO121" s="26" t="n"/>
    </row>
    <row r="122" ht="10.5" customHeight="1" s="67">
      <c r="A122" s="26" t="inlineStr">
        <is>
          <t>WT_REDUCE_FRAC_HIGH</t>
        </is>
      </c>
      <c r="B122" s="26" t="inlineStr">
        <is>
          <t>2.0</t>
        </is>
      </c>
      <c r="C122" s="26" t="n"/>
      <c r="D122" s="26" t="n"/>
      <c r="E122" s="26" t="n"/>
      <c r="F122" s="26" t="n"/>
      <c r="G122" s="26">
        <f>IFERROR(VLOOKUP($A137&amp;"_"&amp;$B137,Results_Deltas!$A$2:$P$15000,5,FALSE),"")</f>
        <v/>
      </c>
      <c r="H122" s="26">
        <f>IFERROR(VLOOKUP($A137,Results_30d_Deltas!$A$2:$H$5000,7,FALSE)-E136,"")</f>
        <v/>
      </c>
      <c r="I122" s="26">
        <f>IFERROR(VLOOKUP($A137,Results_30d_Deltas!$A$2:$H$5000,6,FALSE),"")</f>
        <v/>
      </c>
      <c r="J122" s="26" t="n"/>
      <c r="K122" s="26" t="n"/>
      <c r="L122" s="26" t="inlineStr">
        <is>
          <t>NO</t>
        </is>
      </c>
      <c r="M122" s="74" t="n">
        <v>2.123476556566485</v>
      </c>
      <c r="N122" s="74" t="n">
        <v>7</v>
      </c>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4" t="n"/>
      <c r="BN122" s="34" t="n"/>
      <c r="BO122" s="34" t="n"/>
      <c r="BP122" s="34" t="n"/>
      <c r="BQ122" s="34"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4" t="n"/>
      <c r="DL122" s="34" t="n"/>
      <c r="DM122" s="34" t="n"/>
      <c r="DN122" s="34" t="n"/>
      <c r="DO122" s="34"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3" t="n"/>
      <c r="IK122" s="33" t="n"/>
      <c r="IL122" s="26" t="n"/>
      <c r="IM122" s="26" t="inlineStr">
        <is>
          <t>ez_manage.py:4307 top()</t>
        </is>
      </c>
      <c r="IN122" s="26" t="inlineStr">
        <is>
          <t>v12_quick_engine.py:3772 x2</t>
        </is>
      </c>
      <c r="IO122" s="26" t="n"/>
    </row>
    <row r="123" ht="10.5" customHeight="1" s="67">
      <c r="A123" s="26" t="inlineStr">
        <is>
          <t>WT_PERCENTILE_EXIT_OS_D</t>
        </is>
      </c>
      <c r="B123" s="26" t="inlineStr">
        <is>
          <t>2.0</t>
        </is>
      </c>
      <c r="C123" s="26" t="n"/>
      <c r="D123" s="26" t="n"/>
      <c r="E123" s="26" t="n"/>
      <c r="F123" s="26" t="n"/>
      <c r="G123" s="26">
        <f>IFERROR(VLOOKUP($A133&amp;"_"&amp;$B133,Results_Deltas!$A$2:$P$15000,5,FALSE),"")</f>
        <v/>
      </c>
      <c r="H123" s="26">
        <f>IFERROR(VLOOKUP($A133,Results_30d_Deltas!$A$2:$H$5000,7,FALSE)-E132,"")</f>
        <v/>
      </c>
      <c r="I123" s="26">
        <f>IFERROR(VLOOKUP($A133,Results_30d_Deltas!$A$2:$H$5000,6,FALSE),"")</f>
        <v/>
      </c>
      <c r="J123" s="26" t="n"/>
      <c r="K123" s="26" t="n"/>
      <c r="L123" s="26" t="inlineStr">
        <is>
          <t>NO</t>
        </is>
      </c>
      <c r="M123" s="74" t="n">
        <v>2.125500629711035</v>
      </c>
      <c r="N123" s="74" t="n">
        <v>7</v>
      </c>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4" t="n"/>
      <c r="DO123" s="34"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3" t="n"/>
      <c r="IK123" s="33" t="n"/>
      <c r="IL123" s="26" t="n"/>
      <c r="IM123" s="26" t="inlineStr">
        <is>
          <t>ez_manage.py:5931 top()</t>
        </is>
      </c>
      <c r="IN123" s="26" t="inlineStr">
        <is>
          <t>v12_quick_engine.py:3771 x3</t>
        </is>
      </c>
      <c r="IO123" s="26" t="n"/>
    </row>
    <row r="124" ht="10.5" customHeight="1" s="67">
      <c r="A124" s="27" t="inlineStr">
        <is>
          <t>DC_HOPELESS_EXIT_ENABLED</t>
        </is>
      </c>
      <c r="B124" s="27" t="inlineStr">
        <is>
          <t>True</t>
        </is>
      </c>
      <c r="C124" s="26" t="n"/>
      <c r="D124" s="26" t="n"/>
      <c r="E124" s="26" t="n"/>
      <c r="F124" s="26" t="n"/>
      <c r="G124" s="26">
        <f>IFERROR(VLOOKUP($A17&amp;"_"&amp;$B17,Results_Deltas!$A$2:$P$15000,5,FALSE),"")</f>
        <v/>
      </c>
      <c r="H124" s="26">
        <f>IFERROR(VLOOKUP($A17,Results_30d_Deltas!$A$2:$H$5000,7,FALSE)-E16,"")</f>
        <v/>
      </c>
      <c r="I124" s="26">
        <f>IFERROR(VLOOKUP($A17,Results_30d_Deltas!$A$2:$H$5000,6,FALSE),"")</f>
        <v/>
      </c>
      <c r="J124" s="26" t="n"/>
      <c r="K124" s="26" t="n"/>
      <c r="L124" s="26" t="inlineStr">
        <is>
          <t>YES</t>
        </is>
      </c>
      <c r="M124" s="74" t="n">
        <v>2.126901579688973</v>
      </c>
      <c r="N124" s="74" t="n">
        <v>7</v>
      </c>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4" t="n"/>
      <c r="DO124" s="34"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3" t="n"/>
      <c r="IK124" s="33" t="n"/>
      <c r="IL124" s="26" t="n"/>
      <c r="IM124" s="26" t="inlineStr">
        <is>
          <t>ez_manage.py:4572 top()</t>
        </is>
      </c>
      <c r="IN124" s="26" t="inlineStr">
        <is>
          <t>v12_quick_engine.py:541 x9</t>
        </is>
      </c>
      <c r="IO124" s="26" t="n"/>
    </row>
    <row r="125" ht="10.5" customHeight="1" s="67">
      <c r="A125" s="26" t="inlineStr">
        <is>
          <t>ALL_TF_AGAINST_CLOSE_COOLDOWN_SEC</t>
        </is>
      </c>
      <c r="B125" s="26" t="inlineStr">
        <is>
          <t>0.5</t>
        </is>
      </c>
      <c r="C125" s="26" t="n"/>
      <c r="D125" s="26" t="n"/>
      <c r="E125" s="26" t="n"/>
      <c r="F125" s="26" t="n"/>
      <c r="G125" s="26">
        <f>IFERROR(VLOOKUP($A21&amp;"_"&amp;$B21,Results_Deltas!$A$2:$P$15000,5,FALSE),"")</f>
        <v/>
      </c>
      <c r="H125" s="26">
        <f>IFERROR(VLOOKUP($A21,Results_30d_Deltas!$A$2:$H$5000,7,FALSE)-E20,"")</f>
        <v/>
      </c>
      <c r="I125" s="26">
        <f>IFERROR(VLOOKUP($A21,Results_30d_Deltas!$A$2:$H$5000,6,FALSE),"")</f>
        <v/>
      </c>
      <c r="J125" s="26" t="n"/>
      <c r="K125" s="26" t="n"/>
      <c r="L125" s="26" t="inlineStr">
        <is>
          <t>NO</t>
        </is>
      </c>
      <c r="M125" s="74" t="n">
        <v>2.215195889439822</v>
      </c>
      <c r="N125" s="74" t="n">
        <v>5</v>
      </c>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3" t="n"/>
      <c r="IK125" s="33" t="n"/>
      <c r="IL125" s="26" t="n"/>
      <c r="IM125" s="26" t="inlineStr">
        <is>
          <t>ez_manage.py:4324 top()</t>
        </is>
      </c>
      <c r="IN125" s="26" t="inlineStr">
        <is>
          <t>v12_quick_engine.py:168 x9</t>
        </is>
      </c>
      <c r="IO125" s="26" t="n"/>
    </row>
    <row r="126" ht="10.5" customHeight="1" s="67">
      <c r="A126" s="26" t="inlineStr">
        <is>
          <t>WT_EXHAUST_EXIT_REQUIRE_GAIN</t>
        </is>
      </c>
      <c r="B126" s="26" t="inlineStr">
        <is>
          <t>1.0</t>
        </is>
      </c>
      <c r="C126" s="26" t="n"/>
      <c r="D126" s="26" t="n"/>
      <c r="E126" s="26" t="n"/>
      <c r="F126" s="26" t="n"/>
      <c r="G126" s="26">
        <f>IFERROR(VLOOKUP($A104&amp;"_"&amp;$B104,Results_Deltas!$A$2:$P$15000,5,FALSE),"")</f>
        <v/>
      </c>
      <c r="H126" s="26">
        <f>IFERROR(VLOOKUP($A104,Results_30d_Deltas!$A$2:$H$5000,7,FALSE)-E103,"")</f>
        <v/>
      </c>
      <c r="I126" s="26">
        <f>IFERROR(VLOOKUP($A104,Results_30d_Deltas!$A$2:$H$5000,6,FALSE),"")</f>
        <v/>
      </c>
      <c r="J126" s="26" t="n"/>
      <c r="K126" s="26" t="n"/>
      <c r="L126" s="26" t="inlineStr">
        <is>
          <t>NO</t>
        </is>
      </c>
      <c r="M126" s="74" t="n">
        <v>2.217003904416188</v>
      </c>
      <c r="N126" s="74" t="n">
        <v>7</v>
      </c>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4" t="n"/>
      <c r="AO126" s="34" t="n"/>
      <c r="AP126" s="34" t="n"/>
      <c r="AQ126" s="34" t="n"/>
      <c r="AR126" s="34"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4" t="n"/>
      <c r="DO126" s="34"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3" t="n"/>
      <c r="IK126" s="33" t="n"/>
      <c r="IL126" s="26" t="n"/>
      <c r="IM126" s="26" t="inlineStr">
        <is>
          <t>ez_manage.py:5917 top()</t>
        </is>
      </c>
      <c r="IN126" s="26" t="inlineStr">
        <is>
          <t>v12_quick_engine.py:3753 x3</t>
        </is>
      </c>
      <c r="IO126" s="26" t="n"/>
    </row>
    <row r="127" ht="10.5" customHeight="1" s="67">
      <c r="A127" s="26" t="inlineStr">
        <is>
          <t>DC_HOPELESS_EXIT_MIN_AGE_S</t>
        </is>
      </c>
      <c r="B127" s="26" t="inlineStr">
        <is>
          <t>0.5</t>
        </is>
      </c>
      <c r="C127" s="26" t="n"/>
      <c r="D127" s="26" t="n"/>
      <c r="E127" s="26" t="n"/>
      <c r="F127" s="26" t="n"/>
      <c r="G127" s="26">
        <f>IFERROR(VLOOKUP($A32&amp;"_"&amp;$B32,Results_Deltas!$A$2:$P$15000,5,FALSE),"")</f>
        <v/>
      </c>
      <c r="H127" s="26">
        <f>IFERROR(VLOOKUP($A32,Results_30d_Deltas!$A$2:$H$5000,7,FALSE)-E31,"")</f>
        <v/>
      </c>
      <c r="I127" s="26">
        <f>IFERROR(VLOOKUP($A32,Results_30d_Deltas!$A$2:$H$5000,6,FALSE),"")</f>
        <v/>
      </c>
      <c r="J127" s="26" t="n"/>
      <c r="K127" s="26" t="n"/>
      <c r="L127" s="26" t="inlineStr">
        <is>
          <t>NO</t>
        </is>
      </c>
      <c r="M127" s="74" t="n">
        <v>2.276807919976556</v>
      </c>
      <c r="N127" s="74" t="n">
        <v>7</v>
      </c>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4" t="n"/>
      <c r="DO127" s="34"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3" t="n"/>
      <c r="IK127" s="33" t="n"/>
      <c r="IL127" s="26" t="n"/>
      <c r="IM127" s="26" t="inlineStr">
        <is>
          <t>ez_manage.py:4573 top()</t>
        </is>
      </c>
      <c r="IN127" s="26" t="inlineStr">
        <is>
          <t>v12_quick_engine.py:547 x9</t>
        </is>
      </c>
      <c r="IO127" s="26" t="n"/>
    </row>
    <row r="128" ht="10.5" customHeight="1" s="67">
      <c r="A128" s="26" t="inlineStr">
        <is>
          <t>WT_PERCENTILE_EXIT_OB_4H</t>
        </is>
      </c>
      <c r="B128" s="26" t="inlineStr">
        <is>
          <t>0</t>
        </is>
      </c>
      <c r="C128" s="26" t="n"/>
      <c r="D128" s="26" t="n"/>
      <c r="E128" s="26" t="n"/>
      <c r="F128" s="26" t="n"/>
      <c r="G128" s="26">
        <f>IFERROR(VLOOKUP($A118&amp;"_"&amp;$B118,Results_Deltas!$A$2:$P$15000,5,FALSE),"")</f>
        <v/>
      </c>
      <c r="H128" s="26">
        <f>IFERROR(VLOOKUP($A118,Results_30d_Deltas!$A$2:$H$5000,7,FALSE)-E117,"")</f>
        <v/>
      </c>
      <c r="I128" s="26">
        <f>IFERROR(VLOOKUP($A118,Results_30d_Deltas!$A$2:$H$5000,6,FALSE),"")</f>
        <v/>
      </c>
      <c r="J128" s="26" t="n"/>
      <c r="K128" s="26" t="n"/>
      <c r="L128" s="26" t="inlineStr">
        <is>
          <t>NO</t>
        </is>
      </c>
      <c r="M128" s="74" t="n">
        <v>2.61588071761845</v>
      </c>
      <c r="N128" s="74" t="n">
        <v>7</v>
      </c>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4" t="n"/>
      <c r="DO128" s="34"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3" t="n"/>
      <c r="IK128" s="33" t="n"/>
      <c r="IL128" s="26" t="n"/>
      <c r="IM128" s="26" t="inlineStr">
        <is>
          <t>ez_manage.py:5928 top()</t>
        </is>
      </c>
      <c r="IN128" s="26" t="inlineStr">
        <is>
          <t>v12_quick_engine.py:3768 x5</t>
        </is>
      </c>
      <c r="IO128" s="26" t="n"/>
    </row>
    <row r="129" ht="10.5" customHeight="1" s="67">
      <c r="A129" s="26" t="inlineStr">
        <is>
          <t>DC_HOPELESS_EXIT_MIN_AGE_S</t>
        </is>
      </c>
      <c r="B129" s="26" t="inlineStr">
        <is>
          <t>0</t>
        </is>
      </c>
      <c r="C129" s="26" t="n"/>
      <c r="D129" s="26" t="n"/>
      <c r="E129" s="26" t="n"/>
      <c r="F129" s="26" t="n"/>
      <c r="G129" s="26">
        <f>IFERROR(VLOOKUP($A31&amp;"_"&amp;$B31,Results_Deltas!$A$2:$P$15000,5,FALSE),"")</f>
        <v/>
      </c>
      <c r="H129" s="26">
        <f>IFERROR(VLOOKUP($A31,Results_30d_Deltas!$A$2:$H$5000,7,FALSE)-E30,"")</f>
        <v/>
      </c>
      <c r="I129" s="26">
        <f>IFERROR(VLOOKUP($A31,Results_30d_Deltas!$A$2:$H$5000,6,FALSE),"")</f>
        <v/>
      </c>
      <c r="J129" s="26" t="n"/>
      <c r="K129" s="26" t="n"/>
      <c r="L129" s="26" t="inlineStr">
        <is>
          <t>NO</t>
        </is>
      </c>
      <c r="M129" s="74" t="n">
        <v>2.618897259246823</v>
      </c>
      <c r="N129" s="74" t="n">
        <v>7</v>
      </c>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4" t="n"/>
      <c r="DO129" s="34"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3" t="n"/>
      <c r="IK129" s="33" t="n"/>
      <c r="IL129" s="26" t="n"/>
      <c r="IM129" s="26" t="inlineStr">
        <is>
          <t>ez_manage.py:4573 top()</t>
        </is>
      </c>
      <c r="IN129" s="26" t="inlineStr">
        <is>
          <t>v12_quick_engine.py:547 x9</t>
        </is>
      </c>
      <c r="IO129" s="26" t="n"/>
    </row>
    <row r="130" ht="10.5" customHeight="1" s="67">
      <c r="A130" s="26" t="inlineStr">
        <is>
          <t>SATOSHIT_EXIT_LONG_RSI_MIN_TRADIER</t>
        </is>
      </c>
      <c r="B130" s="26" t="inlineStr">
        <is>
          <t>55.0</t>
        </is>
      </c>
      <c r="C130" s="26" t="n"/>
      <c r="D130" s="26" t="n"/>
      <c r="E130" s="26" t="n"/>
      <c r="F130" s="26" t="n"/>
      <c r="G130" s="26">
        <f>IFERROR(VLOOKUP($A13&amp;"_"&amp;$B13,Results_Deltas!$A$2:$P$15000,5,FALSE),"")</f>
        <v/>
      </c>
      <c r="H130" s="26">
        <f>IFERROR(VLOOKUP($A13,Results_30d_Deltas!$A$2:$H$5000,7,FALSE)-E12,"")</f>
        <v/>
      </c>
      <c r="I130" s="26">
        <f>IFERROR(VLOOKUP($A13,Results_30d_Deltas!$A$2:$H$5000,6,FALSE),"")</f>
        <v/>
      </c>
      <c r="J130" s="26" t="n"/>
      <c r="K130" s="26" t="n"/>
      <c r="L130" s="26" t="inlineStr">
        <is>
          <t>NO</t>
        </is>
      </c>
      <c r="M130" s="74" t="n">
        <v>2.618924159893236</v>
      </c>
      <c r="N130" s="74" t="n">
        <v>7</v>
      </c>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4" t="n"/>
      <c r="DO130" s="34"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3" t="n"/>
      <c r="IK130" s="33" t="n"/>
      <c r="IL130" s="26" t="n"/>
      <c r="IM130" s="26" t="inlineStr">
        <is>
          <t>ez_manage.py:5452 top()</t>
        </is>
      </c>
      <c r="IN130" s="26" t="inlineStr">
        <is>
          <t>v12_quick_engine.py:3061 x7</t>
        </is>
      </c>
      <c r="IO130" s="26" t="n"/>
    </row>
    <row r="131" ht="10.5" customHeight="1" s="67">
      <c r="A131" s="26" t="inlineStr">
        <is>
          <t>ALL_TF_AGAINST_CLOSE_COOLDOWN_SEC</t>
        </is>
      </c>
      <c r="B131" s="26" t="inlineStr">
        <is>
          <t>0</t>
        </is>
      </c>
      <c r="C131" s="26" t="n"/>
      <c r="D131" s="26" t="n"/>
      <c r="E131" s="26" t="n"/>
      <c r="F131" s="26" t="n"/>
      <c r="G131" s="26">
        <f>IFERROR(VLOOKUP($A20&amp;"_"&amp;$B20,Results_Deltas!$A$2:$P$15000,5,FALSE),"")</f>
        <v/>
      </c>
      <c r="H131" s="26">
        <f>IFERROR(VLOOKUP($A20,Results_30d_Deltas!$A$2:$H$5000,7,FALSE)-E19,"")</f>
        <v/>
      </c>
      <c r="I131" s="26">
        <f>IFERROR(VLOOKUP($A20,Results_30d_Deltas!$A$2:$H$5000,6,FALSE),"")</f>
        <v/>
      </c>
      <c r="J131" s="26" t="n"/>
      <c r="K131" s="26" t="n"/>
      <c r="L131" s="26" t="inlineStr">
        <is>
          <t>NO</t>
        </is>
      </c>
      <c r="M131" s="74" t="n">
        <v>2.618924159893236</v>
      </c>
      <c r="N131" s="74" t="n">
        <v>7</v>
      </c>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3" t="n"/>
      <c r="IK131" s="33" t="n"/>
      <c r="IL131" s="26" t="n"/>
      <c r="IM131" s="26" t="inlineStr">
        <is>
          <t>ez_manage.py:4324 top()</t>
        </is>
      </c>
      <c r="IN131" s="26" t="inlineStr">
        <is>
          <t>v12_quick_engine.py:168 x9</t>
        </is>
      </c>
      <c r="IO131" s="26" t="n"/>
    </row>
    <row r="132" ht="10.5" customHeight="1" s="67">
      <c r="A132" s="27" t="inlineStr">
        <is>
          <t>BAND_ARROW_SLOPE_DEADBAND</t>
        </is>
      </c>
      <c r="B132" s="27" t="inlineStr">
        <is>
          <t>0</t>
        </is>
      </c>
      <c r="C132" s="26" t="n"/>
      <c r="D132" s="26" t="n"/>
      <c r="E132" s="26" t="n"/>
      <c r="F132" s="26" t="n"/>
      <c r="G132" s="26">
        <f>IFERROR(VLOOKUP($A26&amp;"_"&amp;$B26,Results_Deltas!$A$2:$P$15000,5,FALSE),"")</f>
        <v/>
      </c>
      <c r="H132" s="26">
        <f>IFERROR(VLOOKUP($A26,Results_30d_Deltas!$A$2:$H$5000,7,FALSE)-E25,"")</f>
        <v/>
      </c>
      <c r="I132" s="26">
        <f>IFERROR(VLOOKUP($A26,Results_30d_Deltas!$A$2:$H$5000,6,FALSE),"")</f>
        <v/>
      </c>
      <c r="J132" s="26" t="n"/>
      <c r="K132" s="26" t="n"/>
      <c r="L132" s="26" t="inlineStr">
        <is>
          <t>YES</t>
        </is>
      </c>
      <c r="M132" s="74" t="n">
        <v>2.618924159893236</v>
      </c>
      <c r="N132" s="74" t="n">
        <v>7</v>
      </c>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3" t="n"/>
      <c r="IK132" s="33" t="n"/>
      <c r="IL132" s="26" t="n"/>
      <c r="IM132" s="26" t="inlineStr">
        <is>
          <t>ez_manage.py:2954 top()</t>
        </is>
      </c>
      <c r="IN132" s="26" t="inlineStr">
        <is>
          <t>v12_quick_engine.py:263 x12</t>
        </is>
      </c>
      <c r="IO132" s="26" t="n"/>
    </row>
    <row r="133" ht="10.5" customHeight="1" s="67">
      <c r="A133" s="26" t="inlineStr">
        <is>
          <t>HTF_AGAINST_FORCE_CLOSE_CONFIRM_4H</t>
        </is>
      </c>
      <c r="B133" s="26" t="inlineStr">
        <is>
          <t>1.0</t>
        </is>
      </c>
      <c r="C133" s="26" t="n"/>
      <c r="D133" s="26" t="n"/>
      <c r="E133" s="26" t="n"/>
      <c r="F133" s="26" t="n"/>
      <c r="G133" s="26">
        <f>IFERROR(VLOOKUP($A41&amp;"_"&amp;$B41,Results_Deltas!$A$2:$P$15000,5,FALSE),"")</f>
        <v/>
      </c>
      <c r="H133" s="26">
        <f>IFERROR(VLOOKUP($A41,Results_30d_Deltas!$A$2:$H$5000,7,FALSE)-E40,"")</f>
        <v/>
      </c>
      <c r="I133" s="26">
        <f>IFERROR(VLOOKUP($A41,Results_30d_Deltas!$A$2:$H$5000,6,FALSE),"")</f>
        <v/>
      </c>
      <c r="J133" s="26" t="n"/>
      <c r="K133" s="26" t="n"/>
      <c r="L133" s="26" t="inlineStr">
        <is>
          <t>NO</t>
        </is>
      </c>
      <c r="M133" s="74" t="n">
        <v>2.618924159893236</v>
      </c>
      <c r="N133" s="74" t="n">
        <v>7</v>
      </c>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4" t="n"/>
      <c r="EP133" s="34" t="n"/>
      <c r="EQ133" s="34" t="n"/>
      <c r="ER133" s="34" t="n"/>
      <c r="ES133" s="34"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3" t="n"/>
      <c r="IK133" s="33" t="n"/>
      <c r="IL133" s="26" t="n"/>
      <c r="IM133" s="26" t="inlineStr">
        <is>
          <t>ez_manage.py:4868 top()</t>
        </is>
      </c>
      <c r="IN133" s="26" t="inlineStr">
        <is>
          <t>v12_quick_engine.py:2039 x7</t>
        </is>
      </c>
      <c r="IO133" s="26" t="n"/>
    </row>
    <row r="134" ht="10.5" customHeight="1" s="67">
      <c r="A134" s="26" t="inlineStr">
        <is>
          <t>HTF_EXIT_VETO_MAX_LOSS_PCT</t>
        </is>
      </c>
      <c r="B134" s="26" t="inlineStr">
        <is>
          <t>0</t>
        </is>
      </c>
      <c r="C134" s="26" t="n"/>
      <c r="D134" s="26" t="n"/>
      <c r="E134" s="26" t="n"/>
      <c r="F134" s="26" t="n"/>
      <c r="G134" s="26">
        <f>IFERROR(VLOOKUP($A47&amp;"_"&amp;$B47,Results_Deltas!$A$2:$P$15000,5,FALSE),"")</f>
        <v/>
      </c>
      <c r="H134" s="26">
        <f>IFERROR(VLOOKUP($A47,Results_30d_Deltas!$A$2:$H$5000,7,FALSE)-E46,"")</f>
        <v/>
      </c>
      <c r="I134" s="26">
        <f>IFERROR(VLOOKUP($A47,Results_30d_Deltas!$A$2:$H$5000,6,FALSE),"")</f>
        <v/>
      </c>
      <c r="J134" s="26" t="n"/>
      <c r="K134" s="26" t="n"/>
      <c r="L134" s="26" t="inlineStr">
        <is>
          <t>NO</t>
        </is>
      </c>
      <c r="M134" s="74" t="n">
        <v>2.618924159893236</v>
      </c>
      <c r="N134" s="74" t="n">
        <v>7</v>
      </c>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4" t="n"/>
      <c r="DO134" s="34"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4" t="n"/>
      <c r="EP134" s="34" t="n"/>
      <c r="EQ134" s="34" t="n"/>
      <c r="ER134" s="34" t="n"/>
      <c r="ES134" s="34"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4" t="n"/>
      <c r="GW134" s="34" t="n"/>
      <c r="GX134" s="34" t="n"/>
      <c r="GY134" s="34" t="n"/>
      <c r="GZ134" s="34"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3" t="n"/>
      <c r="IK134" s="33" t="n"/>
      <c r="IL134" s="26" t="n"/>
      <c r="IM134" s="26" t="inlineStr">
        <is>
          <t>ez_manage.py:4874 top()</t>
        </is>
      </c>
      <c r="IN134" s="26" t="inlineStr">
        <is>
          <t>v12_quick_engine.py:2050 x5</t>
        </is>
      </c>
      <c r="IO134" s="26" t="n"/>
    </row>
    <row r="135" ht="10.5" customHeight="1" s="67">
      <c r="A135" s="26" t="inlineStr">
        <is>
          <t>MACD_EXIT_MIN_GAIN</t>
        </is>
      </c>
      <c r="B135" s="26" t="inlineStr">
        <is>
          <t>0</t>
        </is>
      </c>
      <c r="C135" s="26" t="n"/>
      <c r="D135" s="26" t="n"/>
      <c r="E135" s="26" t="n"/>
      <c r="F135" s="26" t="n"/>
      <c r="G135" s="26">
        <f>IFERROR(VLOOKUP($A61&amp;"_"&amp;$B61,Results_Deltas!$A$2:$P$15000,5,FALSE),"")</f>
        <v/>
      </c>
      <c r="H135" s="26">
        <f>IFERROR(VLOOKUP($A61,Results_30d_Deltas!$A$2:$H$5000,7,FALSE)-E60,"")</f>
        <v/>
      </c>
      <c r="I135" s="26">
        <f>IFERROR(VLOOKUP($A61,Results_30d_Deltas!$A$2:$H$5000,6,FALSE),"")</f>
        <v/>
      </c>
      <c r="J135" s="26" t="n"/>
      <c r="K135" s="26" t="n"/>
      <c r="L135" s="26" t="inlineStr">
        <is>
          <t>NO</t>
        </is>
      </c>
      <c r="M135" s="74" t="n">
        <v>2.618924159893236</v>
      </c>
      <c r="N135" s="74" t="n">
        <v>7</v>
      </c>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4" t="n"/>
      <c r="AO135" s="34" t="n"/>
      <c r="AP135" s="34" t="n"/>
      <c r="AQ135" s="34" t="n"/>
      <c r="AR135" s="34"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4" t="n"/>
      <c r="DO135" s="34"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3" t="n"/>
      <c r="IK135" s="33" t="n"/>
      <c r="IL135" s="26" t="n"/>
      <c r="IM135" s="26" t="inlineStr">
        <is>
          <t>ez_manage.py:3497 top()</t>
        </is>
      </c>
      <c r="IN135" s="26" t="inlineStr">
        <is>
          <t>v12_quick_engine.py:2232 x2</t>
        </is>
      </c>
      <c r="IO135" s="26" t="n"/>
    </row>
    <row r="136" ht="10.5" customHeight="1" s="67">
      <c r="A136" s="27" t="inlineStr">
        <is>
          <t>REGIME_RANGING_EXIT_GAIN_MIN</t>
        </is>
      </c>
      <c r="B136" s="27" t="inlineStr">
        <is>
          <t>0.15</t>
        </is>
      </c>
      <c r="C136" s="26" t="n"/>
      <c r="D136" s="26" t="n"/>
      <c r="E136" s="26" t="n"/>
      <c r="F136" s="26" t="n"/>
      <c r="G136" s="26">
        <f>IFERROR(VLOOKUP($A88&amp;"_"&amp;$B88,Results_Deltas!$A$2:$P$15000,5,FALSE),"")</f>
        <v/>
      </c>
      <c r="H136" s="26">
        <f>IFERROR(VLOOKUP($A88,Results_30d_Deltas!$A$2:$H$5000,7,FALSE)-E87,"")</f>
        <v/>
      </c>
      <c r="I136" s="26">
        <f>IFERROR(VLOOKUP($A88,Results_30d_Deltas!$A$2:$H$5000,6,FALSE),"")</f>
        <v/>
      </c>
      <c r="J136" s="26" t="n"/>
      <c r="K136" s="26" t="n"/>
      <c r="L136" s="26" t="inlineStr">
        <is>
          <t>YES</t>
        </is>
      </c>
      <c r="M136" s="74" t="n">
        <v>2.618924159893236</v>
      </c>
      <c r="N136" s="74" t="n">
        <v>7</v>
      </c>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4" t="n"/>
      <c r="AO136" s="34" t="n"/>
      <c r="AP136" s="34" t="n"/>
      <c r="AQ136" s="34" t="n"/>
      <c r="AR136" s="34"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4" t="n"/>
      <c r="DO136" s="34"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3" t="n"/>
      <c r="IK136" s="33" t="n"/>
      <c r="IL136" s="26" t="n"/>
      <c r="IM136" s="26" t="inlineStr">
        <is>
          <t>ez_manage.py:5346 top()</t>
        </is>
      </c>
      <c r="IN136" s="26" t="inlineStr">
        <is>
          <t>v12_quick_engine.py:2938 x6</t>
        </is>
      </c>
      <c r="IO136" s="26" t="n"/>
    </row>
    <row r="137" ht="10.5" customHeight="1" s="67">
      <c r="A137" s="27" t="inlineStr">
        <is>
          <t>REGIME_RANGING_WT_REDUCE_FRAC_LOW</t>
        </is>
      </c>
      <c r="B137" s="27" t="inlineStr">
        <is>
          <t>0.4</t>
        </is>
      </c>
      <c r="C137" s="26" t="n"/>
      <c r="D137" s="26" t="n"/>
      <c r="E137" s="26" t="n"/>
      <c r="F137" s="26" t="n"/>
      <c r="G137" s="26">
        <f>IFERROR(VLOOKUP($A93&amp;"_"&amp;$B93,Results_Deltas!$A$2:$P$15000,5,FALSE),"")</f>
        <v/>
      </c>
      <c r="H137" s="26">
        <f>IFERROR(VLOOKUP($A93,Results_30d_Deltas!$A$2:$H$5000,7,FALSE)-E92,"")</f>
        <v/>
      </c>
      <c r="I137" s="26">
        <f>IFERROR(VLOOKUP($A93,Results_30d_Deltas!$A$2:$H$5000,6,FALSE),"")</f>
        <v/>
      </c>
      <c r="J137" s="26" t="n"/>
      <c r="K137" s="26" t="n"/>
      <c r="L137" s="26" t="inlineStr">
        <is>
          <t>YES</t>
        </is>
      </c>
      <c r="M137" s="74" t="n">
        <v>2.618924159893236</v>
      </c>
      <c r="N137" s="74" t="n">
        <v>7</v>
      </c>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4" t="n"/>
      <c r="BN137" s="34" t="n"/>
      <c r="BO137" s="34" t="n"/>
      <c r="BP137" s="34" t="n"/>
      <c r="BQ137" s="34"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4" t="n"/>
      <c r="DL137" s="34" t="n"/>
      <c r="DM137" s="34" t="n"/>
      <c r="DN137" s="34" t="n"/>
      <c r="DO137" s="34"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3" t="n"/>
      <c r="IK137" s="33" t="n"/>
      <c r="IL137" s="26" t="n"/>
      <c r="IM137" s="26" t="inlineStr">
        <is>
          <t>ez_manage.py:5356 top()</t>
        </is>
      </c>
      <c r="IN137" s="26" t="inlineStr">
        <is>
          <t>v12_quick_engine.py:2948 x4</t>
        </is>
      </c>
      <c r="IO137" s="26" t="n"/>
    </row>
    <row r="138" ht="10.5" customHeight="1" s="67">
      <c r="A138" s="26" t="inlineStr">
        <is>
          <t>WT_EXHAUST_EXIT_REQUIRE_GAIN</t>
        </is>
      </c>
      <c r="B138" s="26" t="inlineStr">
        <is>
          <t>0</t>
        </is>
      </c>
      <c r="C138" s="26" t="n"/>
      <c r="D138" s="26" t="n"/>
      <c r="E138" s="26" t="n"/>
      <c r="F138" s="26" t="n"/>
      <c r="G138" s="26">
        <f>IFERROR(VLOOKUP($A102&amp;"_"&amp;$B102,Results_Deltas!$A$2:$P$15000,5,FALSE),"")</f>
        <v/>
      </c>
      <c r="H138" s="26">
        <f>IFERROR(VLOOKUP($A102,Results_30d_Deltas!$A$2:$H$5000,7,FALSE)-E101,"")</f>
        <v/>
      </c>
      <c r="I138" s="26">
        <f>IFERROR(VLOOKUP($A102,Results_30d_Deltas!$A$2:$H$5000,6,FALSE),"")</f>
        <v/>
      </c>
      <c r="J138" s="26" t="n"/>
      <c r="K138" s="26" t="n"/>
      <c r="L138" s="26" t="inlineStr">
        <is>
          <t>NO</t>
        </is>
      </c>
      <c r="M138" s="74" t="n">
        <v>2.618924159893236</v>
      </c>
      <c r="N138" s="74" t="n">
        <v>7</v>
      </c>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4" t="n"/>
      <c r="AO138" s="34" t="n"/>
      <c r="AP138" s="34" t="n"/>
      <c r="AQ138" s="34" t="n"/>
      <c r="AR138" s="34"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4" t="n"/>
      <c r="DO138" s="34"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3" t="n"/>
      <c r="IK138" s="33" t="n"/>
      <c r="IL138" s="26" t="n"/>
      <c r="IM138" s="26" t="inlineStr">
        <is>
          <t>ez_manage.py:5917 top()</t>
        </is>
      </c>
      <c r="IN138" s="26" t="inlineStr">
        <is>
          <t>v12_quick_engine.py:3753 x3</t>
        </is>
      </c>
      <c r="IO138" s="26" t="n"/>
    </row>
    <row r="139" ht="10.5" customHeight="1" s="67">
      <c r="A139" s="27" t="inlineStr">
        <is>
          <t>MI_ENTRY_STRUCT_BONUS</t>
        </is>
      </c>
      <c r="B139" s="27" t="inlineStr">
        <is>
          <t>10</t>
        </is>
      </c>
      <c r="C139" s="26" t="n"/>
      <c r="D139" s="26" t="n"/>
      <c r="E139" s="26" t="n"/>
      <c r="F139" s="26" t="n"/>
      <c r="G139" s="26">
        <f>IFERROR(VLOOKUP($A81&amp;"_"&amp;$B81,Results_Deltas!$A$2:$P$15000,5,FALSE),"")</f>
        <v/>
      </c>
      <c r="H139" s="26">
        <f>IFERROR(VLOOKUP($A81,Results_30d_Deltas!$A$2:$H$5000,7,FALSE)-E80,"")</f>
        <v/>
      </c>
      <c r="I139" s="26">
        <f>IFERROR(VLOOKUP($A81,Results_30d_Deltas!$A$2:$H$5000,6,FALSE),"")</f>
        <v/>
      </c>
      <c r="J139" s="26" t="n"/>
      <c r="K139" s="26" t="n"/>
      <c r="L139" s="26" t="inlineStr">
        <is>
          <t>YES</t>
        </is>
      </c>
      <c r="M139" s="74" t="n">
        <v>2.620024131228941</v>
      </c>
      <c r="N139" s="74" t="n">
        <v>7</v>
      </c>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4" t="n"/>
      <c r="FL139" s="34" t="n"/>
      <c r="FM139" s="34" t="n"/>
      <c r="FN139" s="34" t="n"/>
      <c r="FO139" s="34"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3" t="n"/>
      <c r="IK139" s="33" t="n"/>
      <c r="IL139" s="26" t="n"/>
      <c r="IM139" s="26" t="inlineStr">
        <is>
          <t>ez_manage.py:3562 top()</t>
        </is>
      </c>
      <c r="IN139" s="26" t="inlineStr">
        <is>
          <t>v12_quick_engine.py:2335 x8</t>
        </is>
      </c>
      <c r="IO139" s="26" t="n"/>
    </row>
    <row r="140" ht="10.5" customHeight="1" s="67">
      <c r="A140" s="27" t="inlineStr">
        <is>
          <t>WT_PERCENTILE_ENTRY_OS_D</t>
        </is>
      </c>
      <c r="B140" s="27" t="inlineStr">
        <is>
          <t>10.0</t>
        </is>
      </c>
      <c r="C140" s="26" t="n"/>
      <c r="D140" s="26" t="n"/>
      <c r="E140" s="26" t="n"/>
      <c r="F140" s="26" t="n"/>
      <c r="G140" s="26">
        <f>IFERROR(VLOOKUP($A115&amp;"_"&amp;$B115,Results_Deltas!$A$2:$P$15000,5,FALSE),"")</f>
        <v/>
      </c>
      <c r="H140" s="26">
        <f>IFERROR(VLOOKUP($A115,Results_30d_Deltas!$A$2:$H$5000,7,FALSE)-E114,"")</f>
        <v/>
      </c>
      <c r="I140" s="26">
        <f>IFERROR(VLOOKUP($A115,Results_30d_Deltas!$A$2:$H$5000,6,FALSE),"")</f>
        <v/>
      </c>
      <c r="J140" s="26" t="n"/>
      <c r="K140" s="26" t="n"/>
      <c r="L140" s="26" t="inlineStr">
        <is>
          <t>NO</t>
        </is>
      </c>
      <c r="M140" s="74" t="n">
        <v>2.620024131228941</v>
      </c>
      <c r="N140" s="74" t="n">
        <v>7</v>
      </c>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4" t="n"/>
      <c r="FL140" s="34" t="n"/>
      <c r="FM140" s="34" t="n"/>
      <c r="FN140" s="34" t="n"/>
      <c r="FO140" s="34"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3" t="n"/>
      <c r="IK140" s="33" t="n"/>
      <c r="IL140" s="26" t="n"/>
      <c r="IM140" s="26" t="inlineStr">
        <is>
          <t>ez_manage.py:5926 top()</t>
        </is>
      </c>
      <c r="IN140" s="26" t="inlineStr">
        <is>
          <t>v12_quick_engine.py:3766 x2</t>
        </is>
      </c>
      <c r="IO140" s="26" t="n"/>
    </row>
    <row r="141" ht="10.5" customHeight="1" s="67">
      <c r="A141" s="27" t="inlineStr">
        <is>
          <t>MI_ENTRY_EXHAUST_BONUS</t>
        </is>
      </c>
      <c r="B141" s="27" t="inlineStr">
        <is>
          <t>8</t>
        </is>
      </c>
      <c r="C141" s="26" t="n"/>
      <c r="D141" s="26" t="n"/>
      <c r="E141" s="26" t="n"/>
      <c r="F141" s="26" t="n"/>
      <c r="G141" s="26">
        <f>IFERROR(VLOOKUP($A76&amp;"_"&amp;$B76,Results_Deltas!$A$2:$P$15000,5,FALSE),"")</f>
        <v/>
      </c>
      <c r="H141" s="26">
        <f>IFERROR(VLOOKUP($A76,Results_30d_Deltas!$A$2:$H$5000,7,FALSE)-E75,"")</f>
        <v/>
      </c>
      <c r="I141" s="26">
        <f>IFERROR(VLOOKUP($A76,Results_30d_Deltas!$A$2:$H$5000,6,FALSE),"")</f>
        <v/>
      </c>
      <c r="J141" s="26" t="n"/>
      <c r="K141" s="26" t="n"/>
      <c r="L141" s="26" t="inlineStr">
        <is>
          <t>YES</t>
        </is>
      </c>
      <c r="M141" s="74" t="n">
        <v>2.634191739936588</v>
      </c>
      <c r="N141" s="74" t="n">
        <v>7</v>
      </c>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4" t="n"/>
      <c r="FL141" s="34" t="n"/>
      <c r="FM141" s="34" t="n"/>
      <c r="FN141" s="34" t="n"/>
      <c r="FO141" s="34"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3" t="n"/>
      <c r="IK141" s="33" t="n"/>
      <c r="IL141" s="26" t="n"/>
      <c r="IM141" s="26" t="inlineStr">
        <is>
          <t>ez_manage.py:3561 top()</t>
        </is>
      </c>
      <c r="IN141" s="26" t="inlineStr">
        <is>
          <t>v12_quick_engine.py:2333 x8</t>
        </is>
      </c>
      <c r="IO141" s="26" t="n"/>
    </row>
    <row r="142" ht="10.5" customHeight="1" s="67">
      <c r="A142" s="26" t="inlineStr">
        <is>
          <t>WT_PERCENTILE_EXIT_OS_D</t>
        </is>
      </c>
      <c r="B142" s="26" t="inlineStr">
        <is>
          <t>0</t>
        </is>
      </c>
      <c r="C142" s="26" t="n"/>
      <c r="D142" s="26" t="n"/>
      <c r="E142" s="26" t="n"/>
      <c r="F142" s="26" t="n"/>
      <c r="G142" s="26">
        <f>IFERROR(VLOOKUP($A130&amp;"_"&amp;$B130,Results_Deltas!$A$2:$P$15000,5,FALSE),"")</f>
        <v/>
      </c>
      <c r="H142" s="26">
        <f>IFERROR(VLOOKUP($A130,Results_30d_Deltas!$A$2:$H$5000,7,FALSE)-E129,"")</f>
        <v/>
      </c>
      <c r="I142" s="26">
        <f>IFERROR(VLOOKUP($A130,Results_30d_Deltas!$A$2:$H$5000,6,FALSE),"")</f>
        <v/>
      </c>
      <c r="J142" s="26" t="n"/>
      <c r="K142" s="26" t="n"/>
      <c r="L142" s="26" t="inlineStr">
        <is>
          <t>NO</t>
        </is>
      </c>
      <c r="M142" s="74" t="n">
        <v>2.777353670603817</v>
      </c>
      <c r="N142" s="74" t="n">
        <v>7</v>
      </c>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4" t="n"/>
      <c r="DO142" s="34"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3" t="n"/>
      <c r="IK142" s="33" t="n"/>
      <c r="IL142" s="26" t="n"/>
      <c r="IM142" s="26" t="inlineStr">
        <is>
          <t>ez_manage.py:5931 top()</t>
        </is>
      </c>
      <c r="IN142" s="26" t="inlineStr">
        <is>
          <t>v12_quick_engine.py:3771 x3</t>
        </is>
      </c>
      <c r="IO142" s="26" t="n"/>
    </row>
    <row r="143" ht="10.5" customHeight="1" s="67">
      <c r="A143" s="26" t="inlineStr">
        <is>
          <t>WT_REDUCE_FRAC_HIGH</t>
        </is>
      </c>
      <c r="B143" s="26" t="inlineStr">
        <is>
          <t>0</t>
        </is>
      </c>
      <c r="C143" s="26" t="n"/>
      <c r="D143" s="26" t="n"/>
      <c r="E143" s="26" t="n"/>
      <c r="F143" s="26" t="n"/>
      <c r="G143" s="26">
        <f>IFERROR(VLOOKUP($A134&amp;"_"&amp;$B134,Results_Deltas!$A$2:$P$15000,5,FALSE),"")</f>
        <v/>
      </c>
      <c r="H143" s="26">
        <f>IFERROR(VLOOKUP($A134,Results_30d_Deltas!$A$2:$H$5000,7,FALSE)-E133,"")</f>
        <v/>
      </c>
      <c r="I143" s="26">
        <f>IFERROR(VLOOKUP($A134,Results_30d_Deltas!$A$2:$H$5000,6,FALSE),"")</f>
        <v/>
      </c>
      <c r="J143" s="26" t="n"/>
      <c r="K143" s="26" t="n"/>
      <c r="L143" s="26" t="inlineStr">
        <is>
          <t>NO</t>
        </is>
      </c>
      <c r="M143" s="74" t="n">
        <v>2.777353670603817</v>
      </c>
      <c r="N143" s="74" t="n">
        <v>7</v>
      </c>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4" t="n"/>
      <c r="BN143" s="34" t="n"/>
      <c r="BO143" s="34" t="n"/>
      <c r="BP143" s="34" t="n"/>
      <c r="BQ143" s="34"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4" t="n"/>
      <c r="DL143" s="34" t="n"/>
      <c r="DM143" s="34" t="n"/>
      <c r="DN143" s="34" t="n"/>
      <c r="DO143" s="34"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3" t="n"/>
      <c r="IK143" s="33" t="n"/>
      <c r="IL143" s="26" t="n"/>
      <c r="IM143" s="26" t="inlineStr">
        <is>
          <t>ez_manage.py:4307 top()</t>
        </is>
      </c>
      <c r="IN143" s="26" t="inlineStr">
        <is>
          <t>v12_quick_engine.py:3772 x2</t>
        </is>
      </c>
      <c r="IO143" s="26" t="n"/>
    </row>
    <row r="144" ht="10.5" customHeight="1" s="67">
      <c r="A144" s="26" t="inlineStr">
        <is>
          <t>WT_REDUCE_FRAC_LOW</t>
        </is>
      </c>
      <c r="B144" s="26" t="inlineStr">
        <is>
          <t>0</t>
        </is>
      </c>
      <c r="C144" s="26" t="n"/>
      <c r="D144" s="26" t="n"/>
      <c r="E144" s="26" t="n"/>
      <c r="F144" s="26" t="n"/>
      <c r="G144" s="26">
        <f>IFERROR(VLOOKUP($A138&amp;"_"&amp;$B138,Results_Deltas!$A$2:$P$15000,5,FALSE),"")</f>
        <v/>
      </c>
      <c r="H144" s="26">
        <f>IFERROR(VLOOKUP($A138,Results_30d_Deltas!$A$2:$H$5000,7,FALSE)-E137,"")</f>
        <v/>
      </c>
      <c r="I144" s="26">
        <f>IFERROR(VLOOKUP($A138,Results_30d_Deltas!$A$2:$H$5000,6,FALSE),"")</f>
        <v/>
      </c>
      <c r="J144" s="26" t="n"/>
      <c r="K144" s="26" t="n"/>
      <c r="L144" s="26" t="inlineStr">
        <is>
          <t>NO</t>
        </is>
      </c>
      <c r="M144" s="74" t="n">
        <v>2.777353670603817</v>
      </c>
      <c r="N144" s="74" t="n">
        <v>7</v>
      </c>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4" t="n"/>
      <c r="BN144" s="34" t="n"/>
      <c r="BO144" s="34" t="n"/>
      <c r="BP144" s="34" t="n"/>
      <c r="BQ144" s="34"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4" t="n"/>
      <c r="DL144" s="34" t="n"/>
      <c r="DM144" s="34" t="n"/>
      <c r="DN144" s="34" t="n"/>
      <c r="DO144" s="34"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3" t="n"/>
      <c r="IK144" s="33" t="n"/>
      <c r="IL144" s="26" t="n"/>
      <c r="IM144" s="26" t="inlineStr">
        <is>
          <t>ez_manage.py:4308 top()</t>
        </is>
      </c>
      <c r="IN144" s="26" t="inlineStr">
        <is>
          <t>v12_quick_engine.py:2948 x10</t>
        </is>
      </c>
      <c r="IO144" s="26" t="n"/>
    </row>
    <row r="145" ht="10.5" customHeight="1" s="67">
      <c r="A145" s="26" t="inlineStr">
        <is>
          <t>WT_REDUCE_FRAC_MED</t>
        </is>
      </c>
      <c r="B145" s="26" t="inlineStr">
        <is>
          <t>0</t>
        </is>
      </c>
      <c r="C145" s="26" t="n"/>
      <c r="D145" s="26" t="n"/>
      <c r="E145" s="26" t="n"/>
      <c r="F145" s="26" t="n"/>
      <c r="G145" s="26">
        <f>IFERROR(VLOOKUP($A142&amp;"_"&amp;$B142,Results_Deltas!$A$2:$P$15000,5,FALSE),"")</f>
        <v/>
      </c>
      <c r="H145" s="26">
        <f>IFERROR(VLOOKUP($A142,Results_30d_Deltas!$A$2:$H$5000,7,FALSE)-E141,"")</f>
        <v/>
      </c>
      <c r="I145" s="26">
        <f>IFERROR(VLOOKUP($A142,Results_30d_Deltas!$A$2:$H$5000,6,FALSE),"")</f>
        <v/>
      </c>
      <c r="J145" s="26" t="n"/>
      <c r="K145" s="26" t="n"/>
      <c r="L145" s="26" t="inlineStr">
        <is>
          <t>NO</t>
        </is>
      </c>
      <c r="M145" s="74" t="n">
        <v>2.777353670603817</v>
      </c>
      <c r="N145" s="74" t="n">
        <v>7</v>
      </c>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4" t="n"/>
      <c r="BN145" s="34" t="n"/>
      <c r="BO145" s="34" t="n"/>
      <c r="BP145" s="34" t="n"/>
      <c r="BQ145" s="34"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4" t="n"/>
      <c r="DL145" s="34" t="n"/>
      <c r="DM145" s="34" t="n"/>
      <c r="DN145" s="34" t="n"/>
      <c r="DO145" s="34"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3" t="n"/>
      <c r="IK145" s="33" t="n"/>
      <c r="IL145" s="26" t="n"/>
      <c r="IM145" s="26" t="inlineStr">
        <is>
          <t>ez_manage.py:4309 top()</t>
        </is>
      </c>
      <c r="IN145" s="26" t="inlineStr">
        <is>
          <t>v12_quick_engine.py:2949 x14</t>
        </is>
      </c>
      <c r="IO145" s="26" t="n"/>
    </row>
    <row r="146" ht="15.75" customHeight="1" s="67">
      <c r="A146" s="37" t="inlineStr">
        <is>
          <t>COOLDOWN_LOCKS_FILTER_TF</t>
        </is>
      </c>
      <c r="B146" s="38" t="inlineStr">
        <is>
          <t>D</t>
        </is>
      </c>
      <c r="C146" s="38" t="n"/>
      <c r="D146" s="38" t="inlineStr">
        <is>
          <t>GLOBAL_CHECK</t>
        </is>
      </c>
      <c r="E146" s="38" t="n"/>
      <c r="F146" s="26" t="n"/>
      <c r="G146" s="38">
        <f>IFERROR(VLOOKUP($A157&amp;"_"&amp;$B157,Results_Deltas!$A$2:$P$15000,5,FALSE),"")</f>
        <v/>
      </c>
      <c r="H146" s="38" t="inlineStr">
        <is>
          <t>Blanket (page end)</t>
        </is>
      </c>
      <c r="I146" s="26" t="n"/>
      <c r="J146" s="26" t="n"/>
      <c r="K146" s="26" t="n"/>
      <c r="L146" s="26" t="inlineStr">
        <is>
          <t>NO</t>
        </is>
      </c>
      <c r="M146" s="74" t="n">
        <v>-1.26264222481742</v>
      </c>
      <c r="N146" s="74" t="n">
        <v>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COOLDOWN_LOCKS_FILTER_TF</t>
        </is>
      </c>
      <c r="B147" s="38" t="inlineStr">
        <is>
          <t>4h</t>
        </is>
      </c>
      <c r="C147" s="38" t="n"/>
      <c r="D147" s="38" t="inlineStr">
        <is>
          <t>GLOBAL_CHECK</t>
        </is>
      </c>
      <c r="E147" s="38" t="n"/>
      <c r="F147" s="26" t="n"/>
      <c r="G147" s="38">
        <f>IFERROR(VLOOKUP($A158&amp;"_"&amp;$B158,Results_Deltas!$A$2:$P$15000,5,FALSE),"")</f>
        <v/>
      </c>
      <c r="H147" s="38" t="inlineStr">
        <is>
          <t>Blanket (page end)</t>
        </is>
      </c>
      <c r="I147" s="26" t="n"/>
      <c r="J147" s="26" t="n"/>
      <c r="K147" s="26" t="n"/>
      <c r="L147" s="26" t="inlineStr">
        <is>
          <t>NO</t>
        </is>
      </c>
      <c r="M147" s="74" t="n">
        <v>-1.223621916287468</v>
      </c>
      <c r="N147" s="74" t="n">
        <v>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18.75</t>
        </is>
      </c>
      <c r="C148" s="38" t="n"/>
      <c r="D148" s="38" t="inlineStr">
        <is>
          <t>ENTRY, GLOBAL_CHECK, STOCKS_EXIT</t>
        </is>
      </c>
      <c r="E148" s="38" t="n"/>
      <c r="F148" s="26" t="n"/>
      <c r="G148" s="38">
        <f>IFERROR(VLOOKUP($A287&amp;"_"&amp;$B287,Results_Deltas!$A$2:$P$15000,5,FALSE),"")</f>
        <v/>
      </c>
      <c r="H148" s="38" t="inlineStr">
        <is>
          <t>Blanket (page end)</t>
        </is>
      </c>
      <c r="I148" s="26" t="n"/>
      <c r="J148" s="26" t="n"/>
      <c r="K148" s="26" t="n"/>
      <c r="L148" s="26" t="inlineStr">
        <is>
          <t>NO</t>
        </is>
      </c>
      <c r="M148" s="74" t="n">
        <v>-1.136394730192433</v>
      </c>
      <c r="N148" s="74" t="n">
        <v>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CRYPTO_SPIKE_FADE_THRESHOLD_PCT</t>
        </is>
      </c>
      <c r="B149" s="38" t="inlineStr">
        <is>
          <t>7.5</t>
        </is>
      </c>
      <c r="C149" s="38" t="n"/>
      <c r="D149" s="38" t="inlineStr">
        <is>
          <t>GLOBAL_CHECK, STOCKS_EXIT</t>
        </is>
      </c>
      <c r="E149" s="38" t="n"/>
      <c r="F149" s="26" t="n"/>
      <c r="G149" s="38">
        <f>IFERROR(VLOOKUP($A163&amp;"_"&amp;$B163,Results_Deltas!$A$2:$P$15000,5,FALSE),"")</f>
        <v/>
      </c>
      <c r="H149" s="38" t="inlineStr">
        <is>
          <t>Blanket (page end)</t>
        </is>
      </c>
      <c r="I149" s="26" t="n"/>
      <c r="J149" s="26" t="n"/>
      <c r="K149" s="26" t="n"/>
      <c r="L149" s="26" t="inlineStr">
        <is>
          <t>NO</t>
        </is>
      </c>
      <c r="M149" s="74" t="n">
        <v>-1.124657457313397</v>
      </c>
      <c r="N149" s="74" t="n">
        <v>8</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50</t>
        </is>
      </c>
      <c r="C150" s="38" t="n"/>
      <c r="D150" s="38" t="inlineStr">
        <is>
          <t>ENTRY, GLOBAL_CHECK, STOCKS_EXIT</t>
        </is>
      </c>
      <c r="E150" s="38" t="n"/>
      <c r="F150" s="26" t="n"/>
      <c r="G150" s="38">
        <f>IFERROR(VLOOKUP($A290&amp;"_"&amp;$B290,Results_Deltas!$A$2:$P$15000,5,FALSE),"")</f>
        <v/>
      </c>
      <c r="H150" s="38" t="inlineStr">
        <is>
          <t>Blanket (page end)</t>
        </is>
      </c>
      <c r="I150" s="26" t="n"/>
      <c r="J150" s="26" t="n"/>
      <c r="K150" s="26" t="n"/>
      <c r="L150" s="26" t="inlineStr">
        <is>
          <t>YES</t>
        </is>
      </c>
      <c r="M150" s="74" t="n">
        <v>-1.122783260741214</v>
      </c>
      <c r="N150" s="74" t="n">
        <v>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DC_MOMENT_STRONG_THRESHOLD</t>
        </is>
      </c>
      <c r="B151" s="38" t="inlineStr">
        <is>
          <t>30</t>
        </is>
      </c>
      <c r="C151" s="38" t="n"/>
      <c r="D151" s="38" t="inlineStr">
        <is>
          <t>ENTRY, GLOBAL_CHECK, STOCKS_EXIT</t>
        </is>
      </c>
      <c r="E151" s="38" t="n"/>
      <c r="F151" s="26" t="n"/>
      <c r="G151" s="38">
        <f>IFERROR(VLOOKUP($A167&amp;"_"&amp;$B167,Results_Deltas!$A$2:$P$15000,5,FALSE),"")</f>
        <v/>
      </c>
      <c r="H151" s="38" t="inlineStr">
        <is>
          <t>Blanket (page end)</t>
        </is>
      </c>
      <c r="I151" s="26" t="n"/>
      <c r="J151" s="26" t="n"/>
      <c r="K151" s="26" t="n"/>
      <c r="L151" s="26" t="inlineStr">
        <is>
          <t>NO</t>
        </is>
      </c>
      <c r="M151" s="74" t="n">
        <v>-1.055393713818216</v>
      </c>
      <c r="N151" s="74" t="n">
        <v>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MTS_BOTTOM_BONUS_THRESHOLD</t>
        </is>
      </c>
      <c r="B152" s="40" t="inlineStr">
        <is>
          <t>25</t>
        </is>
      </c>
      <c r="C152" s="38" t="n"/>
      <c r="D152" s="38" t="inlineStr">
        <is>
          <t>ENTRY, GLOBAL_CHECK, STOCKS_EXIT</t>
        </is>
      </c>
      <c r="E152" s="38" t="n"/>
      <c r="F152" s="26" t="n"/>
      <c r="G152" s="38">
        <f>IFERROR(VLOOKUP($A285&amp;"_"&amp;$B285,Results_Deltas!$A$2:$P$15000,5,FALSE),"")</f>
        <v/>
      </c>
      <c r="H152" s="38" t="inlineStr">
        <is>
          <t>Blanket (page end)</t>
        </is>
      </c>
      <c r="I152" s="26" t="n"/>
      <c r="J152" s="26" t="n"/>
      <c r="K152" s="26" t="n"/>
      <c r="L152" s="26" t="inlineStr">
        <is>
          <t>NO</t>
        </is>
      </c>
      <c r="M152" s="74" t="n">
        <v>-1.027533435645323</v>
      </c>
      <c r="N152" s="74" t="n">
        <v>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FG_GREED_THRESHOLD</t>
        </is>
      </c>
      <c r="B153" s="40" t="inlineStr">
        <is>
          <t>75</t>
        </is>
      </c>
      <c r="C153" s="38" t="n"/>
      <c r="D153" s="38" t="inlineStr">
        <is>
          <t>GLOBAL_CHECK, STOCKS_EXIT</t>
        </is>
      </c>
      <c r="E153" s="38" t="n"/>
      <c r="F153" s="26" t="n"/>
      <c r="G153" s="38">
        <f>IFERROR(VLOOKUP($A194&amp;"_"&amp;$B194,Results_Deltas!$A$2:$P$15000,5,FALSE),"")</f>
        <v/>
      </c>
      <c r="H153" s="38" t="inlineStr">
        <is>
          <t>Blanket (page end)</t>
        </is>
      </c>
      <c r="I153" s="26" t="n"/>
      <c r="J153" s="26" t="n"/>
      <c r="K153" s="26" t="n"/>
      <c r="L153" s="26" t="inlineStr">
        <is>
          <t>YES</t>
        </is>
      </c>
      <c r="M153" s="74" t="n">
        <v>-1.021742570031544</v>
      </c>
      <c r="N153" s="74" t="n">
        <v>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FUNDING_GATE_FILTER_TF</t>
        </is>
      </c>
      <c r="B154" s="38" t="inlineStr">
        <is>
          <t>1h</t>
        </is>
      </c>
      <c r="C154" s="38" t="n"/>
      <c r="D154" s="38" t="inlineStr">
        <is>
          <t>GLOBAL_CHECK</t>
        </is>
      </c>
      <c r="E154" s="38" t="n"/>
      <c r="F154" s="26" t="n"/>
      <c r="G154" s="38">
        <f>IFERROR(VLOOKUP($A201&amp;"_"&amp;$B201,Results_Deltas!$A$2:$P$15000,5,FALSE),"")</f>
        <v/>
      </c>
      <c r="H154" s="38" t="inlineStr">
        <is>
          <t>Blanket (page end)</t>
        </is>
      </c>
      <c r="I154" s="26" t="n"/>
      <c r="J154" s="26" t="n"/>
      <c r="K154" s="26" t="n"/>
      <c r="L154" s="26" t="inlineStr">
        <is>
          <t>NO</t>
        </is>
      </c>
      <c r="M154" s="74" t="n">
        <v>-1.019876122201373</v>
      </c>
      <c r="N154" s="74" t="n">
        <v>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DUP_GUARD_FILTER_TF</t>
        </is>
      </c>
      <c r="B155" s="38" t="inlineStr">
        <is>
          <t>D</t>
        </is>
      </c>
      <c r="C155" s="38" t="n"/>
      <c r="D155" s="38" t="inlineStr">
        <is>
          <t>GLOBAL_CHECK</t>
        </is>
      </c>
      <c r="E155" s="38" t="n"/>
      <c r="F155" s="26" t="n"/>
      <c r="G155" s="38">
        <f>IFERROR(VLOOKUP($A174&amp;"_"&amp;$B174,Results_Deltas!$A$2:$P$15000,5,FALSE),"")</f>
        <v/>
      </c>
      <c r="H155" s="38" t="inlineStr">
        <is>
          <t>Blanket (page end)</t>
        </is>
      </c>
      <c r="I155" s="26" t="n"/>
      <c r="J155" s="26" t="n"/>
      <c r="K155" s="26" t="n"/>
      <c r="L155" s="26" t="inlineStr">
        <is>
          <t>NO</t>
        </is>
      </c>
      <c r="M155" s="74" t="n">
        <v>-1.018973439936726</v>
      </c>
      <c r="N155" s="74" t="n">
        <v>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COOLDOWN_LOCKS_FILTER_TF</t>
        </is>
      </c>
      <c r="B156" s="38" t="inlineStr">
        <is>
          <t>OFF</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74" t="n">
        <v>-1.002407847228805</v>
      </c>
      <c r="N156" s="74" t="n">
        <v>7</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ADX_RANGING_THRESHOLD</t>
        </is>
      </c>
      <c r="B157" s="40" t="inlineStr">
        <is>
          <t>10</t>
        </is>
      </c>
      <c r="C157" s="38" t="n"/>
      <c r="D157" s="38" t="inlineStr">
        <is>
          <t>ENTRY, GLOBAL_CHECK, STOCKS_EXIT</t>
        </is>
      </c>
      <c r="E157" s="38" t="n"/>
      <c r="F157" s="26" t="n"/>
      <c r="G157" s="38">
        <f>IFERROR(VLOOKUP($A149&amp;"_"&amp;$B149,Results_Deltas!$A$2:$P$15000,5,FALSE),"")</f>
        <v/>
      </c>
      <c r="H157" s="38" t="inlineStr">
        <is>
          <t>Blanket (page end)</t>
        </is>
      </c>
      <c r="I157" s="26" t="n"/>
      <c r="J157" s="26" t="n"/>
      <c r="K157" s="26" t="n"/>
      <c r="L157" s="26" t="inlineStr">
        <is>
          <t>NO</t>
        </is>
      </c>
      <c r="M157" s="74" t="n">
        <v>-1.00130010352385</v>
      </c>
      <c r="N157" s="74" t="n">
        <v>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BAND_ARROW_ENABLED</t>
        </is>
      </c>
      <c r="B158" s="38" t="inlineStr">
        <is>
          <t>True</t>
        </is>
      </c>
      <c r="C158" s="38" t="n"/>
      <c r="D158" s="38" t="inlineStr">
        <is>
          <t>GLOBAL_CHECK, STOCKS_EXIT</t>
        </is>
      </c>
      <c r="E158" s="38" t="n"/>
      <c r="F158" s="26" t="n"/>
      <c r="G158" s="38">
        <f>IFERROR(VLOOKUP($A155&amp;"_"&amp;$B155,Results_Deltas!$A$2:$P$15000,5,FALSE),"")</f>
        <v/>
      </c>
      <c r="H158" s="38" t="inlineStr">
        <is>
          <t>Blanket (page end)</t>
        </is>
      </c>
      <c r="I158" s="26" t="n"/>
      <c r="J158" s="26" t="n"/>
      <c r="K158" s="26" t="n"/>
      <c r="L158" s="26" t="inlineStr">
        <is>
          <t>NO</t>
        </is>
      </c>
      <c r="M158" s="74" t="n">
        <v>-0.9869890188955811</v>
      </c>
      <c r="N158" s="74" t="n">
        <v>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OI_CONFIRM_MIN_PRICE_PCT</t>
        </is>
      </c>
      <c r="B159" s="38" t="inlineStr">
        <is>
          <t>0.5</t>
        </is>
      </c>
      <c r="C159" s="38" t="n"/>
      <c r="D159" s="38" t="inlineStr">
        <is>
          <t>ENTRY, GLOBAL_CHECK, STOCKS_EXIT</t>
        </is>
      </c>
      <c r="E159" s="38" t="n"/>
      <c r="F159" s="26" t="n"/>
      <c r="G159" s="38">
        <f>IFERROR(VLOOKUP($A314&amp;"_"&amp;$B314,Results_Deltas!$A$2:$P$15000,5,FALSE),"")</f>
        <v/>
      </c>
      <c r="H159" s="38" t="inlineStr">
        <is>
          <t>Blanket (page end)</t>
        </is>
      </c>
      <c r="I159" s="26" t="n"/>
      <c r="J159" s="26" t="n"/>
      <c r="K159" s="26" t="n"/>
      <c r="L159" s="26" t="inlineStr">
        <is>
          <t>NO</t>
        </is>
      </c>
      <c r="M159" s="74" t="n">
        <v>-0.9836349658466036</v>
      </c>
      <c r="N159" s="74" t="n">
        <v>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LR_BAND_LADDER_TF_TOP</t>
        </is>
      </c>
      <c r="B160" s="38" t="inlineStr">
        <is>
          <t>1</t>
        </is>
      </c>
      <c r="C160" s="38" t="n"/>
      <c r="D160" s="38" t="inlineStr">
        <is>
          <t>GLOBAL_CHECK, STOCKS_EXIT</t>
        </is>
      </c>
      <c r="E160" s="38" t="n"/>
      <c r="F160" s="26" t="n"/>
      <c r="G160" s="38">
        <f>IFERROR(VLOOKUP($A263&amp;"_"&amp;$B263,Results_Deltas!$A$2:$P$15000,5,FALSE),"")</f>
        <v/>
      </c>
      <c r="H160" s="38" t="inlineStr">
        <is>
          <t>Blanket (page end)</t>
        </is>
      </c>
      <c r="I160" s="26" t="n"/>
      <c r="J160" s="26" t="n"/>
      <c r="K160" s="26" t="n"/>
      <c r="L160" s="26" t="inlineStr">
        <is>
          <t>NO</t>
        </is>
      </c>
      <c r="M160" s="74" t="n">
        <v>-0.9798624615549898</v>
      </c>
      <c r="N160" s="74" t="n">
        <v>8</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COOLDOWN_LOCKS_FILTER_TF</t>
        </is>
      </c>
      <c r="B161" s="38" t="inlineStr">
        <is>
          <t>1h</t>
        </is>
      </c>
      <c r="C161" s="38" t="n"/>
      <c r="D161" s="38" t="inlineStr">
        <is>
          <t>GLOBAL_CHECK</t>
        </is>
      </c>
      <c r="E161" s="38" t="n"/>
      <c r="F161" s="26" t="n"/>
      <c r="G161" s="38">
        <f>IFERROR(VLOOKUP($A159&amp;"_"&amp;$B159,Results_Deltas!$A$2:$P$15000,5,FALSE),"")</f>
        <v/>
      </c>
      <c r="H161" s="38" t="inlineStr">
        <is>
          <t>Blanket (page end)</t>
        </is>
      </c>
      <c r="I161" s="26" t="n"/>
      <c r="J161" s="26" t="n"/>
      <c r="K161" s="26" t="n"/>
      <c r="L161" s="26" t="inlineStr">
        <is>
          <t>NO</t>
        </is>
      </c>
      <c r="M161" s="74" t="n">
        <v>-0.9775412980914634</v>
      </c>
      <c r="N161" s="74" t="n">
        <v>8</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EMA_9_21_FILTER_MIN_TFS</t>
        </is>
      </c>
      <c r="B162" s="38" t="inlineStr">
        <is>
          <t>2</t>
        </is>
      </c>
      <c r="C162" s="38" t="n"/>
      <c r="D162" s="38" t="inlineStr">
        <is>
          <t>GLOBAL_CHECK</t>
        </is>
      </c>
      <c r="E162" s="38" t="n"/>
      <c r="F162" s="26" t="n"/>
      <c r="G162" s="38">
        <f>IFERROR(VLOOKUP($A179&amp;"_"&amp;$B179,Results_Deltas!$A$2:$P$15000,5,FALSE),"")</f>
        <v/>
      </c>
      <c r="H162" s="38" t="inlineStr">
        <is>
          <t>Blanket (page end)</t>
        </is>
      </c>
      <c r="I162" s="26" t="n"/>
      <c r="J162" s="26" t="n"/>
      <c r="K162" s="26" t="n"/>
      <c r="L162" s="26" t="inlineStr">
        <is>
          <t>NO</t>
        </is>
      </c>
      <c r="M162" s="74" t="n">
        <v>-0.9723502918684513</v>
      </c>
      <c r="N162" s="74" t="n">
        <v>7</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ADX_RANGING_THRESHOLD</t>
        </is>
      </c>
      <c r="B163" s="38" t="inlineStr">
        <is>
          <t>25</t>
        </is>
      </c>
      <c r="C163" s="38" t="n"/>
      <c r="D163" s="38" t="inlineStr">
        <is>
          <t>ENTRY, GLOBAL_CHECK, STOCKS_EXIT</t>
        </is>
      </c>
      <c r="E163" s="38" t="n"/>
      <c r="F163" s="26" t="n"/>
      <c r="G163" s="38">
        <f>IFERROR(VLOOKUP($A147&amp;"_"&amp;$B147,Results_Deltas!$A$2:$P$15000,5,FALSE),"")</f>
        <v/>
      </c>
      <c r="H163" s="38" t="inlineStr">
        <is>
          <t>Blanket (page end)</t>
        </is>
      </c>
      <c r="I163" s="26" t="n"/>
      <c r="J163" s="26" t="n"/>
      <c r="K163" s="26" t="n"/>
      <c r="L163" s="26" t="inlineStr">
        <is>
          <t>NO</t>
        </is>
      </c>
      <c r="M163" s="74" t="n">
        <v>-0.9694872522580568</v>
      </c>
      <c r="N163" s="74" t="n">
        <v>6</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MTS_BOTTOM_BONUS_THRESHOLD</t>
        </is>
      </c>
      <c r="B164" s="38" t="inlineStr">
        <is>
          <t>31.25</t>
        </is>
      </c>
      <c r="C164" s="38" t="n"/>
      <c r="D164" s="38" t="inlineStr">
        <is>
          <t>ENTRY, GLOBAL_CHECK, STOCKS_EXIT</t>
        </is>
      </c>
      <c r="E164" s="38" t="n"/>
      <c r="F164" s="26" t="n"/>
      <c r="G164" s="38">
        <f>IFERROR(VLOOKUP($A286&amp;"_"&amp;$B286,Results_Deltas!$A$2:$P$15000,5,FALSE),"")</f>
        <v/>
      </c>
      <c r="H164" s="38" t="inlineStr">
        <is>
          <t>Blanket (page end)</t>
        </is>
      </c>
      <c r="I164" s="26" t="n"/>
      <c r="J164" s="26" t="n"/>
      <c r="K164" s="26" t="n"/>
      <c r="L164" s="26" t="inlineStr">
        <is>
          <t>YES</t>
        </is>
      </c>
      <c r="M164" s="74" t="n">
        <v>-0.9672413862487049</v>
      </c>
      <c r="N164" s="74" t="n">
        <v>7</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CRYPTO_SPIKE_FADE_THRESHOLD_PCT</t>
        </is>
      </c>
      <c r="B165" s="38" t="inlineStr">
        <is>
          <t>12.5</t>
        </is>
      </c>
      <c r="C165" s="38" t="n"/>
      <c r="D165" s="38" t="inlineStr">
        <is>
          <t>GLOBAL_CHECK, STOCKS_EXIT</t>
        </is>
      </c>
      <c r="E165" s="38" t="n"/>
      <c r="F165" s="26" t="n"/>
      <c r="G165" s="38">
        <f>IFERROR(VLOOKUP($A162&amp;"_"&amp;$B162,Results_Deltas!$A$2:$P$15000,5,FALSE),"")</f>
        <v/>
      </c>
      <c r="H165" s="38" t="inlineStr">
        <is>
          <t>Blanket (page end)</t>
        </is>
      </c>
      <c r="I165" s="26" t="n"/>
      <c r="J165" s="26" t="n"/>
      <c r="K165" s="26" t="n"/>
      <c r="L165" s="26" t="inlineStr">
        <is>
          <t>NO</t>
        </is>
      </c>
      <c r="M165" s="74" t="n">
        <v>-0.9569023184161669</v>
      </c>
      <c r="N165" s="74" t="n">
        <v>8</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LR_BAND_LADDER_STOCH_EXTREME</t>
        </is>
      </c>
      <c r="B166" s="40" t="inlineStr">
        <is>
          <t>30.0</t>
        </is>
      </c>
      <c r="C166" s="38" t="n"/>
      <c r="D166" s="38" t="inlineStr">
        <is>
          <t>GLOBAL_CHECK, STOCKS_EXIT</t>
        </is>
      </c>
      <c r="E166" s="38" t="n"/>
      <c r="F166" s="26" t="n"/>
      <c r="G166" s="38">
        <f>IFERROR(VLOOKUP($A258&amp;"_"&amp;$B258,Results_Deltas!$A$2:$P$15000,5,FALSE),"")</f>
        <v/>
      </c>
      <c r="H166" s="38" t="inlineStr">
        <is>
          <t>Blanket (page end)</t>
        </is>
      </c>
      <c r="I166" s="26" t="n"/>
      <c r="J166" s="26" t="n"/>
      <c r="K166" s="26" t="n"/>
      <c r="L166" s="26" t="inlineStr">
        <is>
          <t>NO</t>
        </is>
      </c>
      <c r="M166" s="74" t="n">
        <v>-0.9507650592538338</v>
      </c>
      <c r="N166" s="74" t="n">
        <v>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LR_BAND_LADDER_STOCH_EXTREME</t>
        </is>
      </c>
      <c r="B167" s="38" t="inlineStr">
        <is>
          <t>30.0_ALT</t>
        </is>
      </c>
      <c r="C167" s="38" t="n"/>
      <c r="D167" s="38" t="inlineStr">
        <is>
          <t>GLOBAL_CHECK, STOCKS_EXIT</t>
        </is>
      </c>
      <c r="E167" s="38" t="n"/>
      <c r="F167" s="26" t="n"/>
      <c r="G167" s="38">
        <f>IFERROR(VLOOKUP($A259&amp;"_"&amp;$B259,Results_Deltas!$A$2:$P$15000,5,FALSE),"")</f>
        <v/>
      </c>
      <c r="H167" s="38" t="inlineStr">
        <is>
          <t>Blanket (page end)</t>
        </is>
      </c>
      <c r="I167" s="26" t="n"/>
      <c r="J167" s="26" t="n"/>
      <c r="K167" s="26" t="n"/>
      <c r="L167" s="26" t="inlineStr">
        <is>
          <t>YES</t>
        </is>
      </c>
      <c r="M167" s="74" t="n">
        <v>-0.9507650592538338</v>
      </c>
      <c r="N167" s="74" t="n">
        <v>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LR_BAND_LADDER_TF_BOTTOM</t>
        </is>
      </c>
      <c r="B168" s="38" t="inlineStr">
        <is>
          <t>1</t>
        </is>
      </c>
      <c r="C168" s="38" t="n"/>
      <c r="D168" s="38" t="inlineStr">
        <is>
          <t>GLOBAL_CHECK, STOCKS_EXIT</t>
        </is>
      </c>
      <c r="E168" s="38" t="n"/>
      <c r="F168" s="26" t="n"/>
      <c r="G168" s="38">
        <f>IFERROR(VLOOKUP($A261&amp;"_"&amp;$B261,Results_Deltas!$A$2:$P$15000,5,FALSE),"")</f>
        <v/>
      </c>
      <c r="H168" s="38" t="inlineStr">
        <is>
          <t>Blanket (page end)</t>
        </is>
      </c>
      <c r="I168" s="26" t="n"/>
      <c r="J168" s="26" t="n"/>
      <c r="K168" s="26" t="n"/>
      <c r="L168" s="26" t="inlineStr">
        <is>
          <t>NO</t>
        </is>
      </c>
      <c r="M168" s="74" t="n">
        <v>-0.9380875903929738</v>
      </c>
      <c r="N168" s="74" t="n">
        <v>8</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GR_FILTER_VEC_MIN_TFS</t>
        </is>
      </c>
      <c r="B169" s="38" t="inlineStr">
        <is>
          <t>1</t>
        </is>
      </c>
      <c r="C169" s="38" t="n"/>
      <c r="D169" s="38" t="inlineStr">
        <is>
          <t>GLOBAL_CHECK</t>
        </is>
      </c>
      <c r="E169" s="38" t="n"/>
      <c r="F169" s="26" t="n"/>
      <c r="G169" s="38">
        <f>IFERROR(VLOOKUP($A217&amp;"_"&amp;$B217,Results_Deltas!$A$2:$P$15000,5,FALSE),"")</f>
        <v/>
      </c>
      <c r="H169" s="38" t="inlineStr">
        <is>
          <t>Blanket (page end)</t>
        </is>
      </c>
      <c r="I169" s="26" t="n"/>
      <c r="J169" s="26" t="n"/>
      <c r="K169" s="26" t="n"/>
      <c r="L169" s="26" t="inlineStr">
        <is>
          <t>NO</t>
        </is>
      </c>
      <c r="M169" s="74" t="n">
        <v>-0.9362609651634275</v>
      </c>
      <c r="N169" s="74" t="n">
        <v>8</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FG_GREED_THRESHOLD</t>
        </is>
      </c>
      <c r="B170" s="38" t="inlineStr">
        <is>
          <t>56.25</t>
        </is>
      </c>
      <c r="C170" s="38" t="n"/>
      <c r="D170" s="38" t="inlineStr">
        <is>
          <t>GLOBAL_CHECK, STOCKS_EXIT</t>
        </is>
      </c>
      <c r="E170" s="38" t="n"/>
      <c r="F170" s="26" t="n"/>
      <c r="G170" s="38">
        <f>IFERROR(VLOOKUP($A196&amp;"_"&amp;$B196,Results_Deltas!$A$2:$P$15000,5,FALSE),"")</f>
        <v/>
      </c>
      <c r="H170" s="38" t="inlineStr">
        <is>
          <t>Blanket (page end)</t>
        </is>
      </c>
      <c r="I170" s="26" t="n"/>
      <c r="J170" s="26" t="n"/>
      <c r="K170" s="26" t="n"/>
      <c r="L170" s="26" t="inlineStr">
        <is>
          <t>NO</t>
        </is>
      </c>
      <c r="M170" s="74" t="n">
        <v>-0.9164108922521936</v>
      </c>
      <c r="N170" s="74" t="n">
        <v>7</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EMA_BLANKET_FILTER_MIN_TFS</t>
        </is>
      </c>
      <c r="B171" s="38" t="inlineStr">
        <is>
          <t>2</t>
        </is>
      </c>
      <c r="C171" s="38" t="n"/>
      <c r="D171" s="38" t="inlineStr">
        <is>
          <t>GLOBAL_CHECK</t>
        </is>
      </c>
      <c r="E171" s="38" t="n"/>
      <c r="F171" s="26" t="n"/>
      <c r="G171" s="38">
        <f>IFERROR(VLOOKUP($A184&amp;"_"&amp;$B184,Results_Deltas!$A$2:$P$15000,5,FALSE),"")</f>
        <v/>
      </c>
      <c r="H171" s="38" t="inlineStr">
        <is>
          <t>Blanket (page end)</t>
        </is>
      </c>
      <c r="I171" s="26" t="n"/>
      <c r="J171" s="26" t="n"/>
      <c r="K171" s="26" t="n"/>
      <c r="L171" s="26" t="inlineStr">
        <is>
          <t>NO</t>
        </is>
      </c>
      <c r="M171" s="74" t="n">
        <v>-0.9157054137608099</v>
      </c>
      <c r="N171" s="74" t="n">
        <v>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FUNDING_GATE_FILTER_TF</t>
        </is>
      </c>
      <c r="B172" s="38" t="inlineStr">
        <is>
          <t>D</t>
        </is>
      </c>
      <c r="C172" s="38" t="n"/>
      <c r="D172" s="38" t="inlineStr">
        <is>
          <t>GLOBAL_CHECK</t>
        </is>
      </c>
      <c r="E172" s="38" t="n"/>
      <c r="F172" s="26" t="n"/>
      <c r="G172" s="38">
        <f>IFERROR(VLOOKUP($A199&amp;"_"&amp;$B199,Results_Deltas!$A$2:$P$15000,5,FALSE),"")</f>
        <v/>
      </c>
      <c r="H172" s="38" t="inlineStr">
        <is>
          <t>Blanket (page end)</t>
        </is>
      </c>
      <c r="I172" s="26" t="n"/>
      <c r="J172" s="26" t="n"/>
      <c r="K172" s="26" t="n"/>
      <c r="L172" s="26" t="inlineStr">
        <is>
          <t>NO</t>
        </is>
      </c>
      <c r="M172" s="74" t="n">
        <v>-0.9119675352739064</v>
      </c>
      <c r="N172" s="74" t="n">
        <v>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EMA_9_21_FILTER_MIN_TFS</t>
        </is>
      </c>
      <c r="B173" s="38" t="inlineStr">
        <is>
          <t>0</t>
        </is>
      </c>
      <c r="C173" s="38" t="n"/>
      <c r="D173" s="38" t="inlineStr">
        <is>
          <t>GLOBAL_CHECK</t>
        </is>
      </c>
      <c r="E173" s="38" t="n"/>
      <c r="F173" s="26" t="n"/>
      <c r="G173" s="38">
        <f>IFERROR(VLOOKUP($A178&amp;"_"&amp;$B178,Results_Deltas!$A$2:$P$15000,5,FALSE),"")</f>
        <v/>
      </c>
      <c r="H173" s="38" t="inlineStr">
        <is>
          <t>Blanket (page end)</t>
        </is>
      </c>
      <c r="I173" s="26" t="n"/>
      <c r="J173" s="26" t="n"/>
      <c r="K173" s="26" t="n"/>
      <c r="L173" s="26" t="inlineStr">
        <is>
          <t>NO</t>
        </is>
      </c>
      <c r="M173" s="74" t="n">
        <v>-0.903535926130752</v>
      </c>
      <c r="N173" s="74" t="n">
        <v>7</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NEWBORN_LOSS_KILL_GAIN_THRESHOLD_PCT</t>
        </is>
      </c>
      <c r="B174" s="38" t="inlineStr">
        <is>
          <t>1.0</t>
        </is>
      </c>
      <c r="C174" s="38" t="n"/>
      <c r="D174" s="38" t="inlineStr">
        <is>
          <t>AUGMENT, EXIT, GLOBAL_CHECK, REDUCE, STOCKS_EXIT</t>
        </is>
      </c>
      <c r="E174" s="38" t="n"/>
      <c r="F174" s="26" t="n"/>
      <c r="G174" s="38">
        <f>IFERROR(VLOOKUP($A297&amp;"_"&amp;$B297,Results_Deltas!$A$2:$P$15000,5,FALSE),"")</f>
        <v/>
      </c>
      <c r="H174" s="38" t="inlineStr">
        <is>
          <t>Blanket (page end)</t>
        </is>
      </c>
      <c r="I174" s="26" t="n"/>
      <c r="J174" s="26" t="n"/>
      <c r="K174" s="26" t="n"/>
      <c r="L174" s="26" t="inlineStr">
        <is>
          <t>NO</t>
        </is>
      </c>
      <c r="M174" s="74" t="n">
        <v>-0.9029425190967441</v>
      </c>
      <c r="N174" s="74" t="n">
        <v>8</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EMA_BLANKET_FILTER_MIN_TFS</t>
        </is>
      </c>
      <c r="B175" s="38" t="inlineStr">
        <is>
          <t>0</t>
        </is>
      </c>
      <c r="C175" s="38" t="n"/>
      <c r="D175" s="38" t="inlineStr">
        <is>
          <t>GLOBAL_CHECK</t>
        </is>
      </c>
      <c r="E175" s="38" t="n"/>
      <c r="F175" s="26" t="n"/>
      <c r="G175" s="38">
        <f>IFERROR(VLOOKUP($A183&amp;"_"&amp;$B183,Results_Deltas!$A$2:$P$15000,5,FALSE),"")</f>
        <v/>
      </c>
      <c r="H175" s="38" t="inlineStr">
        <is>
          <t>Blanket (page end)</t>
        </is>
      </c>
      <c r="I175" s="26" t="n"/>
      <c r="J175" s="26" t="n"/>
      <c r="K175" s="26" t="n"/>
      <c r="L175" s="26" t="inlineStr">
        <is>
          <t>NO</t>
        </is>
      </c>
      <c r="M175" s="74" t="n">
        <v>-0.8928346868745586</v>
      </c>
      <c r="N175" s="74" t="n">
        <v>8</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DC_MOMENT_STRONG_THRESHOLD</t>
        </is>
      </c>
      <c r="B176" s="38" t="inlineStr">
        <is>
          <t>50</t>
        </is>
      </c>
      <c r="C176" s="38" t="n"/>
      <c r="D176" s="38" t="inlineStr">
        <is>
          <t>ENTRY, GLOBAL_CHECK, STOCKS_EXIT</t>
        </is>
      </c>
      <c r="E176" s="38" t="n"/>
      <c r="F176" s="26" t="n"/>
      <c r="G176" s="38">
        <f>IFERROR(VLOOKUP($A166&amp;"_"&amp;$B166,Results_Deltas!$A$2:$P$15000,5,FALSE),"")</f>
        <v/>
      </c>
      <c r="H176" s="38" t="inlineStr">
        <is>
          <t>Blanket (page end)</t>
        </is>
      </c>
      <c r="I176" s="26" t="n"/>
      <c r="J176" s="26" t="n"/>
      <c r="K176" s="26" t="n"/>
      <c r="L176" s="26" t="inlineStr">
        <is>
          <t>NO</t>
        </is>
      </c>
      <c r="M176" s="74" t="n">
        <v>-0.8783487016579994</v>
      </c>
      <c r="N176" s="74" t="n">
        <v>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EMA_BLANKET_FILTER_ENABLED</t>
        </is>
      </c>
      <c r="B177" s="38" t="inlineStr">
        <is>
          <t>False</t>
        </is>
      </c>
      <c r="C177" s="38" t="n"/>
      <c r="D177" s="38" t="inlineStr">
        <is>
          <t>GLOBAL_CHECK</t>
        </is>
      </c>
      <c r="E177" s="38" t="n"/>
      <c r="F177" s="26" t="n"/>
      <c r="G177" s="38">
        <f>IFERROR(VLOOKUP($A181&amp;"_"&amp;$B181,Results_Deltas!$A$2:$P$15000,5,FALSE),"")</f>
        <v/>
      </c>
      <c r="H177" s="38" t="inlineStr">
        <is>
          <t>Blanket (page end)</t>
        </is>
      </c>
      <c r="I177" s="26" t="n"/>
      <c r="J177" s="26" t="n"/>
      <c r="K177" s="26" t="n"/>
      <c r="L177" s="26" t="inlineStr">
        <is>
          <t>NO</t>
        </is>
      </c>
      <c r="M177" s="74" t="n">
        <v>-0.8489122973864888</v>
      </c>
      <c r="N177" s="74" t="n">
        <v>8</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OI_CONFIRM_ENABLED</t>
        </is>
      </c>
      <c r="B178" s="40" t="inlineStr">
        <is>
          <t>True</t>
        </is>
      </c>
      <c r="C178" s="38" t="n"/>
      <c r="D178" s="38" t="inlineStr">
        <is>
          <t>ENTRY, GLOBAL_CHECK, STOCKS_EXIT</t>
        </is>
      </c>
      <c r="E178" s="38" t="n"/>
      <c r="F178" s="26" t="n"/>
      <c r="G178" s="38">
        <f>IFERROR(VLOOKUP($A306&amp;"_"&amp;$B306,Results_Deltas!$A$2:$P$15000,5,FALSE),"")</f>
        <v/>
      </c>
      <c r="H178" s="38" t="inlineStr">
        <is>
          <t>Blanket (page end)</t>
        </is>
      </c>
      <c r="I178" s="26" t="n"/>
      <c r="J178" s="26" t="n"/>
      <c r="K178" s="26" t="n"/>
      <c r="L178" s="26" t="inlineStr">
        <is>
          <t>NO</t>
        </is>
      </c>
      <c r="M178" s="74" t="n">
        <v>-0.8205348340757447</v>
      </c>
      <c r="N178" s="74" t="n">
        <v>7</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GR_FILTER_VEC_ENABLED</t>
        </is>
      </c>
      <c r="B179" s="38" t="inlineStr">
        <is>
          <t>True</t>
        </is>
      </c>
      <c r="C179" s="38" t="n"/>
      <c r="D179" s="38" t="inlineStr">
        <is>
          <t>GLOBAL_CHECK</t>
        </is>
      </c>
      <c r="E179" s="38" t="n"/>
      <c r="F179" s="26" t="n"/>
      <c r="G179" s="38">
        <f>IFERROR(VLOOKUP($A214&amp;"_"&amp;$B214,Results_Deltas!$A$2:$P$15000,5,FALSE),"")</f>
        <v/>
      </c>
      <c r="H179" s="38" t="inlineStr">
        <is>
          <t>Blanket (page end)</t>
        </is>
      </c>
      <c r="I179" s="26" t="n"/>
      <c r="J179" s="26" t="n"/>
      <c r="K179" s="26" t="n"/>
      <c r="L179" s="26" t="inlineStr">
        <is>
          <t>NO</t>
        </is>
      </c>
      <c r="M179" s="74" t="n">
        <v>-0.8012885707728918</v>
      </c>
      <c r="N179" s="74" t="n">
        <v>8</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DUP_GUARD_FILTER_TF</t>
        </is>
      </c>
      <c r="B180" s="38" t="inlineStr">
        <is>
          <t>OFF</t>
        </is>
      </c>
      <c r="C180" s="38" t="n"/>
      <c r="D180" s="38" t="inlineStr">
        <is>
          <t>GLOBAL_CHECK</t>
        </is>
      </c>
      <c r="E180" s="38" t="n"/>
      <c r="F180" s="26" t="n"/>
      <c r="G180" s="38">
        <f>IFERROR(VLOOKUP($A173&amp;"_"&amp;$B173,Results_Deltas!$A$2:$P$15000,5,FALSE),"")</f>
        <v/>
      </c>
      <c r="H180" s="38" t="inlineStr">
        <is>
          <t>Blanket (page end)</t>
        </is>
      </c>
      <c r="I180" s="26" t="n"/>
      <c r="J180" s="26" t="n"/>
      <c r="K180" s="26" t="n"/>
      <c r="L180" s="26" t="inlineStr">
        <is>
          <t>NO</t>
        </is>
      </c>
      <c r="M180" s="74" t="n">
        <v>-0.7911197462679049</v>
      </c>
      <c r="N180" s="74" t="n">
        <v>8</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FUNDING_GATE_FILTER_TF</t>
        </is>
      </c>
      <c r="B181" s="38" t="inlineStr">
        <is>
          <t>4h</t>
        </is>
      </c>
      <c r="C181" s="38" t="n"/>
      <c r="D181" s="38" t="inlineStr">
        <is>
          <t>GLOBAL_CHECK</t>
        </is>
      </c>
      <c r="E181" s="38" t="n"/>
      <c r="F181" s="26" t="n"/>
      <c r="G181" s="38">
        <f>IFERROR(VLOOKUP($A200&amp;"_"&amp;$B200,Results_Deltas!$A$2:$P$15000,5,FALSE),"")</f>
        <v/>
      </c>
      <c r="H181" s="38" t="inlineStr">
        <is>
          <t>Blanket (page end)</t>
        </is>
      </c>
      <c r="I181" s="26" t="n"/>
      <c r="J181" s="26" t="n"/>
      <c r="K181" s="26" t="n"/>
      <c r="L181" s="26" t="inlineStr">
        <is>
          <t>NO</t>
        </is>
      </c>
      <c r="M181" s="74" t="n">
        <v>-0.7719203645530054</v>
      </c>
      <c r="N181" s="74" t="n">
        <v>7</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FUNDING_GATE_FILTER_TF</t>
        </is>
      </c>
      <c r="B182" s="38" t="inlineStr">
        <is>
          <t>OFF</t>
        </is>
      </c>
      <c r="C182" s="38" t="n"/>
      <c r="D182" s="38" t="inlineStr">
        <is>
          <t>GLOBAL_CHECK</t>
        </is>
      </c>
      <c r="E182" s="38" t="n"/>
      <c r="F182" s="26" t="n"/>
      <c r="G182" s="38">
        <f>IFERROR(VLOOKUP($A198&amp;"_"&amp;$B198,Results_Deltas!$A$2:$P$15000,5,FALSE),"")</f>
        <v/>
      </c>
      <c r="H182" s="38" t="inlineStr">
        <is>
          <t>Blanket (page end)</t>
        </is>
      </c>
      <c r="I182" s="26" t="n"/>
      <c r="J182" s="26" t="n"/>
      <c r="K182" s="26" t="n"/>
      <c r="L182" s="26" t="inlineStr">
        <is>
          <t>NO</t>
        </is>
      </c>
      <c r="M182" s="74" t="n">
        <v>-0.7560494323144999</v>
      </c>
      <c r="N182" s="74" t="n">
        <v>6</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9" t="inlineStr">
        <is>
          <t>MANDATORY_REENTRY_WT_FILTER_VELOCITY_RATIO</t>
        </is>
      </c>
      <c r="B183" s="40" t="inlineStr">
        <is>
          <t>0.90</t>
        </is>
      </c>
      <c r="C183" s="38" t="n"/>
      <c r="D183" s="38" t="inlineStr">
        <is>
          <t>GLOBAL_CHECK, STOCKS_EXIT</t>
        </is>
      </c>
      <c r="E183" s="38" t="n"/>
      <c r="F183" s="26" t="n"/>
      <c r="G183" s="38">
        <f>IFERROR(VLOOKUP($A271&amp;"_"&amp;$B271,Results_Deltas!$A$2:$P$15000,5,FALSE),"")</f>
        <v/>
      </c>
      <c r="H183" s="38" t="inlineStr">
        <is>
          <t>Blanket (page end)</t>
        </is>
      </c>
      <c r="I183" s="26" t="n"/>
      <c r="J183" s="26" t="n"/>
      <c r="K183" s="26" t="n"/>
      <c r="L183" s="26" t="inlineStr">
        <is>
          <t>NO</t>
        </is>
      </c>
      <c r="M183" s="74" t="n">
        <v>-0.7548112335262177</v>
      </c>
      <c r="N183" s="74" t="n">
        <v>6</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MANDATORY_REENTRY_WT_FILTER_VELOCITY_RATIO</t>
        </is>
      </c>
      <c r="B184" s="38" t="inlineStr">
        <is>
          <t>0.90_ALT</t>
        </is>
      </c>
      <c r="C184" s="38" t="n"/>
      <c r="D184" s="38" t="inlineStr">
        <is>
          <t>GLOBAL_CHECK, STOCKS_EXIT</t>
        </is>
      </c>
      <c r="E184" s="38" t="n"/>
      <c r="F184" s="26" t="n"/>
      <c r="G184" s="38">
        <f>IFERROR(VLOOKUP($A272&amp;"_"&amp;$B272,Results_Deltas!$A$2:$P$15000,5,FALSE),"")</f>
        <v/>
      </c>
      <c r="H184" s="38" t="inlineStr">
        <is>
          <t>Blanket (page end)</t>
        </is>
      </c>
      <c r="I184" s="26" t="n"/>
      <c r="J184" s="26" t="n"/>
      <c r="K184" s="26" t="n"/>
      <c r="L184" s="26" t="inlineStr">
        <is>
          <t>YES</t>
        </is>
      </c>
      <c r="M184" s="74" t="n">
        <v>-0.7548112335262177</v>
      </c>
      <c r="N184" s="74" t="n">
        <v>6</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NEW_POSITION_MAX_LOSS_THRESHOLD</t>
        </is>
      </c>
      <c r="B185" s="38" t="inlineStr">
        <is>
          <t>2.0</t>
        </is>
      </c>
      <c r="C185" s="38" t="n"/>
      <c r="D185" s="38" t="inlineStr">
        <is>
          <t>AUGMENT, EXIT, GLOBAL_CHECK, REDUCE, STOCKS_EXIT</t>
        </is>
      </c>
      <c r="E185" s="38" t="n"/>
      <c r="F185" s="26" t="n"/>
      <c r="G185" s="38">
        <f>IFERROR(VLOOKUP($A302&amp;"_"&amp;$B302,Results_Deltas!$A$2:$P$15000,5,FALSE),"")</f>
        <v/>
      </c>
      <c r="H185" s="38" t="inlineStr">
        <is>
          <t>Blanket (page end)</t>
        </is>
      </c>
      <c r="I185" s="26" t="n"/>
      <c r="J185" s="26" t="n"/>
      <c r="K185" s="26" t="n"/>
      <c r="L185" s="26" t="inlineStr">
        <is>
          <t>NO</t>
        </is>
      </c>
      <c r="M185" s="74" t="n">
        <v>-0.7512437777127303</v>
      </c>
      <c r="N185" s="74" t="n">
        <v>8</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LIVE_VEC_EMERGENCY_BRAKE_ENABLED</t>
        </is>
      </c>
      <c r="B186" s="38" t="inlineStr">
        <is>
          <t>True</t>
        </is>
      </c>
      <c r="C186" s="38" t="n"/>
      <c r="D186" s="38" t="inlineStr">
        <is>
          <t>GLOBAL_CHECK, STOCKS_EXIT</t>
        </is>
      </c>
      <c r="E186" s="38" t="n"/>
      <c r="F186" s="26" t="n"/>
      <c r="G186" s="38">
        <f>IFERROR(VLOOKUP($A257&amp;"_"&amp;$B257,Results_Deltas!$A$2:$P$15000,5,FALSE),"")</f>
        <v/>
      </c>
      <c r="H186" s="38" t="inlineStr">
        <is>
          <t>Blanket (page end)</t>
        </is>
      </c>
      <c r="I186" s="26" t="n"/>
      <c r="J186" s="26" t="n"/>
      <c r="K186" s="26" t="n"/>
      <c r="L186" s="26" t="inlineStr">
        <is>
          <t>YES</t>
        </is>
      </c>
      <c r="M186" s="74" t="n">
        <v>-0.74600491531946</v>
      </c>
      <c r="N186" s="74" t="n">
        <v>8</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NEWBORN_LOSS_KILL_GAIN_THRESHOLD_PCT</t>
        </is>
      </c>
      <c r="B187" s="38" t="inlineStr">
        <is>
          <t>0.5</t>
        </is>
      </c>
      <c r="C187" s="38" t="n"/>
      <c r="D187" s="38" t="inlineStr">
        <is>
          <t>AUGMENT, EXIT, GLOBAL_CHECK, REDUCE, STOCKS_EXIT</t>
        </is>
      </c>
      <c r="E187" s="38" t="n"/>
      <c r="F187" s="26" t="n"/>
      <c r="G187" s="38">
        <f>IFERROR(VLOOKUP($A298&amp;"_"&amp;$B298,Results_Deltas!$A$2:$P$15000,5,FALSE),"")</f>
        <v/>
      </c>
      <c r="H187" s="38" t="inlineStr">
        <is>
          <t>Blanket (page end)</t>
        </is>
      </c>
      <c r="I187" s="26" t="n"/>
      <c r="J187" s="26" t="n"/>
      <c r="K187" s="26" t="n"/>
      <c r="L187" s="26" t="inlineStr">
        <is>
          <t>NO</t>
        </is>
      </c>
      <c r="M187" s="74" t="n">
        <v>-0.7395813135525479</v>
      </c>
      <c r="N187" s="74" t="n">
        <v>8</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MANDATORY_REENTRY_WT_FILTER_MIN_TFS</t>
        </is>
      </c>
      <c r="B188" s="38" t="inlineStr">
        <is>
          <t>2</t>
        </is>
      </c>
      <c r="C188" s="38" t="n"/>
      <c r="D188" s="38" t="inlineStr">
        <is>
          <t>GLOBAL_CHECK, STOCKS_EXIT</t>
        </is>
      </c>
      <c r="E188" s="38" t="n"/>
      <c r="F188" s="26" t="n"/>
      <c r="G188" s="38">
        <f>IFERROR(VLOOKUP($A266&amp;"_"&amp;$B266,Results_Deltas!$A$2:$P$15000,5,FALSE),"")</f>
        <v/>
      </c>
      <c r="H188" s="38" t="inlineStr">
        <is>
          <t>Blanket (page end)</t>
        </is>
      </c>
      <c r="I188" s="26" t="n"/>
      <c r="J188" s="26" t="n"/>
      <c r="K188" s="26" t="n"/>
      <c r="L188" s="26" t="inlineStr">
        <is>
          <t>NO</t>
        </is>
      </c>
      <c r="M188" s="74" t="n">
        <v>-0.6511264328515294</v>
      </c>
      <c r="N188" s="74" t="n">
        <v>8</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FG_GREED_THRESHOLD</t>
        </is>
      </c>
      <c r="B189" s="38" t="inlineStr">
        <is>
          <t>93.75</t>
        </is>
      </c>
      <c r="C189" s="38" t="n"/>
      <c r="D189" s="38" t="inlineStr">
        <is>
          <t>GLOBAL_CHECK, STOCKS_EXIT</t>
        </is>
      </c>
      <c r="E189" s="38" t="n"/>
      <c r="F189" s="26" t="n"/>
      <c r="G189" s="38">
        <f>IFERROR(VLOOKUP($A195&amp;"_"&amp;$B195,Results_Deltas!$A$2:$P$15000,5,FALSE),"")</f>
        <v/>
      </c>
      <c r="H189" s="38" t="inlineStr">
        <is>
          <t>Blanket (page end)</t>
        </is>
      </c>
      <c r="I189" s="26" t="n"/>
      <c r="J189" s="26" t="n"/>
      <c r="K189" s="26" t="n"/>
      <c r="L189" s="26" t="inlineStr">
        <is>
          <t>NO</t>
        </is>
      </c>
      <c r="M189" s="74" t="n">
        <v>-0.5396513203339484</v>
      </c>
      <c r="N189" s="74" t="n">
        <v>5</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DELTA_REENTRY_FILTER_ENABLED</t>
        </is>
      </c>
      <c r="B190" s="38" t="inlineStr">
        <is>
          <t>True</t>
        </is>
      </c>
      <c r="C190" s="38" t="n"/>
      <c r="D190" s="38" t="inlineStr">
        <is>
          <t>ENTRY, GLOBAL_CHECK, STOCKS_EXIT</t>
        </is>
      </c>
      <c r="E190" s="38" t="n"/>
      <c r="F190" s="26" t="n"/>
      <c r="G190" s="38">
        <f>IFERROR(VLOOKUP($A172&amp;"_"&amp;$B172,Results_Deltas!$A$2:$P$15000,5,FALSE),"")</f>
        <v/>
      </c>
      <c r="H190" s="38" t="inlineStr">
        <is>
          <t>Blanket (page end)</t>
        </is>
      </c>
      <c r="I190" s="26" t="n"/>
      <c r="J190" s="26" t="n"/>
      <c r="K190" s="26" t="n"/>
      <c r="L190" s="26" t="inlineStr">
        <is>
          <t>NO</t>
        </is>
      </c>
      <c r="M190" s="74" t="n">
        <v>-0.539043482738331</v>
      </c>
      <c r="N190" s="74" t="n">
        <v>8</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MTS_BOTTOM_STRONG_THRESHOLD</t>
        </is>
      </c>
      <c r="B191" s="38" t="inlineStr">
        <is>
          <t>30</t>
        </is>
      </c>
      <c r="C191" s="38" t="n"/>
      <c r="D191" s="38" t="inlineStr">
        <is>
          <t>ENTRY, GLOBAL_CHECK, STOCKS_EXIT</t>
        </is>
      </c>
      <c r="E191" s="38" t="n"/>
      <c r="F191" s="26" t="n"/>
      <c r="G191" s="38">
        <f>IFERROR(VLOOKUP($A291&amp;"_"&amp;$B291,Results_Deltas!$A$2:$P$15000,5,FALSE),"")</f>
        <v/>
      </c>
      <c r="H191" s="38" t="inlineStr">
        <is>
          <t>Blanket (page end)</t>
        </is>
      </c>
      <c r="I191" s="26" t="n"/>
      <c r="J191" s="26" t="n"/>
      <c r="K191" s="26" t="n"/>
      <c r="L191" s="26" t="inlineStr">
        <is>
          <t>NO</t>
        </is>
      </c>
      <c r="M191" s="74" t="n">
        <v>-0.4979102495098843</v>
      </c>
      <c r="N191" s="74" t="n">
        <v>5</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OI_CONFIRM_MIN_PRICE_PCT</t>
        </is>
      </c>
      <c r="B192" s="38" t="inlineStr">
        <is>
          <t>1.0</t>
        </is>
      </c>
      <c r="C192" s="38" t="n"/>
      <c r="D192" s="38" t="inlineStr">
        <is>
          <t>ENTRY, GLOBAL_CHECK, STOCKS_EXIT</t>
        </is>
      </c>
      <c r="E192" s="38" t="n"/>
      <c r="F192" s="26" t="n"/>
      <c r="G192" s="38">
        <f>IFERROR(VLOOKUP($A313&amp;"_"&amp;$B313,Results_Deltas!$A$2:$P$15000,5,FALSE),"")</f>
        <v/>
      </c>
      <c r="H192" s="38" t="inlineStr">
        <is>
          <t>Blanket (page end)</t>
        </is>
      </c>
      <c r="I192" s="26" t="n"/>
      <c r="J192" s="26" t="n"/>
      <c r="K192" s="26" t="n"/>
      <c r="L192" s="26" t="inlineStr">
        <is>
          <t>NO</t>
        </is>
      </c>
      <c r="M192" s="74" t="n">
        <v>-0.4679806847791807</v>
      </c>
      <c r="N192" s="74" t="n">
        <v>6</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HLR_SMA_BAND_PCT</t>
        </is>
      </c>
      <c r="B193" s="38" t="inlineStr">
        <is>
          <t>0.5</t>
        </is>
      </c>
      <c r="C193" s="38" t="n"/>
      <c r="D193" s="38" t="inlineStr">
        <is>
          <t>ENTRY, GLOBAL_CHECK, STOCKS_EXIT</t>
        </is>
      </c>
      <c r="E193" s="38" t="n"/>
      <c r="F193" s="26" t="n"/>
      <c r="G193" s="38">
        <f>IFERROR(VLOOKUP($A230&amp;"_"&amp;$B230,Results_Deltas!$A$2:$P$15000,5,FALSE),"")</f>
        <v/>
      </c>
      <c r="H193" s="38" t="inlineStr">
        <is>
          <t>Blanket (page end)</t>
        </is>
      </c>
      <c r="I193" s="26" t="n"/>
      <c r="J193" s="26" t="n"/>
      <c r="K193" s="26" t="n"/>
      <c r="L193" s="26" t="inlineStr">
        <is>
          <t>NO</t>
        </is>
      </c>
      <c r="M193" s="74" t="n">
        <v>-0.4630138030833737</v>
      </c>
      <c r="N193" s="74" t="n">
        <v>6</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HA_WICK_QUALITY_TF</t>
        </is>
      </c>
      <c r="B194" s="38" t="inlineStr">
        <is>
          <t>D</t>
        </is>
      </c>
      <c r="C194" s="38" t="n"/>
      <c r="D194" s="38" t="inlineStr">
        <is>
          <t>ENTRY, GLOBAL_CHECK, STOCKS_EXIT</t>
        </is>
      </c>
      <c r="E194" s="38" t="n"/>
      <c r="F194" s="26" t="n"/>
      <c r="G194" s="38">
        <f>IFERROR(VLOOKUP($A223&amp;"_"&amp;$B223,Results_Deltas!$A$2:$P$15000,5,FALSE),"")</f>
        <v/>
      </c>
      <c r="H194" s="38" t="inlineStr">
        <is>
          <t>Blanket (page end)</t>
        </is>
      </c>
      <c r="I194" s="26" t="n"/>
      <c r="J194" s="26" t="n"/>
      <c r="K194" s="26" t="n"/>
      <c r="L194" s="26" t="inlineStr">
        <is>
          <t>NO</t>
        </is>
      </c>
      <c r="M194" s="74" t="n">
        <v>-0.4362118690887478</v>
      </c>
      <c r="N194" s="74" t="n">
        <v>6</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MARKET_QUALITY_SCORE_ENABLED</t>
        </is>
      </c>
      <c r="B195" s="38" t="inlineStr">
        <is>
          <t>True</t>
        </is>
      </c>
      <c r="C195" s="38" t="n"/>
      <c r="D195" s="38" t="inlineStr">
        <is>
          <t>ENTRY, GLOBAL_CHECK, STOCKS_EXIT</t>
        </is>
      </c>
      <c r="E195" s="38" t="n"/>
      <c r="F195" s="26" t="n"/>
      <c r="G195" s="38">
        <f>IFERROR(VLOOKUP($A274&amp;"_"&amp;$B274,Results_Deltas!$A$2:$P$15000,5,FALSE),"")</f>
        <v/>
      </c>
      <c r="H195" s="38" t="inlineStr">
        <is>
          <t>Blanket (page end)</t>
        </is>
      </c>
      <c r="I195" s="26" t="n"/>
      <c r="J195" s="26" t="n"/>
      <c r="K195" s="26" t="n"/>
      <c r="L195" s="26" t="inlineStr">
        <is>
          <t>YES</t>
        </is>
      </c>
      <c r="M195" s="74" t="n">
        <v>-0.4288154629380199</v>
      </c>
      <c r="N195" s="74" t="n">
        <v>5</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MTF_GR_MIN_IND</t>
        </is>
      </c>
      <c r="B196" s="38" t="inlineStr">
        <is>
          <t>5</t>
        </is>
      </c>
      <c r="C196" s="38" t="n"/>
      <c r="D196" s="38" t="inlineStr">
        <is>
          <t>GLOBAL_CHECK, STOCKS_EXIT</t>
        </is>
      </c>
      <c r="E196" s="38" t="n"/>
      <c r="F196" s="26" t="n"/>
      <c r="G196" s="38">
        <f>IFERROR(VLOOKUP($A283&amp;"_"&amp;$B283,Results_Deltas!$A$2:$P$15000,5,FALSE),"")</f>
        <v/>
      </c>
      <c r="H196" s="38" t="inlineStr">
        <is>
          <t>Blanket (page end)</t>
        </is>
      </c>
      <c r="I196" s="26" t="n"/>
      <c r="J196" s="26" t="n"/>
      <c r="K196" s="26" t="n"/>
      <c r="L196" s="26" t="inlineStr">
        <is>
          <t>NO</t>
        </is>
      </c>
      <c r="M196" s="74" t="n">
        <v>-0.3611861528200197</v>
      </c>
      <c r="N196" s="74" t="n">
        <v>5</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MTF_GR_MIN_IND</t>
        </is>
      </c>
      <c r="B197" s="38" t="inlineStr">
        <is>
          <t>5_ALT</t>
        </is>
      </c>
      <c r="C197" s="38" t="n"/>
      <c r="D197" s="38" t="inlineStr">
        <is>
          <t>GLOBAL_CHECK, STOCKS_EXIT</t>
        </is>
      </c>
      <c r="E197" s="38" t="n"/>
      <c r="F197" s="26" t="n"/>
      <c r="G197" s="38">
        <f>IFERROR(VLOOKUP($A284&amp;"_"&amp;$B284,Results_Deltas!$A$2:$P$15000,5,FALSE),"")</f>
        <v/>
      </c>
      <c r="H197" s="38" t="inlineStr">
        <is>
          <t>Blanket (page end)</t>
        </is>
      </c>
      <c r="I197" s="26" t="n"/>
      <c r="J197" s="26" t="n"/>
      <c r="K197" s="26" t="n"/>
      <c r="L197" s="26" t="inlineStr">
        <is>
          <t>NO</t>
        </is>
      </c>
      <c r="M197" s="74" t="n">
        <v>-0.3611861528200197</v>
      </c>
      <c r="N197" s="74" t="n">
        <v>5</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DELTA_HTF_GATE</t>
        </is>
      </c>
      <c r="B198" s="38" t="inlineStr">
        <is>
          <t>4h</t>
        </is>
      </c>
      <c r="C198" s="38" t="n"/>
      <c r="D198" s="38" t="inlineStr">
        <is>
          <t>ENTRY, GLOBAL_CHECK, STOCKS_EXIT</t>
        </is>
      </c>
      <c r="E198" s="38" t="n"/>
      <c r="F198" s="26" t="n"/>
      <c r="G198" s="38">
        <f>IFERROR(VLOOKUP($A169&amp;"_"&amp;$B169,Results_Deltas!$A$2:$P$15000,5,FALSE),"")</f>
        <v/>
      </c>
      <c r="H198" s="38" t="inlineStr">
        <is>
          <t>Blanket (page end)</t>
        </is>
      </c>
      <c r="I198" s="26" t="n"/>
      <c r="J198" s="26" t="n"/>
      <c r="K198" s="26" t="n"/>
      <c r="L198" s="26" t="inlineStr">
        <is>
          <t>NO</t>
        </is>
      </c>
      <c r="M198" s="74" t="n">
        <v>-0.3582797955057184</v>
      </c>
      <c r="N198" s="74" t="n">
        <v>7</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DELTA_HTF_GATE</t>
        </is>
      </c>
      <c r="B199" s="38" t="inlineStr">
        <is>
          <t>4h_ALT</t>
        </is>
      </c>
      <c r="C199" s="38" t="n"/>
      <c r="D199" s="38" t="inlineStr">
        <is>
          <t>ENTRY, GLOBAL_CHECK, STOCKS_EXIT</t>
        </is>
      </c>
      <c r="E199" s="38" t="n"/>
      <c r="F199" s="26" t="n"/>
      <c r="G199" s="38">
        <f>IFERROR(VLOOKUP($A170&amp;"_"&amp;$B170,Results_Deltas!$A$2:$P$15000,5,FALSE),"")</f>
        <v/>
      </c>
      <c r="H199" s="38" t="inlineStr">
        <is>
          <t>Blanket (page end)</t>
        </is>
      </c>
      <c r="I199" s="26" t="n"/>
      <c r="J199" s="26" t="n"/>
      <c r="K199" s="26" t="n"/>
      <c r="L199" s="26" t="inlineStr">
        <is>
          <t>NO</t>
        </is>
      </c>
      <c r="M199" s="74" t="n">
        <v>-0.3582797955057184</v>
      </c>
      <c r="N199" s="74" t="n">
        <v>7</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BANDAID_OFF_LOSER_RECOVER_PCT</t>
        </is>
      </c>
      <c r="B200" s="38" t="inlineStr">
        <is>
          <t>1.0</t>
        </is>
      </c>
      <c r="C200" s="38" t="n"/>
      <c r="D200" s="38" t="inlineStr">
        <is>
          <t>AUGMENT, ENTRY, EXIT, GLOBAL_CHECK, REDUCE, STOCKS_EXIT</t>
        </is>
      </c>
      <c r="E200" s="38" t="n"/>
      <c r="F200" s="26" t="n"/>
      <c r="G200" s="38">
        <f>IFERROR(VLOOKUP($A152&amp;"_"&amp;$B152,Results_Deltas!$A$2:$P$15000,5,FALSE),"")</f>
        <v/>
      </c>
      <c r="H200" s="38" t="inlineStr">
        <is>
          <t>Blanket (page end)</t>
        </is>
      </c>
      <c r="I200" s="26" t="n"/>
      <c r="J200" s="26" t="n"/>
      <c r="K200" s="26" t="n"/>
      <c r="L200" s="26" t="inlineStr">
        <is>
          <t>NO</t>
        </is>
      </c>
      <c r="M200" s="74" t="n">
        <v>-0.3564761884461545</v>
      </c>
      <c r="N200" s="74" t="n">
        <v>6</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9" t="inlineStr">
        <is>
          <t>HA_WICK_QUALITY_SCORE</t>
        </is>
      </c>
      <c r="B201" s="40" t="inlineStr">
        <is>
          <t>15</t>
        </is>
      </c>
      <c r="C201" s="38" t="n"/>
      <c r="D201" s="38" t="inlineStr">
        <is>
          <t>ENTRY, GLOBAL_CHECK, STOCKS_EXIT</t>
        </is>
      </c>
      <c r="E201" s="38" t="n"/>
      <c r="F201" s="26" t="n"/>
      <c r="G201" s="38">
        <f>IFERROR(VLOOKUP($A220&amp;"_"&amp;$B220,Results_Deltas!$A$2:$P$15000,5,FALSE),"")</f>
        <v/>
      </c>
      <c r="H201" s="38" t="inlineStr">
        <is>
          <t>Blanket (page end)</t>
        </is>
      </c>
      <c r="I201" s="26" t="n"/>
      <c r="J201" s="26" t="n"/>
      <c r="K201" s="26" t="n"/>
      <c r="L201" s="26" t="inlineStr">
        <is>
          <t>NO</t>
        </is>
      </c>
      <c r="M201" s="74" t="n">
        <v>-0.3440311885461882</v>
      </c>
      <c r="N201" s="74" t="n">
        <v>6</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HA_WICK_QUALITY_SCORE</t>
        </is>
      </c>
      <c r="B202" s="38" t="inlineStr">
        <is>
          <t>15_ALT</t>
        </is>
      </c>
      <c r="C202" s="38" t="n"/>
      <c r="D202" s="38" t="inlineStr">
        <is>
          <t>ENTRY, GLOBAL_CHECK, STOCKS_EXIT</t>
        </is>
      </c>
      <c r="E202" s="38" t="n"/>
      <c r="F202" s="26" t="n"/>
      <c r="G202" s="38">
        <f>IFERROR(VLOOKUP($A221&amp;"_"&amp;$B221,Results_Deltas!$A$2:$P$15000,5,FALSE),"")</f>
        <v/>
      </c>
      <c r="H202" s="38" t="inlineStr">
        <is>
          <t>Blanket (page end)</t>
        </is>
      </c>
      <c r="I202" s="26" t="n"/>
      <c r="J202" s="26" t="n"/>
      <c r="K202" s="26" t="n"/>
      <c r="L202" s="26" t="inlineStr">
        <is>
          <t>YES</t>
        </is>
      </c>
      <c r="M202" s="74" t="n">
        <v>-0.3440311885461882</v>
      </c>
      <c r="N202" s="74" t="n">
        <v>6</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7" t="inlineStr">
        <is>
          <t>DUP_GUARD_FILTER_TF</t>
        </is>
      </c>
      <c r="B203" s="38" t="inlineStr">
        <is>
          <t>4h</t>
        </is>
      </c>
      <c r="C203" s="38" t="n"/>
      <c r="D203" s="38" t="inlineStr">
        <is>
          <t>GLOBAL_CHECK</t>
        </is>
      </c>
      <c r="E203" s="38" t="n"/>
      <c r="F203" s="26" t="n"/>
      <c r="G203" s="38">
        <f>IFERROR(VLOOKUP($A175&amp;"_"&amp;$B175,Results_Deltas!$A$2:$P$15000,5,FALSE),"")</f>
        <v/>
      </c>
      <c r="H203" s="38" t="inlineStr">
        <is>
          <t>Blanket (page end)</t>
        </is>
      </c>
      <c r="I203" s="26" t="n"/>
      <c r="J203" s="26" t="n"/>
      <c r="K203" s="26" t="n"/>
      <c r="L203" s="26" t="inlineStr">
        <is>
          <t>NO</t>
        </is>
      </c>
      <c r="M203" s="74" t="n">
        <v>-0.3141524372630051</v>
      </c>
      <c r="N203" s="74" t="n">
        <v>6</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7" t="inlineStr">
        <is>
          <t>HA_WICK_QUALITY_TF</t>
        </is>
      </c>
      <c r="B204" s="38" t="inlineStr">
        <is>
          <t>4h</t>
        </is>
      </c>
      <c r="C204" s="38" t="n"/>
      <c r="D204" s="38" t="inlineStr">
        <is>
          <t>ENTRY, GLOBAL_CHECK, STOCKS_EXIT</t>
        </is>
      </c>
      <c r="E204" s="38" t="n"/>
      <c r="F204" s="26" t="n"/>
      <c r="G204" s="38">
        <f>IFERROR(VLOOKUP($A224&amp;"_"&amp;$B224,Results_Deltas!$A$2:$P$15000,5,FALSE),"")</f>
        <v/>
      </c>
      <c r="H204" s="38" t="inlineStr">
        <is>
          <t>Blanket (page end)</t>
        </is>
      </c>
      <c r="I204" s="26" t="n"/>
      <c r="J204" s="26" t="n"/>
      <c r="K204" s="26" t="n"/>
      <c r="L204" s="26" t="inlineStr">
        <is>
          <t>NO</t>
        </is>
      </c>
      <c r="M204" s="74" t="n">
        <v>-0.257601674868056</v>
      </c>
      <c r="N204" s="74" t="n">
        <v>7</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7" t="inlineStr">
        <is>
          <t>OI_CONFIRM_MIN_CHANGE_PCT</t>
        </is>
      </c>
      <c r="B205" s="38" t="inlineStr">
        <is>
          <t>2.0</t>
        </is>
      </c>
      <c r="C205" s="38" t="n"/>
      <c r="D205" s="38" t="inlineStr">
        <is>
          <t>ENTRY, GLOBAL_CHECK, STOCKS_EXIT</t>
        </is>
      </c>
      <c r="E205" s="38" t="n"/>
      <c r="F205" s="26" t="n"/>
      <c r="G205" s="38">
        <f>IFERROR(VLOOKUP($A308&amp;"_"&amp;$B308,Results_Deltas!$A$2:$P$15000,5,FALSE),"")</f>
        <v/>
      </c>
      <c r="H205" s="38" t="inlineStr">
        <is>
          <t>Blanket (page end)</t>
        </is>
      </c>
      <c r="I205" s="26" t="n"/>
      <c r="J205" s="26" t="n"/>
      <c r="K205" s="26" t="n"/>
      <c r="L205" s="26" t="inlineStr">
        <is>
          <t>NO</t>
        </is>
      </c>
      <c r="M205" s="74" t="n">
        <v>-0.221666578309069</v>
      </c>
      <c r="N205" s="74" t="n">
        <v>6</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7" t="inlineStr">
        <is>
          <t>DUP_GUARD_FILTER_TF</t>
        </is>
      </c>
      <c r="B206" s="38" t="inlineStr">
        <is>
          <t>1h</t>
        </is>
      </c>
      <c r="C206" s="38" t="n"/>
      <c r="D206" s="38" t="inlineStr">
        <is>
          <t>GLOBAL_CHECK</t>
        </is>
      </c>
      <c r="E206" s="38" t="n"/>
      <c r="F206" s="26" t="n"/>
      <c r="G206" s="38">
        <f>IFERROR(VLOOKUP($A176&amp;"_"&amp;$B176,Results_Deltas!$A$2:$P$15000,5,FALSE),"")</f>
        <v/>
      </c>
      <c r="H206" s="38" t="inlineStr">
        <is>
          <t>Blanket (page end)</t>
        </is>
      </c>
      <c r="I206" s="26" t="n"/>
      <c r="J206" s="26" t="n"/>
      <c r="K206" s="26" t="n"/>
      <c r="L206" s="26" t="inlineStr">
        <is>
          <t>NO</t>
        </is>
      </c>
      <c r="M206" s="74" t="n">
        <v>-0.1064371342676099</v>
      </c>
      <c r="N206" s="74" t="n">
        <v>8</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9" t="inlineStr">
        <is>
          <t>LH_HL_FILTER_MODE</t>
        </is>
      </c>
      <c r="B207" s="40" t="inlineStr">
        <is>
          <t>STRICT_2BAR</t>
        </is>
      </c>
      <c r="C207" s="38" t="n"/>
      <c r="D207" s="38" t="inlineStr">
        <is>
          <t>ENTRY, GLOBAL_CHECK, STOCKS_EXIT</t>
        </is>
      </c>
      <c r="E207" s="38" t="n"/>
      <c r="F207" s="26" t="n"/>
      <c r="G207" s="38">
        <f>IFERROR(VLOOKUP($A252&amp;"_"&amp;$B252,Results_Deltas!$A$2:$P$15000,5,FALSE),"")</f>
        <v/>
      </c>
      <c r="H207" s="38" t="inlineStr">
        <is>
          <t>Blanket (page end)</t>
        </is>
      </c>
      <c r="I207" s="26" t="n"/>
      <c r="J207" s="26" t="n"/>
      <c r="K207" s="26" t="n"/>
      <c r="L207" s="26" t="inlineStr">
        <is>
          <t>NO</t>
        </is>
      </c>
      <c r="M207" s="74" t="n">
        <v>0.07861067380591642</v>
      </c>
      <c r="N207" s="74" t="n">
        <v>7</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7" t="inlineStr">
        <is>
          <t>LH_HL_FILTER_MODE</t>
        </is>
      </c>
      <c r="B208" s="38" t="inlineStr">
        <is>
          <t>STRICT_2BAR_ALT</t>
        </is>
      </c>
      <c r="C208" s="38" t="n"/>
      <c r="D208" s="38" t="inlineStr">
        <is>
          <t>ENTRY, GLOBAL_CHECK, STOCKS_EXIT</t>
        </is>
      </c>
      <c r="E208" s="38" t="n"/>
      <c r="F208" s="26" t="n"/>
      <c r="G208" s="38">
        <f>IFERROR(VLOOKUP($A253&amp;"_"&amp;$B253,Results_Deltas!$A$2:$P$15000,5,FALSE),"")</f>
        <v/>
      </c>
      <c r="H208" s="38" t="inlineStr">
        <is>
          <t>Blanket (page end)</t>
        </is>
      </c>
      <c r="I208" s="26" t="n"/>
      <c r="J208" s="26" t="n"/>
      <c r="K208" s="26" t="n"/>
      <c r="L208" s="26" t="inlineStr">
        <is>
          <t>YES</t>
        </is>
      </c>
      <c r="M208" s="74" t="n">
        <v>0.07861067380591642</v>
      </c>
      <c r="N208" s="74" t="n">
        <v>7</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MANDATORY_REENTRY_WT_FILTER_MIN_TFS</t>
        </is>
      </c>
      <c r="B209" s="38" t="inlineStr">
        <is>
          <t>3</t>
        </is>
      </c>
      <c r="C209" s="38" t="n"/>
      <c r="D209" s="38" t="inlineStr">
        <is>
          <t>GLOBAL_CHECK, STOCKS_EXIT</t>
        </is>
      </c>
      <c r="E209" s="38" t="n"/>
      <c r="F209" s="26" t="n"/>
      <c r="G209" s="38">
        <f>IFERROR(VLOOKUP($A265&amp;"_"&amp;$B265,Results_Deltas!$A$2:$P$15000,5,FALSE),"")</f>
        <v/>
      </c>
      <c r="H209" s="38" t="inlineStr">
        <is>
          <t>Blanket (page end)</t>
        </is>
      </c>
      <c r="I209" s="26" t="n"/>
      <c r="J209" s="26" t="n"/>
      <c r="K209" s="26" t="n"/>
      <c r="L209" s="26" t="inlineStr">
        <is>
          <t>YES</t>
        </is>
      </c>
      <c r="M209" s="74" t="n">
        <v>0.09729306232337311</v>
      </c>
      <c r="N209" s="74" t="n">
        <v>8</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9" t="inlineStr">
        <is>
          <t>GR_FILTER_VEC_MIN_TFS</t>
        </is>
      </c>
      <c r="B210" s="40" t="inlineStr">
        <is>
          <t>2</t>
        </is>
      </c>
      <c r="C210" s="38" t="n"/>
      <c r="D210" s="38" t="inlineStr">
        <is>
          <t>GLOBAL_CHECK</t>
        </is>
      </c>
      <c r="E210" s="38" t="n"/>
      <c r="F210" s="26" t="n"/>
      <c r="G210" s="38">
        <f>IFERROR(VLOOKUP($A216&amp;"_"&amp;$B216,Results_Deltas!$A$2:$P$15000,5,FALSE),"")</f>
        <v/>
      </c>
      <c r="H210" s="38" t="inlineStr">
        <is>
          <t>Blanket (page end)</t>
        </is>
      </c>
      <c r="I210" s="26" t="n"/>
      <c r="J210" s="26" t="n"/>
      <c r="K210" s="26" t="n"/>
      <c r="L210" s="26" t="inlineStr">
        <is>
          <t>YES</t>
        </is>
      </c>
      <c r="M210" s="74" t="n">
        <v>0.107631331352678</v>
      </c>
      <c r="N210" s="74" t="n">
        <v>7</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9" t="inlineStr">
        <is>
          <t>FG_FEAR_THRESHOLD</t>
        </is>
      </c>
      <c r="B211" s="40" t="inlineStr">
        <is>
          <t>25</t>
        </is>
      </c>
      <c r="C211" s="38" t="n"/>
      <c r="D211" s="38" t="inlineStr">
        <is>
          <t>GLOBAL_CHECK, STOCKS_EXIT</t>
        </is>
      </c>
      <c r="E211" s="38" t="n"/>
      <c r="F211" s="26" t="n"/>
      <c r="G211" s="38">
        <f>IFERROR(VLOOKUP($A190&amp;"_"&amp;$B190,Results_Deltas!$A$2:$P$15000,5,FALSE),"")</f>
        <v/>
      </c>
      <c r="H211" s="38" t="inlineStr">
        <is>
          <t>Blanket (page end)</t>
        </is>
      </c>
      <c r="I211" s="26" t="n"/>
      <c r="J211" s="26" t="n"/>
      <c r="K211" s="26" t="n"/>
      <c r="L211" s="26" t="inlineStr">
        <is>
          <t>YES</t>
        </is>
      </c>
      <c r="M211" s="74" t="n">
        <v>0.1343371789782785</v>
      </c>
      <c r="N211" s="74" t="n">
        <v>9</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c r="A212" s="37" t="inlineStr">
        <is>
          <t>NEW_POSITION_MAX_LOSS_THRESHOLD</t>
        </is>
      </c>
      <c r="B212" s="38" t="inlineStr">
        <is>
          <t>1.0</t>
        </is>
      </c>
      <c r="C212" s="38" t="n"/>
      <c r="D212" s="38" t="inlineStr">
        <is>
          <t>AUGMENT, EXIT, GLOBAL_CHECK, REDUCE, STOCKS_EXIT</t>
        </is>
      </c>
      <c r="E212" s="38" t="n"/>
      <c r="F212" s="26" t="n"/>
      <c r="G212" s="38">
        <f>IFERROR(VLOOKUP($A303&amp;"_"&amp;$B303,Results_Deltas!$A$2:$P$15000,5,FALSE),"")</f>
        <v/>
      </c>
      <c r="H212" s="38" t="inlineStr">
        <is>
          <t>Blanket (page end)</t>
        </is>
      </c>
      <c r="I212" s="26" t="n"/>
      <c r="J212" s="26" t="n"/>
      <c r="K212" s="26" t="n"/>
      <c r="L212" s="26" t="inlineStr">
        <is>
          <t>NO</t>
        </is>
      </c>
      <c r="M212" s="74" t="n">
        <v>0.1718339900596068</v>
      </c>
      <c r="N212" s="74" t="n">
        <v>7</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c r="A213" s="39" t="inlineStr">
        <is>
          <t>HTF_TREND_VETO_BYPASS_ENABLED</t>
        </is>
      </c>
      <c r="B213" s="40" t="inlineStr">
        <is>
          <t>True</t>
        </is>
      </c>
      <c r="C213" s="38" t="n"/>
      <c r="D213" s="38" t="inlineStr">
        <is>
          <t>GLOBAL_CHECK, STOCKS_EXIT</t>
        </is>
      </c>
      <c r="E213" s="38" t="n"/>
      <c r="F213" s="26" t="n"/>
      <c r="G213" s="38">
        <f>IFERROR(VLOOKUP($A245&amp;"_"&amp;$B245,Results_Deltas!$A$2:$P$15000,5,FALSE),"")</f>
        <v/>
      </c>
      <c r="H213" s="38" t="inlineStr">
        <is>
          <t>Blanket (page end)</t>
        </is>
      </c>
      <c r="I213" s="26" t="n"/>
      <c r="J213" s="26" t="n"/>
      <c r="K213" s="26" t="n"/>
      <c r="L213" s="26" t="inlineStr">
        <is>
          <t>NO</t>
        </is>
      </c>
      <c r="M213" s="74" t="n">
        <v>0.1801796310570283</v>
      </c>
      <c r="N213" s="74" t="n">
        <v>8</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ht="15.75" customHeight="1" s="67">
      <c r="A214" s="37" t="inlineStr">
        <is>
          <t>NEWBORN_LOSS_KILL_GAIN_THRESHOLD_PCT</t>
        </is>
      </c>
      <c r="B214" s="38" t="inlineStr">
        <is>
          <t>2.0</t>
        </is>
      </c>
      <c r="C214" s="38" t="n"/>
      <c r="D214" s="38" t="inlineStr">
        <is>
          <t>AUGMENT, EXIT, GLOBAL_CHECK, REDUCE, STOCKS_EXIT</t>
        </is>
      </c>
      <c r="E214" s="38" t="n"/>
      <c r="F214" s="26" t="n"/>
      <c r="G214" s="38">
        <f>IFERROR(VLOOKUP($A296&amp;"_"&amp;$B296,Results_Deltas!$A$2:$P$15000,5,FALSE),"")</f>
        <v/>
      </c>
      <c r="H214" s="38" t="inlineStr">
        <is>
          <t>Blanket (page end)</t>
        </is>
      </c>
      <c r="I214" s="26" t="n"/>
      <c r="J214" s="26" t="n"/>
      <c r="K214" s="26" t="n"/>
      <c r="L214" s="26" t="inlineStr">
        <is>
          <t>YES</t>
        </is>
      </c>
      <c r="M214" s="74" t="n">
        <v>0.2049979662418775</v>
      </c>
      <c r="N214" s="74" t="n">
        <v>8</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row r="215" ht="15.75" customHeight="1" s="67">
      <c r="A215" s="37" t="inlineStr">
        <is>
          <t>HLR_SMA_BAND_PCT</t>
        </is>
      </c>
      <c r="B215" s="38" t="inlineStr">
        <is>
          <t>1.0</t>
        </is>
      </c>
      <c r="C215" s="38" t="n"/>
      <c r="D215" s="38" t="inlineStr">
        <is>
          <t>ENTRY, GLOBAL_CHECK, STOCKS_EXIT</t>
        </is>
      </c>
      <c r="E215" s="38" t="n"/>
      <c r="F215" s="26" t="n"/>
      <c r="G215" s="38">
        <f>IFERROR(VLOOKUP($A229&amp;"_"&amp;$B229,Results_Deltas!$A$2:$P$15000,5,FALSE),"")</f>
        <v/>
      </c>
      <c r="H215" s="38" t="inlineStr">
        <is>
          <t>Blanket (page end)</t>
        </is>
      </c>
      <c r="I215" s="26" t="n"/>
      <c r="J215" s="26" t="n"/>
      <c r="K215" s="26" t="n"/>
      <c r="L215" s="26" t="inlineStr">
        <is>
          <t>NO</t>
        </is>
      </c>
      <c r="M215" s="74" t="n">
        <v>0.2145422045441148</v>
      </c>
      <c r="N215" s="74" t="n">
        <v>7</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row>
    <row r="216" ht="15.75" customHeight="1" s="67">
      <c r="A216" s="37" t="inlineStr">
        <is>
          <t>BANDAID_OFF_LOSER_RECOVER_PCT</t>
        </is>
      </c>
      <c r="B216" s="38" t="inlineStr">
        <is>
          <t>0.5</t>
        </is>
      </c>
      <c r="C216" s="38" t="n"/>
      <c r="D216" s="38" t="inlineStr">
        <is>
          <t>AUGMENT, ENTRY, EXIT, GLOBAL_CHECK, REDUCE, STOCKS_EXIT</t>
        </is>
      </c>
      <c r="E216" s="38" t="n"/>
      <c r="F216" s="26" t="n"/>
      <c r="G216" s="38">
        <f>IFERROR(VLOOKUP($A153&amp;"_"&amp;$B153,Results_Deltas!$A$2:$P$15000,5,FALSE),"")</f>
        <v/>
      </c>
      <c r="H216" s="38" t="inlineStr">
        <is>
          <t>Blanket (page end)</t>
        </is>
      </c>
      <c r="I216" s="26" t="n"/>
      <c r="J216" s="26" t="n"/>
      <c r="K216" s="26" t="n"/>
      <c r="L216" s="26" t="inlineStr">
        <is>
          <t>NO</t>
        </is>
      </c>
      <c r="M216" s="74" t="n">
        <v>0.2331726647563435</v>
      </c>
      <c r="N216" s="74" t="n">
        <v>7</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row>
    <row r="217" ht="15.75" customHeight="1" s="67">
      <c r="A217" s="39" t="inlineStr">
        <is>
          <t>MANDATORY_REENTRY_WT_FILTER_MIN_TFS</t>
        </is>
      </c>
      <c r="B217" s="40" t="inlineStr">
        <is>
          <t>1</t>
        </is>
      </c>
      <c r="C217" s="38" t="n"/>
      <c r="D217" s="38" t="inlineStr">
        <is>
          <t>GLOBAL_CHECK, STOCKS_EXIT</t>
        </is>
      </c>
      <c r="E217" s="38" t="n"/>
      <c r="F217" s="26" t="n"/>
      <c r="G217" s="38">
        <f>IFERROR(VLOOKUP($A264&amp;"_"&amp;$B264,Results_Deltas!$A$2:$P$15000,5,FALSE),"")</f>
        <v/>
      </c>
      <c r="H217" s="38" t="inlineStr">
        <is>
          <t>Blanket (page end)</t>
        </is>
      </c>
      <c r="I217" s="26" t="n"/>
      <c r="J217" s="26" t="n"/>
      <c r="K217" s="26" t="n"/>
      <c r="L217" s="26" t="inlineStr">
        <is>
          <t>NO</t>
        </is>
      </c>
      <c r="M217" s="74" t="n">
        <v>0.2794983019373297</v>
      </c>
      <c r="N217" s="74" t="n">
        <v>7</v>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c r="IO217" s="26" t="n"/>
    </row>
    <row r="218" ht="15.75" customHeight="1" s="67">
      <c r="A218" s="39" t="inlineStr">
        <is>
          <t>HLR_TOP_MIN_TFS</t>
        </is>
      </c>
      <c r="B218" s="40" t="inlineStr">
        <is>
          <t>2</t>
        </is>
      </c>
      <c r="C218" s="38" t="n"/>
      <c r="D218" s="38" t="inlineStr">
        <is>
          <t>GLOBAL_CHECK, REENTRY, STOCKS_EXIT</t>
        </is>
      </c>
      <c r="E218" s="38" t="n"/>
      <c r="F218" s="26" t="n"/>
      <c r="G218" s="38">
        <f>IFERROR(VLOOKUP($A232&amp;"_"&amp;$B232,Results_Deltas!$A$2:$P$15000,5,FALSE),"")</f>
        <v/>
      </c>
      <c r="H218" s="38" t="inlineStr">
        <is>
          <t>Blanket (page end)</t>
        </is>
      </c>
      <c r="I218" s="26" t="n"/>
      <c r="J218" s="26" t="n"/>
      <c r="K218" s="26" t="n"/>
      <c r="L218" s="26" t="inlineStr">
        <is>
          <t>NO</t>
        </is>
      </c>
      <c r="M218" s="74" t="n">
        <v>0.3158416629929154</v>
      </c>
      <c r="N218" s="74" t="n">
        <v>6</v>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c r="IN218" s="26" t="n"/>
      <c r="IO218" s="26" t="n"/>
    </row>
    <row r="219" ht="15.75" customHeight="1" s="67">
      <c r="A219" s="37" t="inlineStr">
        <is>
          <t>NEW_POSITION_MAX_LOSS_THRESHOLD</t>
        </is>
      </c>
      <c r="B219" s="38" t="inlineStr">
        <is>
          <t>0.5</t>
        </is>
      </c>
      <c r="C219" s="38" t="n"/>
      <c r="D219" s="38" t="inlineStr">
        <is>
          <t>AUGMENT, EXIT, GLOBAL_CHECK, REDUCE, STOCKS_EXIT</t>
        </is>
      </c>
      <c r="E219" s="38" t="n"/>
      <c r="F219" s="26" t="n"/>
      <c r="G219" s="38">
        <f>IFERROR(VLOOKUP($A304&amp;"_"&amp;$B304,Results_Deltas!$A$2:$P$15000,5,FALSE),"")</f>
        <v/>
      </c>
      <c r="H219" s="38" t="inlineStr">
        <is>
          <t>Blanket (page end)</t>
        </is>
      </c>
      <c r="I219" s="26" t="n"/>
      <c r="J219" s="26" t="n"/>
      <c r="K219" s="26" t="n"/>
      <c r="L219" s="26" t="inlineStr">
        <is>
          <t>NO</t>
        </is>
      </c>
      <c r="M219" s="74" t="n">
        <v>0.3172200711136469</v>
      </c>
      <c r="N219" s="74" t="n">
        <v>7</v>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c r="IN219" s="26" t="n"/>
      <c r="IO219" s="26" t="n"/>
    </row>
    <row r="220" ht="15.75" customHeight="1" s="67">
      <c r="A220" s="37" t="inlineStr">
        <is>
          <t>EMA_BLANKET_FILTER_MIN_TFS</t>
        </is>
      </c>
      <c r="B220" s="38" t="inlineStr">
        <is>
          <t>1</t>
        </is>
      </c>
      <c r="C220" s="38" t="n"/>
      <c r="D220" s="38" t="inlineStr">
        <is>
          <t>GLOBAL_CHECK</t>
        </is>
      </c>
      <c r="E220" s="38" t="n"/>
      <c r="F220" s="26" t="n"/>
      <c r="G220" s="38">
        <f>IFERROR(VLOOKUP($A185&amp;"_"&amp;$B185,Results_Deltas!$A$2:$P$15000,5,FALSE),"")</f>
        <v/>
      </c>
      <c r="H220" s="38" t="inlineStr">
        <is>
          <t>Blanket (page end)</t>
        </is>
      </c>
      <c r="I220" s="26" t="n"/>
      <c r="J220" s="26" t="n"/>
      <c r="K220" s="26" t="n"/>
      <c r="L220" s="26" t="inlineStr">
        <is>
          <t>NO</t>
        </is>
      </c>
      <c r="M220" s="74" t="n">
        <v>0.3634368202927458</v>
      </c>
      <c r="N220" s="74" t="n">
        <v>9</v>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c r="IN220" s="26" t="n"/>
      <c r="IO220" s="26" t="n"/>
    </row>
    <row r="221" ht="15.75" customHeight="1" s="67">
      <c r="A221" s="39" t="inlineStr">
        <is>
          <t>MTS_BOTTOM_STRONG_THRESHOLD</t>
        </is>
      </c>
      <c r="B221" s="40" t="inlineStr">
        <is>
          <t>40</t>
        </is>
      </c>
      <c r="C221" s="38" t="n"/>
      <c r="D221" s="38" t="inlineStr">
        <is>
          <t>ENTRY, GLOBAL_CHECK, STOCKS_EXIT</t>
        </is>
      </c>
      <c r="E221" s="38" t="n"/>
      <c r="F221" s="26" t="n"/>
      <c r="G221" s="38">
        <f>IFERROR(VLOOKUP($A289&amp;"_"&amp;$B289,Results_Deltas!$A$2:$P$15000,5,FALSE),"")</f>
        <v/>
      </c>
      <c r="H221" s="38" t="inlineStr">
        <is>
          <t>Blanket (page end)</t>
        </is>
      </c>
      <c r="I221" s="26" t="n"/>
      <c r="J221" s="26" t="n"/>
      <c r="K221" s="26" t="n"/>
      <c r="L221" s="26" t="inlineStr">
        <is>
          <t>NO</t>
        </is>
      </c>
      <c r="M221" s="74" t="n">
        <v>0.4242535140330642</v>
      </c>
      <c r="N221" s="74" t="n">
        <v>5</v>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c r="IN221" s="26" t="n"/>
      <c r="IO221" s="26" t="n"/>
    </row>
    <row r="222" ht="15.75" customHeight="1" s="67">
      <c r="A222" s="37" t="inlineStr">
        <is>
          <t>OI_CONFIRM_MIN_CHANGE_PCT</t>
        </is>
      </c>
      <c r="B222" s="38" t="inlineStr">
        <is>
          <t>0</t>
        </is>
      </c>
      <c r="C222" s="38" t="n"/>
      <c r="D222" s="38" t="inlineStr">
        <is>
          <t>ENTRY, GLOBAL_CHECK, STOCKS_EXIT</t>
        </is>
      </c>
      <c r="E222" s="38" t="n"/>
      <c r="F222" s="26" t="n"/>
      <c r="G222" s="38">
        <f>IFERROR(VLOOKUP($A307&amp;"_"&amp;$B307,Results_Deltas!$A$2:$P$15000,5,FALSE),"")</f>
        <v/>
      </c>
      <c r="H222" s="38" t="inlineStr">
        <is>
          <t>Blanket (page end)</t>
        </is>
      </c>
      <c r="I222" s="26" t="n"/>
      <c r="J222" s="26" t="n"/>
      <c r="K222" s="26" t="n"/>
      <c r="L222" s="26" t="inlineStr">
        <is>
          <t>YES</t>
        </is>
      </c>
      <c r="M222" s="74" t="n">
        <v>0.4487205775774983</v>
      </c>
      <c r="N222" s="74" t="n">
        <v>8</v>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c r="IN222" s="26" t="n"/>
      <c r="IO222" s="26" t="n"/>
    </row>
    <row r="223" ht="15.75" customHeight="1" s="67">
      <c r="A223" s="37" t="inlineStr">
        <is>
          <t>HTF_DIRECTION_GATE_ENABLED</t>
        </is>
      </c>
      <c r="B223" s="38" t="inlineStr">
        <is>
          <t>True</t>
        </is>
      </c>
      <c r="C223" s="38" t="n"/>
      <c r="D223" s="38" t="inlineStr">
        <is>
          <t>ENTRY, GLOBAL_CHECK, STOCKS_EXIT</t>
        </is>
      </c>
      <c r="E223" s="38" t="n"/>
      <c r="F223" s="26" t="n"/>
      <c r="G223" s="38">
        <f>IFERROR(VLOOKUP($A237&amp;"_"&amp;$B237,Results_Deltas!$A$2:$P$15000,5,FALSE),"")</f>
        <v/>
      </c>
      <c r="H223" s="38" t="inlineStr">
        <is>
          <t>Blanket (page end)</t>
        </is>
      </c>
      <c r="I223" s="26" t="n"/>
      <c r="J223" s="26" t="n"/>
      <c r="K223" s="26" t="n"/>
      <c r="L223" s="26" t="inlineStr">
        <is>
          <t>YES</t>
        </is>
      </c>
      <c r="M223" s="74" t="n">
        <v>0.513106443618874</v>
      </c>
      <c r="N223" s="74" t="n">
        <v>5</v>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c r="IN223" s="26" t="n"/>
      <c r="IO223" s="26" t="n"/>
    </row>
    <row r="224" ht="15.75" customHeight="1" s="67">
      <c r="A224" s="37" t="inlineStr">
        <is>
          <t>FG_FEAR_THRESHOLD</t>
        </is>
      </c>
      <c r="B224" s="38" t="inlineStr">
        <is>
          <t>18.75</t>
        </is>
      </c>
      <c r="C224" s="38" t="n"/>
      <c r="D224" s="38" t="inlineStr">
        <is>
          <t>GLOBAL_CHECK, STOCKS_EXIT</t>
        </is>
      </c>
      <c r="E224" s="38" t="n"/>
      <c r="F224" s="26" t="n"/>
      <c r="G224" s="38">
        <f>IFERROR(VLOOKUP($A192&amp;"_"&amp;$B192,Results_Deltas!$A$2:$P$15000,5,FALSE),"")</f>
        <v/>
      </c>
      <c r="H224" s="38" t="inlineStr">
        <is>
          <t>Blanket (page end)</t>
        </is>
      </c>
      <c r="I224" s="26" t="n"/>
      <c r="J224" s="26" t="n"/>
      <c r="K224" s="26" t="n"/>
      <c r="L224" s="26" t="inlineStr">
        <is>
          <t>NO</t>
        </is>
      </c>
      <c r="M224" s="74" t="n">
        <v>0.6052901839702503</v>
      </c>
      <c r="N224" s="74" t="n">
        <v>9</v>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c r="IN224" s="26" t="n"/>
      <c r="IO224" s="26" t="n"/>
    </row>
    <row r="225" ht="15.75" customHeight="1" s="67">
      <c r="A225" s="37" t="inlineStr">
        <is>
          <t>MOVER_THRESHOLD</t>
        </is>
      </c>
      <c r="B225" s="38" t="inlineStr">
        <is>
          <t>6.25</t>
        </is>
      </c>
      <c r="C225" s="38" t="n"/>
      <c r="D225" s="38" t="inlineStr">
        <is>
          <t>ENTRY, GLOBAL_CHECK, STOCKS_EXIT</t>
        </is>
      </c>
      <c r="E225" s="38" t="n"/>
      <c r="F225" s="26" t="n"/>
      <c r="G225" s="38">
        <f>IFERROR(VLOOKUP($A278&amp;"_"&amp;$B278,Results_Deltas!$A$2:$P$15000,5,FALSE),"")</f>
        <v/>
      </c>
      <c r="H225" s="38" t="inlineStr">
        <is>
          <t>Blanket (page end)</t>
        </is>
      </c>
      <c r="I225" s="26" t="n"/>
      <c r="J225" s="26" t="n"/>
      <c r="K225" s="26" t="n"/>
      <c r="L225" s="26" t="inlineStr">
        <is>
          <t>YES</t>
        </is>
      </c>
      <c r="M225" s="74" t="n">
        <v>0.6097780546306306</v>
      </c>
      <c r="N225" s="74" t="n">
        <v>5</v>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c r="IN225" s="26" t="n"/>
      <c r="IO225" s="26" t="n"/>
    </row>
    <row r="226" ht="15.75" customHeight="1" s="67">
      <c r="A226" s="37" t="inlineStr">
        <is>
          <t>MOVER_THRESHOLD</t>
        </is>
      </c>
      <c r="B226" s="38" t="inlineStr">
        <is>
          <t>3.75</t>
        </is>
      </c>
      <c r="C226" s="38" t="n"/>
      <c r="D226" s="38" t="inlineStr">
        <is>
          <t>ENTRY, GLOBAL_CHECK, STOCKS_EXIT</t>
        </is>
      </c>
      <c r="E226" s="38" t="n"/>
      <c r="F226" s="26" t="n"/>
      <c r="G226" s="38">
        <f>IFERROR(VLOOKUP($A279&amp;"_"&amp;$B279,Results_Deltas!$A$2:$P$15000,5,FALSE),"")</f>
        <v/>
      </c>
      <c r="H226" s="38" t="inlineStr">
        <is>
          <t>Blanket (page end)</t>
        </is>
      </c>
      <c r="I226" s="26" t="n"/>
      <c r="J226" s="26" t="n"/>
      <c r="K226" s="26" t="n"/>
      <c r="L226" s="26" t="inlineStr">
        <is>
          <t>NO</t>
        </is>
      </c>
      <c r="M226" s="74" t="n">
        <v>0.6655590074804081</v>
      </c>
      <c r="N226" s="74" t="n">
        <v>5</v>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c r="IN226" s="26" t="n"/>
      <c r="IO226" s="26" t="n"/>
    </row>
    <row r="227" ht="15.75" customHeight="1" s="67">
      <c r="A227" s="37" t="inlineStr">
        <is>
          <t>MTS_BOTTOM_BONUS_THRESHOLD</t>
        </is>
      </c>
      <c r="B227" s="38" t="inlineStr">
        <is>
          <t>12.5</t>
        </is>
      </c>
      <c r="C227" s="38" t="n"/>
      <c r="D227" s="38" t="inlineStr">
        <is>
          <t>ENTRY, GLOBAL_CHECK, STOCKS_EXIT</t>
        </is>
      </c>
      <c r="E227" s="38" t="n"/>
      <c r="F227" s="26" t="n"/>
      <c r="G227" s="38">
        <f>IFERROR(VLOOKUP($A288&amp;"_"&amp;$B288,Results_Deltas!$A$2:$P$15000,5,FALSE),"")</f>
        <v/>
      </c>
      <c r="H227" s="38" t="inlineStr">
        <is>
          <t>Blanket (page end)</t>
        </is>
      </c>
      <c r="I227" s="26" t="n"/>
      <c r="J227" s="26" t="n"/>
      <c r="K227" s="26" t="n"/>
      <c r="L227" s="26" t="inlineStr">
        <is>
          <t>NO</t>
        </is>
      </c>
      <c r="M227" s="74" t="n">
        <v>0.6682301817741003</v>
      </c>
      <c r="N227" s="74" t="n">
        <v>7</v>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c r="IN227" s="26" t="n"/>
      <c r="IO227" s="26" t="n"/>
    </row>
    <row r="228" ht="15.75" customHeight="1" s="67">
      <c r="A228" s="37" t="inlineStr">
        <is>
          <t>FG_FEAR_THRESHOLD</t>
        </is>
      </c>
      <c r="B228" s="38" t="inlineStr">
        <is>
          <t>31.25</t>
        </is>
      </c>
      <c r="C228" s="38" t="n"/>
      <c r="D228" s="38" t="inlineStr">
        <is>
          <t>GLOBAL_CHECK, STOCKS_EXIT</t>
        </is>
      </c>
      <c r="E228" s="38" t="n"/>
      <c r="F228" s="26" t="n"/>
      <c r="G228" s="38">
        <f>IFERROR(VLOOKUP($A191&amp;"_"&amp;$B191,Results_Deltas!$A$2:$P$15000,5,FALSE),"")</f>
        <v/>
      </c>
      <c r="H228" s="38" t="inlineStr">
        <is>
          <t>Blanket (page end)</t>
        </is>
      </c>
      <c r="I228" s="26" t="n"/>
      <c r="J228" s="26" t="n"/>
      <c r="K228" s="26" t="n"/>
      <c r="L228" s="26" t="inlineStr">
        <is>
          <t>NO</t>
        </is>
      </c>
      <c r="M228" s="74" t="n">
        <v>0.6688790208716138</v>
      </c>
      <c r="N228" s="74" t="n">
        <v>8</v>
      </c>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c r="IN228" s="26" t="n"/>
      <c r="IO228" s="26" t="n"/>
    </row>
    <row r="229" ht="15.75" customHeight="1" s="67">
      <c r="A229" s="37" t="inlineStr">
        <is>
          <t>MTS_BOTTOM_STRONG_THRESHOLD</t>
        </is>
      </c>
      <c r="B229" s="38" t="inlineStr">
        <is>
          <t>20</t>
        </is>
      </c>
      <c r="C229" s="38" t="n"/>
      <c r="D229" s="38" t="inlineStr">
        <is>
          <t>ENTRY, GLOBAL_CHECK, STOCKS_EXIT</t>
        </is>
      </c>
      <c r="E229" s="38" t="n"/>
      <c r="F229" s="26" t="n"/>
      <c r="G229" s="38">
        <f>IFERROR(VLOOKUP($A292&amp;"_"&amp;$B292,Results_Deltas!$A$2:$P$15000,5,FALSE),"")</f>
        <v/>
      </c>
      <c r="H229" s="38" t="inlineStr">
        <is>
          <t>Blanket (page end)</t>
        </is>
      </c>
      <c r="I229" s="26" t="n"/>
      <c r="J229" s="26" t="n"/>
      <c r="K229" s="26" t="n"/>
      <c r="L229" s="26" t="inlineStr">
        <is>
          <t>NO</t>
        </is>
      </c>
      <c r="M229" s="74" t="n">
        <v>0.6810709063123642</v>
      </c>
      <c r="N229" s="74" t="n">
        <v>7</v>
      </c>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c r="IN229" s="26" t="n"/>
      <c r="IO229" s="26" t="n"/>
    </row>
    <row r="230" ht="15.75" customHeight="1" s="67">
      <c r="A230" s="37" t="inlineStr">
        <is>
          <t>MOVER_THRESHOLD</t>
        </is>
      </c>
      <c r="B230" s="38" t="inlineStr">
        <is>
          <t>2.5</t>
        </is>
      </c>
      <c r="C230" s="38" t="n"/>
      <c r="D230" s="38" t="inlineStr">
        <is>
          <t>ENTRY, GLOBAL_CHECK, STOCKS_EXIT</t>
        </is>
      </c>
      <c r="E230" s="38" t="n"/>
      <c r="F230" s="26" t="n"/>
      <c r="G230" s="38">
        <f>IFERROR(VLOOKUP($A280&amp;"_"&amp;$B280,Results_Deltas!$A$2:$P$15000,5,FALSE),"")</f>
        <v/>
      </c>
      <c r="H230" s="38" t="inlineStr">
        <is>
          <t>Blanket (page end)</t>
        </is>
      </c>
      <c r="I230" s="26" t="n"/>
      <c r="J230" s="26" t="n"/>
      <c r="K230" s="26" t="n"/>
      <c r="L230" s="26" t="inlineStr">
        <is>
          <t>NO</t>
        </is>
      </c>
      <c r="M230" s="74" t="n">
        <v>0.697096326578003</v>
      </c>
      <c r="N230" s="74" t="n">
        <v>5</v>
      </c>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c r="IN230" s="26" t="n"/>
      <c r="IO230" s="26" t="n"/>
    </row>
    <row r="231" ht="15.75" customHeight="1" s="67">
      <c r="A231" s="39" t="inlineStr">
        <is>
          <t>MTS_GATE_ENABLED</t>
        </is>
      </c>
      <c r="B231" s="40" t="inlineStr">
        <is>
          <t>True</t>
        </is>
      </c>
      <c r="C231" s="38" t="n"/>
      <c r="D231" s="38" t="inlineStr">
        <is>
          <t>ENTRY, GLOBAL_CHECK, STOCKS_EXIT</t>
        </is>
      </c>
      <c r="E231" s="38" t="n"/>
      <c r="F231" s="26" t="n"/>
      <c r="G231" s="38">
        <f>IFERROR(VLOOKUP($A294&amp;"_"&amp;$B294,Results_Deltas!$A$2:$P$15000,5,FALSE),"")</f>
        <v/>
      </c>
      <c r="H231" s="38" t="inlineStr">
        <is>
          <t>Blanket (page end)</t>
        </is>
      </c>
      <c r="I231" s="26" t="n"/>
      <c r="J231" s="26" t="n"/>
      <c r="K231" s="26" t="n"/>
      <c r="L231" s="26" t="inlineStr">
        <is>
          <t>NO</t>
        </is>
      </c>
      <c r="M231" s="74" t="n">
        <v>0.7146997126491089</v>
      </c>
      <c r="N231" s="74" t="n">
        <v>6</v>
      </c>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c r="IN231" s="26" t="n"/>
      <c r="IO231" s="26" t="n"/>
    </row>
    <row r="232" ht="15.75" customHeight="1" s="67">
      <c r="A232" s="37" t="inlineStr">
        <is>
          <t>BANDAID_OFF_LOSER_RECOVER_PCT</t>
        </is>
      </c>
      <c r="B232" s="38" t="inlineStr">
        <is>
          <t>2.0</t>
        </is>
      </c>
      <c r="C232" s="38" t="n"/>
      <c r="D232" s="38" t="inlineStr">
        <is>
          <t>AUGMENT, ENTRY, EXIT, GLOBAL_CHECK, REDUCE, STOCKS_EXIT</t>
        </is>
      </c>
      <c r="E232" s="38" t="n"/>
      <c r="F232" s="26" t="n"/>
      <c r="G232" s="38">
        <f>IFERROR(VLOOKUP($A151&amp;"_"&amp;$B151,Results_Deltas!$A$2:$P$15000,5,FALSE),"")</f>
        <v/>
      </c>
      <c r="H232" s="38" t="inlineStr">
        <is>
          <t>Blanket (page end)</t>
        </is>
      </c>
      <c r="I232" s="26" t="n"/>
      <c r="J232" s="26" t="n"/>
      <c r="K232" s="26" t="n"/>
      <c r="L232" s="26" t="inlineStr">
        <is>
          <t>NO</t>
        </is>
      </c>
      <c r="M232" s="74" t="n">
        <v>0.7361613156438379</v>
      </c>
      <c r="N232" s="74" t="n">
        <v>8</v>
      </c>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c r="IN232" s="26" t="n"/>
      <c r="IO232" s="26" t="n"/>
    </row>
    <row r="233" ht="15.75" customHeight="1" s="67">
      <c r="A233" s="39" t="inlineStr">
        <is>
          <t>MOVER_THRESHOLD</t>
        </is>
      </c>
      <c r="B233" s="40" t="inlineStr">
        <is>
          <t>5</t>
        </is>
      </c>
      <c r="C233" s="38" t="n"/>
      <c r="D233" s="38" t="inlineStr">
        <is>
          <t>ENTRY, GLOBAL_CHECK, STOCKS_EXIT</t>
        </is>
      </c>
      <c r="E233" s="38" t="n"/>
      <c r="F233" s="26" t="n"/>
      <c r="G233" s="38">
        <f>IFERROR(VLOOKUP($A277&amp;"_"&amp;$B277,Results_Deltas!$A$2:$P$15000,5,FALSE),"")</f>
        <v/>
      </c>
      <c r="H233" s="38" t="inlineStr">
        <is>
          <t>Blanket (page end)</t>
        </is>
      </c>
      <c r="I233" s="26" t="n"/>
      <c r="J233" s="26" t="n"/>
      <c r="K233" s="26" t="n"/>
      <c r="L233" s="26" t="inlineStr">
        <is>
          <t>NO</t>
        </is>
      </c>
      <c r="M233" s="74" t="n">
        <v>0.7417720595294303</v>
      </c>
      <c r="N233" s="74" t="n">
        <v>6</v>
      </c>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c r="IN233" s="26" t="n"/>
      <c r="IO233" s="26" t="n"/>
    </row>
    <row r="234" ht="15.75" customHeight="1" s="67">
      <c r="A234" s="37" t="inlineStr">
        <is>
          <t>HA_WICK_QUALITY_ENABLED</t>
        </is>
      </c>
      <c r="B234" s="38" t="inlineStr">
        <is>
          <t>True</t>
        </is>
      </c>
      <c r="C234" s="38" t="n"/>
      <c r="D234" s="38" t="inlineStr">
        <is>
          <t>ENTRY, GLOBAL_CHECK, STOCKS_EXIT</t>
        </is>
      </c>
      <c r="E234" s="38" t="n"/>
      <c r="F234" s="26" t="n"/>
      <c r="G234" s="38">
        <f>IFERROR(VLOOKUP($A219&amp;"_"&amp;$B219,Results_Deltas!$A$2:$P$15000,5,FALSE),"")</f>
        <v/>
      </c>
      <c r="H234" s="38" t="inlineStr">
        <is>
          <t>Blanket (page end)</t>
        </is>
      </c>
      <c r="I234" s="26" t="n"/>
      <c r="J234" s="26" t="n"/>
      <c r="K234" s="26" t="n"/>
      <c r="L234" s="26" t="inlineStr">
        <is>
          <t>YES</t>
        </is>
      </c>
      <c r="M234" s="74" t="n">
        <v>0.7779562005983106</v>
      </c>
      <c r="N234" s="74" t="n">
        <v>5</v>
      </c>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c r="IN234" s="26" t="n"/>
      <c r="IO234" s="26" t="n"/>
    </row>
    <row r="235" ht="15.75" customHeight="1" s="67">
      <c r="A235" s="37" t="inlineStr">
        <is>
          <t>LH_HL_FILTER_ENABLED</t>
        </is>
      </c>
      <c r="B235" s="38" t="inlineStr">
        <is>
          <t>True</t>
        </is>
      </c>
      <c r="C235" s="38" t="n"/>
      <c r="D235" s="38" t="inlineStr">
        <is>
          <t>ENTRY, GLOBAL_CHECK, STOCKS_EXIT</t>
        </is>
      </c>
      <c r="E235" s="38" t="n"/>
      <c r="F235" s="26" t="n"/>
      <c r="G235" s="38">
        <f>IFERROR(VLOOKUP($A251&amp;"_"&amp;$B251,Results_Deltas!$A$2:$P$15000,5,FALSE),"")</f>
        <v/>
      </c>
      <c r="H235" s="38" t="inlineStr">
        <is>
          <t>Blanket (page end)</t>
        </is>
      </c>
      <c r="I235" s="26" t="n"/>
      <c r="J235" s="26" t="n"/>
      <c r="K235" s="26" t="n"/>
      <c r="L235" s="26" t="inlineStr">
        <is>
          <t>YES</t>
        </is>
      </c>
      <c r="M235" s="74" t="n">
        <v>0.7935182825975521</v>
      </c>
      <c r="N235" s="74" t="n">
        <v>5</v>
      </c>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c r="IN235" s="26" t="n"/>
      <c r="IO235" s="26" t="n"/>
    </row>
    <row r="236" ht="15.75" customHeight="1" s="67">
      <c r="A236" s="37" t="inlineStr">
        <is>
          <t>HA_WICK_QUALITY_TF</t>
        </is>
      </c>
      <c r="B236" s="38" t="inlineStr">
        <is>
          <t>OFF</t>
        </is>
      </c>
      <c r="C236" s="38" t="n"/>
      <c r="D236" s="38" t="inlineStr">
        <is>
          <t>ENTRY, GLOBAL_CHECK, STOCKS_EXIT</t>
        </is>
      </c>
      <c r="E236" s="38" t="n"/>
      <c r="F236" s="26" t="n"/>
      <c r="G236" s="38">
        <f>IFERROR(VLOOKUP($A222&amp;"_"&amp;$B222,Results_Deltas!$A$2:$P$15000,5,FALSE),"")</f>
        <v/>
      </c>
      <c r="H236" s="38" t="inlineStr">
        <is>
          <t>Blanket (page end)</t>
        </is>
      </c>
      <c r="I236" s="26" t="n"/>
      <c r="J236" s="26" t="n"/>
      <c r="K236" s="26" t="n"/>
      <c r="L236" s="26" t="inlineStr">
        <is>
          <t>NO</t>
        </is>
      </c>
      <c r="M236" s="74" t="n">
        <v>0.8134047038337467</v>
      </c>
      <c r="N236" s="74" t="n">
        <v>5</v>
      </c>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c r="IN236" s="26" t="n"/>
      <c r="IO236" s="26" t="n"/>
    </row>
    <row r="237" ht="15.75" customHeight="1" s="67">
      <c r="A237" s="39" t="inlineStr">
        <is>
          <t>HA_WICK_QUALITY_TF</t>
        </is>
      </c>
      <c r="B237" s="40" t="inlineStr">
        <is>
          <t>1h</t>
        </is>
      </c>
      <c r="C237" s="38" t="n"/>
      <c r="D237" s="38" t="inlineStr">
        <is>
          <t>ENTRY, GLOBAL_CHECK, STOCKS_EXIT</t>
        </is>
      </c>
      <c r="E237" s="38" t="n"/>
      <c r="F237" s="26" t="n"/>
      <c r="G237" s="38">
        <f>IFERROR(VLOOKUP($A225&amp;"_"&amp;$B225,Results_Deltas!$A$2:$P$15000,5,FALSE),"")</f>
        <v/>
      </c>
      <c r="H237" s="38" t="inlineStr">
        <is>
          <t>Blanket (page end)</t>
        </is>
      </c>
      <c r="I237" s="26" t="n"/>
      <c r="J237" s="26" t="n"/>
      <c r="K237" s="26" t="n"/>
      <c r="L237" s="26" t="inlineStr">
        <is>
          <t>NO</t>
        </is>
      </c>
      <c r="M237" s="74" t="n">
        <v>0.9129363912396598</v>
      </c>
      <c r="N237" s="74" t="n">
        <v>5</v>
      </c>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c r="IN237" s="26" t="n"/>
      <c r="IO237" s="26" t="n"/>
    </row>
    <row r="238" ht="15.75" customHeight="1" s="67">
      <c r="A238" s="37" t="inlineStr">
        <is>
          <t>FG_FEAR_THRESHOLD</t>
        </is>
      </c>
      <c r="B238" s="38" t="inlineStr">
        <is>
          <t>12.5</t>
        </is>
      </c>
      <c r="C238" s="38" t="n"/>
      <c r="D238" s="38" t="inlineStr">
        <is>
          <t>GLOBAL_CHECK, STOCKS_EXIT</t>
        </is>
      </c>
      <c r="E238" s="38" t="n"/>
      <c r="F238" s="26" t="n"/>
      <c r="G238" s="38">
        <f>IFERROR(VLOOKUP($A193&amp;"_"&amp;$B193,Results_Deltas!$A$2:$P$15000,5,FALSE),"")</f>
        <v/>
      </c>
      <c r="H238" s="38" t="inlineStr">
        <is>
          <t>Blanket (page end)</t>
        </is>
      </c>
      <c r="I238" s="26" t="n"/>
      <c r="J238" s="26" t="n"/>
      <c r="K238" s="26" t="n"/>
      <c r="L238" s="26" t="inlineStr">
        <is>
          <t>NO</t>
        </is>
      </c>
      <c r="M238" s="74" t="n">
        <v>1.032619602173134</v>
      </c>
      <c r="N238" s="74" t="n">
        <v>7</v>
      </c>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c r="IN238" s="26" t="n"/>
      <c r="IO238" s="26" t="n"/>
    </row>
    <row r="239" ht="15.75" customHeight="1" s="67">
      <c r="A239" s="37" t="inlineStr">
        <is>
          <t>OI_CONFIRM_MIN_PRICE_PCT</t>
        </is>
      </c>
      <c r="B239" s="38" t="inlineStr">
        <is>
          <t>0</t>
        </is>
      </c>
      <c r="C239" s="38" t="n"/>
      <c r="D239" s="38" t="inlineStr">
        <is>
          <t>ENTRY, GLOBAL_CHECK, STOCKS_EXIT</t>
        </is>
      </c>
      <c r="E239" s="38" t="n"/>
      <c r="F239" s="26" t="n"/>
      <c r="G239" s="38">
        <f>IFERROR(VLOOKUP($A311&amp;"_"&amp;$B311,Results_Deltas!$A$2:$P$15000,5,FALSE),"")</f>
        <v/>
      </c>
      <c r="H239" s="38" t="inlineStr">
        <is>
          <t>Blanket (page end)</t>
        </is>
      </c>
      <c r="I239" s="26" t="n"/>
      <c r="J239" s="26" t="n"/>
      <c r="K239" s="26" t="n"/>
      <c r="L239" s="26" t="inlineStr">
        <is>
          <t>YES</t>
        </is>
      </c>
      <c r="M239" s="74" t="n">
        <v>1.23622046510784</v>
      </c>
      <c r="N239" s="74" t="n">
        <v>8</v>
      </c>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c r="IN239" s="26" t="n"/>
      <c r="IO239" s="26" t="n"/>
    </row>
    <row r="240" ht="15.75" customHeight="1" s="67">
      <c r="A240" s="39" t="inlineStr">
        <is>
          <t>GR_FILTER_VEC_ENABLED</t>
        </is>
      </c>
      <c r="B240" s="40" t="inlineStr">
        <is>
          <t>False</t>
        </is>
      </c>
      <c r="C240" s="38" t="n"/>
      <c r="D240" s="38" t="inlineStr">
        <is>
          <t>GLOBAL_CHECK</t>
        </is>
      </c>
      <c r="E240" s="38" t="n"/>
      <c r="F240" s="26" t="n"/>
      <c r="G240" s="38">
        <f>IFERROR(VLOOKUP($A213&amp;"_"&amp;$B213,Results_Deltas!$A$2:$P$15000,5,FALSE),"")</f>
        <v/>
      </c>
      <c r="H240" s="38" t="inlineStr">
        <is>
          <t>Blanket (page end)</t>
        </is>
      </c>
      <c r="I240" s="26" t="n"/>
      <c r="J240" s="26" t="n"/>
      <c r="K240" s="26" t="n"/>
      <c r="L240" s="26" t="inlineStr">
        <is>
          <t>NO</t>
        </is>
      </c>
      <c r="M240" s="74" t="n">
        <v>1.328710877231707</v>
      </c>
      <c r="N240" s="74" t="n">
        <v>8</v>
      </c>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c r="IN240" s="26" t="n"/>
      <c r="IO240" s="26" t="n"/>
    </row>
    <row r="241" ht="15.75" customHeight="1" s="67">
      <c r="A241" s="39" t="inlineStr">
        <is>
          <t>DELTA_REENTRY_FILTER_ENABLED</t>
        </is>
      </c>
      <c r="B241" s="40" t="inlineStr">
        <is>
          <t>False</t>
        </is>
      </c>
      <c r="C241" s="38" t="n"/>
      <c r="D241" s="38" t="inlineStr">
        <is>
          <t>ENTRY, GLOBAL_CHECK, STOCKS_EXIT</t>
        </is>
      </c>
      <c r="E241" s="38" t="n"/>
      <c r="F241" s="26" t="n"/>
      <c r="G241" s="38">
        <f>IFERROR(VLOOKUP($A171&amp;"_"&amp;$B171,Results_Deltas!$A$2:$P$15000,5,FALSE),"")</f>
        <v/>
      </c>
      <c r="H241" s="38" t="inlineStr">
        <is>
          <t>Blanket (page end)</t>
        </is>
      </c>
      <c r="I241" s="26" t="n"/>
      <c r="J241" s="26" t="n"/>
      <c r="K241" s="26" t="n"/>
      <c r="L241" s="26" t="inlineStr">
        <is>
          <t>YES</t>
        </is>
      </c>
      <c r="M241" s="74" t="n">
        <v>1.328781166227426</v>
      </c>
      <c r="N241" s="74" t="n">
        <v>8</v>
      </c>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c r="IN241" s="26" t="n"/>
      <c r="IO241" s="26" t="n"/>
    </row>
    <row r="242" ht="15.75" customHeight="1" s="67">
      <c r="A242" s="39" t="inlineStr">
        <is>
          <t>LIVE_VEC_EMERGENCY_BRAKE_ENABLED</t>
        </is>
      </c>
      <c r="B242" s="40" t="inlineStr">
        <is>
          <t>False</t>
        </is>
      </c>
      <c r="C242" s="38" t="n"/>
      <c r="D242" s="38" t="inlineStr">
        <is>
          <t>GLOBAL_CHECK, STOCKS_EXIT</t>
        </is>
      </c>
      <c r="E242" s="38" t="n"/>
      <c r="F242" s="26" t="n"/>
      <c r="G242" s="38">
        <f>IFERROR(VLOOKUP($A256&amp;"_"&amp;$B256,Results_Deltas!$A$2:$P$15000,5,FALSE),"")</f>
        <v/>
      </c>
      <c r="H242" s="38" t="inlineStr">
        <is>
          <t>Blanket (page end)</t>
        </is>
      </c>
      <c r="I242" s="26" t="n"/>
      <c r="J242" s="26" t="n"/>
      <c r="K242" s="26" t="n"/>
      <c r="L242" s="26" t="inlineStr">
        <is>
          <t>NO</t>
        </is>
      </c>
      <c r="M242" s="74" t="n">
        <v>1.33005508817333</v>
      </c>
      <c r="N242" s="74" t="n">
        <v>8</v>
      </c>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c r="IN242" s="26" t="n"/>
      <c r="IO242" s="26" t="n"/>
    </row>
    <row r="243" ht="15.75" customHeight="1" s="67">
      <c r="A243" s="37" t="inlineStr">
        <is>
          <t>CRYPTO_SPIKE_FADE_THRESHOLD_PCT</t>
        </is>
      </c>
      <c r="B243" s="38" t="inlineStr">
        <is>
          <t>5</t>
        </is>
      </c>
      <c r="C243" s="38" t="n"/>
      <c r="D243" s="38" t="inlineStr">
        <is>
          <t>GLOBAL_CHECK, STOCKS_EXIT</t>
        </is>
      </c>
      <c r="E243" s="38" t="n"/>
      <c r="F243" s="26" t="n"/>
      <c r="G243" s="38">
        <f>IFERROR(VLOOKUP($A164&amp;"_"&amp;$B164,Results_Deltas!$A$2:$P$15000,5,FALSE),"")</f>
        <v/>
      </c>
      <c r="H243" s="38" t="inlineStr">
        <is>
          <t>Blanket (page end)</t>
        </is>
      </c>
      <c r="I243" s="26" t="n"/>
      <c r="J243" s="26" t="n"/>
      <c r="K243" s="26" t="n"/>
      <c r="L243" s="26" t="inlineStr">
        <is>
          <t>NO</t>
        </is>
      </c>
      <c r="M243" s="74" t="n">
        <v>1.341327991807467</v>
      </c>
      <c r="N243" s="74" t="n">
        <v>9</v>
      </c>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c r="IN243" s="26" t="n"/>
      <c r="IO243" s="26" t="n"/>
    </row>
    <row r="244" ht="15.75" customHeight="1" s="67">
      <c r="A244" s="39" t="inlineStr">
        <is>
          <t>EMA_BLANKET_FILTER_ENABLED</t>
        </is>
      </c>
      <c r="B244" s="40" t="inlineStr">
        <is>
          <t>True</t>
        </is>
      </c>
      <c r="C244" s="38" t="n"/>
      <c r="D244" s="38" t="inlineStr">
        <is>
          <t>GLOBAL_CHECK</t>
        </is>
      </c>
      <c r="E244" s="38" t="n"/>
      <c r="F244" s="26" t="n"/>
      <c r="G244" s="38">
        <f>IFERROR(VLOOKUP($A182&amp;"_"&amp;$B182,Results_Deltas!$A$2:$P$15000,5,FALSE),"")</f>
        <v/>
      </c>
      <c r="H244" s="38" t="inlineStr">
        <is>
          <t>Blanket (page end)</t>
        </is>
      </c>
      <c r="I244" s="26" t="n"/>
      <c r="J244" s="26" t="n"/>
      <c r="K244" s="26" t="n"/>
      <c r="L244" s="26" t="inlineStr">
        <is>
          <t>YES</t>
        </is>
      </c>
      <c r="M244" s="74" t="n">
        <v>1.38611310383556</v>
      </c>
      <c r="N244" s="74" t="n">
        <v>8</v>
      </c>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c r="IN244" s="26" t="n"/>
      <c r="IO244" s="26" t="n"/>
    </row>
    <row r="245" ht="15.75" customHeight="1" s="67">
      <c r="A245" s="37" t="inlineStr">
        <is>
          <t>HTF_TREND_VETO_BYPASS_ENABLED</t>
        </is>
      </c>
      <c r="B245" s="38" t="inlineStr">
        <is>
          <t>False</t>
        </is>
      </c>
      <c r="C245" s="38" t="n"/>
      <c r="D245" s="38" t="inlineStr">
        <is>
          <t>GLOBAL_CHECK, STOCKS_EXIT</t>
        </is>
      </c>
      <c r="E245" s="38" t="n"/>
      <c r="F245" s="26" t="n"/>
      <c r="G245" s="38">
        <f>IFERROR(VLOOKUP($A244&amp;"_"&amp;$B244,Results_Deltas!$A$2:$P$15000,5,FALSE),"")</f>
        <v/>
      </c>
      <c r="H245" s="38" t="inlineStr">
        <is>
          <t>Blanket (page end)</t>
        </is>
      </c>
      <c r="I245" s="26" t="n"/>
      <c r="J245" s="26" t="n"/>
      <c r="K245" s="26" t="n"/>
      <c r="L245" s="26" t="inlineStr">
        <is>
          <t>NO</t>
        </is>
      </c>
      <c r="M245" s="74" t="n">
        <v>1.387457314777183</v>
      </c>
      <c r="N245" s="74" t="n">
        <v>8</v>
      </c>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c r="IN245" s="26" t="n"/>
      <c r="IO245" s="26" t="n"/>
    </row>
    <row r="246" ht="15.75" customHeight="1" s="67">
      <c r="A246" s="37" t="inlineStr">
        <is>
          <t>LR_BAND_LADDER_TF_BOTTOM</t>
        </is>
      </c>
      <c r="B246" s="38" t="inlineStr">
        <is>
          <t>0</t>
        </is>
      </c>
      <c r="C246" s="38" t="n"/>
      <c r="D246" s="38" t="inlineStr">
        <is>
          <t>GLOBAL_CHECK, STOCKS_EXIT</t>
        </is>
      </c>
      <c r="E246" s="38" t="n"/>
      <c r="F246" s="26" t="n"/>
      <c r="G246" s="38">
        <f>IFERROR(VLOOKUP($A260&amp;"_"&amp;$B260,Results_Deltas!$A$2:$P$15000,5,FALSE),"")</f>
        <v/>
      </c>
      <c r="H246" s="38" t="inlineStr">
        <is>
          <t>Blanket (page end)</t>
        </is>
      </c>
      <c r="I246" s="26" t="n"/>
      <c r="J246" s="26" t="n"/>
      <c r="K246" s="26" t="n"/>
      <c r="L246" s="26" t="inlineStr">
        <is>
          <t>NO</t>
        </is>
      </c>
      <c r="M246" s="74" t="n">
        <v>1.388819680408728</v>
      </c>
      <c r="N246" s="74" t="n">
        <v>9</v>
      </c>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c r="IN246" s="26" t="n"/>
      <c r="IO246" s="26" t="n"/>
    </row>
    <row r="247" ht="15.75" customHeight="1" s="67">
      <c r="A247" s="37" t="inlineStr">
        <is>
          <t>EMA_9_21_FILTER_MIN_TFS</t>
        </is>
      </c>
      <c r="B247" s="38" t="inlineStr">
        <is>
          <t>1</t>
        </is>
      </c>
      <c r="C247" s="38" t="n"/>
      <c r="D247" s="38" t="inlineStr">
        <is>
          <t>GLOBAL_CHECK</t>
        </is>
      </c>
      <c r="E247" s="38" t="n"/>
      <c r="F247" s="26" t="n"/>
      <c r="G247" s="38">
        <f>IFERROR(VLOOKUP($A180&amp;"_"&amp;$B180,Results_Deltas!$A$2:$P$15000,5,FALSE),"")</f>
        <v/>
      </c>
      <c r="H247" s="38" t="inlineStr">
        <is>
          <t>Blanket (page end)</t>
        </is>
      </c>
      <c r="I247" s="26" t="n"/>
      <c r="J247" s="26" t="n"/>
      <c r="K247" s="26" t="n"/>
      <c r="L247" s="26" t="inlineStr">
        <is>
          <t>NO</t>
        </is>
      </c>
      <c r="M247" s="74" t="n">
        <v>1.397506762829632</v>
      </c>
      <c r="N247" s="74" t="n">
        <v>9</v>
      </c>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c r="IN247" s="26" t="n"/>
      <c r="IO247" s="26" t="n"/>
    </row>
    <row r="248" ht="15.75" customHeight="1" s="67">
      <c r="A248" s="37" t="inlineStr">
        <is>
          <t>LR_BAND_LADDER_TF_TOP</t>
        </is>
      </c>
      <c r="B248" s="38" t="inlineStr">
        <is>
          <t>0</t>
        </is>
      </c>
      <c r="C248" s="38" t="n"/>
      <c r="D248" s="38" t="inlineStr">
        <is>
          <t>GLOBAL_CHECK, STOCKS_EXIT</t>
        </is>
      </c>
      <c r="E248" s="38" t="n"/>
      <c r="F248" s="26" t="n"/>
      <c r="G248" s="38">
        <f>IFERROR(VLOOKUP($A262&amp;"_"&amp;$B262,Results_Deltas!$A$2:$P$15000,5,FALSE),"")</f>
        <v/>
      </c>
      <c r="H248" s="38" t="inlineStr">
        <is>
          <t>Blanket (page end)</t>
        </is>
      </c>
      <c r="I248" s="26" t="n"/>
      <c r="J248" s="26" t="n"/>
      <c r="K248" s="26" t="n"/>
      <c r="L248" s="26" t="inlineStr">
        <is>
          <t>NO</t>
        </is>
      </c>
      <c r="M248" s="74" t="n">
        <v>1.410278880051705</v>
      </c>
      <c r="N248" s="74" t="n">
        <v>9</v>
      </c>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c r="IN248" s="26" t="n"/>
      <c r="IO248" s="26" t="n"/>
    </row>
    <row r="249" ht="15.75" customHeight="1" s="67">
      <c r="A249" s="39" t="inlineStr">
        <is>
          <t>CRYPTO_SPIKE_FADE_THRESHOLD_PCT</t>
        </is>
      </c>
      <c r="B249" s="40" t="inlineStr">
        <is>
          <t>10</t>
        </is>
      </c>
      <c r="C249" s="38" t="n"/>
      <c r="D249" s="38" t="inlineStr">
        <is>
          <t>GLOBAL_CHECK, STOCKS_EXIT</t>
        </is>
      </c>
      <c r="E249" s="38" t="n"/>
      <c r="F249" s="26" t="n"/>
      <c r="G249" s="38">
        <f>IFERROR(VLOOKUP($A161&amp;"_"&amp;$B161,Results_Deltas!$A$2:$P$15000,5,FALSE),"")</f>
        <v/>
      </c>
      <c r="H249" s="38" t="inlineStr">
        <is>
          <t>Blanket (page end)</t>
        </is>
      </c>
      <c r="I249" s="26" t="n"/>
      <c r="J249" s="26" t="n"/>
      <c r="K249" s="26" t="n"/>
      <c r="L249" s="26" t="inlineStr">
        <is>
          <t>YES</t>
        </is>
      </c>
      <c r="M249" s="74" t="n">
        <v>1.443253022971438</v>
      </c>
      <c r="N249" s="74" t="n">
        <v>9</v>
      </c>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c r="IN249" s="26" t="n"/>
      <c r="IO249" s="26" t="n"/>
    </row>
    <row r="250" ht="15.75" customHeight="1" s="67">
      <c r="A250" s="37" t="inlineStr">
        <is>
          <t>HLR_TOP_MIN_TFS</t>
        </is>
      </c>
      <c r="B250" s="38" t="inlineStr">
        <is>
          <t>1</t>
        </is>
      </c>
      <c r="C250" s="38" t="n"/>
      <c r="D250" s="38" t="inlineStr">
        <is>
          <t>GLOBAL_CHECK, REENTRY, STOCKS_EXIT</t>
        </is>
      </c>
      <c r="E250" s="38" t="n"/>
      <c r="F250" s="26" t="n"/>
      <c r="G250" s="38">
        <f>IFERROR(VLOOKUP($A233&amp;"_"&amp;$B233,Results_Deltas!$A$2:$P$15000,5,FALSE),"")</f>
        <v/>
      </c>
      <c r="H250" s="38" t="inlineStr">
        <is>
          <t>Blanket (page end)</t>
        </is>
      </c>
      <c r="I250" s="26" t="n"/>
      <c r="J250" s="26" t="n"/>
      <c r="K250" s="26" t="n"/>
      <c r="L250" s="26" t="inlineStr">
        <is>
          <t>YES</t>
        </is>
      </c>
      <c r="M250" s="74" t="n">
        <v>1.633857669199237</v>
      </c>
      <c r="N250" s="74" t="n">
        <v>6</v>
      </c>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c r="IN250" s="26" t="n"/>
      <c r="IO250" s="26" t="n"/>
    </row>
    <row r="251" ht="15.75" customHeight="1" s="67">
      <c r="A251" s="37" t="inlineStr">
        <is>
          <t>GR_FILTER_VEC_MIN_TFS</t>
        </is>
      </c>
      <c r="B251" s="38" t="inlineStr">
        <is>
          <t>0</t>
        </is>
      </c>
      <c r="C251" s="38" t="n"/>
      <c r="D251" s="38" t="inlineStr">
        <is>
          <t>GLOBAL_CHECK</t>
        </is>
      </c>
      <c r="E251" s="38" t="n"/>
      <c r="F251" s="26" t="n"/>
      <c r="G251" s="38">
        <f>IFERROR(VLOOKUP($A215&amp;"_"&amp;$B215,Results_Deltas!$A$2:$P$15000,5,FALSE),"")</f>
        <v/>
      </c>
      <c r="H251" s="38" t="inlineStr">
        <is>
          <t>Blanket (page end)</t>
        </is>
      </c>
      <c r="I251" s="26" t="n"/>
      <c r="J251" s="26" t="n"/>
      <c r="K251" s="26" t="n"/>
      <c r="L251" s="26" t="inlineStr">
        <is>
          <t>NO</t>
        </is>
      </c>
      <c r="M251" s="74" t="n">
        <v>1.718696618368572</v>
      </c>
      <c r="N251" s="74" t="n">
        <v>9</v>
      </c>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c r="IN251" s="26" t="n"/>
      <c r="IO251" s="26" t="n"/>
    </row>
    <row r="252" ht="15.75" customHeight="1" s="67">
      <c r="A252" s="37" t="inlineStr">
        <is>
          <t>EXECUTE_NOW_SINGLE_GATE_ENFORCE</t>
        </is>
      </c>
      <c r="B252" s="38" t="inlineStr">
        <is>
          <t>0.0</t>
        </is>
      </c>
      <c r="C252" s="38" t="n"/>
      <c r="D252" s="38" t="inlineStr">
        <is>
          <t>ENTRY, GLOBAL_CHECK, STOCKS_EXIT</t>
        </is>
      </c>
      <c r="E252" s="38" t="n"/>
      <c r="F252" s="26" t="n"/>
      <c r="G252" s="38">
        <f>IFERROR(VLOOKUP($A186&amp;"_"&amp;$B186,Results_Deltas!$A$2:$P$15000,5,FALSE),"")</f>
        <v/>
      </c>
      <c r="H252" s="38" t="inlineStr">
        <is>
          <t>Blanket (page end)</t>
        </is>
      </c>
      <c r="I252" s="26" t="n"/>
      <c r="J252" s="26" t="n"/>
      <c r="K252" s="26" t="n"/>
      <c r="L252" s="26" t="inlineStr">
        <is>
          <t>NO</t>
        </is>
      </c>
      <c r="M252" s="74" t="n">
        <v>1.719171218293771</v>
      </c>
      <c r="N252" s="74" t="n">
        <v>9</v>
      </c>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c r="IN252" s="26" t="n"/>
      <c r="IO252" s="26" t="n"/>
    </row>
    <row r="253" ht="15.75" customHeight="1" s="67">
      <c r="A253" s="37" t="inlineStr">
        <is>
          <t>EXECUTE_NOW_SINGLE_GATE_ENFORCE</t>
        </is>
      </c>
      <c r="B253" s="38" t="inlineStr">
        <is>
          <t>0.0_ALT</t>
        </is>
      </c>
      <c r="C253" s="38" t="n"/>
      <c r="D253" s="38" t="inlineStr">
        <is>
          <t>ENTRY, GLOBAL_CHECK, STOCKS_EXIT</t>
        </is>
      </c>
      <c r="E253" s="38" t="n"/>
      <c r="F253" s="26" t="n"/>
      <c r="G253" s="38">
        <f>IFERROR(VLOOKUP($A187&amp;"_"&amp;$B187,Results_Deltas!$A$2:$P$15000,5,FALSE),"")</f>
        <v/>
      </c>
      <c r="H253" s="38" t="inlineStr">
        <is>
          <t>Blanket (page end)</t>
        </is>
      </c>
      <c r="I253" s="26" t="n"/>
      <c r="J253" s="26" t="n"/>
      <c r="K253" s="26" t="n"/>
      <c r="L253" s="26" t="inlineStr">
        <is>
          <t>NO</t>
        </is>
      </c>
      <c r="M253" s="74" t="n">
        <v>1.719171218293771</v>
      </c>
      <c r="N253" s="74" t="n">
        <v>9</v>
      </c>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c r="IN253" s="26" t="n"/>
      <c r="IO253" s="26" t="n"/>
    </row>
    <row r="254" ht="15.75" customHeight="1" s="67">
      <c r="A254" s="39" t="inlineStr">
        <is>
          <t>NEWBORN_LOSS_KILL_GAIN_THRESHOLD_PCT</t>
        </is>
      </c>
      <c r="B254" s="40" t="inlineStr">
        <is>
          <t>0</t>
        </is>
      </c>
      <c r="C254" s="38" t="n"/>
      <c r="D254" s="38" t="inlineStr">
        <is>
          <t>AUGMENT, EXIT, GLOBAL_CHECK, REDUCE, STOCKS_EXIT</t>
        </is>
      </c>
      <c r="E254" s="38" t="n"/>
      <c r="F254" s="26" t="n"/>
      <c r="G254" s="38">
        <f>IFERROR(VLOOKUP($A295&amp;"_"&amp;$B295,Results_Deltas!$A$2:$P$15000,5,FALSE),"")</f>
        <v/>
      </c>
      <c r="H254" s="38" t="inlineStr">
        <is>
          <t>Blanket (page end)</t>
        </is>
      </c>
      <c r="I254" s="26" t="n"/>
      <c r="J254" s="26" t="n"/>
      <c r="K254" s="26" t="n"/>
      <c r="L254" s="26" t="inlineStr">
        <is>
          <t>YES</t>
        </is>
      </c>
      <c r="M254" s="74" t="n">
        <v>1.719171218293771</v>
      </c>
      <c r="N254" s="74" t="n">
        <v>9</v>
      </c>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c r="IN254" s="26" t="n"/>
      <c r="IO254" s="26" t="n"/>
    </row>
    <row r="255" ht="15.75" customHeight="1" s="67">
      <c r="A255" s="37" t="inlineStr">
        <is>
          <t>NEW_POSITION_MAX_LOSS_THRESHOLD</t>
        </is>
      </c>
      <c r="B255" s="38" t="inlineStr">
        <is>
          <t>0</t>
        </is>
      </c>
      <c r="C255" s="38" t="n"/>
      <c r="D255" s="38" t="inlineStr">
        <is>
          <t>AUGMENT, EXIT, GLOBAL_CHECK, REDUCE, STOCKS_EXIT</t>
        </is>
      </c>
      <c r="E255" s="38" t="n"/>
      <c r="F255" s="26" t="n"/>
      <c r="G255" s="38">
        <f>IFERROR(VLOOKUP($A301&amp;"_"&amp;$B301,Results_Deltas!$A$2:$P$15000,5,FALSE),"")</f>
        <v/>
      </c>
      <c r="H255" s="38" t="inlineStr">
        <is>
          <t>Blanket (page end)</t>
        </is>
      </c>
      <c r="I255" s="26" t="n"/>
      <c r="J255" s="26" t="n"/>
      <c r="K255" s="26" t="n"/>
      <c r="L255" s="26" t="inlineStr">
        <is>
          <t>NO</t>
        </is>
      </c>
      <c r="M255" s="74" t="n">
        <v>1.719171218293771</v>
      </c>
      <c r="N255" s="74" t="n">
        <v>9</v>
      </c>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c r="IN255" s="26" t="n"/>
      <c r="IO255" s="26" t="n"/>
    </row>
    <row r="256" ht="15.75" customHeight="1" s="67">
      <c r="A256" s="37" t="inlineStr">
        <is>
          <t>GOLDEN_RULE_BASE_USD</t>
        </is>
      </c>
      <c r="B256" s="38" t="inlineStr">
        <is>
          <t>0.0</t>
        </is>
      </c>
      <c r="C256" s="38" t="n"/>
      <c r="D256" s="38" t="inlineStr">
        <is>
          <t>GLOBAL_CHECK, STOCKS_EXIT</t>
        </is>
      </c>
      <c r="E256" s="38" t="n"/>
      <c r="F256" s="26" t="n"/>
      <c r="G256" s="38">
        <f>IFERROR(VLOOKUP($A209&amp;"_"&amp;$B209,Results_Deltas!$A$2:$P$15000,5,FALSE),"")</f>
        <v/>
      </c>
      <c r="H256" s="38" t="inlineStr">
        <is>
          <t>Blanket (page end)</t>
        </is>
      </c>
      <c r="I256" s="26" t="n"/>
      <c r="J256" s="26" t="n"/>
      <c r="K256" s="26" t="n"/>
      <c r="L256" s="26" t="inlineStr">
        <is>
          <t>NO</t>
        </is>
      </c>
      <c r="M256" s="74" t="n">
        <v>1.71924150728949</v>
      </c>
      <c r="N256" s="74" t="n">
        <v>9</v>
      </c>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c r="IN256" s="26" t="n"/>
      <c r="IO256" s="26" t="n"/>
    </row>
    <row r="257" ht="15.75" customHeight="1" s="67">
      <c r="A257" s="37" t="inlineStr">
        <is>
          <t>GOLDEN_RULE_BASE_USD</t>
        </is>
      </c>
      <c r="B257" s="38" t="inlineStr">
        <is>
          <t>0.0_ALT</t>
        </is>
      </c>
      <c r="C257" s="38" t="n"/>
      <c r="D257" s="38" t="inlineStr">
        <is>
          <t>GLOBAL_CHECK, STOCKS_EXIT</t>
        </is>
      </c>
      <c r="E257" s="38" t="n"/>
      <c r="F257" s="26" t="n"/>
      <c r="G257" s="38">
        <f>IFERROR(VLOOKUP($A210&amp;"_"&amp;$B210,Results_Deltas!$A$2:$P$15000,5,FALSE),"")</f>
        <v/>
      </c>
      <c r="H257" s="38" t="inlineStr">
        <is>
          <t>Blanket (page end)</t>
        </is>
      </c>
      <c r="I257" s="26" t="n"/>
      <c r="J257" s="26" t="n"/>
      <c r="K257" s="26" t="n"/>
      <c r="L257" s="26" t="inlineStr">
        <is>
          <t>NO</t>
        </is>
      </c>
      <c r="M257" s="74" t="n">
        <v>1.71924150728949</v>
      </c>
      <c r="N257" s="74" t="n">
        <v>9</v>
      </c>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c r="IN257" s="26" t="n"/>
      <c r="IO257" s="26" t="n"/>
    </row>
    <row r="258" ht="15.75" customHeight="1" s="67">
      <c r="A258" s="37" t="inlineStr">
        <is>
          <t>ADX_RANGING_THRESHOLD</t>
        </is>
      </c>
      <c r="B258" s="38" t="inlineStr">
        <is>
          <t>15</t>
        </is>
      </c>
      <c r="C258" s="38" t="n"/>
      <c r="D258" s="38" t="inlineStr">
        <is>
          <t>ENTRY, GLOBAL_CHECK, STOCKS_EXIT</t>
        </is>
      </c>
      <c r="E258" s="38" t="n"/>
      <c r="F258" s="26" t="n"/>
      <c r="G258" s="38">
        <f>IFERROR(VLOOKUP($A148&amp;"_"&amp;$B148,Results_Deltas!$A$2:$P$15000,5,FALSE),"")</f>
        <v/>
      </c>
      <c r="H258" s="38" t="inlineStr">
        <is>
          <t>Blanket (page end)</t>
        </is>
      </c>
      <c r="I258" s="26" t="n"/>
      <c r="J258" s="26" t="n"/>
      <c r="K258" s="26" t="n"/>
      <c r="L258" s="26" t="inlineStr">
        <is>
          <t>YES</t>
        </is>
      </c>
      <c r="M258" s="74" t="n">
        <v>1.738107415172237</v>
      </c>
      <c r="N258" s="74" t="n">
        <v>8</v>
      </c>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c r="IN258" s="26" t="n"/>
      <c r="IO258" s="26" t="n"/>
    </row>
    <row r="259" ht="15.75" customHeight="1" s="67">
      <c r="A259" s="37" t="inlineStr">
        <is>
          <t>OI_CONFIRM_MIN_PRICE_PCT</t>
        </is>
      </c>
      <c r="B259" s="38" t="inlineStr">
        <is>
          <t>2.0</t>
        </is>
      </c>
      <c r="C259" s="38" t="n"/>
      <c r="D259" s="38" t="inlineStr">
        <is>
          <t>ENTRY, GLOBAL_CHECK, STOCKS_EXIT</t>
        </is>
      </c>
      <c r="E259" s="38" t="n"/>
      <c r="F259" s="26" t="n"/>
      <c r="G259" s="38">
        <f>IFERROR(VLOOKUP($A312&amp;"_"&amp;$B312,Results_Deltas!$A$2:$P$15000,5,FALSE),"")</f>
        <v/>
      </c>
      <c r="H259" s="38" t="inlineStr">
        <is>
          <t>Blanket (page end)</t>
        </is>
      </c>
      <c r="I259" s="26" t="n"/>
      <c r="J259" s="26" t="n"/>
      <c r="K259" s="26" t="n"/>
      <c r="L259" s="26" t="inlineStr">
        <is>
          <t>NO</t>
        </is>
      </c>
      <c r="M259" s="74" t="n">
        <v>1.766033389838659</v>
      </c>
      <c r="N259" s="74" t="n">
        <v>6</v>
      </c>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c r="IN259" s="26" t="n"/>
      <c r="IO259" s="26" t="n"/>
    </row>
    <row r="260" ht="15.75" customHeight="1" s="67">
      <c r="A260" s="37" t="inlineStr">
        <is>
          <t>HTF_GATE_BYPASS_RZ</t>
        </is>
      </c>
      <c r="B260" s="38" t="inlineStr">
        <is>
          <t>0.0</t>
        </is>
      </c>
      <c r="C260" s="38" t="n"/>
      <c r="D260" s="38" t="inlineStr">
        <is>
          <t>ENTRY, GLOBAL_CHECK, STOCKS_EXIT</t>
        </is>
      </c>
      <c r="E260" s="38" t="n"/>
      <c r="F260" s="26" t="n"/>
      <c r="G260" s="38">
        <f>IFERROR(VLOOKUP($A238&amp;"_"&amp;$B238,Results_Deltas!$A$2:$P$15000,5,FALSE),"")</f>
        <v/>
      </c>
      <c r="H260" s="38" t="inlineStr">
        <is>
          <t>Blanket (page end)</t>
        </is>
      </c>
      <c r="I260" s="26" t="n"/>
      <c r="J260" s="26" t="n"/>
      <c r="K260" s="26" t="n"/>
      <c r="L260" s="26" t="inlineStr">
        <is>
          <t>NO</t>
        </is>
      </c>
      <c r="M260" s="74" t="n">
        <v>1.777443055914048</v>
      </c>
      <c r="N260" s="74" t="n">
        <v>9</v>
      </c>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c r="IN260" s="26" t="n"/>
      <c r="IO260" s="26" t="n"/>
    </row>
    <row r="261" ht="15.75" customHeight="1" s="67">
      <c r="A261" s="37" t="inlineStr">
        <is>
          <t>HTF_GATE_BYPASS_RZ</t>
        </is>
      </c>
      <c r="B261" s="38" t="inlineStr">
        <is>
          <t>0.0_ALT</t>
        </is>
      </c>
      <c r="C261" s="38" t="n"/>
      <c r="D261" s="38" t="inlineStr">
        <is>
          <t>ENTRY, GLOBAL_CHECK, STOCKS_EXIT</t>
        </is>
      </c>
      <c r="E261" s="38" t="n"/>
      <c r="F261" s="26" t="n"/>
      <c r="G261" s="38">
        <f>IFERROR(VLOOKUP($A239&amp;"_"&amp;$B239,Results_Deltas!$A$2:$P$15000,5,FALSE),"")</f>
        <v/>
      </c>
      <c r="H261" s="38" t="inlineStr">
        <is>
          <t>Blanket (page end)</t>
        </is>
      </c>
      <c r="I261" s="26" t="n"/>
      <c r="J261" s="26" t="n"/>
      <c r="K261" s="26" t="n"/>
      <c r="L261" s="26" t="inlineStr">
        <is>
          <t>NO</t>
        </is>
      </c>
      <c r="M261" s="74" t="n">
        <v>1.777443055914048</v>
      </c>
      <c r="N261" s="74" t="n">
        <v>9</v>
      </c>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c r="IN261" s="26" t="n"/>
      <c r="IO261" s="26" t="n"/>
    </row>
    <row r="262" ht="15.75" customHeight="1" s="67">
      <c r="A262" s="37" t="inlineStr">
        <is>
          <t>OI_CONFIRM_MIN_CHANGE_PCT</t>
        </is>
      </c>
      <c r="B262" s="38" t="inlineStr">
        <is>
          <t>1.0</t>
        </is>
      </c>
      <c r="C262" s="38" t="n"/>
      <c r="D262" s="38" t="inlineStr">
        <is>
          <t>ENTRY, GLOBAL_CHECK, STOCKS_EXIT</t>
        </is>
      </c>
      <c r="E262" s="38" t="n"/>
      <c r="F262" s="26" t="n"/>
      <c r="G262" s="38">
        <f>IFERROR(VLOOKUP($A309&amp;"_"&amp;$B309,Results_Deltas!$A$2:$P$15000,5,FALSE),"")</f>
        <v/>
      </c>
      <c r="H262" s="38" t="inlineStr">
        <is>
          <t>Blanket (page end)</t>
        </is>
      </c>
      <c r="I262" s="26" t="n"/>
      <c r="J262" s="26" t="n"/>
      <c r="K262" s="26" t="n"/>
      <c r="L262" s="26" t="inlineStr">
        <is>
          <t>NO</t>
        </is>
      </c>
      <c r="M262" s="74" t="n">
        <v>1.836337015653441</v>
      </c>
      <c r="N262" s="74" t="n">
        <v>7</v>
      </c>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c r="IN262" s="26" t="n"/>
      <c r="IO262" s="26" t="n"/>
    </row>
    <row r="263" ht="15.75" customHeight="1" s="67">
      <c r="A263" s="39" t="inlineStr">
        <is>
          <t>OI_CONFIRM_MIN_CHANGE_PCT</t>
        </is>
      </c>
      <c r="B263" s="40" t="inlineStr">
        <is>
          <t>0.5</t>
        </is>
      </c>
      <c r="C263" s="38" t="n"/>
      <c r="D263" s="38" t="inlineStr">
        <is>
          <t>ENTRY, GLOBAL_CHECK, STOCKS_EXIT</t>
        </is>
      </c>
      <c r="E263" s="38" t="n"/>
      <c r="F263" s="26" t="n"/>
      <c r="G263" s="38">
        <f>IFERROR(VLOOKUP($A310&amp;"_"&amp;$B310,Results_Deltas!$A$2:$P$15000,5,FALSE),"")</f>
        <v/>
      </c>
      <c r="H263" s="38" t="inlineStr">
        <is>
          <t>Blanket (page end)</t>
        </is>
      </c>
      <c r="I263" s="26" t="n"/>
      <c r="J263" s="26" t="n"/>
      <c r="K263" s="26" t="n"/>
      <c r="L263" s="26" t="inlineStr">
        <is>
          <t>NO</t>
        </is>
      </c>
      <c r="M263" s="74" t="n">
        <v>1.85977868583501</v>
      </c>
      <c r="N263" s="74" t="n">
        <v>6</v>
      </c>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c r="IN263" s="26" t="n"/>
      <c r="IO263" s="26" t="n"/>
    </row>
    <row r="264" ht="15.75" customHeight="1" s="67">
      <c r="A264" s="37" t="inlineStr">
        <is>
          <t>HA_WICK_QUALITY_TF</t>
        </is>
      </c>
      <c r="B264" s="38" t="inlineStr">
        <is>
          <t>15m</t>
        </is>
      </c>
      <c r="C264" s="38" t="n"/>
      <c r="D264" s="38" t="inlineStr">
        <is>
          <t>ENTRY, GLOBAL_CHECK, STOCKS_EXIT</t>
        </is>
      </c>
      <c r="E264" s="38" t="n"/>
      <c r="F264" s="26" t="n"/>
      <c r="G264" s="38">
        <f>IFERROR(VLOOKUP($A226&amp;"_"&amp;$B226,Results_Deltas!$A$2:$P$15000,5,FALSE),"")</f>
        <v/>
      </c>
      <c r="H264" s="38" t="inlineStr">
        <is>
          <t>Blanket (page end)</t>
        </is>
      </c>
      <c r="I264" s="26" t="n"/>
      <c r="J264" s="26" t="n"/>
      <c r="K264" s="26" t="n"/>
      <c r="L264" s="26" t="inlineStr">
        <is>
          <t>YES</t>
        </is>
      </c>
      <c r="M264" s="74" t="n">
        <v>1.88983762651529</v>
      </c>
      <c r="N264" s="74" t="n">
        <v>8</v>
      </c>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c r="IN264" s="26" t="n"/>
      <c r="IO264" s="26" t="n"/>
    </row>
    <row r="265" ht="15.75" customHeight="1" s="67">
      <c r="A265" s="39" t="inlineStr">
        <is>
          <t>DC_MOMENT_STRONG_THRESHOLD</t>
        </is>
      </c>
      <c r="B265" s="40" t="inlineStr">
        <is>
          <t>40</t>
        </is>
      </c>
      <c r="C265" s="38" t="n"/>
      <c r="D265" s="38" t="inlineStr">
        <is>
          <t>ENTRY, GLOBAL_CHECK, STOCKS_EXIT</t>
        </is>
      </c>
      <c r="E265" s="38" t="n"/>
      <c r="F265" s="26" t="n"/>
      <c r="G265" s="38">
        <f>IFERROR(VLOOKUP($A165&amp;"_"&amp;$B165,Results_Deltas!$A$2:$P$15000,5,FALSE),"")</f>
        <v/>
      </c>
      <c r="H265" s="38" t="inlineStr">
        <is>
          <t>Blanket (page end)</t>
        </is>
      </c>
      <c r="I265" s="26" t="n"/>
      <c r="J265" s="26" t="n"/>
      <c r="K265" s="26" t="n"/>
      <c r="L265" s="26" t="inlineStr">
        <is>
          <t>YES</t>
        </is>
      </c>
      <c r="M265" s="74" t="n">
        <v>1.910881696876934</v>
      </c>
      <c r="N265" s="74" t="n">
        <v>7</v>
      </c>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c r="IN265" s="26" t="n"/>
      <c r="IO265" s="26" t="n"/>
    </row>
    <row r="266" ht="15.75" customHeight="1" s="67">
      <c r="A266" s="39" t="inlineStr">
        <is>
          <t>BAND_ARROW_ENABLED</t>
        </is>
      </c>
      <c r="B266" s="40" t="inlineStr">
        <is>
          <t>False</t>
        </is>
      </c>
      <c r="C266" s="38" t="n"/>
      <c r="D266" s="38" t="inlineStr">
        <is>
          <t>GLOBAL_CHECK, STOCKS_EXIT</t>
        </is>
      </c>
      <c r="E266" s="38" t="n"/>
      <c r="F266" s="26" t="n"/>
      <c r="G266" s="38">
        <f>IFERROR(VLOOKUP($A154&amp;"_"&amp;$B154,Results_Deltas!$A$2:$P$15000,5,FALSE),"")</f>
        <v/>
      </c>
      <c r="H266" s="38" t="inlineStr">
        <is>
          <t>Blanket (page end)</t>
        </is>
      </c>
      <c r="I266" s="26" t="n"/>
      <c r="J266" s="26" t="n"/>
      <c r="K266" s="26" t="n"/>
      <c r="L266" s="26" t="inlineStr">
        <is>
          <t>NO</t>
        </is>
      </c>
      <c r="M266" s="74" t="n">
        <v>1.963567577217071</v>
      </c>
      <c r="N266" s="74" t="n">
        <v>8</v>
      </c>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c r="IN266" s="26" t="n"/>
      <c r="IO266" s="26" t="n"/>
    </row>
    <row r="267" ht="15.75" customHeight="1" s="67">
      <c r="A267" s="39" t="inlineStr">
        <is>
          <t>COOLDOWN_LOCKS_FILTER_TF</t>
        </is>
      </c>
      <c r="B267" s="40" t="inlineStr">
        <is>
          <t>15m</t>
        </is>
      </c>
      <c r="C267" s="38" t="n"/>
      <c r="D267" s="38" t="inlineStr">
        <is>
          <t>GLOBAL_CHECK</t>
        </is>
      </c>
      <c r="E267" s="38" t="n"/>
      <c r="F267" s="26" t="n"/>
      <c r="G267" s="38">
        <f>IFERROR(VLOOKUP($A160&amp;"_"&amp;$B160,Results_Deltas!$A$2:$P$15000,5,FALSE),"")</f>
        <v/>
      </c>
      <c r="H267" s="38" t="inlineStr">
        <is>
          <t>Blanket (page end)</t>
        </is>
      </c>
      <c r="I267" s="26" t="n"/>
      <c r="J267" s="26" t="n"/>
      <c r="K267" s="26" t="n"/>
      <c r="L267" s="26" t="inlineStr">
        <is>
          <t>YES</t>
        </is>
      </c>
      <c r="M267" s="74" t="n">
        <v>1.963567577217071</v>
      </c>
      <c r="N267" s="74" t="n">
        <v>8</v>
      </c>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c r="IN267" s="26" t="n"/>
      <c r="IO267" s="26" t="n"/>
    </row>
    <row r="268" ht="15.75" customHeight="1" s="67">
      <c r="A268" s="39" t="inlineStr">
        <is>
          <t>DUP_GUARD_FILTER_TF</t>
        </is>
      </c>
      <c r="B268" s="40" t="inlineStr">
        <is>
          <t>15m</t>
        </is>
      </c>
      <c r="C268" s="38" t="n"/>
      <c r="D268" s="38" t="inlineStr">
        <is>
          <t>GLOBAL_CHECK</t>
        </is>
      </c>
      <c r="E268" s="38" t="n"/>
      <c r="F268" s="26" t="n"/>
      <c r="G268" s="38">
        <f>IFERROR(VLOOKUP($A177&amp;"_"&amp;$B177,Results_Deltas!$A$2:$P$15000,5,FALSE),"")</f>
        <v/>
      </c>
      <c r="H268" s="38" t="inlineStr">
        <is>
          <t>Blanket (page end)</t>
        </is>
      </c>
      <c r="I268" s="26" t="n"/>
      <c r="J268" s="26" t="n"/>
      <c r="K268" s="26" t="n"/>
      <c r="L268" s="26" t="inlineStr">
        <is>
          <t>YES</t>
        </is>
      </c>
      <c r="M268" s="74" t="n">
        <v>1.963567577217071</v>
      </c>
      <c r="N268" s="74" t="n">
        <v>8</v>
      </c>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c r="IN268" s="26" t="n"/>
      <c r="IO268" s="26" t="n"/>
    </row>
    <row r="269" ht="15.75" customHeight="1" s="67">
      <c r="A269" s="39" t="inlineStr">
        <is>
          <t>FUNDING_GATE_FILTER_TF</t>
        </is>
      </c>
      <c r="B269" s="40" t="inlineStr">
        <is>
          <t>15m</t>
        </is>
      </c>
      <c r="C269" s="38" t="n"/>
      <c r="D269" s="38" t="inlineStr">
        <is>
          <t>GLOBAL_CHECK</t>
        </is>
      </c>
      <c r="E269" s="38" t="n"/>
      <c r="F269" s="26" t="n"/>
      <c r="G269" s="38">
        <f>IFERROR(VLOOKUP($A202&amp;"_"&amp;$B202,Results_Deltas!$A$2:$P$15000,5,FALSE),"")</f>
        <v/>
      </c>
      <c r="H269" s="38" t="inlineStr">
        <is>
          <t>Blanket (page end)</t>
        </is>
      </c>
      <c r="I269" s="26" t="n"/>
      <c r="J269" s="26" t="n"/>
      <c r="K269" s="26" t="n"/>
      <c r="L269" s="26" t="inlineStr">
        <is>
          <t>YES</t>
        </is>
      </c>
      <c r="M269" s="74" t="n">
        <v>1.963567577217071</v>
      </c>
      <c r="N269" s="74" t="n">
        <v>8</v>
      </c>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c r="IN269" s="26" t="n"/>
      <c r="IO269" s="26" t="n"/>
    </row>
    <row r="270" ht="15.75" customHeight="1" s="67">
      <c r="A270" s="39" t="inlineStr">
        <is>
          <t>HA_WICK_QUALITY_ENABLED</t>
        </is>
      </c>
      <c r="B270" s="40" t="inlineStr">
        <is>
          <t>False</t>
        </is>
      </c>
      <c r="C270" s="38" t="n"/>
      <c r="D270" s="38" t="inlineStr">
        <is>
          <t>ENTRY, GLOBAL_CHECK, STOCKS_EXIT</t>
        </is>
      </c>
      <c r="E270" s="38" t="n"/>
      <c r="F270" s="26" t="n"/>
      <c r="G270" s="38">
        <f>IFERROR(VLOOKUP($A218&amp;"_"&amp;$B218,Results_Deltas!$A$2:$P$15000,5,FALSE),"")</f>
        <v/>
      </c>
      <c r="H270" s="38" t="inlineStr">
        <is>
          <t>Blanket (page end)</t>
        </is>
      </c>
      <c r="I270" s="26" t="n"/>
      <c r="J270" s="26" t="n"/>
      <c r="K270" s="26" t="n"/>
      <c r="L270" s="26" t="inlineStr">
        <is>
          <t>NO</t>
        </is>
      </c>
      <c r="M270" s="74" t="n">
        <v>1.963567577217071</v>
      </c>
      <c r="N270" s="74" t="n">
        <v>8</v>
      </c>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c r="IN270" s="26" t="n"/>
      <c r="IO270" s="26" t="n"/>
    </row>
    <row r="271" ht="15.75" customHeight="1" s="67">
      <c r="A271" s="39" t="inlineStr">
        <is>
          <t>LH_HL_FILTER_ENABLED</t>
        </is>
      </c>
      <c r="B271" s="40" t="inlineStr">
        <is>
          <t>False</t>
        </is>
      </c>
      <c r="C271" s="38" t="n"/>
      <c r="D271" s="38" t="inlineStr">
        <is>
          <t>ENTRY, GLOBAL_CHECK, STOCKS_EXIT</t>
        </is>
      </c>
      <c r="E271" s="38" t="n"/>
      <c r="F271" s="26" t="n"/>
      <c r="G271" s="38">
        <f>IFERROR(VLOOKUP($A250&amp;"_"&amp;$B250,Results_Deltas!$A$2:$P$15000,5,FALSE),"")</f>
        <v/>
      </c>
      <c r="H271" s="38" t="inlineStr">
        <is>
          <t>Blanket (page end)</t>
        </is>
      </c>
      <c r="I271" s="26" t="n"/>
      <c r="J271" s="26" t="n"/>
      <c r="K271" s="26" t="n"/>
      <c r="L271" s="26" t="inlineStr">
        <is>
          <t>NO</t>
        </is>
      </c>
      <c r="M271" s="74" t="n">
        <v>1.963567577217071</v>
      </c>
      <c r="N271" s="74" t="n">
        <v>8</v>
      </c>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c r="IN271" s="26" t="n"/>
      <c r="IO271" s="26" t="n"/>
    </row>
    <row r="272" ht="15.75" customHeight="1" s="67">
      <c r="A272" s="39" t="inlineStr">
        <is>
          <t>LH_HL_FILTER_REQUIRE_BOTH</t>
        </is>
      </c>
      <c r="B272" s="40" t="inlineStr">
        <is>
          <t>False</t>
        </is>
      </c>
      <c r="C272" s="38" t="n"/>
      <c r="D272" s="38" t="inlineStr">
        <is>
          <t>ENTRY, GLOBAL_CHECK, STOCKS_EXIT</t>
        </is>
      </c>
      <c r="E272" s="38" t="n"/>
      <c r="F272" s="26" t="n"/>
      <c r="G272" s="38">
        <f>IFERROR(VLOOKUP($A254&amp;"_"&amp;$B254,Results_Deltas!$A$2:$P$15000,5,FALSE),"")</f>
        <v/>
      </c>
      <c r="H272" s="38" t="inlineStr">
        <is>
          <t>Blanket (page end)</t>
        </is>
      </c>
      <c r="I272" s="26" t="n"/>
      <c r="J272" s="26" t="n"/>
      <c r="K272" s="26" t="n"/>
      <c r="L272" s="26" t="inlineStr">
        <is>
          <t>NO</t>
        </is>
      </c>
      <c r="M272" s="74" t="n">
        <v>1.963567577217071</v>
      </c>
      <c r="N272" s="74" t="n">
        <v>8</v>
      </c>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c r="IN272" s="26" t="n"/>
      <c r="IO272" s="26" t="n"/>
    </row>
    <row r="273" ht="15.75" customHeight="1" s="67">
      <c r="A273" s="37" t="inlineStr">
        <is>
          <t>MTS_GATE_ENABLED</t>
        </is>
      </c>
      <c r="B273" s="38" t="inlineStr">
        <is>
          <t>False</t>
        </is>
      </c>
      <c r="C273" s="38" t="n"/>
      <c r="D273" s="38" t="inlineStr">
        <is>
          <t>ENTRY, GLOBAL_CHECK, STOCKS_EXIT</t>
        </is>
      </c>
      <c r="E273" s="38" t="n"/>
      <c r="F273" s="26" t="n"/>
      <c r="G273" s="38">
        <f>IFERROR(VLOOKUP($A293&amp;"_"&amp;$B293,Results_Deltas!$A$2:$P$15000,5,FALSE),"")</f>
        <v/>
      </c>
      <c r="H273" s="38" t="inlineStr">
        <is>
          <t>Blanket (page end)</t>
        </is>
      </c>
      <c r="I273" s="26" t="n"/>
      <c r="J273" s="26" t="n"/>
      <c r="K273" s="26" t="n"/>
      <c r="L273" s="26" t="inlineStr">
        <is>
          <t>NO</t>
        </is>
      </c>
      <c r="M273" s="74" t="n">
        <v>1.963567577217071</v>
      </c>
      <c r="N273" s="74" t="n">
        <v>8</v>
      </c>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c r="IN273" s="26" t="n"/>
      <c r="IO273" s="26" t="n"/>
    </row>
    <row r="274" ht="15.75" customHeight="1" s="67">
      <c r="A274" s="37" t="inlineStr">
        <is>
          <t>OI_CONFIRM_ENABLED</t>
        </is>
      </c>
      <c r="B274" s="38" t="inlineStr">
        <is>
          <t>False</t>
        </is>
      </c>
      <c r="C274" s="38" t="n"/>
      <c r="D274" s="38" t="inlineStr">
        <is>
          <t>ENTRY, GLOBAL_CHECK, STOCKS_EXIT</t>
        </is>
      </c>
      <c r="E274" s="38" t="n"/>
      <c r="F274" s="26" t="n"/>
      <c r="G274" s="38">
        <f>IFERROR(VLOOKUP($A305&amp;"_"&amp;$B305,Results_Deltas!$A$2:$P$15000,5,FALSE),"")</f>
        <v/>
      </c>
      <c r="H274" s="38" t="inlineStr">
        <is>
          <t>Blanket (page end)</t>
        </is>
      </c>
      <c r="I274" s="26" t="n"/>
      <c r="J274" s="26" t="n"/>
      <c r="K274" s="26" t="n"/>
      <c r="L274" s="26" t="inlineStr">
        <is>
          <t>NO</t>
        </is>
      </c>
      <c r="M274" s="74" t="n">
        <v>1.963567577217071</v>
      </c>
      <c r="N274" s="74" t="n">
        <v>8</v>
      </c>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c r="IN274" s="26" t="n"/>
      <c r="IO274" s="26" t="n"/>
    </row>
    <row r="275" ht="15.75" customHeight="1" s="67">
      <c r="A275" s="37" t="inlineStr">
        <is>
          <t>HLR_SMA_BAND_PCT</t>
        </is>
      </c>
      <c r="B275" s="38" t="inlineStr">
        <is>
          <t>2.0</t>
        </is>
      </c>
      <c r="C275" s="38" t="n"/>
      <c r="D275" s="38" t="inlineStr">
        <is>
          <t>ENTRY, GLOBAL_CHECK, STOCKS_EXIT</t>
        </is>
      </c>
      <c r="E275" s="38" t="n"/>
      <c r="F275" s="26" t="n"/>
      <c r="G275" s="38">
        <f>IFERROR(VLOOKUP($A228&amp;"_"&amp;$B228,Results_Deltas!$A$2:$P$15000,5,FALSE),"")</f>
        <v/>
      </c>
      <c r="H275" s="38" t="inlineStr">
        <is>
          <t>Blanket (page end)</t>
        </is>
      </c>
      <c r="I275" s="26" t="n"/>
      <c r="J275" s="26" t="n"/>
      <c r="K275" s="26" t="n"/>
      <c r="L275" s="26" t="inlineStr">
        <is>
          <t>NO</t>
        </is>
      </c>
      <c r="M275" s="74" t="n">
        <v>2.003602358112476</v>
      </c>
      <c r="N275" s="74" t="n">
        <v>7</v>
      </c>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c r="IN275" s="26" t="n"/>
      <c r="IO275" s="26" t="n"/>
    </row>
    <row r="276" ht="15.75" customHeight="1" s="67">
      <c r="A276" s="37" t="inlineStr">
        <is>
          <t>HTF4_CONF</t>
        </is>
      </c>
      <c r="B276" s="38" t="inlineStr">
        <is>
          <t>False</t>
        </is>
      </c>
      <c r="C276" s="38" t="n"/>
      <c r="D276" s="38" t="inlineStr">
        <is>
          <t>GLOBAL_CHECK, STOCKS_EXIT</t>
        </is>
      </c>
      <c r="E276" s="38" t="n"/>
      <c r="F276" s="26" t="n"/>
      <c r="G276" s="38">
        <f>IFERROR(VLOOKUP($A234&amp;"_"&amp;$B234,Results_Deltas!$A$2:$P$15000,5,FALSE),"")</f>
        <v/>
      </c>
      <c r="H276" s="38" t="inlineStr">
        <is>
          <t>Blanket (page end)</t>
        </is>
      </c>
      <c r="I276" s="26" t="n"/>
      <c r="J276" s="26" t="n"/>
      <c r="K276" s="26" t="n"/>
      <c r="L276" s="26" t="inlineStr">
        <is>
          <t>NO</t>
        </is>
      </c>
      <c r="M276" s="74" t="n">
        <v>2.03369499068911</v>
      </c>
      <c r="N276" s="74" t="n">
        <v>8</v>
      </c>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c r="IN276" s="26" t="n"/>
      <c r="IO276" s="26" t="n"/>
    </row>
    <row r="277" ht="15.75" customHeight="1" s="67">
      <c r="A277" s="39" t="inlineStr">
        <is>
          <t>HTF_DIRECTION_GATE_ENABLED</t>
        </is>
      </c>
      <c r="B277" s="40" t="inlineStr">
        <is>
          <t>False</t>
        </is>
      </c>
      <c r="C277" s="38" t="n"/>
      <c r="D277" s="38" t="inlineStr">
        <is>
          <t>ENTRY, GLOBAL_CHECK, STOCKS_EXIT</t>
        </is>
      </c>
      <c r="E277" s="38" t="n"/>
      <c r="F277" s="26" t="n"/>
      <c r="G277" s="38">
        <f>IFERROR(VLOOKUP($A236&amp;"_"&amp;$B236,Results_Deltas!$A$2:$P$15000,5,FALSE),"")</f>
        <v/>
      </c>
      <c r="H277" s="38" t="inlineStr">
        <is>
          <t>Blanket (page end)</t>
        </is>
      </c>
      <c r="I277" s="26" t="n"/>
      <c r="J277" s="26" t="n"/>
      <c r="K277" s="26" t="n"/>
      <c r="L277" s="26" t="inlineStr">
        <is>
          <t>NO</t>
        </is>
      </c>
      <c r="M277" s="74" t="n">
        <v>2.03369499068911</v>
      </c>
      <c r="N277" s="74" t="n">
        <v>8</v>
      </c>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c r="IN277" s="26" t="n"/>
      <c r="IO277" s="26" t="n"/>
    </row>
    <row r="278" ht="15.75" customHeight="1" s="67">
      <c r="A278" s="37" t="inlineStr">
        <is>
          <t>LEADERBOARD_FILTER</t>
        </is>
      </c>
      <c r="B278" s="38" t="inlineStr">
        <is>
          <t>False</t>
        </is>
      </c>
      <c r="C278" s="38" t="n"/>
      <c r="D278" s="38" t="inlineStr">
        <is>
          <t>AUGMENT, ENTRY, EXIT, GLOBAL_CHECK, REDUCE, STOCKS_EXIT</t>
        </is>
      </c>
      <c r="E278" s="38" t="n"/>
      <c r="F278" s="26" t="n"/>
      <c r="G278" s="38">
        <f>IFERROR(VLOOKUP($A248&amp;"_"&amp;$B248,Results_Deltas!$A$2:$P$15000,5,FALSE),"")</f>
        <v/>
      </c>
      <c r="H278" s="38" t="inlineStr">
        <is>
          <t>Blanket (page end)</t>
        </is>
      </c>
      <c r="I278" s="26" t="n"/>
      <c r="J278" s="26" t="n"/>
      <c r="K278" s="26" t="n"/>
      <c r="L278" s="26" t="inlineStr">
        <is>
          <t>NO</t>
        </is>
      </c>
      <c r="M278" s="74" t="n">
        <v>2.03369499068911</v>
      </c>
      <c r="N278" s="74" t="n">
        <v>8</v>
      </c>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c r="IN278" s="26" t="n"/>
      <c r="IO278" s="26" t="n"/>
    </row>
    <row r="279" ht="15.75" customHeight="1" s="67">
      <c r="A279" s="39" t="inlineStr">
        <is>
          <t>MANDATORY_REENTRY_WT_FILTER_REQUIRE_FLIP</t>
        </is>
      </c>
      <c r="B279" s="40" t="inlineStr">
        <is>
          <t>False</t>
        </is>
      </c>
      <c r="C279" s="38" t="n"/>
      <c r="D279" s="38" t="inlineStr">
        <is>
          <t>GLOBAL_CHECK, STOCKS_EXIT</t>
        </is>
      </c>
      <c r="E279" s="38" t="n"/>
      <c r="F279" s="26" t="n"/>
      <c r="G279" s="38">
        <f>IFERROR(VLOOKUP($A269&amp;"_"&amp;$B269,Results_Deltas!$A$2:$P$15000,5,FALSE),"")</f>
        <v/>
      </c>
      <c r="H279" s="38" t="inlineStr">
        <is>
          <t>Blanket (page end)</t>
        </is>
      </c>
      <c r="I279" s="26" t="n"/>
      <c r="J279" s="26" t="n"/>
      <c r="K279" s="26" t="n"/>
      <c r="L279" s="26" t="inlineStr">
        <is>
          <t>NO</t>
        </is>
      </c>
      <c r="M279" s="74" t="n">
        <v>2.03369499068911</v>
      </c>
      <c r="N279" s="74" t="n">
        <v>8</v>
      </c>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c r="IN279" s="26" t="n"/>
      <c r="IO279" s="26" t="n"/>
    </row>
    <row r="280" ht="15.75" customHeight="1" s="67">
      <c r="A280" s="39" t="inlineStr">
        <is>
          <t>MARKET_QUALITY_SCORE_ENABLED</t>
        </is>
      </c>
      <c r="B280" s="40" t="inlineStr">
        <is>
          <t>False</t>
        </is>
      </c>
      <c r="C280" s="38" t="n"/>
      <c r="D280" s="38" t="inlineStr">
        <is>
          <t>ENTRY, GLOBAL_CHECK, STOCKS_EXIT</t>
        </is>
      </c>
      <c r="E280" s="38" t="n"/>
      <c r="F280" s="26" t="n"/>
      <c r="G280" s="38">
        <f>IFERROR(VLOOKUP($A273&amp;"_"&amp;$B273,Results_Deltas!$A$2:$P$15000,5,FALSE),"")</f>
        <v/>
      </c>
      <c r="H280" s="38" t="inlineStr">
        <is>
          <t>Blanket (page end)</t>
        </is>
      </c>
      <c r="I280" s="26" t="n"/>
      <c r="J280" s="26" t="n"/>
      <c r="K280" s="26" t="n"/>
      <c r="L280" s="26" t="inlineStr">
        <is>
          <t>NO</t>
        </is>
      </c>
      <c r="M280" s="74" t="n">
        <v>2.03369499068911</v>
      </c>
      <c r="N280" s="74" t="n">
        <v>8</v>
      </c>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c r="IN280" s="26" t="n"/>
      <c r="IO280" s="26" t="n"/>
    </row>
    <row r="281" ht="15.75" customHeight="1" s="67">
      <c r="A281" s="37" t="inlineStr">
        <is>
          <t>DC_MOMENT_STRONG_THRESHOLD</t>
        </is>
      </c>
      <c r="B281" s="38" t="inlineStr">
        <is>
          <t>20</t>
        </is>
      </c>
      <c r="C281" s="38" t="n"/>
      <c r="D281" s="38" t="inlineStr">
        <is>
          <t>ENTRY, GLOBAL_CHECK, STOCKS_EXIT</t>
        </is>
      </c>
      <c r="E281" s="38" t="n"/>
      <c r="F281" s="26" t="n"/>
      <c r="G281" s="38">
        <f>IFERROR(VLOOKUP($A168&amp;"_"&amp;$B168,Results_Deltas!$A$2:$P$15000,5,FALSE),"")</f>
        <v/>
      </c>
      <c r="H281" s="38" t="inlineStr">
        <is>
          <t>Blanket (page end)</t>
        </is>
      </c>
      <c r="I281" s="26" t="n"/>
      <c r="J281" s="26" t="n"/>
      <c r="K281" s="26" t="n"/>
      <c r="L281" s="26" t="inlineStr">
        <is>
          <t>NO</t>
        </is>
      </c>
      <c r="M281" s="74" t="n">
        <v>2.04899990511351</v>
      </c>
      <c r="N281" s="74" t="n">
        <v>7</v>
      </c>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c r="IN281" s="26" t="n"/>
      <c r="IO281" s="26" t="n"/>
    </row>
    <row r="282" ht="15.75" customHeight="1" s="67">
      <c r="A282" s="37" t="inlineStr">
        <is>
          <t>FG_GREED_THRESHOLD</t>
        </is>
      </c>
      <c r="B282" s="38" t="inlineStr">
        <is>
          <t>37.5</t>
        </is>
      </c>
      <c r="C282" s="38" t="n"/>
      <c r="D282" s="38" t="inlineStr">
        <is>
          <t>GLOBAL_CHECK, STOCKS_EXIT</t>
        </is>
      </c>
      <c r="E282" s="38" t="n"/>
      <c r="F282" s="26" t="n"/>
      <c r="G282" s="38">
        <f>IFERROR(VLOOKUP($A197&amp;"_"&amp;$B197,Results_Deltas!$A$2:$P$15000,5,FALSE),"")</f>
        <v/>
      </c>
      <c r="H282" s="38" t="inlineStr">
        <is>
          <t>Blanket (page end)</t>
        </is>
      </c>
      <c r="I282" s="26" t="n"/>
      <c r="J282" s="26" t="n"/>
      <c r="K282" s="26" t="n"/>
      <c r="L282" s="26" t="inlineStr">
        <is>
          <t>NO</t>
        </is>
      </c>
      <c r="M282" s="74" t="n">
        <v>2.128768966365467</v>
      </c>
      <c r="N282" s="74" t="n">
        <v>9</v>
      </c>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c r="IN282" s="26" t="n"/>
      <c r="IO282" s="26" t="n"/>
    </row>
    <row r="283" ht="15.75" customHeight="1" s="67">
      <c r="A283" s="37" t="inlineStr">
        <is>
          <t>HLR_TOP_MIN_TFS</t>
        </is>
      </c>
      <c r="B283" s="38" t="inlineStr">
        <is>
          <t>0</t>
        </is>
      </c>
      <c r="C283" s="38" t="n"/>
      <c r="D283" s="38" t="inlineStr">
        <is>
          <t>GLOBAL_CHECK, REENTRY, STOCKS_EXIT</t>
        </is>
      </c>
      <c r="E283" s="38" t="n"/>
      <c r="F283" s="26" t="n"/>
      <c r="G283" s="38">
        <f>IFERROR(VLOOKUP($A231&amp;"_"&amp;$B231,Results_Deltas!$A$2:$P$15000,5,FALSE),"")</f>
        <v/>
      </c>
      <c r="H283" s="38" t="inlineStr">
        <is>
          <t>Blanket (page end)</t>
        </is>
      </c>
      <c r="I283" s="26" t="n"/>
      <c r="J283" s="26" t="n"/>
      <c r="K283" s="26" t="n"/>
      <c r="L283" s="26" t="inlineStr">
        <is>
          <t>NO</t>
        </is>
      </c>
      <c r="M283" s="74" t="n">
        <v>2.347924150025923</v>
      </c>
      <c r="N283" s="74" t="n">
        <v>9</v>
      </c>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c r="IN283" s="26" t="n"/>
      <c r="IO283" s="26" t="n"/>
    </row>
    <row r="284" ht="15.75" customHeight="1" s="67">
      <c r="A284" s="37" t="inlineStr">
        <is>
          <t>ADX_RANGING_THRESHOLD</t>
        </is>
      </c>
      <c r="B284" s="38" t="inlineStr">
        <is>
          <t>20</t>
        </is>
      </c>
      <c r="C284" s="38" t="n"/>
      <c r="D284" s="38" t="inlineStr">
        <is>
          <t>ENTRY, GLOBAL_CHECK, STOCKS_EXIT</t>
        </is>
      </c>
      <c r="E284" s="38" t="n"/>
      <c r="F284" s="26" t="n"/>
      <c r="G284" s="38">
        <f>IFERROR(VLOOKUP($A146&amp;"_"&amp;$B146,Results_Deltas!$A$2:$P$15000,5,FALSE),"")</f>
        <v/>
      </c>
      <c r="H284" s="38" t="inlineStr">
        <is>
          <t>Blanket (page end)</t>
        </is>
      </c>
      <c r="I284" s="26" t="n"/>
      <c r="J284" s="26" t="n"/>
      <c r="K284" s="26" t="n"/>
      <c r="L284" s="26" t="inlineStr">
        <is>
          <t>NO</t>
        </is>
      </c>
      <c r="M284" s="74" t="n">
        <v>2.353553318353936</v>
      </c>
      <c r="N284" s="74" t="n">
        <v>9</v>
      </c>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c r="IN284" s="26" t="n"/>
      <c r="IO284" s="26" t="n"/>
    </row>
    <row r="285" ht="15.75" customHeight="1" s="67">
      <c r="A285" s="37" t="inlineStr">
        <is>
          <t>HTF_GATE_D_MANDATORY</t>
        </is>
      </c>
      <c r="B285" s="38" t="inlineStr">
        <is>
          <t>0.0</t>
        </is>
      </c>
      <c r="C285" s="38" t="n"/>
      <c r="D285" s="38" t="inlineStr">
        <is>
          <t>ENTRY, GLOBAL_CHECK, STOCKS_EXIT</t>
        </is>
      </c>
      <c r="E285" s="38" t="n"/>
      <c r="F285" s="26" t="n"/>
      <c r="G285" s="38">
        <f>IFERROR(VLOOKUP($A240&amp;"_"&amp;$B240,Results_Deltas!$A$2:$P$15000,5,FALSE),"")</f>
        <v/>
      </c>
      <c r="H285" s="38" t="inlineStr">
        <is>
          <t>Blanket (page end)</t>
        </is>
      </c>
      <c r="I285" s="26" t="n"/>
      <c r="J285" s="26" t="n"/>
      <c r="K285" s="26" t="n"/>
      <c r="L285" s="26" t="inlineStr">
        <is>
          <t>NO</t>
        </is>
      </c>
      <c r="M285" s="74" t="n">
        <v>2.353553318353936</v>
      </c>
      <c r="N285" s="74" t="n">
        <v>9</v>
      </c>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c r="IN285" s="26" t="n"/>
      <c r="IO285" s="26" t="n"/>
    </row>
    <row r="286" ht="15.75" customHeight="1" s="67">
      <c r="A286" s="37" t="inlineStr">
        <is>
          <t>HTF_GATE_D_MANDATORY</t>
        </is>
      </c>
      <c r="B286" s="38" t="inlineStr">
        <is>
          <t>0.0_ALT</t>
        </is>
      </c>
      <c r="C286" s="38" t="n"/>
      <c r="D286" s="38" t="inlineStr">
        <is>
          <t>ENTRY, GLOBAL_CHECK, STOCKS_EXIT</t>
        </is>
      </c>
      <c r="E286" s="38" t="n"/>
      <c r="F286" s="26" t="n"/>
      <c r="G286" s="38">
        <f>IFERROR(VLOOKUP($A241&amp;"_"&amp;$B241,Results_Deltas!$A$2:$P$15000,5,FALSE),"")</f>
        <v/>
      </c>
      <c r="H286" s="38" t="inlineStr">
        <is>
          <t>Blanket (page end)</t>
        </is>
      </c>
      <c r="I286" s="26" t="n"/>
      <c r="J286" s="26" t="n"/>
      <c r="K286" s="26" t="n"/>
      <c r="L286" s="26" t="inlineStr">
        <is>
          <t>NO</t>
        </is>
      </c>
      <c r="M286" s="74" t="n">
        <v>2.353553318353936</v>
      </c>
      <c r="N286" s="74" t="n">
        <v>9</v>
      </c>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c r="IN286" s="26" t="n"/>
      <c r="IO286" s="26" t="n"/>
    </row>
    <row r="287" ht="15.75" customHeight="1" s="67">
      <c r="A287" s="37" t="inlineStr">
        <is>
          <t>LH_HL_FILTER_REQUIRE_BOTH</t>
        </is>
      </c>
      <c r="B287" s="38" t="inlineStr">
        <is>
          <t>False_ALT</t>
        </is>
      </c>
      <c r="C287" s="38" t="n"/>
      <c r="D287" s="38" t="inlineStr">
        <is>
          <t>ENTRY, GLOBAL_CHECK, STOCKS_EXIT</t>
        </is>
      </c>
      <c r="E287" s="38" t="n"/>
      <c r="F287" s="26" t="n"/>
      <c r="G287" s="38">
        <f>IFERROR(VLOOKUP($A255&amp;"_"&amp;$B255,Results_Deltas!$A$2:$P$15000,5,FALSE),"")</f>
        <v/>
      </c>
      <c r="H287" s="38" t="inlineStr">
        <is>
          <t>Blanket (page end)</t>
        </is>
      </c>
      <c r="I287" s="26" t="n"/>
      <c r="J287" s="26" t="n"/>
      <c r="K287" s="26" t="n"/>
      <c r="L287" s="26" t="inlineStr">
        <is>
          <t>YES</t>
        </is>
      </c>
      <c r="M287" s="74" t="n">
        <v>2.353553318353936</v>
      </c>
      <c r="N287" s="74" t="n">
        <v>9</v>
      </c>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c r="IN287" s="26" t="n"/>
      <c r="IO287" s="26" t="n"/>
    </row>
    <row r="288" ht="15.75" customHeight="1" s="67">
      <c r="A288" s="37" t="inlineStr">
        <is>
          <t>GR_FILTER_ALL_ENTRIES</t>
        </is>
      </c>
      <c r="B288" s="38" t="inlineStr">
        <is>
          <t>0.0</t>
        </is>
      </c>
      <c r="C288" s="38" t="n"/>
      <c r="D288" s="38" t="inlineStr">
        <is>
          <t>GLOBAL_CHECK, STOCKS_EXIT</t>
        </is>
      </c>
      <c r="E288" s="38" t="n"/>
      <c r="F288" s="26" t="n"/>
      <c r="G288" s="38">
        <f>IFERROR(VLOOKUP($A211&amp;"_"&amp;$B211,Results_Deltas!$A$2:$P$15000,5,FALSE),"")</f>
        <v/>
      </c>
      <c r="H288" s="38" t="inlineStr">
        <is>
          <t>Blanket (page end)</t>
        </is>
      </c>
      <c r="I288" s="26" t="n"/>
      <c r="J288" s="26" t="n"/>
      <c r="K288" s="26" t="n"/>
      <c r="L288" s="26" t="inlineStr">
        <is>
          <t>NO</t>
        </is>
      </c>
      <c r="M288" s="74" t="n">
        <v>2.378156487884015</v>
      </c>
      <c r="N288" s="74" t="n">
        <v>9</v>
      </c>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c r="IN288" s="26" t="n"/>
      <c r="IO288" s="26" t="n"/>
    </row>
    <row r="289" ht="15.75" customHeight="1" s="67">
      <c r="A289" s="37" t="inlineStr">
        <is>
          <t>GR_FILTER_ALL_ENTRIES</t>
        </is>
      </c>
      <c r="B289" s="38" t="inlineStr">
        <is>
          <t>0.0_ALT</t>
        </is>
      </c>
      <c r="C289" s="38" t="n"/>
      <c r="D289" s="38" t="inlineStr">
        <is>
          <t>GLOBAL_CHECK, STOCKS_EXIT</t>
        </is>
      </c>
      <c r="E289" s="38" t="n"/>
      <c r="F289" s="26" t="n"/>
      <c r="G289" s="38">
        <f>IFERROR(VLOOKUP($A212&amp;"_"&amp;$B212,Results_Deltas!$A$2:$P$15000,5,FALSE),"")</f>
        <v/>
      </c>
      <c r="H289" s="38" t="inlineStr">
        <is>
          <t>Blanket (page end)</t>
        </is>
      </c>
      <c r="I289" s="26" t="n"/>
      <c r="J289" s="26" t="n"/>
      <c r="K289" s="26" t="n"/>
      <c r="L289" s="26" t="inlineStr">
        <is>
          <t>NO</t>
        </is>
      </c>
      <c r="M289" s="74" t="n">
        <v>2.378156487884015</v>
      </c>
      <c r="N289" s="74" t="n">
        <v>9</v>
      </c>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c r="IN289" s="26" t="n"/>
      <c r="IO289" s="26" t="n"/>
    </row>
    <row r="290" ht="15.75" customHeight="1" s="67">
      <c r="A290" s="37" t="inlineStr">
        <is>
          <t>NEWBORN_LOSS_KILL_REQUIRE_VEL_AGAINST</t>
        </is>
      </c>
      <c r="B290" s="38" t="inlineStr">
        <is>
          <t>0.0</t>
        </is>
      </c>
      <c r="C290" s="38" t="n"/>
      <c r="D290" s="38" t="inlineStr">
        <is>
          <t>AUGMENT, EXIT, GLOBAL_CHECK, REDUCE, STOCKS_EXIT</t>
        </is>
      </c>
      <c r="E290" s="38" t="n"/>
      <c r="F290" s="26" t="n"/>
      <c r="G290" s="38">
        <f>IFERROR(VLOOKUP($A299&amp;"_"&amp;$B299,Results_Deltas!$A$2:$P$15000,5,FALSE),"")</f>
        <v/>
      </c>
      <c r="H290" s="38" t="inlineStr">
        <is>
          <t>Blanket (page end)</t>
        </is>
      </c>
      <c r="I290" s="26" t="n"/>
      <c r="J290" s="26" t="n"/>
      <c r="K290" s="26" t="n"/>
      <c r="L290" s="26" t="inlineStr">
        <is>
          <t>NO</t>
        </is>
      </c>
      <c r="M290" s="74" t="n">
        <v>2.378156487884015</v>
      </c>
      <c r="N290" s="74" t="n">
        <v>9</v>
      </c>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c r="IN290" s="26" t="n"/>
      <c r="IO290" s="26" t="n"/>
    </row>
    <row r="291" ht="15.75" customHeight="1" s="67">
      <c r="A291" s="37" t="inlineStr">
        <is>
          <t>NEWBORN_LOSS_KILL_REQUIRE_VEL_AGAINST</t>
        </is>
      </c>
      <c r="B291" s="38" t="inlineStr">
        <is>
          <t>0.0_ALT</t>
        </is>
      </c>
      <c r="C291" s="38" t="n"/>
      <c r="D291" s="38" t="inlineStr">
        <is>
          <t>AUGMENT, EXIT, GLOBAL_CHECK, REDUCE, STOCKS_EXIT</t>
        </is>
      </c>
      <c r="E291" s="38" t="n"/>
      <c r="F291" s="26" t="n"/>
      <c r="G291" s="38">
        <f>IFERROR(VLOOKUP($A300&amp;"_"&amp;$B300,Results_Deltas!$A$2:$P$15000,5,FALSE),"")</f>
        <v/>
      </c>
      <c r="H291" s="38" t="inlineStr">
        <is>
          <t>Blanket (page end)</t>
        </is>
      </c>
      <c r="I291" s="26" t="n"/>
      <c r="J291" s="26" t="n"/>
      <c r="K291" s="26" t="n"/>
      <c r="L291" s="26" t="inlineStr">
        <is>
          <t>NO</t>
        </is>
      </c>
      <c r="M291" s="74" t="n">
        <v>2.378156487884015</v>
      </c>
      <c r="N291" s="74" t="n">
        <v>9</v>
      </c>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c r="IN291" s="26" t="n"/>
      <c r="IO291" s="26" t="n"/>
    </row>
    <row r="292" ht="15.75" customHeight="1" s="67">
      <c r="A292" s="37" t="inlineStr">
        <is>
          <t>BANDAID_OFF_LOSER_RECOVER_PCT</t>
        </is>
      </c>
      <c r="B292" s="38" t="inlineStr">
        <is>
          <t>0</t>
        </is>
      </c>
      <c r="C292" s="38" t="n"/>
      <c r="D292" s="38" t="inlineStr">
        <is>
          <t>AUGMENT, ENTRY, EXIT, GLOBAL_CHECK, REDUCE, STOCKS_EXIT</t>
        </is>
      </c>
      <c r="E292" s="38" t="n"/>
      <c r="F292" s="26" t="n"/>
      <c r="G292" s="38">
        <f>IFERROR(VLOOKUP($A150&amp;"_"&amp;$B150,Results_Deltas!$A$2:$P$15000,5,FALSE),"")</f>
        <v/>
      </c>
      <c r="H292" s="38" t="inlineStr">
        <is>
          <t>Blanket (page end)</t>
        </is>
      </c>
      <c r="I292" s="26" t="n"/>
      <c r="J292" s="26" t="n"/>
      <c r="K292" s="26" t="n"/>
      <c r="L292" s="26" t="inlineStr">
        <is>
          <t>NO</t>
        </is>
      </c>
      <c r="M292" s="74" t="n">
        <v>2.437608794009434</v>
      </c>
      <c r="N292" s="74" t="n">
        <v>9</v>
      </c>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c r="IN292" s="26" t="n"/>
      <c r="IO292" s="26" t="n"/>
    </row>
    <row r="293" ht="15.75" customHeight="1" s="67">
      <c r="A293" s="37" t="inlineStr">
        <is>
          <t>EZ_MANAGE_THROTTLER_RATE</t>
        </is>
      </c>
      <c r="B293" s="38" t="inlineStr">
        <is>
          <t>0.0</t>
        </is>
      </c>
      <c r="C293" s="38" t="n"/>
      <c r="D293" s="38" t="inlineStr">
        <is>
          <t>GLOBAL_CHECK, STOCKS_EXIT</t>
        </is>
      </c>
      <c r="E293" s="38" t="n"/>
      <c r="F293" s="26" t="n"/>
      <c r="G293" s="38">
        <f>IFERROR(VLOOKUP($A188&amp;"_"&amp;$B188,Results_Deltas!$A$2:$P$15000,5,FALSE),"")</f>
        <v/>
      </c>
      <c r="H293" s="38" t="inlineStr">
        <is>
          <t>Blanket (page end)</t>
        </is>
      </c>
      <c r="I293" s="26" t="n"/>
      <c r="J293" s="26" t="n"/>
      <c r="K293" s="26" t="n"/>
      <c r="L293" s="26" t="inlineStr">
        <is>
          <t>NO</t>
        </is>
      </c>
      <c r="M293" s="74" t="n">
        <v>2.437608794009434</v>
      </c>
      <c r="N293" s="74" t="n">
        <v>9</v>
      </c>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c r="IN293" s="26" t="n"/>
      <c r="IO293" s="26" t="n"/>
    </row>
    <row r="294" ht="15.75" customHeight="1" s="67">
      <c r="A294" s="37" t="inlineStr">
        <is>
          <t>EZ_MANAGE_THROTTLER_RATE</t>
        </is>
      </c>
      <c r="B294" s="38" t="inlineStr">
        <is>
          <t>0.0_ALT</t>
        </is>
      </c>
      <c r="C294" s="38" t="n"/>
      <c r="D294" s="38" t="inlineStr">
        <is>
          <t>GLOBAL_CHECK, STOCKS_EXIT</t>
        </is>
      </c>
      <c r="E294" s="38" t="n"/>
      <c r="F294" s="26" t="n"/>
      <c r="G294" s="38">
        <f>IFERROR(VLOOKUP($A189&amp;"_"&amp;$B189,Results_Deltas!$A$2:$P$15000,5,FALSE),"")</f>
        <v/>
      </c>
      <c r="H294" s="38" t="inlineStr">
        <is>
          <t>Blanket (page end)</t>
        </is>
      </c>
      <c r="I294" s="26" t="n"/>
      <c r="J294" s="26" t="n"/>
      <c r="K294" s="26" t="n"/>
      <c r="L294" s="26" t="inlineStr">
        <is>
          <t>NO</t>
        </is>
      </c>
      <c r="M294" s="74" t="n">
        <v>2.437608794009434</v>
      </c>
      <c r="N294" s="74" t="n">
        <v>9</v>
      </c>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c r="IN294" s="26" t="n"/>
      <c r="IO294" s="26" t="n"/>
    </row>
    <row r="295" ht="15.75" customHeight="1" s="67">
      <c r="A295" s="37" t="inlineStr">
        <is>
          <t>FUNDING_GATE_LONG_MAX</t>
        </is>
      </c>
      <c r="B295" s="38" t="inlineStr">
        <is>
          <t>0.0</t>
        </is>
      </c>
      <c r="C295" s="38" t="n"/>
      <c r="D295" s="38" t="inlineStr">
        <is>
          <t>ENTRY, GLOBAL_CHECK, STOCKS_EXIT</t>
        </is>
      </c>
      <c r="E295" s="38" t="n"/>
      <c r="F295" s="26" t="n"/>
      <c r="G295" s="38">
        <f>IFERROR(VLOOKUP($A203&amp;"_"&amp;$B203,Results_Deltas!$A$2:$P$15000,5,FALSE),"")</f>
        <v/>
      </c>
      <c r="H295" s="38" t="inlineStr">
        <is>
          <t>Blanket (page end)</t>
        </is>
      </c>
      <c r="I295" s="26" t="n"/>
      <c r="J295" s="26" t="n"/>
      <c r="K295" s="26" t="n"/>
      <c r="L295" s="26" t="inlineStr">
        <is>
          <t>NO</t>
        </is>
      </c>
      <c r="M295" s="74" t="n">
        <v>2.437608794009434</v>
      </c>
      <c r="N295" s="74" t="n">
        <v>9</v>
      </c>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c r="IN295" s="26" t="n"/>
      <c r="IO295" s="26" t="n"/>
    </row>
    <row r="296" ht="15.75" customHeight="1" s="67">
      <c r="A296" s="37" t="inlineStr">
        <is>
          <t>FUNDING_GATE_LONG_MAX</t>
        </is>
      </c>
      <c r="B296" s="38" t="inlineStr">
        <is>
          <t>0.0_ALT</t>
        </is>
      </c>
      <c r="C296" s="38" t="n"/>
      <c r="D296" s="38" t="inlineStr">
        <is>
          <t>ENTRY, GLOBAL_CHECK, STOCKS_EXIT</t>
        </is>
      </c>
      <c r="E296" s="38" t="n"/>
      <c r="F296" s="26" t="n"/>
      <c r="G296" s="38">
        <f>IFERROR(VLOOKUP($A204&amp;"_"&amp;$B204,Results_Deltas!$A$2:$P$15000,5,FALSE),"")</f>
        <v/>
      </c>
      <c r="H296" s="38" t="inlineStr">
        <is>
          <t>Blanket (page end)</t>
        </is>
      </c>
      <c r="I296" s="26" t="n"/>
      <c r="J296" s="26" t="n"/>
      <c r="K296" s="26" t="n"/>
      <c r="L296" s="26" t="inlineStr">
        <is>
          <t>NO</t>
        </is>
      </c>
      <c r="M296" s="74" t="n">
        <v>2.437608794009434</v>
      </c>
      <c r="N296" s="74" t="n">
        <v>9</v>
      </c>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c r="IN296" s="26" t="n"/>
      <c r="IO296" s="26" t="n"/>
    </row>
    <row r="297" ht="15.75" customHeight="1" s="67">
      <c r="A297" s="37" t="inlineStr">
        <is>
          <t>FUNDING_GATE_MTF_REQUIRED</t>
        </is>
      </c>
      <c r="B297" s="38" t="inlineStr">
        <is>
          <t>0.0</t>
        </is>
      </c>
      <c r="C297" s="38" t="n"/>
      <c r="D297" s="38" t="inlineStr">
        <is>
          <t>ENTRY, GLOBAL_CHECK, STOCKS_EXIT</t>
        </is>
      </c>
      <c r="E297" s="38" t="n"/>
      <c r="F297" s="26" t="n"/>
      <c r="G297" s="38">
        <f>IFERROR(VLOOKUP($A205&amp;"_"&amp;$B205,Results_Deltas!$A$2:$P$15000,5,FALSE),"")</f>
        <v/>
      </c>
      <c r="H297" s="38" t="inlineStr">
        <is>
          <t>Blanket (page end)</t>
        </is>
      </c>
      <c r="I297" s="26" t="n"/>
      <c r="J297" s="26" t="n"/>
      <c r="K297" s="26" t="n"/>
      <c r="L297" s="26" t="inlineStr">
        <is>
          <t>NO</t>
        </is>
      </c>
      <c r="M297" s="74" t="n">
        <v>2.437608794009434</v>
      </c>
      <c r="N297" s="74" t="n">
        <v>9</v>
      </c>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c r="IN297" s="26" t="n"/>
      <c r="IO297" s="26" t="n"/>
    </row>
    <row r="298" ht="15.75" customHeight="1" s="67">
      <c r="A298" s="37" t="inlineStr">
        <is>
          <t>FUNDING_GATE_MTF_REQUIRED</t>
        </is>
      </c>
      <c r="B298" s="38" t="inlineStr">
        <is>
          <t>0.0_ALT</t>
        </is>
      </c>
      <c r="C298" s="38" t="n"/>
      <c r="D298" s="38" t="inlineStr">
        <is>
          <t>ENTRY, GLOBAL_CHECK, STOCKS_EXIT</t>
        </is>
      </c>
      <c r="E298" s="38" t="n"/>
      <c r="F298" s="26" t="n"/>
      <c r="G298" s="38">
        <f>IFERROR(VLOOKUP($A206&amp;"_"&amp;$B206,Results_Deltas!$A$2:$P$15000,5,FALSE),"")</f>
        <v/>
      </c>
      <c r="H298" s="38" t="inlineStr">
        <is>
          <t>Blanket (page end)</t>
        </is>
      </c>
      <c r="I298" s="26" t="n"/>
      <c r="J298" s="26" t="n"/>
      <c r="K298" s="26" t="n"/>
      <c r="L298" s="26" t="inlineStr">
        <is>
          <t>NO</t>
        </is>
      </c>
      <c r="M298" s="74" t="n">
        <v>2.437608794009434</v>
      </c>
      <c r="N298" s="74" t="n">
        <v>9</v>
      </c>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c r="IN298" s="26" t="n"/>
      <c r="IO298" s="26" t="n"/>
    </row>
    <row r="299" ht="15.75" customHeight="1" s="67">
      <c r="A299" s="37" t="inlineStr">
        <is>
          <t>FUNDING_GATE_SHORT_MIN</t>
        </is>
      </c>
      <c r="B299" s="38" t="inlineStr">
        <is>
          <t>0.0</t>
        </is>
      </c>
      <c r="C299" s="38" t="n"/>
      <c r="D299" s="38" t="inlineStr">
        <is>
          <t>ENTRY, GLOBAL_CHECK, STOCKS_EXIT</t>
        </is>
      </c>
      <c r="E299" s="38" t="n"/>
      <c r="F299" s="26" t="n"/>
      <c r="G299" s="38">
        <f>IFERROR(VLOOKUP($A207&amp;"_"&amp;$B207,Results_Deltas!$A$2:$P$15000,5,FALSE),"")</f>
        <v/>
      </c>
      <c r="H299" s="38" t="inlineStr">
        <is>
          <t>Blanket (page end)</t>
        </is>
      </c>
      <c r="I299" s="26" t="n"/>
      <c r="J299" s="26" t="n"/>
      <c r="K299" s="26" t="n"/>
      <c r="L299" s="26" t="inlineStr">
        <is>
          <t>NO</t>
        </is>
      </c>
      <c r="M299" s="74" t="n">
        <v>2.437608794009434</v>
      </c>
      <c r="N299" s="74" t="n">
        <v>9</v>
      </c>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c r="IN299" s="26" t="n"/>
      <c r="IO299" s="26" t="n"/>
    </row>
    <row r="300" ht="15.75" customHeight="1" s="67">
      <c r="A300" s="37" t="inlineStr">
        <is>
          <t>FUNDING_GATE_SHORT_MIN</t>
        </is>
      </c>
      <c r="B300" s="38" t="inlineStr">
        <is>
          <t>0.0_ALT</t>
        </is>
      </c>
      <c r="C300" s="38" t="n"/>
      <c r="D300" s="38" t="inlineStr">
        <is>
          <t>ENTRY, GLOBAL_CHECK, STOCKS_EXIT</t>
        </is>
      </c>
      <c r="E300" s="38" t="n"/>
      <c r="F300" s="26" t="n"/>
      <c r="G300" s="38">
        <f>IFERROR(VLOOKUP($A208&amp;"_"&amp;$B208,Results_Deltas!$A$2:$P$15000,5,FALSE),"")</f>
        <v/>
      </c>
      <c r="H300" s="38" t="inlineStr">
        <is>
          <t>Blanket (page end)</t>
        </is>
      </c>
      <c r="I300" s="26" t="n"/>
      <c r="J300" s="26" t="n"/>
      <c r="K300" s="26" t="n"/>
      <c r="L300" s="26" t="inlineStr">
        <is>
          <t>NO</t>
        </is>
      </c>
      <c r="M300" s="74" t="n">
        <v>2.437608794009434</v>
      </c>
      <c r="N300" s="74" t="n">
        <v>9</v>
      </c>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c r="IN300" s="26" t="n"/>
      <c r="IO300" s="26" t="n"/>
    </row>
    <row r="301" ht="15.75" customHeight="1" s="67">
      <c r="A301" s="37" t="inlineStr">
        <is>
          <t>HLR_SMA_BAND_PCT</t>
        </is>
      </c>
      <c r="B301" s="38" t="inlineStr">
        <is>
          <t>0</t>
        </is>
      </c>
      <c r="C301" s="38" t="n"/>
      <c r="D301" s="38" t="inlineStr">
        <is>
          <t>ENTRY, GLOBAL_CHECK, STOCKS_EXIT</t>
        </is>
      </c>
      <c r="E301" s="38" t="n"/>
      <c r="F301" s="26" t="n"/>
      <c r="G301" s="38">
        <f>IFERROR(VLOOKUP($A227&amp;"_"&amp;$B227,Results_Deltas!$A$2:$P$15000,5,FALSE),"")</f>
        <v/>
      </c>
      <c r="H301" s="38" t="inlineStr">
        <is>
          <t>Blanket (page end)</t>
        </is>
      </c>
      <c r="I301" s="26" t="n"/>
      <c r="J301" s="26" t="n"/>
      <c r="K301" s="26" t="n"/>
      <c r="L301" s="26" t="inlineStr">
        <is>
          <t>NO</t>
        </is>
      </c>
      <c r="M301" s="74" t="n">
        <v>2.437608794009434</v>
      </c>
      <c r="N301" s="74" t="n">
        <v>9</v>
      </c>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c r="IN301" s="26" t="n"/>
      <c r="IO301" s="26" t="n"/>
    </row>
    <row r="302" ht="15.75" customHeight="1" s="67">
      <c r="A302" s="37" t="inlineStr">
        <is>
          <t>HTF4_CONF</t>
        </is>
      </c>
      <c r="B302" s="38" t="inlineStr">
        <is>
          <t>False_ALT</t>
        </is>
      </c>
      <c r="C302" s="38" t="n"/>
      <c r="D302" s="38" t="inlineStr">
        <is>
          <t>GLOBAL_CHECK, STOCKS_EXIT</t>
        </is>
      </c>
      <c r="E302" s="38" t="n"/>
      <c r="F302" s="26" t="n"/>
      <c r="G302" s="38">
        <f>IFERROR(VLOOKUP($A235&amp;"_"&amp;$B235,Results_Deltas!$A$2:$P$15000,5,FALSE),"")</f>
        <v/>
      </c>
      <c r="H302" s="38" t="inlineStr">
        <is>
          <t>Blanket (page end)</t>
        </is>
      </c>
      <c r="I302" s="26" t="n"/>
      <c r="J302" s="26" t="n"/>
      <c r="K302" s="26" t="n"/>
      <c r="L302" s="26" t="inlineStr">
        <is>
          <t>NO</t>
        </is>
      </c>
      <c r="M302" s="74" t="n">
        <v>2.437608794009434</v>
      </c>
      <c r="N302" s="74" t="n">
        <v>9</v>
      </c>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c r="IN302" s="26" t="n"/>
      <c r="IO302" s="26" t="n"/>
    </row>
    <row r="303" ht="15.75" customHeight="1" s="67">
      <c r="A303" s="37" t="inlineStr">
        <is>
          <t>HTF_GATE_MIN_CONFIRMATIONS</t>
        </is>
      </c>
      <c r="B303" s="38" t="inlineStr">
        <is>
          <t>0.0</t>
        </is>
      </c>
      <c r="C303" s="38" t="n"/>
      <c r="D303" s="38" t="inlineStr">
        <is>
          <t>ENTRY, GLOBAL_CHECK, STOCKS_EXIT</t>
        </is>
      </c>
      <c r="E303" s="38" t="n"/>
      <c r="F303" s="26" t="n"/>
      <c r="G303" s="38">
        <f>IFERROR(VLOOKUP($A242&amp;"_"&amp;$B242,Results_Deltas!$A$2:$P$15000,5,FALSE),"")</f>
        <v/>
      </c>
      <c r="H303" s="38" t="inlineStr">
        <is>
          <t>Blanket (page end)</t>
        </is>
      </c>
      <c r="I303" s="26" t="n"/>
      <c r="J303" s="26" t="n"/>
      <c r="K303" s="26" t="n"/>
      <c r="L303" s="26" t="inlineStr">
        <is>
          <t>NO</t>
        </is>
      </c>
      <c r="M303" s="74" t="n">
        <v>2.437608794009434</v>
      </c>
      <c r="N303" s="74" t="n">
        <v>9</v>
      </c>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c r="IN303" s="26" t="n"/>
      <c r="IO303" s="26" t="n"/>
    </row>
    <row r="304" ht="15.75" customHeight="1" s="67">
      <c r="A304" s="37" t="inlineStr">
        <is>
          <t>HTF_GATE_MIN_CONFIRMATIONS</t>
        </is>
      </c>
      <c r="B304" s="38" t="inlineStr">
        <is>
          <t>0.0_ALT</t>
        </is>
      </c>
      <c r="C304" s="38" t="n"/>
      <c r="D304" s="38" t="inlineStr">
        <is>
          <t>ENTRY, GLOBAL_CHECK, STOCKS_EXIT</t>
        </is>
      </c>
      <c r="E304" s="38" t="n"/>
      <c r="F304" s="26" t="n"/>
      <c r="G304" s="38">
        <f>IFERROR(VLOOKUP($A243&amp;"_"&amp;$B243,Results_Deltas!$A$2:$P$15000,5,FALSE),"")</f>
        <v/>
      </c>
      <c r="H304" s="38" t="inlineStr">
        <is>
          <t>Blanket (page end)</t>
        </is>
      </c>
      <c r="I304" s="26" t="n"/>
      <c r="J304" s="26" t="n"/>
      <c r="K304" s="26" t="n"/>
      <c r="L304" s="26" t="inlineStr">
        <is>
          <t>NO</t>
        </is>
      </c>
      <c r="M304" s="74" t="n">
        <v>2.437608794009434</v>
      </c>
      <c r="N304" s="74" t="n">
        <v>9</v>
      </c>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c r="IN304" s="26" t="n"/>
      <c r="IO304" s="26" t="n"/>
    </row>
    <row r="305" ht="15.75" customHeight="1" s="67">
      <c r="A305" s="37" t="inlineStr">
        <is>
          <t>HTF_TREND_VETO_BYPASS_REASONS</t>
        </is>
      </c>
      <c r="B305" s="38" t="inlineStr">
        <is>
          <t>0.0</t>
        </is>
      </c>
      <c r="C305" s="38" t="n"/>
      <c r="D305" s="38" t="inlineStr">
        <is>
          <t>GLOBAL_CHECK, STOCKS_EXIT</t>
        </is>
      </c>
      <c r="E305" s="38" t="n"/>
      <c r="F305" s="26" t="n"/>
      <c r="G305" s="38">
        <f>IFERROR(VLOOKUP($A246&amp;"_"&amp;$B246,Results_Deltas!$A$2:$P$15000,5,FALSE),"")</f>
        <v/>
      </c>
      <c r="H305" s="38" t="inlineStr">
        <is>
          <t>Blanket (page end)</t>
        </is>
      </c>
      <c r="I305" s="26" t="n"/>
      <c r="J305" s="26" t="n"/>
      <c r="K305" s="26" t="n"/>
      <c r="L305" s="26" t="inlineStr">
        <is>
          <t>YES</t>
        </is>
      </c>
      <c r="M305" s="74" t="n">
        <v>2.437608794009434</v>
      </c>
      <c r="N305" s="74" t="n">
        <v>9</v>
      </c>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c r="IN305" s="26" t="n"/>
      <c r="IO305" s="26" t="n"/>
    </row>
    <row r="306" ht="15.75" customHeight="1" s="67">
      <c r="A306" s="37" t="inlineStr">
        <is>
          <t>HTF_TREND_VETO_BYPASS_REASONS</t>
        </is>
      </c>
      <c r="B306" s="38" t="inlineStr">
        <is>
          <t>0.0_ALT</t>
        </is>
      </c>
      <c r="C306" s="38" t="n"/>
      <c r="D306" s="38" t="inlineStr">
        <is>
          <t>GLOBAL_CHECK, STOCKS_EXIT</t>
        </is>
      </c>
      <c r="E306" s="38" t="n"/>
      <c r="F306" s="26" t="n"/>
      <c r="G306" s="38">
        <f>IFERROR(VLOOKUP($A247&amp;"_"&amp;$B247,Results_Deltas!$A$2:$P$15000,5,FALSE),"")</f>
        <v/>
      </c>
      <c r="H306" s="38" t="inlineStr">
        <is>
          <t>Blanket (page end)</t>
        </is>
      </c>
      <c r="I306" s="26" t="n"/>
      <c r="J306" s="26" t="n"/>
      <c r="K306" s="26" t="n"/>
      <c r="L306" s="26" t="inlineStr">
        <is>
          <t>NO</t>
        </is>
      </c>
      <c r="M306" s="74" t="n">
        <v>2.437608794009434</v>
      </c>
      <c r="N306" s="74" t="n">
        <v>9</v>
      </c>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c r="IN306" s="26" t="n"/>
      <c r="IO306" s="26" t="n"/>
    </row>
    <row r="307" ht="15.75" customHeight="1" s="67">
      <c r="A307" s="37" t="inlineStr">
        <is>
          <t>LEADERBOARD_FILTER</t>
        </is>
      </c>
      <c r="B307" s="38" t="inlineStr">
        <is>
          <t>False_ALT</t>
        </is>
      </c>
      <c r="C307" s="38" t="n"/>
      <c r="D307" s="38" t="inlineStr">
        <is>
          <t>AUGMENT, ENTRY, EXIT, GLOBAL_CHECK, REDUCE, STOCKS_EXIT</t>
        </is>
      </c>
      <c r="E307" s="38" t="n"/>
      <c r="F307" s="26" t="n"/>
      <c r="G307" s="38">
        <f>IFERROR(VLOOKUP($A249&amp;"_"&amp;$B249,Results_Deltas!$A$2:$P$15000,5,FALSE),"")</f>
        <v/>
      </c>
      <c r="H307" s="38" t="inlineStr">
        <is>
          <t>Blanket (page end)</t>
        </is>
      </c>
      <c r="I307" s="26" t="n"/>
      <c r="J307" s="26" t="n"/>
      <c r="K307" s="26" t="n"/>
      <c r="L307" s="26" t="inlineStr">
        <is>
          <t>NO</t>
        </is>
      </c>
      <c r="M307" s="74" t="n">
        <v>2.437608794009434</v>
      </c>
      <c r="N307" s="74" t="n">
        <v>9</v>
      </c>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c r="IN307" s="26" t="n"/>
      <c r="IO307" s="26" t="n"/>
    </row>
    <row r="308" ht="15.75" customHeight="1" s="67">
      <c r="A308" s="39" t="inlineStr">
        <is>
          <t>MANDATORY_REENTRY_WT_FILTER_MIN_VELOCITY</t>
        </is>
      </c>
      <c r="B308" s="40" t="inlineStr">
        <is>
          <t>0.0</t>
        </is>
      </c>
      <c r="C308" s="38" t="n"/>
      <c r="D308" s="38" t="inlineStr">
        <is>
          <t>GLOBAL_CHECK, STOCKS_EXIT</t>
        </is>
      </c>
      <c r="E308" s="38" t="n"/>
      <c r="F308" s="26" t="n"/>
      <c r="G308" s="38">
        <f>IFERROR(VLOOKUP($A267&amp;"_"&amp;$B267,Results_Deltas!$A$2:$P$15000,5,FALSE),"")</f>
        <v/>
      </c>
      <c r="H308" s="38" t="inlineStr">
        <is>
          <t>Blanket (page end)</t>
        </is>
      </c>
      <c r="I308" s="26" t="n"/>
      <c r="J308" s="26" t="n"/>
      <c r="K308" s="26" t="n"/>
      <c r="L308" s="26" t="inlineStr">
        <is>
          <t>NO</t>
        </is>
      </c>
      <c r="M308" s="74" t="n">
        <v>2.437608794009434</v>
      </c>
      <c r="N308" s="74" t="n">
        <v>9</v>
      </c>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c r="IN308" s="26" t="n"/>
      <c r="IO308" s="26" t="n"/>
    </row>
    <row r="309" ht="15.75" customHeight="1" s="67">
      <c r="A309" s="37" t="inlineStr">
        <is>
          <t>MANDATORY_REENTRY_WT_FILTER_MIN_VELOCITY</t>
        </is>
      </c>
      <c r="B309" s="38" t="inlineStr">
        <is>
          <t>0.0_ALT</t>
        </is>
      </c>
      <c r="C309" s="38" t="n"/>
      <c r="D309" s="38" t="inlineStr">
        <is>
          <t>GLOBAL_CHECK, STOCKS_EXIT</t>
        </is>
      </c>
      <c r="E309" s="38" t="n"/>
      <c r="F309" s="26" t="n"/>
      <c r="G309" s="38">
        <f>IFERROR(VLOOKUP($A268&amp;"_"&amp;$B268,Results_Deltas!$A$2:$P$15000,5,FALSE),"")</f>
        <v/>
      </c>
      <c r="H309" s="38" t="inlineStr">
        <is>
          <t>Blanket (page end)</t>
        </is>
      </c>
      <c r="I309" s="26" t="n"/>
      <c r="J309" s="26" t="n"/>
      <c r="K309" s="26" t="n"/>
      <c r="L309" s="26" t="inlineStr">
        <is>
          <t>YES</t>
        </is>
      </c>
      <c r="M309" s="74" t="n">
        <v>2.437608794009434</v>
      </c>
      <c r="N309" s="74" t="n">
        <v>9</v>
      </c>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c r="IN309" s="26" t="n"/>
      <c r="IO309" s="26" t="n"/>
    </row>
    <row r="310" ht="15.75" customHeight="1" s="67">
      <c r="A310" s="37" t="inlineStr">
        <is>
          <t>MANDATORY_REENTRY_WT_FILTER_REQUIRE_FLIP</t>
        </is>
      </c>
      <c r="B310" s="38" t="inlineStr">
        <is>
          <t>False_ALT</t>
        </is>
      </c>
      <c r="C310" s="38" t="n"/>
      <c r="D310" s="38" t="inlineStr">
        <is>
          <t>GLOBAL_CHECK, STOCKS_EXIT</t>
        </is>
      </c>
      <c r="E310" s="38" t="n"/>
      <c r="F310" s="26" t="n"/>
      <c r="G310" s="38">
        <f>IFERROR(VLOOKUP($A270&amp;"_"&amp;$B270,Results_Deltas!$A$2:$P$15000,5,FALSE),"")</f>
        <v/>
      </c>
      <c r="H310" s="38" t="inlineStr">
        <is>
          <t>Blanket (page end)</t>
        </is>
      </c>
      <c r="I310" s="26" t="n"/>
      <c r="J310" s="26" t="n"/>
      <c r="K310" s="26" t="n"/>
      <c r="L310" s="26" t="inlineStr">
        <is>
          <t>YES</t>
        </is>
      </c>
      <c r="M310" s="74" t="n">
        <v>2.437608794009434</v>
      </c>
      <c r="N310" s="74" t="n">
        <v>9</v>
      </c>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c r="IN310" s="26" t="n"/>
      <c r="IO310" s="26" t="n"/>
    </row>
    <row r="311" ht="15.75" customHeight="1" s="67">
      <c r="A311" s="37" t="inlineStr">
        <is>
          <t>MI_TF_AGREE_MIN</t>
        </is>
      </c>
      <c r="B311" s="38" t="inlineStr">
        <is>
          <t>0.0</t>
        </is>
      </c>
      <c r="C311" s="38" t="n"/>
      <c r="D311" s="38" t="inlineStr">
        <is>
          <t>ENTRY, GLOBAL_CHECK, STOCKS_EXIT</t>
        </is>
      </c>
      <c r="E311" s="38" t="n"/>
      <c r="F311" s="26" t="n"/>
      <c r="G311" s="38">
        <f>IFERROR(VLOOKUP($A275&amp;"_"&amp;$B275,Results_Deltas!$A$2:$P$15000,5,FALSE),"")</f>
        <v/>
      </c>
      <c r="H311" s="38" t="inlineStr">
        <is>
          <t>Blanket (page end)</t>
        </is>
      </c>
      <c r="I311" s="26" t="n"/>
      <c r="J311" s="26" t="n"/>
      <c r="K311" s="26" t="n"/>
      <c r="L311" s="26" t="inlineStr">
        <is>
          <t>NO</t>
        </is>
      </c>
      <c r="M311" s="74" t="n">
        <v>2.437608794009434</v>
      </c>
      <c r="N311" s="74" t="n">
        <v>9</v>
      </c>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c r="IN311" s="26" t="n"/>
      <c r="IO311" s="26" t="n"/>
    </row>
    <row r="312" ht="15.75" customHeight="1" s="67">
      <c r="A312" s="37" t="inlineStr">
        <is>
          <t>MI_TF_AGREE_MIN</t>
        </is>
      </c>
      <c r="B312" s="38" t="inlineStr">
        <is>
          <t>0.0_ALT</t>
        </is>
      </c>
      <c r="C312" s="38" t="n"/>
      <c r="D312" s="38" t="inlineStr">
        <is>
          <t>ENTRY, GLOBAL_CHECK, STOCKS_EXIT</t>
        </is>
      </c>
      <c r="E312" s="38" t="n"/>
      <c r="F312" s="26" t="n"/>
      <c r="G312" s="38">
        <f>IFERROR(VLOOKUP($A276&amp;"_"&amp;$B276,Results_Deltas!$A$2:$P$15000,5,FALSE),"")</f>
        <v/>
      </c>
      <c r="H312" s="38" t="inlineStr">
        <is>
          <t>Blanket (page end)</t>
        </is>
      </c>
      <c r="I312" s="26" t="n"/>
      <c r="J312" s="26" t="n"/>
      <c r="K312" s="26" t="n"/>
      <c r="L312" s="26" t="inlineStr">
        <is>
          <t>NO</t>
        </is>
      </c>
      <c r="M312" s="74" t="n">
        <v>2.437608794009434</v>
      </c>
      <c r="N312" s="74" t="n">
        <v>9</v>
      </c>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c r="IN312" s="26" t="n"/>
      <c r="IO312" s="26" t="n"/>
    </row>
    <row r="313" ht="15.75" customHeight="1" s="67">
      <c r="A313" s="37" t="inlineStr">
        <is>
          <t>MTF_FILTER_STRONG_BUY_QUICK_BYPASS</t>
        </is>
      </c>
      <c r="B313" s="38" t="inlineStr">
        <is>
          <t>0.0</t>
        </is>
      </c>
      <c r="C313" s="38" t="n"/>
      <c r="D313" s="38" t="inlineStr">
        <is>
          <t>GLOBAL_CHECK, STOCKS_EXIT</t>
        </is>
      </c>
      <c r="E313" s="38" t="n"/>
      <c r="F313" s="26" t="n"/>
      <c r="G313" s="38">
        <f>IFERROR(VLOOKUP($A281&amp;"_"&amp;$B281,Results_Deltas!$A$2:$P$15000,5,FALSE),"")</f>
        <v/>
      </c>
      <c r="H313" s="38" t="inlineStr">
        <is>
          <t>Blanket (page end)</t>
        </is>
      </c>
      <c r="I313" s="26" t="n"/>
      <c r="J313" s="26" t="n"/>
      <c r="K313" s="26" t="n"/>
      <c r="L313" s="26" t="inlineStr">
        <is>
          <t>NO</t>
        </is>
      </c>
      <c r="M313" s="74" t="n">
        <v>2.437608794009434</v>
      </c>
      <c r="N313" s="74" t="n">
        <v>9</v>
      </c>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c r="IN313" s="26" t="n"/>
      <c r="IO313" s="26" t="n"/>
    </row>
    <row r="314" ht="15.75" customHeight="1" s="67">
      <c r="A314" s="37" t="inlineStr">
        <is>
          <t>MTF_FILTER_STRONG_BUY_QUICK_BYPASS</t>
        </is>
      </c>
      <c r="B314" s="38" t="inlineStr">
        <is>
          <t>0.0_ALT</t>
        </is>
      </c>
      <c r="C314" s="38" t="n"/>
      <c r="D314" s="38" t="inlineStr">
        <is>
          <t>GLOBAL_CHECK, STOCKS_EXIT</t>
        </is>
      </c>
      <c r="E314" s="38" t="n"/>
      <c r="F314" s="26" t="n"/>
      <c r="G314" s="38">
        <f>IFERROR(VLOOKUP($A282&amp;"_"&amp;$B282,Results_Deltas!$A$2:$P$15000,5,FALSE),"")</f>
        <v/>
      </c>
      <c r="H314" s="38" t="inlineStr">
        <is>
          <t>Blanket (page end)</t>
        </is>
      </c>
      <c r="I314" s="26" t="n"/>
      <c r="J314" s="26" t="n"/>
      <c r="K314" s="26" t="n"/>
      <c r="L314" s="26" t="inlineStr">
        <is>
          <t>NO</t>
        </is>
      </c>
      <c r="M314" s="74" t="n">
        <v>2.437608794009434</v>
      </c>
      <c r="N314" s="74" t="n">
        <v>9</v>
      </c>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c r="IN314" s="26" t="n"/>
      <c r="IO314" s="26"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TRADES_PER_SYM_PER_DAY_MAX</t>
        </is>
      </c>
      <c r="B3" s="26" t="inlineStr">
        <is>
          <t>4</t>
        </is>
      </c>
      <c r="C3" s="26" t="n"/>
      <c r="D3" s="26" t="n"/>
      <c r="E3" s="26" t="n"/>
      <c r="F3" s="26" t="n"/>
      <c r="G3" s="26">
        <f>IFERROR(VLOOKUP($A35&amp;"_"&amp;$B35,Results_Deltas!$A$2:$P$15000,5,FALSE),"")</f>
        <v/>
      </c>
      <c r="H3" s="26">
        <f>IFERROR(VLOOKUP($A35,Results_30d_Deltas!$A$2:$H$5000,7,FALSE)-E34,"")</f>
        <v/>
      </c>
      <c r="I3" s="26">
        <f>IFERROR(VLOOKUP($A35,Results_30d_Deltas!$A$2:$H$5000,6,FALSE),"")</f>
        <v/>
      </c>
      <c r="J3" s="26" t="n"/>
      <c r="K3" s="26" t="n"/>
      <c r="L3" s="26" t="inlineStr">
        <is>
          <t>NO</t>
        </is>
      </c>
      <c r="M3" s="74" t="n">
        <v>-2.086401630356243</v>
      </c>
      <c r="N3" s="74" t="n">
        <v>4</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ez_manage.py:4116 top()</t>
        </is>
      </c>
      <c r="IN3" s="26" t="inlineStr">
        <is>
          <t>v12_quick_engine.py:3383 x1</t>
        </is>
      </c>
      <c r="IO3" s="26" t="n"/>
    </row>
    <row r="4" ht="10.5" customHeight="1" s="67">
      <c r="A4" s="26" t="inlineStr">
        <is>
          <t>RECENT_REDUCTION_GUARD_WINDOW_S</t>
        </is>
      </c>
      <c r="B4" s="26" t="inlineStr">
        <is>
          <t>1125.0</t>
        </is>
      </c>
      <c r="C4" s="26" t="n"/>
      <c r="D4" s="26" t="n"/>
      <c r="E4" s="26" t="n"/>
      <c r="F4" s="26" t="n"/>
      <c r="G4" s="26">
        <f>IFERROR(VLOOKUP($A32&amp;"_"&amp;$B32,Results_Deltas!$A$2:$P$15000,5,FALSE),"")</f>
        <v/>
      </c>
      <c r="H4" s="26">
        <f>IFERROR(VLOOKUP($A32,Results_30d_Deltas!$A$2:$H$5000,7,FALSE)-E31,"")</f>
        <v/>
      </c>
      <c r="I4" s="26">
        <f>IFERROR(VLOOKUP($A32,Results_30d_Deltas!$A$2:$H$5000,6,FALSE),"")</f>
        <v/>
      </c>
      <c r="J4" s="26" t="n"/>
      <c r="K4" s="26" t="n"/>
      <c r="L4" s="26" t="inlineStr">
        <is>
          <t>NO</t>
        </is>
      </c>
      <c r="M4" s="74" t="n">
        <v>-2.017166478366541</v>
      </c>
      <c r="N4" s="74" t="n">
        <v>4</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ez_manage.py:5266 top()</t>
        </is>
      </c>
      <c r="IN4" s="26" t="inlineStr">
        <is>
          <t>v12_quick_engine.py:4016 x1</t>
        </is>
      </c>
      <c r="IO4" s="26" t="n"/>
    </row>
    <row r="5" ht="10.5" customHeight="1" s="67">
      <c r="A5" s="26" t="inlineStr">
        <is>
          <t>TRADES_PER_SYM_PER_DAY_MAX</t>
        </is>
      </c>
      <c r="B5" s="26" t="inlineStr">
        <is>
          <t>6</t>
        </is>
      </c>
      <c r="C5" s="26" t="n"/>
      <c r="D5" s="26" t="n"/>
      <c r="E5" s="26" t="n"/>
      <c r="F5" s="26" t="n"/>
      <c r="G5" s="26">
        <f>IFERROR(VLOOKUP($A36&amp;"_"&amp;$B36,Results_Deltas!$A$2:$P$15000,5,FALSE),"")</f>
        <v/>
      </c>
      <c r="H5" s="26">
        <f>IFERROR(VLOOKUP($A36,Results_30d_Deltas!$A$2:$H$5000,7,FALSE)-E35,"")</f>
        <v/>
      </c>
      <c r="I5" s="26">
        <f>IFERROR(VLOOKUP($A36,Results_30d_Deltas!$A$2:$H$5000,6,FALSE),"")</f>
        <v/>
      </c>
      <c r="J5" s="26" t="n"/>
      <c r="K5" s="26" t="n"/>
      <c r="L5" s="26" t="inlineStr">
        <is>
          <t>NO</t>
        </is>
      </c>
      <c r="M5" s="74" t="n">
        <v>-2.009852762667671</v>
      </c>
      <c r="N5" s="74" t="n">
        <v>4</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ez_manage.py:4116 top()</t>
        </is>
      </c>
      <c r="IN5" s="26" t="inlineStr">
        <is>
          <t>v12_quick_engine.py:3383 x1</t>
        </is>
      </c>
      <c r="IO5" s="26" t="n"/>
    </row>
    <row r="6" ht="10.5" customHeight="1" s="67">
      <c r="A6" s="26" t="inlineStr">
        <is>
          <t>RECENT_REDUCTION_GUARD_WINDOW_S</t>
        </is>
      </c>
      <c r="B6" s="26" t="inlineStr">
        <is>
          <t>900.0</t>
        </is>
      </c>
      <c r="C6" s="26" t="n"/>
      <c r="D6" s="26" t="n"/>
      <c r="E6" s="26" t="n"/>
      <c r="F6" s="26" t="n"/>
      <c r="G6" s="26">
        <f>IFERROR(VLOOKUP($A31&amp;"_"&amp;$B31,Results_Deltas!$A$2:$P$15000,5,FALSE),"")</f>
        <v/>
      </c>
      <c r="H6" s="26">
        <f>IFERROR(VLOOKUP($A31,Results_30d_Deltas!$A$2:$H$5000,7,FALSE)-E30,"")</f>
        <v/>
      </c>
      <c r="I6" s="26">
        <f>IFERROR(VLOOKUP($A31,Results_30d_Deltas!$A$2:$H$5000,6,FALSE),"")</f>
        <v/>
      </c>
      <c r="J6" s="26" t="n"/>
      <c r="K6" s="26" t="n"/>
      <c r="L6" s="26" t="inlineStr">
        <is>
          <t>YES</t>
        </is>
      </c>
      <c r="M6" s="74" t="n">
        <v>-1.994590121891751</v>
      </c>
      <c r="N6" s="74" t="n">
        <v>3</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ez_manage.py:5266 top()</t>
        </is>
      </c>
      <c r="IN6" s="26" t="inlineStr">
        <is>
          <t>v12_quick_engine.py:4016 x1</t>
        </is>
      </c>
      <c r="IO6" s="26" t="n"/>
    </row>
    <row r="7" ht="10.5" customHeight="1" s="67">
      <c r="A7" s="26" t="inlineStr">
        <is>
          <t>RECENT_REDUCTION_GUARD_WINDOW_S</t>
        </is>
      </c>
      <c r="B7" s="26" t="inlineStr">
        <is>
          <t>1350.0</t>
        </is>
      </c>
      <c r="C7" s="26" t="n"/>
      <c r="D7" s="26" t="n"/>
      <c r="E7" s="26" t="n"/>
      <c r="F7" s="26" t="n"/>
      <c r="G7" s="26">
        <f>IFERROR(VLOOKUP($A33&amp;"_"&amp;$B33,Results_Deltas!$A$2:$P$15000,5,FALSE),"")</f>
        <v/>
      </c>
      <c r="H7" s="26">
        <f>IFERROR(VLOOKUP($A33,Results_30d_Deltas!$A$2:$H$5000,7,FALSE)-E32,"")</f>
        <v/>
      </c>
      <c r="I7" s="26">
        <f>IFERROR(VLOOKUP($A33,Results_30d_Deltas!$A$2:$H$5000,6,FALSE),"")</f>
        <v/>
      </c>
      <c r="J7" s="26" t="n"/>
      <c r="K7" s="26" t="n"/>
      <c r="L7" s="26" t="inlineStr">
        <is>
          <t>NO</t>
        </is>
      </c>
      <c r="M7" s="74" t="n">
        <v>-1.93774881095394</v>
      </c>
      <c r="N7" s="74" t="n">
        <v>3</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ez_manage.py:5266 top()</t>
        </is>
      </c>
      <c r="IN7" s="26" t="inlineStr">
        <is>
          <t>v12_quick_engine.py:4016 x1</t>
        </is>
      </c>
      <c r="IO7" s="26" t="n"/>
    </row>
    <row r="8" ht="10.5" customHeight="1" s="67">
      <c r="A8" s="26" t="inlineStr">
        <is>
          <t>OPEN_RATE_MAX</t>
        </is>
      </c>
      <c r="B8" s="26" t="inlineStr">
        <is>
          <t>45</t>
        </is>
      </c>
      <c r="C8" s="26" t="n"/>
      <c r="D8" s="26" t="n"/>
      <c r="E8" s="26" t="n"/>
      <c r="F8" s="26" t="n"/>
      <c r="G8" s="26">
        <f>IFERROR(VLOOKUP($A28&amp;"_"&amp;$B28,Results_Deltas!$A$2:$P$15000,5,FALSE),"")</f>
        <v/>
      </c>
      <c r="H8" s="26">
        <f>IFERROR(VLOOKUP($A28,Results_30d_Deltas!$A$2:$H$5000,7,FALSE)-E27,"")</f>
        <v/>
      </c>
      <c r="I8" s="26">
        <f>IFERROR(VLOOKUP($A28,Results_30d_Deltas!$A$2:$H$5000,6,FALSE),"")</f>
        <v/>
      </c>
      <c r="J8" s="26" t="n"/>
      <c r="K8" s="26" t="n"/>
      <c r="L8" s="26" t="inlineStr">
        <is>
          <t>NO</t>
        </is>
      </c>
      <c r="M8" s="74" t="n">
        <v>-1.620514038931365</v>
      </c>
      <c r="N8" s="74" t="n">
        <v>6</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4" t="n"/>
      <c r="EA8" s="34" t="n"/>
      <c r="EB8" s="34" t="n"/>
      <c r="EC8" s="34" t="n"/>
      <c r="ED8" s="34"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4" t="n"/>
      <c r="HL8" s="34" t="n"/>
      <c r="HM8" s="34" t="n"/>
      <c r="HN8" s="34" t="n"/>
      <c r="HO8" s="34"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ez_manage.py:5142 top()</t>
        </is>
      </c>
      <c r="IN8" s="26" t="inlineStr">
        <is>
          <t>v12_quick_engine.py:2539 x1</t>
        </is>
      </c>
      <c r="IO8" s="26" t="n"/>
    </row>
    <row r="9" ht="10.5" customHeight="1" s="67">
      <c r="A9" s="26" t="inlineStr">
        <is>
          <t>UNIVERSAL_NOLOSS_GATE</t>
        </is>
      </c>
      <c r="B9" s="26" t="inlineStr">
        <is>
          <t>True</t>
        </is>
      </c>
      <c r="C9" s="26" t="n"/>
      <c r="D9" s="26" t="n"/>
      <c r="E9" s="26" t="n"/>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4" t="n">
        <v>-1.591872758933699</v>
      </c>
      <c r="N9" s="74" t="n">
        <v>9</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4" t="n"/>
      <c r="HG9" s="34" t="n"/>
      <c r="HH9" s="34" t="n"/>
      <c r="HI9" s="34" t="n"/>
      <c r="HJ9" s="34"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ez_manage.py:4233 top()</t>
        </is>
      </c>
      <c r="IN9" s="26" t="inlineStr">
        <is>
          <t>v12_quick_engine.py:837 x18</t>
        </is>
      </c>
      <c r="IO9" s="26" t="n"/>
    </row>
    <row r="10" ht="10.5" customHeight="1" s="67">
      <c r="A10" s="26" t="inlineStr">
        <is>
          <t>EXECUTE_NOW_MAX_MARK_AGE_S</t>
        </is>
      </c>
      <c r="B10" s="26" t="inlineStr">
        <is>
          <t>75.0</t>
        </is>
      </c>
      <c r="C10" s="26" t="n"/>
      <c r="D10" s="26" t="n"/>
      <c r="E10" s="26" t="n"/>
      <c r="F10" s="26" t="n"/>
      <c r="G10" s="26">
        <f>IFERROR(VLOOKUP($A18&amp;"_"&amp;$B18,Results_Deltas!$A$2:$P$15000,5,FALSE),"")</f>
        <v/>
      </c>
      <c r="H10" s="26">
        <f>IFERROR(VLOOKUP($A18,Results_30d_Deltas!$A$2:$H$5000,7,FALSE)-E17,"")</f>
        <v/>
      </c>
      <c r="I10" s="26">
        <f>IFERROR(VLOOKUP($A18,Results_30d_Deltas!$A$2:$H$5000,6,FALSE),"")</f>
        <v/>
      </c>
      <c r="J10" s="26" t="n"/>
      <c r="K10" s="26" t="n"/>
      <c r="L10" s="26" t="inlineStr">
        <is>
          <t>NO</t>
        </is>
      </c>
      <c r="M10" s="74" t="n">
        <v>-1.523780632555715</v>
      </c>
      <c r="N10" s="74" t="n">
        <v>6</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ez_manage.py:4656 top()</t>
        </is>
      </c>
      <c r="IN10" s="26" t="inlineStr">
        <is>
          <t>v12_quick_engine.py:3868 x1</t>
        </is>
      </c>
      <c r="IO10" s="26" t="n"/>
    </row>
    <row r="11" ht="10.5" customHeight="1" s="67">
      <c r="A11" s="26" t="inlineStr">
        <is>
          <t>COUNTER_TREND_ADD_BLOCK_ENABLED</t>
        </is>
      </c>
      <c r="B11" s="26" t="inlineStr">
        <is>
          <t>False</t>
        </is>
      </c>
      <c r="C11" s="26" t="n"/>
      <c r="D11" s="26" t="n"/>
      <c r="E11" s="26" t="n"/>
      <c r="F11" s="26" t="n"/>
      <c r="G11" s="26">
        <f>IFERROR(VLOOKUP($A5&amp;"_"&amp;$B5,Results_Deltas!$A$2:$P$15000,5,FALSE),"")</f>
        <v/>
      </c>
      <c r="H11" s="26">
        <f>IFERROR(VLOOKUP($A5,Results_30d_Deltas!$A$2:$H$5000,7,FALSE)-E4,"")</f>
        <v/>
      </c>
      <c r="I11" s="26">
        <f>IFERROR(VLOOKUP($A5,Results_30d_Deltas!$A$2:$H$5000,6,FALSE),"")</f>
        <v/>
      </c>
      <c r="J11" s="26" t="n"/>
      <c r="K11" s="26" t="n"/>
      <c r="L11" s="26" t="inlineStr">
        <is>
          <t>NO</t>
        </is>
      </c>
      <c r="M11" s="74" t="n">
        <v>-1.512327167230452</v>
      </c>
      <c r="N11" s="74" t="n">
        <v>4</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ez_manage.py:3055 top()</t>
        </is>
      </c>
      <c r="IN11" s="26" t="inlineStr">
        <is>
          <t>v12_quick_engine.py:1469 x2</t>
        </is>
      </c>
      <c r="IO11" s="26" t="n"/>
    </row>
    <row r="12" ht="10.5" customHeight="1" s="67">
      <c r="A12" s="27" t="inlineStr">
        <is>
          <t>UNIVERSAL_NOLOSS_GATE</t>
        </is>
      </c>
      <c r="B12" s="27" t="inlineStr">
        <is>
          <t>False</t>
        </is>
      </c>
      <c r="C12" s="26" t="n"/>
      <c r="D12" s="26" t="n"/>
      <c r="E12" s="26" t="n"/>
      <c r="F12" s="26" t="n"/>
      <c r="G12" s="26">
        <f>IFERROR(VLOOKUP($A3&amp;"="&amp;$B3,Results_Deltas!$A$2:$P$15000,5,FALSE),"")</f>
        <v/>
      </c>
      <c r="H12" s="26">
        <f>IFERROR(VLOOKUP($A3,Results_30d_Deltas!$A$2:$H$5000,7,FALSE)-E3,"")</f>
        <v/>
      </c>
      <c r="I12" s="26">
        <f>IFERROR(VLOOKUP($A3,Results_30d_Deltas!$A$2:$H$5000,6,FALSE),"")</f>
        <v/>
      </c>
      <c r="J12" s="26" t="n"/>
      <c r="K12" s="26" t="n"/>
      <c r="L12" s="26" t="inlineStr">
        <is>
          <t>YES</t>
        </is>
      </c>
      <c r="M12" s="74" t="n">
        <v>-1.311624757568759</v>
      </c>
      <c r="N12" s="74" t="n">
        <v>10</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4" t="n"/>
      <c r="HG12" s="34" t="n"/>
      <c r="HH12" s="34" t="n"/>
      <c r="HI12" s="34" t="n"/>
      <c r="HJ12" s="34"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ez_manage.py:4233 top()</t>
        </is>
      </c>
      <c r="IN12" s="26" t="inlineStr">
        <is>
          <t>v12_quick_engine.py:837 x18</t>
        </is>
      </c>
      <c r="IO12" s="26" t="n"/>
    </row>
    <row r="13" ht="10.5" customHeight="1" s="67">
      <c r="A13" s="27" t="inlineStr">
        <is>
          <t>UNIVERSAL_NOLOSS_GATE</t>
        </is>
      </c>
      <c r="B13" s="27" t="inlineStr">
        <is>
          <t>False</t>
        </is>
      </c>
      <c r="C13" s="26" t="n"/>
      <c r="D13" s="26" t="n"/>
      <c r="E13" s="26" t="n"/>
      <c r="F13" s="26" t="n"/>
      <c r="G13" s="26">
        <f>IFERROR(VLOOKUP($A213&amp;"_"&amp;$B213,Results_Deltas!$A$2:$P$15000,5,FALSE),"")</f>
        <v/>
      </c>
      <c r="H13" s="26">
        <f>IFERROR(VLOOKUP($A214,Results_30d_Deltas!$A$2:$H$5000,7,FALSE)-E3,"")</f>
        <v/>
      </c>
      <c r="I13" s="26">
        <f>IFERROR(VLOOKUP($A214,Results_30d_Deltas!$A$2:$H$5000,6,FALSE),"")</f>
        <v/>
      </c>
      <c r="J13" s="26" t="n"/>
      <c r="K13" s="26" t="n"/>
      <c r="L13" s="26" t="inlineStr">
        <is>
          <t>YES</t>
        </is>
      </c>
      <c r="M13" s="74" t="n">
        <v>-1.311624757568759</v>
      </c>
      <c r="N13" s="74" t="n">
        <v>10</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6" t="n"/>
      <c r="HG13" s="36" t="n"/>
      <c r="HH13" s="36" t="n"/>
      <c r="HI13" s="36" t="n"/>
      <c r="HJ13" s="36"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ez_manage.py:4233 top()</t>
        </is>
      </c>
      <c r="IN13" s="26" t="inlineStr">
        <is>
          <t>v12_quick_engine.py:837 x18</t>
        </is>
      </c>
      <c r="IO13" s="26" t="n"/>
    </row>
    <row r="14" ht="10.5" customHeight="1" s="67">
      <c r="A14" s="26" t="inlineStr">
        <is>
          <t>TRADES_PER_SYM_PER_DAY_MAX</t>
        </is>
      </c>
      <c r="B14" s="26" t="inlineStr">
        <is>
          <t>12</t>
        </is>
      </c>
      <c r="C14" s="26" t="n"/>
      <c r="D14" s="26" t="n"/>
      <c r="E14" s="26" t="n"/>
      <c r="F14" s="26" t="n"/>
      <c r="G14" s="26">
        <f>IFERROR(VLOOKUP($A39&amp;"_"&amp;$B39,Results_Deltas!$A$2:$P$15000,5,FALSE),"")</f>
        <v/>
      </c>
      <c r="H14" s="26">
        <f>IFERROR(VLOOKUP($A39,Results_30d_Deltas!$A$2:$H$5000,7,FALSE)-E38,"")</f>
        <v/>
      </c>
      <c r="I14" s="26">
        <f>IFERROR(VLOOKUP($A39,Results_30d_Deltas!$A$2:$H$5000,6,FALSE),"")</f>
        <v/>
      </c>
      <c r="J14" s="26" t="n"/>
      <c r="K14" s="26" t="n"/>
      <c r="L14" s="26" t="inlineStr">
        <is>
          <t>NO</t>
        </is>
      </c>
      <c r="M14" s="74" t="n">
        <v>-1.136264071315765</v>
      </c>
      <c r="N14" s="74" t="n">
        <v>3</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ez_manage.py:4116 top()</t>
        </is>
      </c>
      <c r="IN14" s="26" t="inlineStr">
        <is>
          <t>v12_quick_engine.py:3383 x1</t>
        </is>
      </c>
      <c r="IO14" s="26" t="n"/>
    </row>
    <row r="15" ht="10.5" customHeight="1" s="67">
      <c r="A15" s="26" t="inlineStr">
        <is>
          <t>OPEN_RATE_MAX</t>
        </is>
      </c>
      <c r="B15" s="26" t="inlineStr">
        <is>
          <t>38</t>
        </is>
      </c>
      <c r="C15" s="26" t="n"/>
      <c r="D15" s="26" t="n"/>
      <c r="E15" s="26" t="n"/>
      <c r="F15" s="26" t="n"/>
      <c r="G15" s="26">
        <f>IFERROR(VLOOKUP($A27&amp;"_"&amp;$B27,Results_Deltas!$A$2:$P$15000,5,FALSE),"")</f>
        <v/>
      </c>
      <c r="H15" s="26">
        <f>IFERROR(VLOOKUP($A27,Results_30d_Deltas!$A$2:$H$5000,7,FALSE)-E26,"")</f>
        <v/>
      </c>
      <c r="I15" s="26">
        <f>IFERROR(VLOOKUP($A27,Results_30d_Deltas!$A$2:$H$5000,6,FALSE),"")</f>
        <v/>
      </c>
      <c r="J15" s="26" t="n"/>
      <c r="K15" s="26" t="n"/>
      <c r="L15" s="26" t="inlineStr">
        <is>
          <t>NO</t>
        </is>
      </c>
      <c r="M15" s="74" t="n">
        <v>-0.9578414866437268</v>
      </c>
      <c r="N15" s="74" t="n">
        <v>7</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4" t="n"/>
      <c r="EA15" s="34" t="n"/>
      <c r="EB15" s="34" t="n"/>
      <c r="EC15" s="34" t="n"/>
      <c r="ED15" s="34"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4" t="n"/>
      <c r="HL15" s="34" t="n"/>
      <c r="HM15" s="34" t="n"/>
      <c r="HN15" s="34" t="n"/>
      <c r="HO15" s="34"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ez_manage.py:5142 top()</t>
        </is>
      </c>
      <c r="IN15" s="26" t="inlineStr">
        <is>
          <t>v12_quick_engine.py:2539 x1</t>
        </is>
      </c>
      <c r="IO15" s="26" t="n"/>
    </row>
    <row r="16" ht="10.5" customHeight="1" s="67">
      <c r="A16" s="26" t="inlineStr">
        <is>
          <t>OPEN_RATE_BREAKER_ENABLED</t>
        </is>
      </c>
      <c r="B16" s="26" t="inlineStr">
        <is>
          <t>False</t>
        </is>
      </c>
      <c r="C16" s="26" t="n"/>
      <c r="D16" s="26" t="n"/>
      <c r="E16" s="26" t="n"/>
      <c r="F16" s="26" t="n"/>
      <c r="G16" s="26">
        <f>IFERROR(VLOOKUP($A22&amp;"_"&amp;$B22,Results_Deltas!$A$2:$P$15000,5,FALSE),"")</f>
        <v/>
      </c>
      <c r="H16" s="26">
        <f>IFERROR(VLOOKUP($A22,Results_30d_Deltas!$A$2:$H$5000,7,FALSE)-E21,"")</f>
        <v/>
      </c>
      <c r="I16" s="26">
        <f>IFERROR(VLOOKUP($A22,Results_30d_Deltas!$A$2:$H$5000,6,FALSE),"")</f>
        <v/>
      </c>
      <c r="J16" s="26" t="n"/>
      <c r="K16" s="26" t="n"/>
      <c r="L16" s="26" t="inlineStr">
        <is>
          <t>NO</t>
        </is>
      </c>
      <c r="M16" s="74" t="n">
        <v>-0.8884438486370376</v>
      </c>
      <c r="N16" s="74" t="n">
        <v>7</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4" t="n"/>
      <c r="EA16" s="34" t="n"/>
      <c r="EB16" s="34" t="n"/>
      <c r="EC16" s="34" t="n"/>
      <c r="ED16" s="34"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4" t="n"/>
      <c r="HL16" s="34" t="n"/>
      <c r="HM16" s="34" t="n"/>
      <c r="HN16" s="34" t="n"/>
      <c r="HO16" s="34"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ez_manage.py:5141 top()</t>
        </is>
      </c>
      <c r="IN16" s="26" t="inlineStr">
        <is>
          <t>v12_quick_engine.py:2538 x1</t>
        </is>
      </c>
      <c r="IO16" s="26" t="n"/>
    </row>
    <row r="17" ht="10.5" customHeight="1" s="67">
      <c r="A17" s="26" t="inlineStr">
        <is>
          <t>BLACKLIST_SYMBOLS</t>
        </is>
      </c>
      <c r="B17" s="26" t="inlineStr">
        <is>
          <t>()</t>
        </is>
      </c>
      <c r="C17" s="26" t="n"/>
      <c r="D17" s="26" t="n"/>
      <c r="E17" s="26" t="n"/>
      <c r="F17" s="26" t="n"/>
      <c r="G17" s="26">
        <f>IFERROR(VLOOKUP($A11&amp;"_"&amp;$B11,Results_Deltas!$A$2:$P$15000,5,FALSE),"")</f>
        <v/>
      </c>
      <c r="H17" s="26">
        <f>IFERROR(VLOOKUP($A11,Results_30d_Deltas!$A$2:$H$5000,7,FALSE)-E10,"")</f>
        <v/>
      </c>
      <c r="I17" s="26">
        <f>IFERROR(VLOOKUP($A11,Results_30d_Deltas!$A$2:$H$5000,6,FALSE),"")</f>
        <v/>
      </c>
      <c r="J17" s="26" t="n"/>
      <c r="K17" s="26" t="n"/>
      <c r="L17" s="26" t="inlineStr">
        <is>
          <t>NO</t>
        </is>
      </c>
      <c r="M17" s="74" t="n">
        <v>0.4104540174635584</v>
      </c>
      <c r="N17" s="74" t="n">
        <v>4</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ez_manage.py:4377 top()</t>
        </is>
      </c>
      <c r="IN17" s="26" t="inlineStr">
        <is>
          <t>v12_quick_engine.py:3798 x5</t>
        </is>
      </c>
      <c r="IO17" s="26" t="n"/>
    </row>
    <row r="18" ht="10.5" customHeight="1" s="67">
      <c r="A18" s="26" t="inlineStr">
        <is>
          <t>OPEN_RATE_MAX</t>
        </is>
      </c>
      <c r="B18" s="26" t="inlineStr">
        <is>
          <t>22</t>
        </is>
      </c>
      <c r="C18" s="26" t="n"/>
      <c r="D18" s="26" t="n"/>
      <c r="E18" s="26" t="n"/>
      <c r="F18" s="26" t="n"/>
      <c r="G18" s="26">
        <f>IFERROR(VLOOKUP($A25&amp;"_"&amp;$B25,Results_Deltas!$A$2:$P$15000,5,FALSE),"")</f>
        <v/>
      </c>
      <c r="H18" s="26">
        <f>IFERROR(VLOOKUP($A25,Results_30d_Deltas!$A$2:$H$5000,7,FALSE)-E24,"")</f>
        <v/>
      </c>
      <c r="I18" s="26">
        <f>IFERROR(VLOOKUP($A25,Results_30d_Deltas!$A$2:$H$5000,6,FALSE),"")</f>
        <v/>
      </c>
      <c r="J18" s="26" t="n"/>
      <c r="K18" s="26" t="n"/>
      <c r="L18" s="26" t="inlineStr">
        <is>
          <t>NO</t>
        </is>
      </c>
      <c r="M18" s="74" t="n">
        <v>0.4232278233271075</v>
      </c>
      <c r="N18" s="74" t="n">
        <v>7</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4" t="n"/>
      <c r="EA18" s="34" t="n"/>
      <c r="EB18" s="34" t="n"/>
      <c r="EC18" s="34" t="n"/>
      <c r="ED18" s="34"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4" t="n"/>
      <c r="HL18" s="34" t="n"/>
      <c r="HM18" s="34" t="n"/>
      <c r="HN18" s="34" t="n"/>
      <c r="HO18" s="34"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ez_manage.py:5142 top()</t>
        </is>
      </c>
      <c r="IN18" s="26" t="inlineStr">
        <is>
          <t>v12_quick_engine.py:2539 x1</t>
        </is>
      </c>
      <c r="IO18" s="26" t="n"/>
    </row>
    <row r="19" ht="10.5" customHeight="1" s="67">
      <c r="A19" s="26" t="inlineStr">
        <is>
          <t>TRADES_PER_SYM_PER_DAY_MAX</t>
        </is>
      </c>
      <c r="B19" s="26" t="inlineStr">
        <is>
          <t>10</t>
        </is>
      </c>
      <c r="C19" s="26" t="n"/>
      <c r="D19" s="26" t="n"/>
      <c r="E19" s="26" t="n"/>
      <c r="F19" s="26" t="n"/>
      <c r="G19" s="26">
        <f>IFERROR(VLOOKUP($A38&amp;"_"&amp;$B38,Results_Deltas!$A$2:$P$15000,5,FALSE),"")</f>
        <v/>
      </c>
      <c r="H19" s="26">
        <f>IFERROR(VLOOKUP($A38,Results_30d_Deltas!$A$2:$H$5000,7,FALSE)-E37,"")</f>
        <v/>
      </c>
      <c r="I19" s="26">
        <f>IFERROR(VLOOKUP($A38,Results_30d_Deltas!$A$2:$H$5000,6,FALSE),"")</f>
        <v/>
      </c>
      <c r="J19" s="26" t="n"/>
      <c r="K19" s="26" t="n"/>
      <c r="L19" s="26" t="inlineStr">
        <is>
          <t>NO</t>
        </is>
      </c>
      <c r="M19" s="74" t="n">
        <v>0.4296931853025926</v>
      </c>
      <c r="N19" s="74" t="n">
        <v>3</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ez_manage.py:4116 top()</t>
        </is>
      </c>
      <c r="IN19" s="26" t="inlineStr">
        <is>
          <t>v12_quick_engine.py:3383 x1</t>
        </is>
      </c>
      <c r="IO19" s="26" t="n"/>
    </row>
    <row r="20" ht="10.5" customHeight="1" s="67">
      <c r="A20" s="26" t="inlineStr">
        <is>
          <t>COUNTER_TREND_SMA200_BYPASS_ENABLED</t>
        </is>
      </c>
      <c r="B20" s="26" t="inlineStr">
        <is>
          <t>False</t>
        </is>
      </c>
      <c r="C20" s="26" t="n"/>
      <c r="D20" s="26" t="n"/>
      <c r="E20" s="26" t="n"/>
      <c r="F20" s="26" t="n"/>
      <c r="G20" s="26">
        <f>IFERROR(VLOOKUP($A13&amp;"_"&amp;$B13,Results_Deltas!$A$2:$P$15000,5,FALSE),"")</f>
        <v/>
      </c>
      <c r="H20" s="26">
        <f>IFERROR(VLOOKUP($A13,Results_30d_Deltas!$A$2:$H$5000,7,FALSE)-E12,"")</f>
        <v/>
      </c>
      <c r="I20" s="26">
        <f>IFERROR(VLOOKUP($A13,Results_30d_Deltas!$A$2:$H$5000,6,FALSE),"")</f>
        <v/>
      </c>
      <c r="J20" s="26" t="n"/>
      <c r="K20" s="26" t="n"/>
      <c r="L20" s="26" t="inlineStr">
        <is>
          <t>NO</t>
        </is>
      </c>
      <c r="M20" s="74" t="n">
        <v>0.5621571221962758</v>
      </c>
      <c r="N20" s="74" t="n">
        <v>7</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4" t="n"/>
      <c r="HG20" s="34" t="n"/>
      <c r="HH20" s="34" t="n"/>
      <c r="HI20" s="34" t="n"/>
      <c r="HJ20" s="34"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ez_manage.py:3056 top()</t>
        </is>
      </c>
      <c r="IN20" s="26" t="inlineStr">
        <is>
          <t>v12_quick_engine.py:1470 x6</t>
        </is>
      </c>
      <c r="IO20" s="26" t="n"/>
    </row>
    <row r="21" ht="10.5" customHeight="1" s="67">
      <c r="A21" s="27" t="inlineStr">
        <is>
          <t>OPEN_RATE_BREAKER_ENABLED</t>
        </is>
      </c>
      <c r="B21" s="27" t="inlineStr">
        <is>
          <t>True</t>
        </is>
      </c>
      <c r="C21" s="26" t="n"/>
      <c r="D21" s="26" t="n"/>
      <c r="E21" s="26" t="n"/>
      <c r="F21" s="26" t="n"/>
      <c r="G21" s="26">
        <f>IFERROR(VLOOKUP($A23&amp;"_"&amp;$B23,Results_Deltas!$A$2:$P$15000,5,FALSE),"")</f>
        <v/>
      </c>
      <c r="H21" s="26">
        <f>IFERROR(VLOOKUP($A23,Results_30d_Deltas!$A$2:$H$5000,7,FALSE)-E22,"")</f>
        <v/>
      </c>
      <c r="I21" s="26">
        <f>IFERROR(VLOOKUP($A23,Results_30d_Deltas!$A$2:$H$5000,6,FALSE),"")</f>
        <v/>
      </c>
      <c r="J21" s="26" t="n"/>
      <c r="K21" s="26" t="n"/>
      <c r="L21" s="26" t="inlineStr">
        <is>
          <t>YES</t>
        </is>
      </c>
      <c r="M21" s="74" t="n">
        <v>0.6232001556424283</v>
      </c>
      <c r="N21" s="74" t="n">
        <v>4</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4" t="n"/>
      <c r="EA21" s="34" t="n"/>
      <c r="EB21" s="34" t="n"/>
      <c r="EC21" s="34" t="n"/>
      <c r="ED21" s="34"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4" t="n"/>
      <c r="HL21" s="34" t="n"/>
      <c r="HM21" s="34" t="n"/>
      <c r="HN21" s="34" t="n"/>
      <c r="HO21" s="34"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ez_manage.py:5141 top()</t>
        </is>
      </c>
      <c r="IN21" s="26" t="inlineStr">
        <is>
          <t>v12_quick_engine.py:2538 x1</t>
        </is>
      </c>
      <c r="IO21" s="26" t="n"/>
    </row>
    <row r="22" ht="10.5" customHeight="1" s="67">
      <c r="A22" s="27" t="inlineStr">
        <is>
          <t>COUNTER_TREND_SMA200_BYPASS_ENABLED</t>
        </is>
      </c>
      <c r="B22" s="27" t="inlineStr">
        <is>
          <t>True</t>
        </is>
      </c>
      <c r="C22" s="26" t="n"/>
      <c r="D22" s="26" t="n"/>
      <c r="E22" s="26" t="n"/>
      <c r="F22" s="26" t="n"/>
      <c r="G22" s="26">
        <f>IFERROR(VLOOKUP($A14&amp;"_"&amp;$B14,Results_Deltas!$A$2:$P$15000,5,FALSE),"")</f>
        <v/>
      </c>
      <c r="H22" s="26">
        <f>IFERROR(VLOOKUP($A14,Results_30d_Deltas!$A$2:$H$5000,7,FALSE)-E13,"")</f>
        <v/>
      </c>
      <c r="I22" s="26">
        <f>IFERROR(VLOOKUP($A14,Results_30d_Deltas!$A$2:$H$5000,6,FALSE),"")</f>
        <v/>
      </c>
      <c r="J22" s="26" t="n"/>
      <c r="K22" s="26" t="n"/>
      <c r="L22" s="26" t="inlineStr">
        <is>
          <t>YES</t>
        </is>
      </c>
      <c r="M22" s="74" t="n">
        <v>0.6494943818784442</v>
      </c>
      <c r="N22" s="74" t="n">
        <v>8</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4" t="n"/>
      <c r="HG22" s="34" t="n"/>
      <c r="HH22" s="34" t="n"/>
      <c r="HI22" s="34" t="n"/>
      <c r="HJ22" s="34"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ez_manage.py:3056 top()</t>
        </is>
      </c>
      <c r="IN22" s="26" t="inlineStr">
        <is>
          <t>v12_quick_engine.py:1470 x6</t>
        </is>
      </c>
      <c r="IO22" s="26" t="n"/>
    </row>
    <row r="23" ht="10.5" customHeight="1" s="67">
      <c r="A23" s="26" t="inlineStr">
        <is>
          <t>RECENT_REDUCTION_GUARD_WINDOW_S</t>
        </is>
      </c>
      <c r="B23" s="26" t="inlineStr">
        <is>
          <t>675.0</t>
        </is>
      </c>
      <c r="C23" s="26" t="n"/>
      <c r="D23" s="26" t="n"/>
      <c r="E23" s="26" t="n"/>
      <c r="F23" s="26" t="n"/>
      <c r="G23" s="26">
        <f>IFERROR(VLOOKUP($A30&amp;"_"&amp;$B30,Results_Deltas!$A$2:$P$15000,5,FALSE),"")</f>
        <v/>
      </c>
      <c r="H23" s="26">
        <f>IFERROR(VLOOKUP($A30,Results_30d_Deltas!$A$2:$H$5000,7,FALSE)-E29,"")</f>
        <v/>
      </c>
      <c r="I23" s="26">
        <f>IFERROR(VLOOKUP($A30,Results_30d_Deltas!$A$2:$H$5000,6,FALSE),"")</f>
        <v/>
      </c>
      <c r="J23" s="26" t="n"/>
      <c r="K23" s="26" t="n"/>
      <c r="L23" s="26" t="inlineStr">
        <is>
          <t>NO</t>
        </is>
      </c>
      <c r="M23" s="74" t="n">
        <v>0.6677176898173768</v>
      </c>
      <c r="N23" s="74" t="n">
        <v>4</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ez_manage.py:5266 top()</t>
        </is>
      </c>
      <c r="IN23" s="26" t="inlineStr">
        <is>
          <t>v12_quick_engine.py:4016 x1</t>
        </is>
      </c>
      <c r="IO23" s="26" t="n"/>
    </row>
    <row r="24" ht="10.5" customHeight="1" s="67">
      <c r="A24" s="26" t="inlineStr">
        <is>
          <t>OPEN_RATE_MAX</t>
        </is>
      </c>
      <c r="B24" s="26" t="inlineStr">
        <is>
          <t>15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74" t="n">
        <v>0.7036406474462262</v>
      </c>
      <c r="N24" s="74" t="n">
        <v>7</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4" t="n"/>
      <c r="EA24" s="34" t="n"/>
      <c r="EB24" s="34" t="n"/>
      <c r="EC24" s="34" t="n"/>
      <c r="ED24" s="34"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4" t="n"/>
      <c r="HL24" s="34" t="n"/>
      <c r="HM24" s="34" t="n"/>
      <c r="HN24" s="34" t="n"/>
      <c r="HO24" s="34"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ez_manage.py:5142 top()</t>
        </is>
      </c>
      <c r="IN24" s="26" t="inlineStr">
        <is>
          <t>v12_quick_engine.py:2539 x1</t>
        </is>
      </c>
      <c r="IO24" s="26" t="n"/>
    </row>
    <row r="25" ht="10.5" customHeight="1" s="67">
      <c r="A25" s="27" t="inlineStr">
        <is>
          <t>OPEN_RATE_MAX</t>
        </is>
      </c>
      <c r="B25" s="27" t="inlineStr">
        <is>
          <t>30</t>
        </is>
      </c>
      <c r="C25" s="26" t="n"/>
      <c r="D25" s="26" t="n"/>
      <c r="E25" s="26" t="n"/>
      <c r="F25" s="26" t="n"/>
      <c r="G25" s="26">
        <f>IFERROR(VLOOKUP($A26&amp;"_"&amp;$B26,Results_Deltas!$A$2:$P$15000,5,FALSE),"")</f>
        <v/>
      </c>
      <c r="H25" s="26">
        <f>IFERROR(VLOOKUP($A26,Results_30d_Deltas!$A$2:$H$5000,7,FALSE)-E25,"")</f>
        <v/>
      </c>
      <c r="I25" s="26">
        <f>IFERROR(VLOOKUP($A26,Results_30d_Deltas!$A$2:$H$5000,6,FALSE),"")</f>
        <v/>
      </c>
      <c r="J25" s="26" t="n"/>
      <c r="K25" s="26" t="n"/>
      <c r="L25" s="26" t="inlineStr">
        <is>
          <t>YES</t>
        </is>
      </c>
      <c r="M25" s="74" t="n">
        <v>0.7258303220490011</v>
      </c>
      <c r="N25" s="74" t="n">
        <v>7</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4" t="n"/>
      <c r="EA25" s="34" t="n"/>
      <c r="EB25" s="34" t="n"/>
      <c r="EC25" s="34" t="n"/>
      <c r="ED25" s="34"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4" t="n"/>
      <c r="HL25" s="34" t="n"/>
      <c r="HM25" s="34" t="n"/>
      <c r="HN25" s="34" t="n"/>
      <c r="HO25" s="34"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ez_manage.py:5142 top()</t>
        </is>
      </c>
      <c r="IN25" s="26" t="inlineStr">
        <is>
          <t>v12_quick_engine.py:2539 x1</t>
        </is>
      </c>
      <c r="IO25" s="26" t="n"/>
    </row>
    <row r="26" ht="10.5" customHeight="1" s="67">
      <c r="A26" s="26" t="inlineStr">
        <is>
          <t>EXECUTE_NOW_MAX_MARK_AGE_S</t>
        </is>
      </c>
      <c r="B26" s="26" t="inlineStr">
        <is>
          <t>90.0</t>
        </is>
      </c>
      <c r="C26" s="26" t="n"/>
      <c r="D26" s="26" t="n"/>
      <c r="E26" s="26" t="n"/>
      <c r="F26" s="26" t="n"/>
      <c r="G26" s="26">
        <f>IFERROR(VLOOKUP($A19&amp;"_"&amp;$B19,Results_Deltas!$A$2:$P$15000,5,FALSE),"")</f>
        <v/>
      </c>
      <c r="H26" s="26">
        <f>IFERROR(VLOOKUP($A19,Results_30d_Deltas!$A$2:$H$5000,7,FALSE)-E18,"")</f>
        <v/>
      </c>
      <c r="I26" s="26">
        <f>IFERROR(VLOOKUP($A19,Results_30d_Deltas!$A$2:$H$5000,6,FALSE),"")</f>
        <v/>
      </c>
      <c r="J26" s="26" t="n"/>
      <c r="K26" s="26" t="n"/>
      <c r="L26" s="26" t="inlineStr">
        <is>
          <t>NO</t>
        </is>
      </c>
      <c r="M26" s="74" t="n">
        <v>0.819258151061991</v>
      </c>
      <c r="N26" s="74" t="n">
        <v>5</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ez_manage.py:4656 top()</t>
        </is>
      </c>
      <c r="IN26" s="26" t="inlineStr">
        <is>
          <t>v12_quick_engine.py:3868 x1</t>
        </is>
      </c>
      <c r="IO26" s="26" t="n"/>
    </row>
    <row r="27" ht="10.5" customHeight="1" s="67">
      <c r="A27" s="26" t="inlineStr">
        <is>
          <t>RECENT_REDUCTION_GUARD_ENABLED</t>
        </is>
      </c>
      <c r="B27" s="26" t="inlineStr">
        <is>
          <t>False</t>
        </is>
      </c>
      <c r="C27" s="26" t="n"/>
      <c r="D27" s="26" t="n"/>
      <c r="E27" s="26" t="n"/>
      <c r="F27" s="26" t="n"/>
      <c r="G27" s="26">
        <f>IFERROR(VLOOKUP($A7&amp;"_"&amp;$B7,Results_Deltas!$A$2:$P$15000,5,FALSE),"")</f>
        <v/>
      </c>
      <c r="H27" s="26">
        <f>IFERROR(VLOOKUP($A7,Results_30d_Deltas!$A$2:$H$5000,7,FALSE)-E6,"")</f>
        <v/>
      </c>
      <c r="I27" s="26">
        <f>IFERROR(VLOOKUP($A7,Results_30d_Deltas!$A$2:$H$5000,6,FALSE),"")</f>
        <v/>
      </c>
      <c r="J27" s="26" t="n"/>
      <c r="K27" s="26" t="n"/>
      <c r="L27" s="26" t="inlineStr">
        <is>
          <t>NO</t>
        </is>
      </c>
      <c r="M27" s="74" t="n">
        <v>0.838817192771852</v>
      </c>
      <c r="N27" s="74" t="n">
        <v>6</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ez_manage.py:5264 top()</t>
        </is>
      </c>
      <c r="IN27" s="26" t="inlineStr">
        <is>
          <t>v12_quick_engine.py:2806 x1</t>
        </is>
      </c>
      <c r="IO27" s="26" t="n"/>
    </row>
    <row r="28" ht="10.5" customHeight="1" s="67">
      <c r="A28" s="26" t="inlineStr">
        <is>
          <t>GAP_PER_SYMBOL_AVG_THRESH_PCT</t>
        </is>
      </c>
      <c r="B28" s="26" t="inlineStr">
        <is>
          <t>0.30</t>
        </is>
      </c>
      <c r="C28" s="26" t="n"/>
      <c r="D28" s="26" t="n"/>
      <c r="E28" s="26" t="n"/>
      <c r="F28" s="26" t="n"/>
      <c r="G28" s="26">
        <f>IFERROR(VLOOKUP($A42&amp;"_"&amp;$B42,Results_Deltas!$A$2:$P$15000,5,FALSE),"")</f>
        <v/>
      </c>
      <c r="H28" s="26">
        <f>IFERROR(VLOOKUP($A42,Results_30d_Deltas!$A$2:$H$5000,7,FALSE)-E41,"")</f>
        <v/>
      </c>
      <c r="I28" s="26" t="n"/>
      <c r="J28" s="26" t="n"/>
      <c r="K28" s="26" t="n"/>
      <c r="L28" s="26" t="inlineStr">
        <is>
          <t>NO</t>
        </is>
      </c>
      <c r="M28" s="74" t="n">
        <v>0.8603225332037356</v>
      </c>
      <c r="N28" s="74" t="n">
        <v>5</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26" t="inlineStr">
        <is>
          <t>EXECUTE_NOW_MAX_MARK_AGE_S</t>
        </is>
      </c>
      <c r="B29" s="26" t="inlineStr">
        <is>
          <t>45.0</t>
        </is>
      </c>
      <c r="C29" s="26" t="n"/>
      <c r="D29" s="26" t="n"/>
      <c r="E29" s="26" t="n"/>
      <c r="F29" s="26" t="n"/>
      <c r="G29" s="26">
        <f>IFERROR(VLOOKUP($A16&amp;"_"&amp;$B16,Results_Deltas!$A$2:$P$15000,5,FALSE),"")</f>
        <v/>
      </c>
      <c r="H29" s="26">
        <f>IFERROR(VLOOKUP($A16,Results_30d_Deltas!$A$2:$H$5000,7,FALSE)-E15,"")</f>
        <v/>
      </c>
      <c r="I29" s="26">
        <f>IFERROR(VLOOKUP($A16,Results_30d_Deltas!$A$2:$H$5000,6,FALSE),"")</f>
        <v/>
      </c>
      <c r="J29" s="26" t="n"/>
      <c r="K29" s="26" t="n"/>
      <c r="L29" s="26" t="inlineStr">
        <is>
          <t>NO</t>
        </is>
      </c>
      <c r="M29" s="74" t="n">
        <v>1.048796272234007</v>
      </c>
      <c r="N29" s="74" t="n">
        <v>7</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ez_manage.py:4656 top()</t>
        </is>
      </c>
      <c r="IN29" s="26" t="inlineStr">
        <is>
          <t>v12_quick_engine.py:3868 x1</t>
        </is>
      </c>
      <c r="IO29" s="26" t="n"/>
    </row>
    <row r="30" ht="10.5" customHeight="1" s="67">
      <c r="A30" s="26" t="inlineStr">
        <is>
          <t>GAP_PER_SYMBOL_AVG_THRESH_PCT</t>
        </is>
      </c>
      <c r="B30" s="26" t="inlineStr">
        <is>
          <t>0.50</t>
        </is>
      </c>
      <c r="C30" s="26" t="n"/>
      <c r="D30" s="26" t="n"/>
      <c r="E30" s="26" t="n"/>
      <c r="F30" s="26" t="n"/>
      <c r="G30" s="26">
        <f>IFERROR(VLOOKUP($A43&amp;"_"&amp;$B43,Results_Deltas!$A$2:$P$15000,5,FALSE),"")</f>
        <v/>
      </c>
      <c r="H30" s="26">
        <f>IFERROR(VLOOKUP($A43,Results_30d_Deltas!$A$2:$H$5000,7,FALSE)-E42,"")</f>
        <v/>
      </c>
      <c r="I30" s="26" t="n"/>
      <c r="J30" s="26" t="n"/>
      <c r="K30" s="26" t="n"/>
      <c r="L30" s="26" t="inlineStr">
        <is>
          <t>NO</t>
        </is>
      </c>
      <c r="M30" s="74" t="n">
        <v>1.090628861372044</v>
      </c>
      <c r="N30" s="74" t="n">
        <v>4</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26" t="inlineStr">
        <is>
          <t>EXECUTE_NOW_MAX_MARK_AGE_S</t>
        </is>
      </c>
      <c r="B31" s="26" t="inlineStr">
        <is>
          <t>30.0</t>
        </is>
      </c>
      <c r="C31" s="26" t="n"/>
      <c r="D31" s="26" t="n"/>
      <c r="E31" s="26" t="n"/>
      <c r="F31" s="26" t="n"/>
      <c r="G31" s="26">
        <f>IFERROR(VLOOKUP($A15&amp;"_"&amp;$B15,Results_Deltas!$A$2:$P$15000,5,FALSE),"")</f>
        <v/>
      </c>
      <c r="H31" s="26">
        <f>IFERROR(VLOOKUP($A15,Results_30d_Deltas!$A$2:$H$5000,7,FALSE)-E14,"")</f>
        <v/>
      </c>
      <c r="I31" s="26">
        <f>IFERROR(VLOOKUP($A15,Results_30d_Deltas!$A$2:$H$5000,6,FALSE),"")</f>
        <v/>
      </c>
      <c r="J31" s="26" t="n"/>
      <c r="K31" s="26" t="n"/>
      <c r="L31" s="26" t="inlineStr">
        <is>
          <t>NO</t>
        </is>
      </c>
      <c r="M31" s="74" t="n">
        <v>1.141683453171619</v>
      </c>
      <c r="N31" s="74" t="n">
        <v>5</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ez_manage.py:4656 top()</t>
        </is>
      </c>
      <c r="IN31" s="26" t="inlineStr">
        <is>
          <t>v12_quick_engine.py:3868 x1</t>
        </is>
      </c>
      <c r="IO31" s="26" t="n"/>
    </row>
    <row r="32" ht="10.5" customHeight="1" s="67">
      <c r="A32" s="26" t="inlineStr">
        <is>
          <t>RECENT_REDUCTION_GUARD_WINDOW_S</t>
        </is>
      </c>
      <c r="B32" s="26" t="inlineStr">
        <is>
          <t>450.0</t>
        </is>
      </c>
      <c r="C32" s="26" t="n"/>
      <c r="D32" s="26" t="n"/>
      <c r="E32" s="26" t="n"/>
      <c r="F32" s="26" t="n"/>
      <c r="G32" s="26">
        <f>IFERROR(VLOOKUP($A29&amp;"_"&amp;$B29,Results_Deltas!$A$2:$P$15000,5,FALSE),"")</f>
        <v/>
      </c>
      <c r="H32" s="26">
        <f>IFERROR(VLOOKUP($A29,Results_30d_Deltas!$A$2:$H$5000,7,FALSE)-E28,"")</f>
        <v/>
      </c>
      <c r="I32" s="26">
        <f>IFERROR(VLOOKUP($A29,Results_30d_Deltas!$A$2:$H$5000,6,FALSE),"")</f>
        <v/>
      </c>
      <c r="J32" s="26" t="n"/>
      <c r="K32" s="26" t="n"/>
      <c r="L32" s="26" t="inlineStr">
        <is>
          <t>NO</t>
        </is>
      </c>
      <c r="M32" s="74" t="n">
        <v>1.248959209882584</v>
      </c>
      <c r="N32" s="74" t="n">
        <v>6</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ez_manage.py:5266 top()</t>
        </is>
      </c>
      <c r="IN32" s="26" t="inlineStr">
        <is>
          <t>v12_quick_engine.py:4016 x1</t>
        </is>
      </c>
      <c r="IO32" s="26" t="n"/>
    </row>
    <row r="33" ht="10.5" customHeight="1" s="67">
      <c r="A33" s="27" t="inlineStr">
        <is>
          <t>EXECUTE_NOW_MAX_MARK_AGE_S</t>
        </is>
      </c>
      <c r="B33" s="27" t="inlineStr">
        <is>
          <t>60.0</t>
        </is>
      </c>
      <c r="C33" s="26" t="n"/>
      <c r="D33" s="26" t="n"/>
      <c r="E33" s="26" t="n"/>
      <c r="F33" s="26" t="n"/>
      <c r="G33" s="26">
        <f>IFERROR(VLOOKUP($A17&amp;"_"&amp;$B17,Results_Deltas!$A$2:$P$15000,5,FALSE),"")</f>
        <v/>
      </c>
      <c r="H33" s="26">
        <f>IFERROR(VLOOKUP($A17,Results_30d_Deltas!$A$2:$H$5000,7,FALSE)-E16,"")</f>
        <v/>
      </c>
      <c r="I33" s="26">
        <f>IFERROR(VLOOKUP($A17,Results_30d_Deltas!$A$2:$H$5000,6,FALSE),"")</f>
        <v/>
      </c>
      <c r="J33" s="26" t="n"/>
      <c r="K33" s="26" t="n"/>
      <c r="L33" s="26" t="inlineStr">
        <is>
          <t>YES</t>
        </is>
      </c>
      <c r="M33" s="74" t="n">
        <v>1.474620824371559</v>
      </c>
      <c r="N33" s="74" t="n">
        <v>6</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ez_manage.py:4656 top()</t>
        </is>
      </c>
      <c r="IN33" s="26" t="inlineStr">
        <is>
          <t>v12_quick_engine.py:3868 x1</t>
        </is>
      </c>
      <c r="IO33" s="26" t="n"/>
    </row>
    <row r="34" ht="10.5" customHeight="1" s="67">
      <c r="A34" s="27" t="inlineStr">
        <is>
          <t>TRADES_PER_SYM_PER_DAY_MAX</t>
        </is>
      </c>
      <c r="B34" s="27" t="inlineStr">
        <is>
          <t>8</t>
        </is>
      </c>
      <c r="C34" s="26" t="n"/>
      <c r="D34" s="26" t="n"/>
      <c r="E34" s="26" t="n"/>
      <c r="F34" s="26" t="n"/>
      <c r="G34" s="26">
        <f>IFERROR(VLOOKUP($A37&amp;"_"&amp;$B37,Results_Deltas!$A$2:$P$15000,5,FALSE),"")</f>
        <v/>
      </c>
      <c r="H34" s="26">
        <f>IFERROR(VLOOKUP($A37,Results_30d_Deltas!$A$2:$H$5000,7,FALSE)-E36,"")</f>
        <v/>
      </c>
      <c r="I34" s="26">
        <f>IFERROR(VLOOKUP($A37,Results_30d_Deltas!$A$2:$H$5000,6,FALSE),"")</f>
        <v/>
      </c>
      <c r="J34" s="26" t="n"/>
      <c r="K34" s="26" t="n"/>
      <c r="L34" s="26" t="inlineStr">
        <is>
          <t>YES</t>
        </is>
      </c>
      <c r="M34" s="74" t="n">
        <v>1.510129500603311</v>
      </c>
      <c r="N34" s="74" t="n">
        <v>7</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ez_manage.py:4116 top()</t>
        </is>
      </c>
      <c r="IN34" s="26" t="inlineStr">
        <is>
          <t>v12_quick_engine.py:3383 x1</t>
        </is>
      </c>
      <c r="IO34" s="26" t="n"/>
    </row>
    <row r="35" ht="10.5" customHeight="1" s="67">
      <c r="A35" s="26" t="inlineStr">
        <is>
          <t>GAP_PER_SYMBOL_AVG_THRESH_PCT</t>
        </is>
      </c>
      <c r="B35" s="26" t="inlineStr">
        <is>
          <t>0.10</t>
        </is>
      </c>
      <c r="C35" s="26" t="n"/>
      <c r="D35" s="26" t="n"/>
      <c r="E35" s="26" t="n"/>
      <c r="F35" s="26" t="n"/>
      <c r="G35" s="26">
        <f>IFERROR(VLOOKUP($A41&amp;"_"&amp;$B41,Results_Deltas!$A$2:$P$15000,5,FALSE),"")</f>
        <v/>
      </c>
      <c r="H35" s="26">
        <f>IFERROR(VLOOKUP($A41,Results_30d_Deltas!$A$2:$H$5000,7,FALSE)-E40,"")</f>
        <v/>
      </c>
      <c r="I35" s="26" t="n"/>
      <c r="J35" s="26" t="n"/>
      <c r="K35" s="26" t="n"/>
      <c r="L35" s="26" t="inlineStr">
        <is>
          <t>NO</t>
        </is>
      </c>
      <c r="M35" s="74" t="n">
        <v>1.510129500603311</v>
      </c>
      <c r="N35" s="74" t="n">
        <v>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27" t="inlineStr">
        <is>
          <t>COUNTER_TREND_ADD_BLOCK_ENABLED</t>
        </is>
      </c>
      <c r="B36" s="27" t="inlineStr">
        <is>
          <t>True</t>
        </is>
      </c>
      <c r="C36" s="26" t="n"/>
      <c r="D36" s="26" t="n"/>
      <c r="E36" s="26" t="n"/>
      <c r="F36" s="26" t="n"/>
      <c r="G36" s="26">
        <f>IFERROR(VLOOKUP($A6&amp;"_"&amp;$B6,Results_Deltas!$A$2:$P$15000,5,FALSE),"")</f>
        <v/>
      </c>
      <c r="H36" s="26">
        <f>IFERROR(VLOOKUP($A6,Results_30d_Deltas!$A$2:$H$5000,7,FALSE)-E5,"")</f>
        <v/>
      </c>
      <c r="I36" s="26">
        <f>IFERROR(VLOOKUP($A6,Results_30d_Deltas!$A$2:$H$5000,6,FALSE),"")</f>
        <v/>
      </c>
      <c r="J36" s="26" t="n"/>
      <c r="K36" s="26" t="n"/>
      <c r="L36" s="26" t="inlineStr">
        <is>
          <t>YES</t>
        </is>
      </c>
      <c r="M36" s="74" t="n">
        <v>1.600009941824495</v>
      </c>
      <c r="N36" s="74" t="n">
        <v>3</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ez_manage.py:3055 top()</t>
        </is>
      </c>
      <c r="IN36" s="26" t="inlineStr">
        <is>
          <t>v12_quick_engine.py:1469 x2</t>
        </is>
      </c>
      <c r="IO36" s="26" t="n"/>
    </row>
    <row r="37" ht="10.5" customHeight="1" s="67">
      <c r="A37" s="27" t="inlineStr">
        <is>
          <t>RECENT_REDUCTION_GUARD_ENABLED</t>
        </is>
      </c>
      <c r="B37" s="27" t="inlineStr">
        <is>
          <t>True</t>
        </is>
      </c>
      <c r="C37" s="26" t="n"/>
      <c r="D37" s="26" t="n"/>
      <c r="E37" s="26" t="n"/>
      <c r="F37" s="26" t="n"/>
      <c r="G37" s="26">
        <f>IFERROR(VLOOKUP($A8&amp;"_"&amp;$B8,Results_Deltas!$A$2:$P$15000,5,FALSE),"")</f>
        <v/>
      </c>
      <c r="H37" s="26">
        <f>IFERROR(VLOOKUP($A8,Results_30d_Deltas!$A$2:$H$5000,7,FALSE)-E7,"")</f>
        <v/>
      </c>
      <c r="I37" s="26">
        <f>IFERROR(VLOOKUP($A8,Results_30d_Deltas!$A$2:$H$5000,6,FALSE),"")</f>
        <v/>
      </c>
      <c r="J37" s="26" t="n"/>
      <c r="K37" s="26" t="n"/>
      <c r="L37" s="26" t="inlineStr">
        <is>
          <t>YES</t>
        </is>
      </c>
      <c r="M37" s="74" t="n">
        <v>1.736916041608349</v>
      </c>
      <c r="N37" s="74" t="n">
        <v>4</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ez_manage.py:5264 top()</t>
        </is>
      </c>
      <c r="IN37" s="26" t="inlineStr">
        <is>
          <t>v12_quick_engine.py:2806 x1</t>
        </is>
      </c>
      <c r="IO37" s="26" t="n"/>
    </row>
    <row r="38" ht="10.5" customHeight="1" s="67">
      <c r="A38" s="0" t="inlineStr">
        <is>
          <t>ULTIMATE_DC_4H_STOP_ENABLED</t>
        </is>
      </c>
      <c r="B38" s="0" t="inlineStr">
        <is>
          <t>True</t>
        </is>
      </c>
      <c r="D38" s="0" t="inlineStr">
        <is>
          <t>GLOBAL, CRYPTO_EXIT, STOCKS_EXIT</t>
        </is>
      </c>
      <c r="H38" s="0" t="inlineStr">
        <is>
          <t>ABSOLUTE HARD_STOP (2026-09-19)</t>
        </is>
      </c>
      <c r="M38" s="74" t="n">
        <v>2.966942518150561</v>
      </c>
      <c r="N38" s="74" t="n">
        <v>3</v>
      </c>
    </row>
    <row r="39" ht="10.5" customHeight="1" s="67">
      <c r="A39" s="26" t="inlineStr">
        <is>
          <t>ABSOLUTE_OPEN_LOCK_SEC</t>
        </is>
      </c>
      <c r="B39" s="26" t="n"/>
      <c r="C39" s="26" t="n"/>
      <c r="D39" s="26" t="n"/>
      <c r="E39" s="26" t="n"/>
      <c r="F39" s="26" t="n"/>
      <c r="G39" s="26">
        <f>IFERROR(VLOOKUP($A9&amp;"_"&amp;$B9,Results_Deltas!$A$2:$P$15000,5,FALSE),"")</f>
        <v/>
      </c>
      <c r="H39" s="26">
        <f>IFERROR(VLOOKUP($A9,Results_30d_Deltas!$A$2:$H$5000,7,FALSE)-E8,"")</f>
        <v/>
      </c>
      <c r="I39" s="26">
        <f>IFERROR(VLOOKUP($A9,Results_30d_Deltas!$A$2:$H$5000,6,FALSE),"")</f>
        <v/>
      </c>
      <c r="J39" s="26" t="n"/>
      <c r="K39" s="26" t="n"/>
      <c r="L39" s="26" t="inlineStr">
        <is>
          <t>YES</t>
        </is>
      </c>
      <c r="M39" s="74" t="n"/>
      <c r="N39" s="74"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config only</t>
        </is>
      </c>
      <c r="IN39" s="26" t="inlineStr">
        <is>
          <t>not declared</t>
        </is>
      </c>
      <c r="IO39" s="26" t="n"/>
    </row>
    <row r="40" ht="10.5" customHeight="1" s="67">
      <c r="A40" s="26" t="inlineStr">
        <is>
          <t>BALANCE_FLOOR_USD</t>
        </is>
      </c>
      <c r="B40" s="26" t="n"/>
      <c r="C40" s="26" t="n"/>
      <c r="D40" s="26" t="n"/>
      <c r="E40" s="26" t="n"/>
      <c r="F40" s="26" t="n"/>
      <c r="G40" s="26">
        <f>IFERROR(VLOOKUP($A10&amp;"_"&amp;$B10,Results_Deltas!$A$2:$P$15000,5,FALSE),"")</f>
        <v/>
      </c>
      <c r="H40" s="26">
        <f>IFERROR(VLOOKUP($A10,Results_30d_Deltas!$A$2:$H$5000,7,FALSE)-E9,"")</f>
        <v/>
      </c>
      <c r="I40" s="26">
        <f>IFERROR(VLOOKUP($A10,Results_30d_Deltas!$A$2:$H$5000,6,FALSE),"")</f>
        <v/>
      </c>
      <c r="J40" s="26" t="n"/>
      <c r="K40" s="26" t="n"/>
      <c r="L40" s="26" t="inlineStr">
        <is>
          <t>YES</t>
        </is>
      </c>
      <c r="M40" s="74" t="n"/>
      <c r="N40" s="74"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config only</t>
        </is>
      </c>
      <c r="IN40" s="26" t="inlineStr">
        <is>
          <t>not declared</t>
        </is>
      </c>
      <c r="IO40" s="26" t="n"/>
    </row>
    <row r="41" ht="15.75" customHeight="1" s="67">
      <c r="A41" s="26" t="inlineStr">
        <is>
          <t>CIRCUIT_BREAKER_THRESHOLD_PCT</t>
        </is>
      </c>
      <c r="B41" s="26" t="n"/>
      <c r="C41" s="26" t="n"/>
      <c r="D41" s="26" t="n"/>
      <c r="E41" s="26" t="n"/>
      <c r="F41" s="26" t="n"/>
      <c r="G41" s="26">
        <f>IFERROR(VLOOKUP($A12&amp;"_"&amp;$B12,Results_Deltas!$A$2:$P$15000,5,FALSE),"")</f>
        <v/>
      </c>
      <c r="H41" s="26">
        <f>IFERROR(VLOOKUP($A12,Results_30d_Deltas!$A$2:$H$5000,7,FALSE)-E11,"")</f>
        <v/>
      </c>
      <c r="I41" s="26">
        <f>IFERROR(VLOOKUP($A12,Results_30d_Deltas!$A$2:$H$5000,6,FALSE),"")</f>
        <v/>
      </c>
      <c r="J41" s="26" t="n"/>
      <c r="K41" s="26" t="n"/>
      <c r="L41" s="26" t="inlineStr">
        <is>
          <t>YES</t>
        </is>
      </c>
      <c r="M41" s="74" t="n"/>
      <c r="N41" s="74"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config only</t>
        </is>
      </c>
      <c r="IN41" s="26" t="inlineStr">
        <is>
          <t>not declared</t>
        </is>
      </c>
      <c r="IO41" s="26" t="n"/>
    </row>
    <row r="42" ht="15.75" customHeight="1" s="67">
      <c r="A42" s="26" t="inlineStr">
        <is>
          <t>HARD_AUGMENT_LOCK_SEC</t>
        </is>
      </c>
      <c r="B42" s="26" t="n"/>
      <c r="C42" s="26" t="n"/>
      <c r="D42" s="26" t="n"/>
      <c r="E42" s="26" t="n"/>
      <c r="F42" s="26" t="n"/>
      <c r="G42" s="26">
        <f>IFERROR(VLOOKUP($A20&amp;"_"&amp;$B20,Results_Deltas!$A$2:$P$15000,5,FALSE),"")</f>
        <v/>
      </c>
      <c r="H42" s="26">
        <f>IFERROR(VLOOKUP($A20,Results_30d_Deltas!$A$2:$H$5000,7,FALSE)-E19,"")</f>
        <v/>
      </c>
      <c r="I42" s="26">
        <f>IFERROR(VLOOKUP($A20,Results_30d_Deltas!$A$2:$H$5000,6,FALSE),"")</f>
        <v/>
      </c>
      <c r="J42" s="26" t="n"/>
      <c r="K42" s="26" t="n"/>
      <c r="L42" s="26" t="inlineStr">
        <is>
          <t>YES</t>
        </is>
      </c>
      <c r="M42" s="74" t="n"/>
      <c r="N42" s="74"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config only</t>
        </is>
      </c>
      <c r="IN42" s="26" t="inlineStr">
        <is>
          <t>not declared</t>
        </is>
      </c>
      <c r="IO42" s="26" t="n"/>
    </row>
    <row r="43" ht="15.75" customHeight="1" s="67">
      <c r="A43" s="26" t="inlineStr">
        <is>
          <t>HARD_REDUCE_LOCK_SEC</t>
        </is>
      </c>
      <c r="B43" s="26" t="n"/>
      <c r="C43" s="26" t="n"/>
      <c r="D43" s="26" t="n"/>
      <c r="E43" s="26" t="n"/>
      <c r="F43" s="26" t="n"/>
      <c r="G43" s="26">
        <f>IFERROR(VLOOKUP($A21&amp;"_"&amp;$B21,Results_Deltas!$A$2:$P$15000,5,FALSE),"")</f>
        <v/>
      </c>
      <c r="H43" s="26">
        <f>IFERROR(VLOOKUP($A21,Results_30d_Deltas!$A$2:$H$5000,7,FALSE)-E20,"")</f>
        <v/>
      </c>
      <c r="I43" s="26">
        <f>IFERROR(VLOOKUP($A21,Results_30d_Deltas!$A$2:$H$5000,6,FALSE),"")</f>
        <v/>
      </c>
      <c r="J43" s="26" t="n"/>
      <c r="K43" s="26" t="n"/>
      <c r="L43" s="26" t="inlineStr">
        <is>
          <t>YES</t>
        </is>
      </c>
      <c r="M43" s="74" t="n"/>
      <c r="N43" s="74"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config only</t>
        </is>
      </c>
      <c r="IN43" s="26" t="inlineStr">
        <is>
          <t>not declared</t>
        </is>
      </c>
      <c r="IO43" s="26" t="n"/>
    </row>
    <row r="44" ht="15.75" customHeight="1" s="67">
      <c r="A44" s="26" t="inlineStr">
        <is>
          <t>STALE_HOLD_ENABLED</t>
        </is>
      </c>
      <c r="B44" s="26" t="n"/>
      <c r="C44" s="26" t="n"/>
      <c r="D44" s="26" t="n"/>
      <c r="E44" s="26" t="n"/>
      <c r="F44" s="26" t="n"/>
      <c r="G44" s="26">
        <f>IFERROR(VLOOKUP($A34&amp;"_"&amp;$B34,Results_Deltas!$A$2:$P$15000,5,FALSE),"")</f>
        <v/>
      </c>
      <c r="H44" s="26">
        <f>IFERROR(VLOOKUP($A34,Results_30d_Deltas!$A$2:$H$5000,7,FALSE)-E33,"")</f>
        <v/>
      </c>
      <c r="I44" s="26">
        <f>IFERROR(VLOOKUP($A34,Results_30d_Deltas!$A$2:$H$5000,6,FALSE),"")</f>
        <v/>
      </c>
      <c r="J44" s="26" t="n"/>
      <c r="K44" s="26" t="n"/>
      <c r="L44" s="26" t="inlineStr">
        <is>
          <t>YES</t>
        </is>
      </c>
      <c r="M44" s="74" t="n"/>
      <c r="N44" s="74"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config only</t>
        </is>
      </c>
      <c r="IN44" s="26" t="inlineStr">
        <is>
          <t>not declared</t>
        </is>
      </c>
      <c r="IO44" s="26" t="n"/>
    </row>
    <row r="45" ht="15.75" customHeight="1" s="67">
      <c r="A45" s="26" t="inlineStr">
        <is>
          <t>UNIVERSAL_NOLOSS_BYPASS_REASONS</t>
        </is>
      </c>
      <c r="B45" s="26" t="n"/>
      <c r="C45" s="26" t="n"/>
      <c r="D45" s="26" t="n"/>
      <c r="E45" s="26" t="n"/>
      <c r="F45" s="26" t="n"/>
      <c r="G45" s="26">
        <f>IFERROR(VLOOKUP($A40&amp;"_"&amp;$B40,Results_Deltas!$A$2:$P$15000,5,FALSE),"")</f>
        <v/>
      </c>
      <c r="H45" s="26">
        <f>IFERROR(VLOOKUP($A40,Results_30d_Deltas!$A$2:$H$5000,7,FALSE)-E39,"")</f>
        <v/>
      </c>
      <c r="I45" s="26">
        <f>IFERROR(VLOOKUP($A40,Results_30d_Deltas!$A$2:$H$5000,6,FALSE),"")</f>
        <v/>
      </c>
      <c r="J45" s="26" t="n"/>
      <c r="K45" s="26" t="n"/>
      <c r="L45" s="26" t="inlineStr">
        <is>
          <t>YES</t>
        </is>
      </c>
      <c r="M45" s="74" t="n"/>
      <c r="N45" s="74"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config only</t>
        </is>
      </c>
      <c r="IN45" s="26" t="inlineStr">
        <is>
          <t>not declared</t>
        </is>
      </c>
      <c r="IO45" s="26" t="n"/>
    </row>
    <row r="46" ht="15.75" customHeight="1" s="67">
      <c r="A46" s="37" t="inlineStr">
        <is>
          <t>MTS_BOTTOM_STRONG_THRESHOLD</t>
        </is>
      </c>
      <c r="B46" s="38" t="inlineStr">
        <is>
          <t>50</t>
        </is>
      </c>
      <c r="C46" s="38" t="n"/>
      <c r="D46" s="38" t="inlineStr">
        <is>
          <t>ENTRY, GLOBAL_CHECK, STOCKS_EXIT</t>
        </is>
      </c>
      <c r="E46" s="38" t="n"/>
      <c r="F46" s="26" t="n"/>
      <c r="G46" s="38">
        <f>IFERROR(VLOOKUP($A188&amp;"_"&amp;$B188,Results_Deltas!$A$2:$P$15000,5,FALSE),"")</f>
        <v/>
      </c>
      <c r="H46" s="38" t="inlineStr">
        <is>
          <t>Blanket (page end)</t>
        </is>
      </c>
      <c r="I46" s="26" t="n"/>
      <c r="J46" s="26" t="n"/>
      <c r="K46" s="26" t="n"/>
      <c r="L46" s="26" t="inlineStr">
        <is>
          <t>NO</t>
        </is>
      </c>
      <c r="M46" s="74" t="n">
        <v>-3.07957411424682</v>
      </c>
      <c r="N46" s="74" t="n">
        <v>3</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COOLDOWN_LOCKS_FILTER_TF</t>
        </is>
      </c>
      <c r="B47" s="38" t="inlineStr">
        <is>
          <t>D</t>
        </is>
      </c>
      <c r="C47" s="38" t="n"/>
      <c r="D47" s="38" t="inlineStr">
        <is>
          <t>GLOBAL_CHECK</t>
        </is>
      </c>
      <c r="E47" s="38" t="n"/>
      <c r="F47" s="26" t="n"/>
      <c r="G47" s="38">
        <f>IFERROR(VLOOKUP($A55&amp;"_"&amp;$B55,Results_Deltas!$A$2:$P$15000,5,FALSE),"")</f>
        <v/>
      </c>
      <c r="H47" s="38" t="inlineStr">
        <is>
          <t>Blanket (page end)</t>
        </is>
      </c>
      <c r="I47" s="26" t="n"/>
      <c r="J47" s="26" t="n"/>
      <c r="K47" s="26" t="n"/>
      <c r="L47" s="26" t="inlineStr">
        <is>
          <t>NO</t>
        </is>
      </c>
      <c r="M47" s="74" t="n">
        <v>-3.070410324596029</v>
      </c>
      <c r="N47" s="74" t="n">
        <v>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MTS_BOTTOM_STRONG_THRESHOLD</t>
        </is>
      </c>
      <c r="B48" s="38" t="inlineStr">
        <is>
          <t>30</t>
        </is>
      </c>
      <c r="C48" s="38" t="n"/>
      <c r="D48" s="38" t="inlineStr">
        <is>
          <t>ENTRY, GLOBAL_CHECK, STOCKS_EXIT</t>
        </is>
      </c>
      <c r="E48" s="38" t="n"/>
      <c r="F48" s="26" t="n"/>
      <c r="G48" s="38">
        <f>IFERROR(VLOOKUP($A189&amp;"_"&amp;$B189,Results_Deltas!$A$2:$P$15000,5,FALSE),"")</f>
        <v/>
      </c>
      <c r="H48" s="38" t="inlineStr">
        <is>
          <t>Blanket (page end)</t>
        </is>
      </c>
      <c r="I48" s="26" t="n"/>
      <c r="J48" s="26" t="n"/>
      <c r="K48" s="26" t="n"/>
      <c r="L48" s="26" t="inlineStr">
        <is>
          <t>NO</t>
        </is>
      </c>
      <c r="M48" s="74" t="n">
        <v>-3.059095897455634</v>
      </c>
      <c r="N48" s="74" t="n">
        <v>3</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MTS_BOTTOM_BONUS_THRESHOLD</t>
        </is>
      </c>
      <c r="B49" s="40" t="inlineStr">
        <is>
          <t>25</t>
        </is>
      </c>
      <c r="C49" s="38" t="n"/>
      <c r="D49" s="38" t="inlineStr">
        <is>
          <t>ENTRY, GLOBAL_CHECK, STOCKS_EXIT</t>
        </is>
      </c>
      <c r="E49" s="38" t="n"/>
      <c r="F49" s="26" t="n"/>
      <c r="G49" s="38">
        <f>IFERROR(VLOOKUP($A183&amp;"_"&amp;$B183,Results_Deltas!$A$2:$P$15000,5,FALSE),"")</f>
        <v/>
      </c>
      <c r="H49" s="38" t="inlineStr">
        <is>
          <t>Blanket (page end)</t>
        </is>
      </c>
      <c r="I49" s="26" t="n"/>
      <c r="J49" s="26" t="n"/>
      <c r="K49" s="26" t="n"/>
      <c r="L49" s="26" t="inlineStr">
        <is>
          <t>NO</t>
        </is>
      </c>
      <c r="M49" s="74" t="n">
        <v>-3.047769436921178</v>
      </c>
      <c r="N49" s="74" t="n">
        <v>3</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COOLDOWN_LOCKS_FILTER_TF</t>
        </is>
      </c>
      <c r="B50" s="38" t="inlineStr">
        <is>
          <t>4h</t>
        </is>
      </c>
      <c r="C50" s="38" t="n"/>
      <c r="D50" s="38" t="inlineStr">
        <is>
          <t>GLOBAL_CHECK</t>
        </is>
      </c>
      <c r="E50" s="38" t="n"/>
      <c r="F50" s="26" t="n"/>
      <c r="G50" s="38">
        <f>IFERROR(VLOOKUP($A56&amp;"_"&amp;$B56,Results_Deltas!$A$2:$P$15000,5,FALSE),"")</f>
        <v/>
      </c>
      <c r="H50" s="38" t="inlineStr">
        <is>
          <t>Blanket (page end)</t>
        </is>
      </c>
      <c r="I50" s="26" t="n"/>
      <c r="J50" s="26" t="n"/>
      <c r="K50" s="26" t="n"/>
      <c r="L50" s="26" t="inlineStr">
        <is>
          <t>NO</t>
        </is>
      </c>
      <c r="M50" s="74" t="n">
        <v>-3.047677884842847</v>
      </c>
      <c r="N50" s="74" t="n">
        <v>4</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18.75</t>
        </is>
      </c>
      <c r="C51" s="38" t="n"/>
      <c r="D51" s="38" t="inlineStr">
        <is>
          <t>ENTRY, GLOBAL_CHECK, STOCKS_EXIT</t>
        </is>
      </c>
      <c r="E51" s="38" t="n"/>
      <c r="F51" s="26" t="n"/>
      <c r="G51" s="38">
        <f>IFERROR(VLOOKUP($A185&amp;"_"&amp;$B185,Results_Deltas!$A$2:$P$15000,5,FALSE),"")</f>
        <v/>
      </c>
      <c r="H51" s="38" t="inlineStr">
        <is>
          <t>Blanket (page end)</t>
        </is>
      </c>
      <c r="I51" s="26" t="n"/>
      <c r="J51" s="26" t="n"/>
      <c r="K51" s="26" t="n"/>
      <c r="L51" s="26" t="inlineStr">
        <is>
          <t>NO</t>
        </is>
      </c>
      <c r="M51" s="74" t="n">
        <v>-2.992658980139579</v>
      </c>
      <c r="N51" s="74" t="n">
        <v>4</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MTS_BOTTOM_BONUS_THRESHOLD</t>
        </is>
      </c>
      <c r="B52" s="38" t="inlineStr">
        <is>
          <t>31.25</t>
        </is>
      </c>
      <c r="C52" s="38" t="n"/>
      <c r="D52" s="38" t="inlineStr">
        <is>
          <t>ENTRY, GLOBAL_CHECK, STOCKS_EXIT</t>
        </is>
      </c>
      <c r="E52" s="38" t="n"/>
      <c r="F52" s="26" t="n"/>
      <c r="G52" s="38">
        <f>IFERROR(VLOOKUP($A184&amp;"_"&amp;$B184,Results_Deltas!$A$2:$P$15000,5,FALSE),"")</f>
        <v/>
      </c>
      <c r="H52" s="38" t="inlineStr">
        <is>
          <t>Blanket (page end)</t>
        </is>
      </c>
      <c r="I52" s="26" t="n"/>
      <c r="J52" s="26" t="n"/>
      <c r="K52" s="26" t="n"/>
      <c r="L52" s="26" t="inlineStr">
        <is>
          <t>NO</t>
        </is>
      </c>
      <c r="M52" s="74" t="n">
        <v>-2.969506776765338</v>
      </c>
      <c r="N52" s="74" t="n">
        <v>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FUNDING_GATE_FILTER_TF</t>
        </is>
      </c>
      <c r="B53" s="38" t="inlineStr">
        <is>
          <t>D</t>
        </is>
      </c>
      <c r="C53" s="38" t="n"/>
      <c r="D53" s="38" t="inlineStr">
        <is>
          <t>GLOBAL_CHECK</t>
        </is>
      </c>
      <c r="E53" s="38" t="n"/>
      <c r="F53" s="26" t="n"/>
      <c r="G53" s="38">
        <f>IFERROR(VLOOKUP($A97&amp;"_"&amp;$B97,Results_Deltas!$A$2:$P$15000,5,FALSE),"")</f>
        <v/>
      </c>
      <c r="H53" s="38" t="inlineStr">
        <is>
          <t>Blanket (page end)</t>
        </is>
      </c>
      <c r="I53" s="26" t="n"/>
      <c r="J53" s="26" t="n"/>
      <c r="K53" s="26" t="n"/>
      <c r="L53" s="26" t="inlineStr">
        <is>
          <t>NO</t>
        </is>
      </c>
      <c r="M53" s="74" t="n">
        <v>-2.965664059802695</v>
      </c>
      <c r="N53" s="74" t="n">
        <v>4</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DUP_GUARD_FILTER_TF</t>
        </is>
      </c>
      <c r="B54" s="38" t="inlineStr">
        <is>
          <t>4h</t>
        </is>
      </c>
      <c r="C54" s="38" t="n"/>
      <c r="D54" s="38" t="inlineStr">
        <is>
          <t>GLOBAL_CHECK</t>
        </is>
      </c>
      <c r="E54" s="38" t="n"/>
      <c r="F54" s="26" t="n"/>
      <c r="G54" s="38">
        <f>IFERROR(VLOOKUP($A73&amp;"_"&amp;$B73,Results_Deltas!$A$2:$P$15000,5,FALSE),"")</f>
        <v/>
      </c>
      <c r="H54" s="38" t="inlineStr">
        <is>
          <t>Blanket (page end)</t>
        </is>
      </c>
      <c r="I54" s="26" t="n"/>
      <c r="J54" s="26" t="n"/>
      <c r="K54" s="26" t="n"/>
      <c r="L54" s="26" t="inlineStr">
        <is>
          <t>YES</t>
        </is>
      </c>
      <c r="M54" s="74" t="n">
        <v>-2.919998748331336</v>
      </c>
      <c r="N54" s="74" t="n">
        <v>4</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DUP_GUARD_FILTER_TF</t>
        </is>
      </c>
      <c r="B55" s="38" t="inlineStr">
        <is>
          <t>D</t>
        </is>
      </c>
      <c r="C55" s="38" t="n"/>
      <c r="D55" s="38" t="inlineStr">
        <is>
          <t>GLOBAL_CHECK</t>
        </is>
      </c>
      <c r="E55" s="38" t="n"/>
      <c r="F55" s="26" t="n"/>
      <c r="G55" s="38">
        <f>IFERROR(VLOOKUP($A72&amp;"_"&amp;$B72,Results_Deltas!$A$2:$P$15000,5,FALSE),"")</f>
        <v/>
      </c>
      <c r="H55" s="38" t="inlineStr">
        <is>
          <t>Blanket (page end)</t>
        </is>
      </c>
      <c r="I55" s="26" t="n"/>
      <c r="J55" s="26" t="n"/>
      <c r="K55" s="26" t="n"/>
      <c r="L55" s="26" t="inlineStr">
        <is>
          <t>NO</t>
        </is>
      </c>
      <c r="M55" s="74" t="n">
        <v>-2.916395368919806</v>
      </c>
      <c r="N55" s="74" t="n">
        <v>4</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CRYPTO_SPIKE_FADE_THRESHOLD_PCT</t>
        </is>
      </c>
      <c r="B56" s="38" t="inlineStr">
        <is>
          <t>7.5</t>
        </is>
      </c>
      <c r="C56" s="38" t="n"/>
      <c r="D56" s="38" t="inlineStr">
        <is>
          <t>GLOBAL_CHECK, STOCKS_EXIT</t>
        </is>
      </c>
      <c r="E56" s="38" t="n"/>
      <c r="F56" s="26" t="n"/>
      <c r="G56" s="38">
        <f>IFERROR(VLOOKUP($A61&amp;"_"&amp;$B61,Results_Deltas!$A$2:$P$15000,5,FALSE),"")</f>
        <v/>
      </c>
      <c r="H56" s="38" t="inlineStr">
        <is>
          <t>Blanket (page end)</t>
        </is>
      </c>
      <c r="I56" s="26" t="n"/>
      <c r="J56" s="26" t="n"/>
      <c r="K56" s="26" t="n"/>
      <c r="L56" s="26" t="inlineStr">
        <is>
          <t>NO</t>
        </is>
      </c>
      <c r="M56" s="74" t="n">
        <v>-2.913712000721077</v>
      </c>
      <c r="N56" s="74" t="n">
        <v>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OI_CONFIRM_ENABLED</t>
        </is>
      </c>
      <c r="B57" s="40" t="inlineStr">
        <is>
          <t>True</t>
        </is>
      </c>
      <c r="C57" s="38" t="n"/>
      <c r="D57" s="38" t="inlineStr">
        <is>
          <t>ENTRY, GLOBAL_CHECK, STOCKS_EXIT</t>
        </is>
      </c>
      <c r="E57" s="38" t="n"/>
      <c r="F57" s="26" t="n"/>
      <c r="G57" s="38">
        <f>IFERROR(VLOOKUP($A204&amp;"_"&amp;$B204,Results_Deltas!$A$2:$P$15000,5,FALSE),"")</f>
        <v/>
      </c>
      <c r="H57" s="38" t="inlineStr">
        <is>
          <t>Blanket (page end)</t>
        </is>
      </c>
      <c r="I57" s="26" t="n"/>
      <c r="J57" s="26" t="n"/>
      <c r="K57" s="26" t="n"/>
      <c r="L57" s="26" t="inlineStr">
        <is>
          <t>NO</t>
        </is>
      </c>
      <c r="M57" s="74" t="n">
        <v>-2.885646813145364</v>
      </c>
      <c r="N57" s="74" t="n">
        <v>5</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LR_BAND_LADDER_STOCH_EXTREME</t>
        </is>
      </c>
      <c r="B58" s="40" t="inlineStr">
        <is>
          <t>30.0</t>
        </is>
      </c>
      <c r="C58" s="38" t="n"/>
      <c r="D58" s="38" t="inlineStr">
        <is>
          <t>GLOBAL_CHECK, STOCKS_EXIT</t>
        </is>
      </c>
      <c r="E58" s="38" t="n"/>
      <c r="F58" s="26" t="n"/>
      <c r="G58" s="38">
        <f>IFERROR(VLOOKUP($A156&amp;"_"&amp;$B156,Results_Deltas!$A$2:$P$15000,5,FALSE),"")</f>
        <v/>
      </c>
      <c r="H58" s="38" t="inlineStr">
        <is>
          <t>Blanket (page end)</t>
        </is>
      </c>
      <c r="I58" s="26" t="n"/>
      <c r="J58" s="26" t="n"/>
      <c r="K58" s="26" t="n"/>
      <c r="L58" s="26" t="inlineStr">
        <is>
          <t>YES</t>
        </is>
      </c>
      <c r="M58" s="74" t="n">
        <v>-2.87257987043869</v>
      </c>
      <c r="N58" s="74" t="n">
        <v>5</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LR_BAND_LADDER_STOCH_EXTREME</t>
        </is>
      </c>
      <c r="B59" s="38" t="inlineStr">
        <is>
          <t>30.0_ALT</t>
        </is>
      </c>
      <c r="C59" s="38" t="n"/>
      <c r="D59" s="38" t="inlineStr">
        <is>
          <t>GLOBAL_CHECK, STOCKS_EXIT</t>
        </is>
      </c>
      <c r="E59" s="38" t="n"/>
      <c r="F59" s="26" t="n"/>
      <c r="G59" s="38">
        <f>IFERROR(VLOOKUP($A157&amp;"_"&amp;$B157,Results_Deltas!$A$2:$P$15000,5,FALSE),"")</f>
        <v/>
      </c>
      <c r="H59" s="38" t="inlineStr">
        <is>
          <t>Blanket (page end)</t>
        </is>
      </c>
      <c r="I59" s="26" t="n"/>
      <c r="J59" s="26" t="n"/>
      <c r="K59" s="26" t="n"/>
      <c r="L59" s="26" t="inlineStr">
        <is>
          <t>NO</t>
        </is>
      </c>
      <c r="M59" s="74" t="n">
        <v>-2.87257987043869</v>
      </c>
      <c r="N59" s="74" t="n">
        <v>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4h</t>
        </is>
      </c>
      <c r="C60" s="38" t="n"/>
      <c r="D60" s="38" t="inlineStr">
        <is>
          <t>GLOBAL_CHECK</t>
        </is>
      </c>
      <c r="E60" s="38" t="n"/>
      <c r="F60" s="26" t="n"/>
      <c r="G60" s="38">
        <f>IFERROR(VLOOKUP($A98&amp;"_"&amp;$B98,Results_Deltas!$A$2:$P$15000,5,FALSE),"")</f>
        <v/>
      </c>
      <c r="H60" s="38" t="inlineStr">
        <is>
          <t>Blanket (page end)</t>
        </is>
      </c>
      <c r="I60" s="26" t="n"/>
      <c r="J60" s="26" t="n"/>
      <c r="K60" s="26" t="n"/>
      <c r="L60" s="26" t="inlineStr">
        <is>
          <t>NO</t>
        </is>
      </c>
      <c r="M60" s="74" t="n">
        <v>-2.855288887884713</v>
      </c>
      <c r="N60" s="74" t="n">
        <v>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EMA_9_21_FILTER_MIN_TFS</t>
        </is>
      </c>
      <c r="B61" s="38" t="inlineStr">
        <is>
          <t>2</t>
        </is>
      </c>
      <c r="C61" s="38" t="n"/>
      <c r="D61" s="38" t="inlineStr">
        <is>
          <t>GLOBAL_CHECK</t>
        </is>
      </c>
      <c r="E61" s="38" t="n"/>
      <c r="F61" s="26" t="n"/>
      <c r="G61" s="38">
        <f>IFERROR(VLOOKUP($A77&amp;"_"&amp;$B77,Results_Deltas!$A$2:$P$15000,5,FALSE),"")</f>
        <v/>
      </c>
      <c r="H61" s="38" t="inlineStr">
        <is>
          <t>Blanket (page end)</t>
        </is>
      </c>
      <c r="I61" s="26" t="n"/>
      <c r="J61" s="26" t="n"/>
      <c r="K61" s="26" t="n"/>
      <c r="L61" s="26" t="inlineStr">
        <is>
          <t>NO</t>
        </is>
      </c>
      <c r="M61" s="74" t="n">
        <v>-2.815378534344019</v>
      </c>
      <c r="N61" s="74" t="n">
        <v>6</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CRYPTO_SPIKE_FADE_THRESHOLD_PCT</t>
        </is>
      </c>
      <c r="B62" s="38" t="inlineStr">
        <is>
          <t>12.5</t>
        </is>
      </c>
      <c r="C62" s="38" t="n"/>
      <c r="D62" s="38" t="inlineStr">
        <is>
          <t>GLOBAL_CHECK, STOCKS_EXIT</t>
        </is>
      </c>
      <c r="E62" s="38" t="n"/>
      <c r="F62" s="26" t="n"/>
      <c r="G62" s="38">
        <f>IFERROR(VLOOKUP($A60&amp;"_"&amp;$B60,Results_Deltas!$A$2:$P$15000,5,FALSE),"")</f>
        <v/>
      </c>
      <c r="H62" s="38" t="inlineStr">
        <is>
          <t>Blanket (page end)</t>
        </is>
      </c>
      <c r="I62" s="26" t="n"/>
      <c r="J62" s="26" t="n"/>
      <c r="K62" s="26" t="n"/>
      <c r="L62" s="26" t="inlineStr">
        <is>
          <t>NO</t>
        </is>
      </c>
      <c r="M62" s="74" t="n">
        <v>-2.794541628727477</v>
      </c>
      <c r="N62" s="74" t="n">
        <v>7</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LR_BAND_LADDER_TF_TOP</t>
        </is>
      </c>
      <c r="B63" s="38" t="inlineStr">
        <is>
          <t>1</t>
        </is>
      </c>
      <c r="C63" s="38" t="n"/>
      <c r="D63" s="38" t="inlineStr">
        <is>
          <t>GLOBAL_CHECK, STOCKS_EXIT</t>
        </is>
      </c>
      <c r="E63" s="38" t="n"/>
      <c r="F63" s="26" t="n"/>
      <c r="G63" s="38">
        <f>IFERROR(VLOOKUP($A161&amp;"_"&amp;$B161,Results_Deltas!$A$2:$P$15000,5,FALSE),"")</f>
        <v/>
      </c>
      <c r="H63" s="38" t="inlineStr">
        <is>
          <t>Blanket (page end)</t>
        </is>
      </c>
      <c r="I63" s="26" t="n"/>
      <c r="J63" s="26" t="n"/>
      <c r="K63" s="26" t="n"/>
      <c r="L63" s="26" t="inlineStr">
        <is>
          <t>NO</t>
        </is>
      </c>
      <c r="M63" s="74" t="n">
        <v>-2.790597828402777</v>
      </c>
      <c r="N63" s="74" t="n">
        <v>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IFERROR(VLOOKUP($A115&amp;"_"&amp;$B115,Results_Deltas!$A$2:$P$15000,5,FALSE),"")</f>
        <v/>
      </c>
      <c r="H64" s="38" t="inlineStr">
        <is>
          <t>Blanket (page end)</t>
        </is>
      </c>
      <c r="I64" s="26" t="n"/>
      <c r="J64" s="26" t="n"/>
      <c r="K64" s="26" t="n"/>
      <c r="L64" s="26" t="inlineStr">
        <is>
          <t>YES</t>
        </is>
      </c>
      <c r="M64" s="74" t="n">
        <v>-2.78056306547108</v>
      </c>
      <c r="N64" s="74" t="n">
        <v>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EMA_9_21_FILTER_MIN_TFS</t>
        </is>
      </c>
      <c r="B65" s="38" t="inlineStr">
        <is>
          <t>0</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NO</t>
        </is>
      </c>
      <c r="M65" s="74" t="n">
        <v>-2.771189099653923</v>
      </c>
      <c r="N65" s="74" t="n">
        <v>6</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NEWBORN_LOSS_KILL_GAIN_THRESHOLD_PCT</t>
        </is>
      </c>
      <c r="B66" s="38" t="inlineStr">
        <is>
          <t>1.0</t>
        </is>
      </c>
      <c r="C66" s="38" t="n"/>
      <c r="D66" s="38" t="inlineStr">
        <is>
          <t>AUGMENT, EXIT, GLOBAL_CHECK, REDUCE, STOCKS_EXIT</t>
        </is>
      </c>
      <c r="E66" s="38" t="n"/>
      <c r="F66" s="26" t="n"/>
      <c r="G66" s="38">
        <f>IFERROR(VLOOKUP($A195&amp;"_"&amp;$B195,Results_Deltas!$A$2:$P$15000,5,FALSE),"")</f>
        <v/>
      </c>
      <c r="H66" s="38" t="inlineStr">
        <is>
          <t>Blanket (page end)</t>
        </is>
      </c>
      <c r="I66" s="26" t="n"/>
      <c r="J66" s="26" t="n"/>
      <c r="K66" s="26" t="n"/>
      <c r="L66" s="26" t="inlineStr">
        <is>
          <t>NO</t>
        </is>
      </c>
      <c r="M66" s="74" t="n">
        <v>-2.750068212358237</v>
      </c>
      <c r="N66" s="74" t="n">
        <v>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DUP_GUARD_FILTER_TF</t>
        </is>
      </c>
      <c r="B67" s="38" t="inlineStr">
        <is>
          <t>OFF</t>
        </is>
      </c>
      <c r="C67" s="38" t="n"/>
      <c r="D67" s="38" t="inlineStr">
        <is>
          <t>GLOBAL_CHECK</t>
        </is>
      </c>
      <c r="E67" s="38" t="n"/>
      <c r="F67" s="26" t="n"/>
      <c r="G67" s="38">
        <f>IFERROR(VLOOKUP($A71&amp;"_"&amp;$B71,Results_Deltas!$A$2:$P$15000,5,FALSE),"")</f>
        <v/>
      </c>
      <c r="H67" s="38" t="inlineStr">
        <is>
          <t>Blanket (page end)</t>
        </is>
      </c>
      <c r="I67" s="26" t="n"/>
      <c r="J67" s="26" t="n"/>
      <c r="K67" s="26" t="n"/>
      <c r="L67" s="26" t="inlineStr">
        <is>
          <t>NO</t>
        </is>
      </c>
      <c r="M67" s="74" t="n">
        <v>-2.736411693736943</v>
      </c>
      <c r="N67" s="74" t="n">
        <v>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EMA_BLANKET_FILTER_ENABLED</t>
        </is>
      </c>
      <c r="B68" s="38" t="inlineStr">
        <is>
          <t>False</t>
        </is>
      </c>
      <c r="C68" s="38" t="n"/>
      <c r="D68" s="38" t="inlineStr">
        <is>
          <t>GLOBAL_CHECK</t>
        </is>
      </c>
      <c r="E68" s="38" t="n"/>
      <c r="F68" s="26" t="n"/>
      <c r="G68" s="38">
        <f>IFERROR(VLOOKUP($A79&amp;"_"&amp;$B79,Results_Deltas!$A$2:$P$15000,5,FALSE),"")</f>
        <v/>
      </c>
      <c r="H68" s="38" t="inlineStr">
        <is>
          <t>Blanket (page end)</t>
        </is>
      </c>
      <c r="I68" s="26" t="n"/>
      <c r="J68" s="26" t="n"/>
      <c r="K68" s="26" t="n"/>
      <c r="L68" s="26" t="inlineStr">
        <is>
          <t>YES</t>
        </is>
      </c>
      <c r="M68" s="74" t="n">
        <v>-2.709466789673749</v>
      </c>
      <c r="N68" s="74" t="n">
        <v>7</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OFF</t>
        </is>
      </c>
      <c r="C69" s="38" t="n"/>
      <c r="D69" s="38" t="inlineStr">
        <is>
          <t>GLOBAL_CHECK</t>
        </is>
      </c>
      <c r="E69" s="38" t="n"/>
      <c r="F69" s="26" t="n"/>
      <c r="G69" s="38">
        <f>IFERROR(VLOOKUP($A96&amp;"_"&amp;$B96,Results_Deltas!$A$2:$P$15000,5,FALSE),"")</f>
        <v/>
      </c>
      <c r="H69" s="38" t="inlineStr">
        <is>
          <t>Blanket (page end)</t>
        </is>
      </c>
      <c r="I69" s="26" t="n"/>
      <c r="J69" s="26" t="n"/>
      <c r="K69" s="26" t="n"/>
      <c r="L69" s="26" t="inlineStr">
        <is>
          <t>YES</t>
        </is>
      </c>
      <c r="M69" s="74" t="n">
        <v>-2.704186019882354</v>
      </c>
      <c r="N69" s="74" t="n">
        <v>4</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MANDATORY_REENTRY_WT_FILTER_VELOCITY_RATIO</t>
        </is>
      </c>
      <c r="B70" s="40" t="inlineStr">
        <is>
          <t>0.90</t>
        </is>
      </c>
      <c r="C70" s="38" t="n"/>
      <c r="D70" s="38" t="inlineStr">
        <is>
          <t>GLOBAL_CHECK, STOCKS_EXIT</t>
        </is>
      </c>
      <c r="E70" s="38" t="n"/>
      <c r="F70" s="26" t="n"/>
      <c r="G70" s="38">
        <f>IFERROR(VLOOKUP($A169&amp;"_"&amp;$B169,Results_Deltas!$A$2:$P$15000,5,FALSE),"")</f>
        <v/>
      </c>
      <c r="H70" s="38" t="inlineStr">
        <is>
          <t>Blanket (page end)</t>
        </is>
      </c>
      <c r="I70" s="26" t="n"/>
      <c r="J70" s="26" t="n"/>
      <c r="K70" s="26" t="n"/>
      <c r="L70" s="26" t="inlineStr">
        <is>
          <t>YES</t>
        </is>
      </c>
      <c r="M70" s="74" t="n">
        <v>-2.675999088429752</v>
      </c>
      <c r="N70" s="74" t="n">
        <v>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MANDATORY_REENTRY_WT_FILTER_VELOCITY_RATIO</t>
        </is>
      </c>
      <c r="B71" s="38" t="inlineStr">
        <is>
          <t>0.90_ALT</t>
        </is>
      </c>
      <c r="C71" s="38" t="n"/>
      <c r="D71" s="38" t="inlineStr">
        <is>
          <t>GLOBAL_CHECK, STOCKS_EXIT</t>
        </is>
      </c>
      <c r="E71" s="38" t="n"/>
      <c r="F71" s="26" t="n"/>
      <c r="G71" s="38">
        <f>IFERROR(VLOOKUP($A170&amp;"_"&amp;$B170,Results_Deltas!$A$2:$P$15000,5,FALSE),"")</f>
        <v/>
      </c>
      <c r="H71" s="38" t="inlineStr">
        <is>
          <t>Blanket (page end)</t>
        </is>
      </c>
      <c r="I71" s="26" t="n"/>
      <c r="J71" s="26" t="n"/>
      <c r="K71" s="26" t="n"/>
      <c r="L71" s="26" t="inlineStr">
        <is>
          <t>NO</t>
        </is>
      </c>
      <c r="M71" s="74" t="n">
        <v>-2.675999088429752</v>
      </c>
      <c r="N71" s="74" t="n">
        <v>6</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LR_BAND_LADDER_TF_BOTTOM</t>
        </is>
      </c>
      <c r="B72" s="38" t="inlineStr">
        <is>
          <t>1</t>
        </is>
      </c>
      <c r="C72" s="38" t="n"/>
      <c r="D72" s="38" t="inlineStr">
        <is>
          <t>GLOBAL_CHECK, STOCKS_EXIT</t>
        </is>
      </c>
      <c r="E72" s="38" t="n"/>
      <c r="F72" s="26" t="n"/>
      <c r="G72" s="38">
        <f>IFERROR(VLOOKUP($A159&amp;"_"&amp;$B159,Results_Deltas!$A$2:$P$15000,5,FALSE),"")</f>
        <v/>
      </c>
      <c r="H72" s="38" t="inlineStr">
        <is>
          <t>Blanket (page end)</t>
        </is>
      </c>
      <c r="I72" s="26" t="n"/>
      <c r="J72" s="26" t="n"/>
      <c r="K72" s="26" t="n"/>
      <c r="L72" s="26" t="inlineStr">
        <is>
          <t>NO</t>
        </is>
      </c>
      <c r="M72" s="74" t="n">
        <v>-2.66520478646301</v>
      </c>
      <c r="N72" s="74" t="n">
        <v>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NEWBORN_LOSS_KILL_GAIN_THRESHOLD_PCT</t>
        </is>
      </c>
      <c r="B73" s="38" t="inlineStr">
        <is>
          <t>0.5</t>
        </is>
      </c>
      <c r="C73" s="38" t="n"/>
      <c r="D73" s="38" t="inlineStr">
        <is>
          <t>AUGMENT, EXIT, GLOBAL_CHECK, REDUCE, STOCKS_EXIT</t>
        </is>
      </c>
      <c r="E73" s="38" t="n"/>
      <c r="F73" s="26" t="n"/>
      <c r="G73" s="38">
        <f>IFERROR(VLOOKUP($A196&amp;"_"&amp;$B196,Results_Deltas!$A$2:$P$15000,5,FALSE),"")</f>
        <v/>
      </c>
      <c r="H73" s="38" t="inlineStr">
        <is>
          <t>Blanket (page end)</t>
        </is>
      </c>
      <c r="I73" s="26" t="n"/>
      <c r="J73" s="26" t="n"/>
      <c r="K73" s="26" t="n"/>
      <c r="L73" s="26" t="inlineStr">
        <is>
          <t>YES</t>
        </is>
      </c>
      <c r="M73" s="74" t="n">
        <v>-2.640751018323839</v>
      </c>
      <c r="N73" s="74" t="n">
        <v>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NEW_POSITION_MAX_LOSS_THRESHOLD</t>
        </is>
      </c>
      <c r="B74" s="38" t="inlineStr">
        <is>
          <t>2.0</t>
        </is>
      </c>
      <c r="C74" s="38" t="n"/>
      <c r="D74" s="38" t="inlineStr">
        <is>
          <t>AUGMENT, EXIT, GLOBAL_CHECK, REDUCE, STOCKS_EXIT</t>
        </is>
      </c>
      <c r="E74" s="38" t="n"/>
      <c r="F74" s="26" t="n"/>
      <c r="G74" s="38">
        <f>IFERROR(VLOOKUP($A200&amp;"_"&amp;$B200,Results_Deltas!$A$2:$P$15000,5,FALSE),"")</f>
        <v/>
      </c>
      <c r="H74" s="38" t="inlineStr">
        <is>
          <t>Blanket (page end)</t>
        </is>
      </c>
      <c r="I74" s="26" t="n"/>
      <c r="J74" s="26" t="n"/>
      <c r="K74" s="26" t="n"/>
      <c r="L74" s="26" t="inlineStr">
        <is>
          <t>NO</t>
        </is>
      </c>
      <c r="M74" s="74" t="n">
        <v>-2.637265456317759</v>
      </c>
      <c r="N74" s="74" t="n">
        <v>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LIVE_VEC_EMERGENCY_BRAKE_ENABLED</t>
        </is>
      </c>
      <c r="B75" s="38" t="inlineStr">
        <is>
          <t>True</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M75" s="74" t="n">
        <v>-2.625960669828808</v>
      </c>
      <c r="N75" s="74" t="n">
        <v>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DUP_GUARD_FILTER_TF</t>
        </is>
      </c>
      <c r="B76" s="38" t="inlineStr">
        <is>
          <t>1h</t>
        </is>
      </c>
      <c r="C76" s="38" t="n"/>
      <c r="D76" s="38" t="inlineStr">
        <is>
          <t>GLOBAL_CHECK</t>
        </is>
      </c>
      <c r="E76" s="38" t="n"/>
      <c r="F76" s="26" t="n"/>
      <c r="G76" s="38">
        <f>IFERROR(VLOOKUP($A74&amp;"_"&amp;$B74,Results_Deltas!$A$2:$P$15000,5,FALSE),"")</f>
        <v/>
      </c>
      <c r="H76" s="38" t="inlineStr">
        <is>
          <t>Blanket (page end)</t>
        </is>
      </c>
      <c r="I76" s="26" t="n"/>
      <c r="J76" s="26" t="n"/>
      <c r="K76" s="26" t="n"/>
      <c r="L76" s="26" t="inlineStr">
        <is>
          <t>NO</t>
        </is>
      </c>
      <c r="M76" s="74" t="n">
        <v>-2.621128130523566</v>
      </c>
      <c r="N76" s="74" t="n">
        <v>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EMA_BLANKET_FILTER_MIN_TFS</t>
        </is>
      </c>
      <c r="B77" s="38" t="inlineStr">
        <is>
          <t>2</t>
        </is>
      </c>
      <c r="C77" s="38" t="n"/>
      <c r="D77" s="38" t="inlineStr">
        <is>
          <t>GLOBAL_CHECK</t>
        </is>
      </c>
      <c r="E77" s="38" t="n"/>
      <c r="F77" s="26" t="n"/>
      <c r="G77" s="38">
        <f>IFERROR(VLOOKUP($A82&amp;"_"&amp;$B82,Results_Deltas!$A$2:$P$15000,5,FALSE),"")</f>
        <v/>
      </c>
      <c r="H77" s="38" t="inlineStr">
        <is>
          <t>Blanket (page end)</t>
        </is>
      </c>
      <c r="I77" s="26" t="n"/>
      <c r="J77" s="26" t="n"/>
      <c r="K77" s="26" t="n"/>
      <c r="L77" s="26" t="inlineStr">
        <is>
          <t>NO</t>
        </is>
      </c>
      <c r="M77" s="74" t="n">
        <v>-2.612880214594601</v>
      </c>
      <c r="N77" s="74" t="n">
        <v>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EMA_BLANKET_FILTER_MIN_TFS</t>
        </is>
      </c>
      <c r="B78" s="38" t="inlineStr">
        <is>
          <t>0</t>
        </is>
      </c>
      <c r="C78" s="38" t="n"/>
      <c r="D78" s="38" t="inlineStr">
        <is>
          <t>GLOBAL_CHECK</t>
        </is>
      </c>
      <c r="E78" s="38" t="n"/>
      <c r="F78" s="26" t="n"/>
      <c r="G78" s="38">
        <f>IFERROR(VLOOKUP($A81&amp;"_"&amp;$B81,Results_Deltas!$A$2:$P$15000,5,FALSE),"")</f>
        <v/>
      </c>
      <c r="H78" s="38" t="inlineStr">
        <is>
          <t>Blanket (page end)</t>
        </is>
      </c>
      <c r="I78" s="26" t="n"/>
      <c r="J78" s="26" t="n"/>
      <c r="K78" s="26" t="n"/>
      <c r="L78" s="26" t="inlineStr">
        <is>
          <t>NO</t>
        </is>
      </c>
      <c r="M78" s="74" t="n">
        <v>-2.591122146583261</v>
      </c>
      <c r="N78" s="74" t="n">
        <v>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MANDATORY_REENTRY_WT_FILTER_MIN_TFS</t>
        </is>
      </c>
      <c r="B79" s="38" t="inlineStr">
        <is>
          <t>2</t>
        </is>
      </c>
      <c r="C79" s="38" t="n"/>
      <c r="D79" s="38" t="inlineStr">
        <is>
          <t>GLOBAL_CHECK, STOCKS_EXIT</t>
        </is>
      </c>
      <c r="E79" s="38" t="n"/>
      <c r="F79" s="26" t="n"/>
      <c r="G79" s="38">
        <f>IFERROR(VLOOKUP($A164&amp;"_"&amp;$B164,Results_Deltas!$A$2:$P$15000,5,FALSE),"")</f>
        <v/>
      </c>
      <c r="H79" s="38" t="inlineStr">
        <is>
          <t>Blanket (page end)</t>
        </is>
      </c>
      <c r="I79" s="26" t="n"/>
      <c r="J79" s="26" t="n"/>
      <c r="K79" s="26" t="n"/>
      <c r="L79" s="26" t="inlineStr">
        <is>
          <t>NO</t>
        </is>
      </c>
      <c r="M79" s="74" t="n">
        <v>-2.562727864370201</v>
      </c>
      <c r="N79" s="74" t="n">
        <v>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t="n"/>
      <c r="F80" s="26" t="n"/>
      <c r="G80" s="38">
        <f>IFERROR(VLOOKUP($A112&amp;"_"&amp;$B112,Results_Deltas!$A$2:$P$15000,5,FALSE),"")</f>
        <v/>
      </c>
      <c r="H80" s="38" t="inlineStr">
        <is>
          <t>Blanket (page end)</t>
        </is>
      </c>
      <c r="I80" s="26" t="n"/>
      <c r="J80" s="26" t="n"/>
      <c r="K80" s="26" t="n"/>
      <c r="L80" s="26" t="inlineStr">
        <is>
          <t>NO</t>
        </is>
      </c>
      <c r="M80" s="74" t="n">
        <v>-2.527139121276136</v>
      </c>
      <c r="N80" s="74" t="n">
        <v>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COOLDOWN_LOCKS_FILTER_TF</t>
        </is>
      </c>
      <c r="B81" s="38" t="inlineStr">
        <is>
          <t>1h</t>
        </is>
      </c>
      <c r="C81" s="38" t="n"/>
      <c r="D81" s="38" t="inlineStr">
        <is>
          <t>GLOBAL_CHECK</t>
        </is>
      </c>
      <c r="E81" s="38" t="n"/>
      <c r="F81" s="26" t="n"/>
      <c r="G81" s="38">
        <f>IFERROR(VLOOKUP($A57&amp;"_"&amp;$B57,Results_Deltas!$A$2:$P$15000,5,FALSE),"")</f>
        <v/>
      </c>
      <c r="H81" s="38" t="inlineStr">
        <is>
          <t>Blanket (page end)</t>
        </is>
      </c>
      <c r="I81" s="26" t="n"/>
      <c r="J81" s="26" t="n"/>
      <c r="K81" s="26" t="n"/>
      <c r="L81" s="26" t="inlineStr">
        <is>
          <t>NO</t>
        </is>
      </c>
      <c r="M81" s="74" t="n">
        <v>-2.514021243168893</v>
      </c>
      <c r="N81" s="74" t="n">
        <v>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FUNDING_GATE_FILTER_TF</t>
        </is>
      </c>
      <c r="B82" s="38" t="inlineStr">
        <is>
          <t>1h</t>
        </is>
      </c>
      <c r="C82" s="38" t="n"/>
      <c r="D82" s="38" t="inlineStr">
        <is>
          <t>GLOBAL_CHECK</t>
        </is>
      </c>
      <c r="E82" s="38" t="n"/>
      <c r="F82" s="26" t="n"/>
      <c r="G82" s="38">
        <f>IFERROR(VLOOKUP($A99&amp;"_"&amp;$B99,Results_Deltas!$A$2:$P$15000,5,FALSE),"")</f>
        <v/>
      </c>
      <c r="H82" s="38" t="inlineStr">
        <is>
          <t>Blanket (page end)</t>
        </is>
      </c>
      <c r="I82" s="26" t="n"/>
      <c r="J82" s="26" t="n"/>
      <c r="K82" s="26" t="n"/>
      <c r="L82" s="26" t="inlineStr">
        <is>
          <t>NO</t>
        </is>
      </c>
      <c r="M82" s="74" t="n">
        <v>-2.493810999217646</v>
      </c>
      <c r="N82" s="74" t="n">
        <v>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COOLDOWN_LOCKS_FILTER_TF</t>
        </is>
      </c>
      <c r="B83" s="38" t="inlineStr">
        <is>
          <t>OFF</t>
        </is>
      </c>
      <c r="C83" s="38" t="n"/>
      <c r="D83" s="38" t="inlineStr">
        <is>
          <t>GLOBAL_CHECK</t>
        </is>
      </c>
      <c r="E83" s="38" t="n"/>
      <c r="F83" s="26" t="n"/>
      <c r="G83" s="38">
        <f>IFERROR(VLOOKUP($A54&amp;"_"&amp;$B54,Results_Deltas!$A$2:$P$15000,5,FALSE),"")</f>
        <v/>
      </c>
      <c r="H83" s="38" t="inlineStr">
        <is>
          <t>Blanket (page end)</t>
        </is>
      </c>
      <c r="I83" s="26" t="n"/>
      <c r="J83" s="26" t="n"/>
      <c r="K83" s="26" t="n"/>
      <c r="L83" s="26" t="inlineStr">
        <is>
          <t>NO</t>
        </is>
      </c>
      <c r="M83" s="74" t="n">
        <v>-2.488066505886265</v>
      </c>
      <c r="N83" s="74" t="n">
        <v>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MARKET_QUALITY_SCORE_ENABLED</t>
        </is>
      </c>
      <c r="B84" s="38" t="inlineStr">
        <is>
          <t>True</t>
        </is>
      </c>
      <c r="C84" s="38" t="n"/>
      <c r="D84" s="38" t="inlineStr">
        <is>
          <t>ENTRY, GLOBAL_CHECK, STOCKS_EXIT</t>
        </is>
      </c>
      <c r="E84" s="38" t="n"/>
      <c r="F84" s="26" t="n"/>
      <c r="G84" s="38">
        <f>IFERROR(VLOOKUP($A172&amp;"_"&amp;$B172,Results_Deltas!$A$2:$P$15000,5,FALSE),"")</f>
        <v/>
      </c>
      <c r="H84" s="38" t="inlineStr">
        <is>
          <t>Blanket (page end)</t>
        </is>
      </c>
      <c r="I84" s="26" t="n"/>
      <c r="J84" s="26" t="n"/>
      <c r="K84" s="26" t="n"/>
      <c r="L84" s="26" t="inlineStr">
        <is>
          <t>NO</t>
        </is>
      </c>
      <c r="M84" s="74" t="n">
        <v>-2.482134689918309</v>
      </c>
      <c r="N84" s="74" t="n">
        <v>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D</t>
        </is>
      </c>
      <c r="C85" s="38" t="n"/>
      <c r="D85" s="38" t="inlineStr">
        <is>
          <t>ENTRY, GLOBAL_CHECK, STOCKS_EXIT</t>
        </is>
      </c>
      <c r="E85" s="38" t="n"/>
      <c r="F85" s="26" t="n"/>
      <c r="G85" s="38">
        <f>IFERROR(VLOOKUP($A121&amp;"_"&amp;$B121,Results_Deltas!$A$2:$P$15000,5,FALSE),"")</f>
        <v/>
      </c>
      <c r="H85" s="38" t="inlineStr">
        <is>
          <t>Blanket (page end)</t>
        </is>
      </c>
      <c r="I85" s="26" t="n"/>
      <c r="J85" s="26" t="n"/>
      <c r="K85" s="26" t="n"/>
      <c r="L85" s="26" t="inlineStr">
        <is>
          <t>NO</t>
        </is>
      </c>
      <c r="M85" s="74" t="n">
        <v>-2.478867603480456</v>
      </c>
      <c r="N85" s="74" t="n">
        <v>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MTF_GR_MIN_IND</t>
        </is>
      </c>
      <c r="B86" s="38" t="inlineStr">
        <is>
          <t>5</t>
        </is>
      </c>
      <c r="C86" s="38" t="n"/>
      <c r="D86" s="38" t="inlineStr">
        <is>
          <t>GLOBAL_CHECK, STOCKS_EXIT</t>
        </is>
      </c>
      <c r="E86" s="38" t="n"/>
      <c r="F86" s="26" t="n"/>
      <c r="G86" s="38">
        <f>IFERROR(VLOOKUP($A181&amp;"_"&amp;$B181,Results_Deltas!$A$2:$P$15000,5,FALSE),"")</f>
        <v/>
      </c>
      <c r="H86" s="38" t="inlineStr">
        <is>
          <t>Blanket (page end)</t>
        </is>
      </c>
      <c r="I86" s="26" t="n"/>
      <c r="J86" s="26" t="n"/>
      <c r="K86" s="26" t="n"/>
      <c r="L86" s="26" t="inlineStr">
        <is>
          <t>NO</t>
        </is>
      </c>
      <c r="M86" s="74" t="n">
        <v>-2.476484877377039</v>
      </c>
      <c r="N86" s="74" t="n">
        <v>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MTF_GR_MIN_IND</t>
        </is>
      </c>
      <c r="B87" s="38" t="inlineStr">
        <is>
          <t>5_ALT</t>
        </is>
      </c>
      <c r="C87" s="38" t="n"/>
      <c r="D87" s="38" t="inlineStr">
        <is>
          <t>GLOBAL_CHECK, STOCKS_EXIT</t>
        </is>
      </c>
      <c r="E87" s="38" t="n"/>
      <c r="F87" s="26" t="n"/>
      <c r="G87" s="38">
        <f>IFERROR(VLOOKUP($A182&amp;"_"&amp;$B182,Results_Deltas!$A$2:$P$15000,5,FALSE),"")</f>
        <v/>
      </c>
      <c r="H87" s="38" t="inlineStr">
        <is>
          <t>Blanket (page end)</t>
        </is>
      </c>
      <c r="I87" s="26" t="n"/>
      <c r="J87" s="26" t="n"/>
      <c r="K87" s="26" t="n"/>
      <c r="L87" s="26" t="inlineStr">
        <is>
          <t>NO</t>
        </is>
      </c>
      <c r="M87" s="74" t="n">
        <v>-2.476484877377039</v>
      </c>
      <c r="N87" s="74" t="n">
        <v>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DELTA_REENTRY_FILTER_ENABLED</t>
        </is>
      </c>
      <c r="B88" s="38" t="inlineStr">
        <is>
          <t>True</t>
        </is>
      </c>
      <c r="C88" s="38" t="n"/>
      <c r="D88" s="38" t="inlineStr">
        <is>
          <t>ENTRY, GLOBAL_CHECK, STOCKS_EXIT</t>
        </is>
      </c>
      <c r="E88" s="38" t="n"/>
      <c r="F88" s="26" t="n"/>
      <c r="G88" s="38">
        <f>IFERROR(VLOOKUP($A70&amp;"_"&amp;$B70,Results_Deltas!$A$2:$P$15000,5,FALSE),"")</f>
        <v/>
      </c>
      <c r="H88" s="38" t="inlineStr">
        <is>
          <t>Blanket (page end)</t>
        </is>
      </c>
      <c r="I88" s="26" t="n"/>
      <c r="J88" s="26" t="n"/>
      <c r="K88" s="26" t="n"/>
      <c r="L88" s="26" t="inlineStr">
        <is>
          <t>NO</t>
        </is>
      </c>
      <c r="M88" s="74" t="n">
        <v>-2.46346001938201</v>
      </c>
      <c r="N88" s="74" t="n">
        <v>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HA_WICK_QUALITY_SCORE</t>
        </is>
      </c>
      <c r="B89" s="40" t="inlineStr">
        <is>
          <t>15</t>
        </is>
      </c>
      <c r="C89" s="38" t="n"/>
      <c r="D89" s="38" t="inlineStr">
        <is>
          <t>ENTRY, GLOBAL_CHECK, STOCKS_EXIT</t>
        </is>
      </c>
      <c r="E89" s="38" t="n"/>
      <c r="F89" s="26" t="n"/>
      <c r="G89" s="38">
        <f>IFERROR(VLOOKUP($A118&amp;"_"&amp;$B118,Results_Deltas!$A$2:$P$15000,5,FALSE),"")</f>
        <v/>
      </c>
      <c r="H89" s="38" t="inlineStr">
        <is>
          <t>Blanket (page end)</t>
        </is>
      </c>
      <c r="I89" s="26" t="n"/>
      <c r="J89" s="26" t="n"/>
      <c r="K89" s="26" t="n"/>
      <c r="L89" s="26" t="inlineStr">
        <is>
          <t>YES</t>
        </is>
      </c>
      <c r="M89" s="74" t="n">
        <v>-2.430010939395936</v>
      </c>
      <c r="N89" s="74" t="n">
        <v>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HA_WICK_QUALITY_SCORE</t>
        </is>
      </c>
      <c r="B90" s="38" t="inlineStr">
        <is>
          <t>15_ALT</t>
        </is>
      </c>
      <c r="C90" s="38" t="n"/>
      <c r="D90" s="38" t="inlineStr">
        <is>
          <t>ENTRY, GLOBAL_CHECK, STOCKS_EXIT</t>
        </is>
      </c>
      <c r="E90" s="38" t="n"/>
      <c r="F90" s="26" t="n"/>
      <c r="G90" s="38">
        <f>IFERROR(VLOOKUP($A119&amp;"_"&amp;$B119,Results_Deltas!$A$2:$P$15000,5,FALSE),"")</f>
        <v/>
      </c>
      <c r="H90" s="38" t="inlineStr">
        <is>
          <t>Blanket (page end)</t>
        </is>
      </c>
      <c r="I90" s="26" t="n"/>
      <c r="J90" s="26" t="n"/>
      <c r="K90" s="26" t="n"/>
      <c r="L90" s="26" t="inlineStr">
        <is>
          <t>NO</t>
        </is>
      </c>
      <c r="M90" s="74" t="n">
        <v>-2.430010939395936</v>
      </c>
      <c r="N90" s="74" t="n">
        <v>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DELTA_HTF_GATE</t>
        </is>
      </c>
      <c r="B91" s="38" t="inlineStr">
        <is>
          <t>4h</t>
        </is>
      </c>
      <c r="C91" s="38" t="n"/>
      <c r="D91" s="38" t="inlineStr">
        <is>
          <t>ENTRY, GLOBAL_CHECK, STOCKS_EXIT</t>
        </is>
      </c>
      <c r="E91" s="38" t="n"/>
      <c r="F91" s="26" t="n"/>
      <c r="G91" s="38">
        <f>IFERROR(VLOOKUP($A67&amp;"_"&amp;$B67,Results_Deltas!$A$2:$P$15000,5,FALSE),"")</f>
        <v/>
      </c>
      <c r="H91" s="38" t="inlineStr">
        <is>
          <t>Blanket (page end)</t>
        </is>
      </c>
      <c r="I91" s="26" t="n"/>
      <c r="J91" s="26" t="n"/>
      <c r="K91" s="26" t="n"/>
      <c r="L91" s="26" t="inlineStr">
        <is>
          <t>YES</t>
        </is>
      </c>
      <c r="M91" s="74" t="n">
        <v>-2.384623321027401</v>
      </c>
      <c r="N91" s="74" t="n">
        <v>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DELTA_HTF_GATE</t>
        </is>
      </c>
      <c r="B92" s="38" t="inlineStr">
        <is>
          <t>4h_ALT</t>
        </is>
      </c>
      <c r="C92" s="38" t="n"/>
      <c r="D92" s="38" t="inlineStr">
        <is>
          <t>ENTRY, GLOBAL_CHECK, STOCKS_EXIT</t>
        </is>
      </c>
      <c r="E92" s="38" t="n"/>
      <c r="F92" s="26" t="n"/>
      <c r="G92" s="38">
        <f>IFERROR(VLOOKUP($A68&amp;"_"&amp;$B68,Results_Deltas!$A$2:$P$15000,5,FALSE),"")</f>
        <v/>
      </c>
      <c r="H92" s="38" t="inlineStr">
        <is>
          <t>Blanket (page end)</t>
        </is>
      </c>
      <c r="I92" s="26" t="n"/>
      <c r="J92" s="26" t="n"/>
      <c r="K92" s="26" t="n"/>
      <c r="L92" s="26" t="inlineStr">
        <is>
          <t>NO</t>
        </is>
      </c>
      <c r="M92" s="74" t="n">
        <v>-2.384623321027401</v>
      </c>
      <c r="N92" s="74" t="n">
        <v>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4h</t>
        </is>
      </c>
      <c r="C93" s="38" t="n"/>
      <c r="D93" s="38" t="inlineStr">
        <is>
          <t>ENTRY, GLOBAL_CHECK, STOCKS_EXIT</t>
        </is>
      </c>
      <c r="E93" s="38" t="n"/>
      <c r="F93" s="26" t="n"/>
      <c r="G93" s="38">
        <f>IFERROR(VLOOKUP($A122&amp;"_"&amp;$B122,Results_Deltas!$A$2:$P$15000,5,FALSE),"")</f>
        <v/>
      </c>
      <c r="H93" s="38" t="inlineStr">
        <is>
          <t>Blanket (page end)</t>
        </is>
      </c>
      <c r="I93" s="26" t="n"/>
      <c r="J93" s="26" t="n"/>
      <c r="K93" s="26" t="n"/>
      <c r="L93" s="26" t="inlineStr">
        <is>
          <t>YES</t>
        </is>
      </c>
      <c r="M93" s="74" t="n">
        <v>-2.342492801078699</v>
      </c>
      <c r="N93" s="74" t="n">
        <v>6</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MANDATORY_REENTRY_WT_FILTER_MIN_TFS</t>
        </is>
      </c>
      <c r="B94" s="38" t="inlineStr">
        <is>
          <t>3</t>
        </is>
      </c>
      <c r="C94" s="38" t="n"/>
      <c r="D94" s="38" t="inlineStr">
        <is>
          <t>GLOBAL_CHECK, STOCKS_EXIT</t>
        </is>
      </c>
      <c r="E94" s="38" t="n"/>
      <c r="F94" s="26" t="n"/>
      <c r="G94" s="38">
        <f>IFERROR(VLOOKUP($A163&amp;"_"&amp;$B163,Results_Deltas!$A$2:$P$15000,5,FALSE),"")</f>
        <v/>
      </c>
      <c r="H94" s="38" t="inlineStr">
        <is>
          <t>Blanket (page end)</t>
        </is>
      </c>
      <c r="I94" s="26" t="n"/>
      <c r="J94" s="26" t="n"/>
      <c r="K94" s="26" t="n"/>
      <c r="L94" s="26" t="inlineStr">
        <is>
          <t>NO</t>
        </is>
      </c>
      <c r="M94" s="74" t="n">
        <v>-2.087632290607355</v>
      </c>
      <c r="N94" s="74" t="n">
        <v>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HTF_TREND_VETO_BYPASS_ENABLED</t>
        </is>
      </c>
      <c r="B95" s="40" t="inlineStr">
        <is>
          <t>True</t>
        </is>
      </c>
      <c r="C95" s="38" t="n"/>
      <c r="D95" s="38" t="inlineStr">
        <is>
          <t>GLOBAL_CHECK, STOCKS_EXIT</t>
        </is>
      </c>
      <c r="E95" s="38" t="n"/>
      <c r="F95" s="26" t="n"/>
      <c r="G95" s="38">
        <f>IFERROR(VLOOKUP($A143&amp;"_"&amp;$B143,Results_Deltas!$A$2:$P$15000,5,FALSE),"")</f>
        <v/>
      </c>
      <c r="H95" s="38" t="inlineStr">
        <is>
          <t>Blanket (page end)</t>
        </is>
      </c>
      <c r="I95" s="26" t="n"/>
      <c r="J95" s="26" t="n"/>
      <c r="K95" s="26" t="n"/>
      <c r="L95" s="26" t="inlineStr">
        <is>
          <t>NO</t>
        </is>
      </c>
      <c r="M95" s="74" t="n">
        <v>-1.925487548902207</v>
      </c>
      <c r="N95" s="74" t="n">
        <v>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GR_FILTER_VEC_MIN_TFS</t>
        </is>
      </c>
      <c r="B96" s="40" t="inlineStr">
        <is>
          <t>2</t>
        </is>
      </c>
      <c r="C96" s="38" t="n"/>
      <c r="D96" s="38" t="inlineStr">
        <is>
          <t>GLOBAL_CHECK</t>
        </is>
      </c>
      <c r="E96" s="38" t="n"/>
      <c r="F96" s="26" t="n"/>
      <c r="G96" s="38">
        <f>IFERROR(VLOOKUP($A114&amp;"_"&amp;$B114,Results_Deltas!$A$2:$P$15000,5,FALSE),"")</f>
        <v/>
      </c>
      <c r="H96" s="38" t="inlineStr">
        <is>
          <t>Blanket (page end)</t>
        </is>
      </c>
      <c r="I96" s="26" t="n"/>
      <c r="J96" s="26" t="n"/>
      <c r="K96" s="26" t="n"/>
      <c r="L96" s="26" t="inlineStr">
        <is>
          <t>NO</t>
        </is>
      </c>
      <c r="M96" s="74" t="n">
        <v>-1.92540579256377</v>
      </c>
      <c r="N96" s="74" t="n">
        <v>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HTF_DIRECTION_GATE_ENABLED</t>
        </is>
      </c>
      <c r="B97" s="38" t="inlineStr">
        <is>
          <t>True</t>
        </is>
      </c>
      <c r="C97" s="38" t="n"/>
      <c r="D97" s="38" t="inlineStr">
        <is>
          <t>ENTRY, GLOBAL_CHECK, STOCKS_EXIT</t>
        </is>
      </c>
      <c r="E97" s="38" t="n"/>
      <c r="F97" s="26" t="n"/>
      <c r="G97" s="38">
        <f>IFERROR(VLOOKUP($A135&amp;"_"&amp;$B135,Results_Deltas!$A$2:$P$15000,5,FALSE),"")</f>
        <v/>
      </c>
      <c r="H97" s="38" t="inlineStr">
        <is>
          <t>Blanket (page end)</t>
        </is>
      </c>
      <c r="I97" s="26" t="n"/>
      <c r="J97" s="26" t="n"/>
      <c r="K97" s="26" t="n"/>
      <c r="L97" s="26" t="inlineStr">
        <is>
          <t>NO</t>
        </is>
      </c>
      <c r="M97" s="74" t="n">
        <v>-1.771559275326594</v>
      </c>
      <c r="N97" s="74" t="n">
        <v>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LH_HL_FILTER_MODE</t>
        </is>
      </c>
      <c r="B98" s="40" t="inlineStr">
        <is>
          <t>STRICT_2BAR</t>
        </is>
      </c>
      <c r="C98" s="38" t="n"/>
      <c r="D98" s="38" t="inlineStr">
        <is>
          <t>ENTRY, GLOBAL_CHECK, STOCKS_EXIT</t>
        </is>
      </c>
      <c r="E98" s="38" t="n"/>
      <c r="F98" s="26" t="n"/>
      <c r="G98" s="38">
        <f>IFERROR(VLOOKUP($A150&amp;"_"&amp;$B150,Results_Deltas!$A$2:$P$15000,5,FALSE),"")</f>
        <v/>
      </c>
      <c r="H98" s="38" t="inlineStr">
        <is>
          <t>Blanket (page end)</t>
        </is>
      </c>
      <c r="I98" s="26" t="n"/>
      <c r="J98" s="26" t="n"/>
      <c r="K98" s="26" t="n"/>
      <c r="L98" s="26" t="inlineStr">
        <is>
          <t>NO</t>
        </is>
      </c>
      <c r="M98" s="74" t="n">
        <v>-1.765444692037843</v>
      </c>
      <c r="N98" s="74" t="n">
        <v>7</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LH_HL_FILTER_MODE</t>
        </is>
      </c>
      <c r="B99" s="38" t="inlineStr">
        <is>
          <t>STRICT_2BAR_ALT</t>
        </is>
      </c>
      <c r="C99" s="38" t="n"/>
      <c r="D99" s="38" t="inlineStr">
        <is>
          <t>ENTRY, GLOBAL_CHECK, STOCKS_EXIT</t>
        </is>
      </c>
      <c r="E99" s="38" t="n"/>
      <c r="F99" s="26" t="n"/>
      <c r="G99" s="38">
        <f>IFERROR(VLOOKUP($A151&amp;"_"&amp;$B151,Results_Deltas!$A$2:$P$15000,5,FALSE),"")</f>
        <v/>
      </c>
      <c r="H99" s="38" t="inlineStr">
        <is>
          <t>Blanket (page end)</t>
        </is>
      </c>
      <c r="I99" s="26" t="n"/>
      <c r="J99" s="26" t="n"/>
      <c r="K99" s="26" t="n"/>
      <c r="L99" s="26" t="inlineStr">
        <is>
          <t>NO</t>
        </is>
      </c>
      <c r="M99" s="74" t="n">
        <v>-1.765444692037843</v>
      </c>
      <c r="N99" s="74" t="n">
        <v>7</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9" t="inlineStr">
        <is>
          <t>MANDATORY_REENTRY_WT_FILTER_MIN_TFS</t>
        </is>
      </c>
      <c r="B100" s="40" t="inlineStr">
        <is>
          <t>1</t>
        </is>
      </c>
      <c r="C100" s="38" t="n"/>
      <c r="D100" s="38" t="inlineStr">
        <is>
          <t>GLOBAL_CHECK, STOCKS_EXIT</t>
        </is>
      </c>
      <c r="E100" s="38" t="n"/>
      <c r="F100" s="26" t="n"/>
      <c r="G100" s="38">
        <f>IFERROR(VLOOKUP($A162&amp;"_"&amp;$B162,Results_Deltas!$A$2:$P$15000,5,FALSE),"")</f>
        <v/>
      </c>
      <c r="H100" s="38" t="inlineStr">
        <is>
          <t>Blanket (page end)</t>
        </is>
      </c>
      <c r="I100" s="26" t="n"/>
      <c r="J100" s="26" t="n"/>
      <c r="K100" s="26" t="n"/>
      <c r="L100" s="26" t="inlineStr">
        <is>
          <t>NO</t>
        </is>
      </c>
      <c r="M100" s="74" t="n">
        <v>-1.762040246674577</v>
      </c>
      <c r="N100" s="74" t="n">
        <v>7</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NEW_POSITION_MAX_LOSS_THRESHOLD</t>
        </is>
      </c>
      <c r="B101" s="38" t="inlineStr">
        <is>
          <t>1.0</t>
        </is>
      </c>
      <c r="C101" s="38" t="n"/>
      <c r="D101" s="38" t="inlineStr">
        <is>
          <t>AUGMENT, EXIT, GLOBAL_CHECK, REDUCE, STOCKS_EXIT</t>
        </is>
      </c>
      <c r="E101" s="38" t="n"/>
      <c r="F101" s="26" t="n"/>
      <c r="G101" s="38">
        <f>IFERROR(VLOOKUP($A201&amp;"_"&amp;$B201,Results_Deltas!$A$2:$P$15000,5,FALSE),"")</f>
        <v/>
      </c>
      <c r="H101" s="38" t="inlineStr">
        <is>
          <t>Blanket (page end)</t>
        </is>
      </c>
      <c r="I101" s="26" t="n"/>
      <c r="J101" s="26" t="n"/>
      <c r="K101" s="26" t="n"/>
      <c r="L101" s="26" t="inlineStr">
        <is>
          <t>NO</t>
        </is>
      </c>
      <c r="M101" s="74" t="n">
        <v>-1.737166658792036</v>
      </c>
      <c r="N101" s="74" t="n">
        <v>7</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OI_CONFIRM_MIN_CHANGE_PCT</t>
        </is>
      </c>
      <c r="B102" s="38" t="inlineStr">
        <is>
          <t>0</t>
        </is>
      </c>
      <c r="C102" s="38" t="n"/>
      <c r="D102" s="38" t="inlineStr">
        <is>
          <t>ENTRY, GLOBAL_CHECK, STOCKS_EXIT</t>
        </is>
      </c>
      <c r="E102" s="38" t="n"/>
      <c r="F102" s="26" t="n"/>
      <c r="G102" s="38">
        <f>IFERROR(VLOOKUP($A205&amp;"_"&amp;$B205,Results_Deltas!$A$2:$P$15000,5,FALSE),"")</f>
        <v/>
      </c>
      <c r="H102" s="38" t="inlineStr">
        <is>
          <t>Blanket (page end)</t>
        </is>
      </c>
      <c r="I102" s="26" t="n"/>
      <c r="J102" s="26" t="n"/>
      <c r="K102" s="26" t="n"/>
      <c r="L102" s="26" t="inlineStr">
        <is>
          <t>NO</t>
        </is>
      </c>
      <c r="M102" s="74" t="n">
        <v>-1.690398845961931</v>
      </c>
      <c r="N102" s="74" t="n">
        <v>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NEWBORN_LOSS_KILL_GAIN_THRESHOLD_PCT</t>
        </is>
      </c>
      <c r="B103" s="38" t="inlineStr">
        <is>
          <t>2.0</t>
        </is>
      </c>
      <c r="C103" s="38" t="n"/>
      <c r="D103" s="38" t="inlineStr">
        <is>
          <t>AUGMENT, EXIT, GLOBAL_CHECK, REDUCE, STOCKS_EXIT</t>
        </is>
      </c>
      <c r="E103" s="38" t="n"/>
      <c r="F103" s="26" t="n"/>
      <c r="G103" s="38">
        <f>IFERROR(VLOOKUP($A194&amp;"_"&amp;$B194,Results_Deltas!$A$2:$P$15000,5,FALSE),"")</f>
        <v/>
      </c>
      <c r="H103" s="38" t="inlineStr">
        <is>
          <t>Blanket (page end)</t>
        </is>
      </c>
      <c r="I103" s="26" t="n"/>
      <c r="J103" s="26" t="n"/>
      <c r="K103" s="26" t="n"/>
      <c r="L103" s="26" t="inlineStr">
        <is>
          <t>NO</t>
        </is>
      </c>
      <c r="M103" s="74" t="n">
        <v>-1.681321815516966</v>
      </c>
      <c r="N103" s="74" t="n">
        <v>8</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NEW_POSITION_MAX_LOSS_THRESHOLD</t>
        </is>
      </c>
      <c r="B104" s="38" t="inlineStr">
        <is>
          <t>0.5</t>
        </is>
      </c>
      <c r="C104" s="38" t="n"/>
      <c r="D104" s="38" t="inlineStr">
        <is>
          <t>AUGMENT, EXIT, GLOBAL_CHECK, REDUCE, STOCKS_EXIT</t>
        </is>
      </c>
      <c r="E104" s="38" t="n"/>
      <c r="F104" s="26" t="n"/>
      <c r="G104" s="38">
        <f>IFERROR(VLOOKUP($A202&amp;"_"&amp;$B202,Results_Deltas!$A$2:$P$15000,5,FALSE),"")</f>
        <v/>
      </c>
      <c r="H104" s="38" t="inlineStr">
        <is>
          <t>Blanket (page end)</t>
        </is>
      </c>
      <c r="I104" s="26" t="n"/>
      <c r="J104" s="26" t="n"/>
      <c r="K104" s="26" t="n"/>
      <c r="L104" s="26" t="inlineStr">
        <is>
          <t>NO</t>
        </is>
      </c>
      <c r="M104" s="74" t="n">
        <v>-1.622645437531467</v>
      </c>
      <c r="N104" s="74" t="n">
        <v>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MOVER_THRESHOLD</t>
        </is>
      </c>
      <c r="B105" s="38" t="inlineStr">
        <is>
          <t>3.75</t>
        </is>
      </c>
      <c r="C105" s="38" t="n"/>
      <c r="D105" s="38" t="inlineStr">
        <is>
          <t>ENTRY, GLOBAL_CHECK, STOCKS_EXIT</t>
        </is>
      </c>
      <c r="E105" s="38" t="n"/>
      <c r="F105" s="26" t="n"/>
      <c r="G105" s="38">
        <f>IFERROR(VLOOKUP($A177&amp;"_"&amp;$B177,Results_Deltas!$A$2:$P$15000,5,FALSE),"")</f>
        <v/>
      </c>
      <c r="H105" s="38" t="inlineStr">
        <is>
          <t>Blanket (page end)</t>
        </is>
      </c>
      <c r="I105" s="26" t="n"/>
      <c r="J105" s="26" t="n"/>
      <c r="K105" s="26" t="n"/>
      <c r="L105" s="26" t="inlineStr">
        <is>
          <t>NO</t>
        </is>
      </c>
      <c r="M105" s="74" t="n">
        <v>-1.619257397629951</v>
      </c>
      <c r="N105" s="74" t="n">
        <v>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MTS_BOTTOM_BONUS_THRESHOLD</t>
        </is>
      </c>
      <c r="B106" s="38" t="inlineStr">
        <is>
          <t>12.5</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M106" s="74" t="n">
        <v>-1.61785625346285</v>
      </c>
      <c r="N106" s="74" t="n">
        <v>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MTS_BOTTOM_STRONG_THRESHOLD</t>
        </is>
      </c>
      <c r="B107" s="40" t="inlineStr">
        <is>
          <t>40</t>
        </is>
      </c>
      <c r="C107" s="38" t="n"/>
      <c r="D107" s="38" t="inlineStr">
        <is>
          <t>ENTRY, GLOBAL_CHECK, STOCKS_EXIT</t>
        </is>
      </c>
      <c r="E107" s="38" t="n"/>
      <c r="F107" s="26" t="n"/>
      <c r="G107" s="38">
        <f>IFERROR(VLOOKUP($A187&amp;"_"&amp;$B187,Results_Deltas!$A$2:$P$15000,5,FALSE),"")</f>
        <v/>
      </c>
      <c r="H107" s="38" t="inlineStr">
        <is>
          <t>Blanket (page end)</t>
        </is>
      </c>
      <c r="I107" s="26" t="n"/>
      <c r="J107" s="26" t="n"/>
      <c r="K107" s="26" t="n"/>
      <c r="L107" s="26" t="inlineStr">
        <is>
          <t>YES</t>
        </is>
      </c>
      <c r="M107" s="74" t="n">
        <v>-1.603980762030935</v>
      </c>
      <c r="N107" s="74" t="n">
        <v>5</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MOVER_THRESHOLD</t>
        </is>
      </c>
      <c r="B108" s="38" t="inlineStr">
        <is>
          <t>6.25</t>
        </is>
      </c>
      <c r="C108" s="38" t="n"/>
      <c r="D108" s="38" t="inlineStr">
        <is>
          <t>ENTRY, GLOBAL_CHECK, STOCKS_EXIT</t>
        </is>
      </c>
      <c r="E108" s="38" t="n"/>
      <c r="F108" s="26" t="n"/>
      <c r="G108" s="38">
        <f>IFERROR(VLOOKUP($A176&amp;"_"&amp;$B176,Results_Deltas!$A$2:$P$15000,5,FALSE),"")</f>
        <v/>
      </c>
      <c r="H108" s="38" t="inlineStr">
        <is>
          <t>Blanket (page end)</t>
        </is>
      </c>
      <c r="I108" s="26" t="n"/>
      <c r="J108" s="26" t="n"/>
      <c r="K108" s="26" t="n"/>
      <c r="L108" s="26" t="inlineStr">
        <is>
          <t>NO</t>
        </is>
      </c>
      <c r="M108" s="74" t="n">
        <v>-1.599411454530161</v>
      </c>
      <c r="N108" s="74" t="n">
        <v>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MTS_GATE_ENABLED</t>
        </is>
      </c>
      <c r="B109" s="40" t="inlineStr">
        <is>
          <t>True</t>
        </is>
      </c>
      <c r="C109" s="38" t="n"/>
      <c r="D109" s="38" t="inlineStr">
        <is>
          <t>ENTRY, GLOBAL_CHECK, STOCKS_EXIT</t>
        </is>
      </c>
      <c r="E109" s="38" t="n"/>
      <c r="F109" s="26" t="n"/>
      <c r="G109" s="38">
        <f>IFERROR(VLOOKUP($A192&amp;"_"&amp;$B192,Results_Deltas!$A$2:$P$15000,5,FALSE),"")</f>
        <v/>
      </c>
      <c r="H109" s="38" t="inlineStr">
        <is>
          <t>Blanket (page end)</t>
        </is>
      </c>
      <c r="I109" s="26" t="n"/>
      <c r="J109" s="26" t="n"/>
      <c r="K109" s="26" t="n"/>
      <c r="L109" s="26" t="inlineStr">
        <is>
          <t>NO</t>
        </is>
      </c>
      <c r="M109" s="74" t="n">
        <v>-1.51717556040757</v>
      </c>
      <c r="N109" s="74" t="n">
        <v>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MOVER_THRESHOLD</t>
        </is>
      </c>
      <c r="B110" s="38" t="inlineStr">
        <is>
          <t>2.5</t>
        </is>
      </c>
      <c r="C110" s="38" t="n"/>
      <c r="D110" s="38" t="inlineStr">
        <is>
          <t>ENTRY, GLOBAL_CHECK, STOCKS_EXIT</t>
        </is>
      </c>
      <c r="E110" s="38" t="n"/>
      <c r="F110" s="26" t="n"/>
      <c r="G110" s="38">
        <f>IFERROR(VLOOKUP($A178&amp;"_"&amp;$B178,Results_Deltas!$A$2:$P$15000,5,FALSE),"")</f>
        <v/>
      </c>
      <c r="H110" s="38" t="inlineStr">
        <is>
          <t>Blanket (page end)</t>
        </is>
      </c>
      <c r="I110" s="26" t="n"/>
      <c r="J110" s="26" t="n"/>
      <c r="K110" s="26" t="n"/>
      <c r="L110" s="26" t="inlineStr">
        <is>
          <t>NO</t>
        </is>
      </c>
      <c r="M110" s="74" t="n">
        <v>-1.496398223382901</v>
      </c>
      <c r="N110" s="74" t="n">
        <v>5</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MOVER_THRESHOLD</t>
        </is>
      </c>
      <c r="B111" s="40" t="inlineStr">
        <is>
          <t>5</t>
        </is>
      </c>
      <c r="C111" s="38" t="n"/>
      <c r="D111" s="38" t="inlineStr">
        <is>
          <t>ENTRY, GLOBAL_CHECK, STOCKS_EXIT</t>
        </is>
      </c>
      <c r="E111" s="38" t="n"/>
      <c r="F111" s="26" t="n"/>
      <c r="G111" s="38">
        <f>IFERROR(VLOOKUP($A175&amp;"_"&amp;$B175,Results_Deltas!$A$2:$P$15000,5,FALSE),"")</f>
        <v/>
      </c>
      <c r="H111" s="38" t="inlineStr">
        <is>
          <t>Blanket (page end)</t>
        </is>
      </c>
      <c r="I111" s="26" t="n"/>
      <c r="J111" s="26" t="n"/>
      <c r="K111" s="26" t="n"/>
      <c r="L111" s="26" t="inlineStr">
        <is>
          <t>YES</t>
        </is>
      </c>
      <c r="M111" s="74" t="n">
        <v>-1.483848894390092</v>
      </c>
      <c r="N111" s="74" t="n">
        <v>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MTS_BOTTOM_STRONG_THRESHOLD</t>
        </is>
      </c>
      <c r="B112" s="38" t="inlineStr">
        <is>
          <t>20</t>
        </is>
      </c>
      <c r="C112" s="38" t="n"/>
      <c r="D112" s="38" t="inlineStr">
        <is>
          <t>ENTRY, GLOBAL_CHECK, STOCKS_EXIT</t>
        </is>
      </c>
      <c r="E112" s="38" t="n"/>
      <c r="F112" s="26" t="n"/>
      <c r="G112" s="38">
        <f>IFERROR(VLOOKUP($A190&amp;"_"&amp;$B190,Results_Deltas!$A$2:$P$15000,5,FALSE),"")</f>
        <v/>
      </c>
      <c r="H112" s="38" t="inlineStr">
        <is>
          <t>Blanket (page end)</t>
        </is>
      </c>
      <c r="I112" s="26" t="n"/>
      <c r="J112" s="26" t="n"/>
      <c r="K112" s="26" t="n"/>
      <c r="L112" s="26" t="inlineStr">
        <is>
          <t>NO</t>
        </is>
      </c>
      <c r="M112" s="74" t="n">
        <v>-1.474764156256664</v>
      </c>
      <c r="N112" s="74" t="n">
        <v>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HA_WICK_QUALITY_TF</t>
        </is>
      </c>
      <c r="B113" s="40" t="inlineStr">
        <is>
          <t>1h</t>
        </is>
      </c>
      <c r="C113" s="38" t="n"/>
      <c r="D113" s="38" t="inlineStr">
        <is>
          <t>ENTRY, GLOBAL_CHECK, STOCKS_EXIT</t>
        </is>
      </c>
      <c r="E113" s="38" t="n"/>
      <c r="F113" s="26" t="n"/>
      <c r="G113" s="38">
        <f>IFERROR(VLOOKUP($A123&amp;"_"&amp;$B123,Results_Deltas!$A$2:$P$15000,5,FALSE),"")</f>
        <v/>
      </c>
      <c r="H113" s="38" t="inlineStr">
        <is>
          <t>Blanket (page end)</t>
        </is>
      </c>
      <c r="I113" s="26" t="n"/>
      <c r="J113" s="26" t="n"/>
      <c r="K113" s="26" t="n"/>
      <c r="L113" s="26" t="inlineStr">
        <is>
          <t>NO</t>
        </is>
      </c>
      <c r="M113" s="74" t="n">
        <v>-1.474118763824856</v>
      </c>
      <c r="N113" s="74" t="n">
        <v>5</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HA_WICK_QUALITY_TF</t>
        </is>
      </c>
      <c r="B114" s="38" t="inlineStr">
        <is>
          <t>OFF</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YES</t>
        </is>
      </c>
      <c r="M114" s="74" t="n">
        <v>-1.460703985483746</v>
      </c>
      <c r="N114" s="74" t="n">
        <v>5</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HA_WICK_QUALITY_ENABLED</t>
        </is>
      </c>
      <c r="B115" s="38" t="inlineStr">
        <is>
          <t>True</t>
        </is>
      </c>
      <c r="C115" s="38" t="n"/>
      <c r="D115" s="38" t="inlineStr">
        <is>
          <t>ENTRY, GLOBAL_CHECK, STOCKS_EXIT</t>
        </is>
      </c>
      <c r="E115" s="38" t="n"/>
      <c r="F115" s="26" t="n"/>
      <c r="G115" s="38">
        <f>IFERROR(VLOOKUP($A117&amp;"_"&amp;$B117,Results_Deltas!$A$2:$P$15000,5,FALSE),"")</f>
        <v/>
      </c>
      <c r="H115" s="38" t="inlineStr">
        <is>
          <t>Blanket (page end)</t>
        </is>
      </c>
      <c r="I115" s="26" t="n"/>
      <c r="J115" s="26" t="n"/>
      <c r="K115" s="26" t="n"/>
      <c r="L115" s="26" t="inlineStr">
        <is>
          <t>NO</t>
        </is>
      </c>
      <c r="M115" s="74" t="n">
        <v>-1.433021565366984</v>
      </c>
      <c r="N115" s="74" t="n">
        <v>5</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EMA_BLANKET_FILTER_MIN_TFS</t>
        </is>
      </c>
      <c r="B116" s="38" t="inlineStr">
        <is>
          <t>1</t>
        </is>
      </c>
      <c r="C116" s="38" t="n"/>
      <c r="D116" s="38" t="inlineStr">
        <is>
          <t>GLOBAL_CHECK</t>
        </is>
      </c>
      <c r="E116" s="38" t="n"/>
      <c r="F116" s="26" t="n"/>
      <c r="G116" s="38">
        <f>IFERROR(VLOOKUP($A83&amp;"_"&amp;$B83,Results_Deltas!$A$2:$P$15000,5,FALSE),"")</f>
        <v/>
      </c>
      <c r="H116" s="38" t="inlineStr">
        <is>
          <t>Blanket (page end)</t>
        </is>
      </c>
      <c r="I116" s="26" t="n"/>
      <c r="J116" s="26" t="n"/>
      <c r="K116" s="26" t="n"/>
      <c r="L116" s="26" t="inlineStr">
        <is>
          <t>NO</t>
        </is>
      </c>
      <c r="M116" s="74" t="n">
        <v>-1.279829160576962</v>
      </c>
      <c r="N116" s="74" t="n">
        <v>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FG_FEAR_THRESHOLD</t>
        </is>
      </c>
      <c r="B117" s="38" t="inlineStr">
        <is>
          <t>12.5</t>
        </is>
      </c>
      <c r="C117" s="38" t="n"/>
      <c r="D117" s="38" t="inlineStr">
        <is>
          <t>GLOBAL_CHECK, STOCKS_EXIT</t>
        </is>
      </c>
      <c r="E117" s="38" t="n"/>
      <c r="F117" s="26" t="n"/>
      <c r="G117" s="38">
        <f>IFERROR(VLOOKUP($A91&amp;"_"&amp;$B91,Results_Deltas!$A$2:$P$15000,5,FALSE),"")</f>
        <v/>
      </c>
      <c r="H117" s="38" t="inlineStr">
        <is>
          <t>Blanket (page end)</t>
        </is>
      </c>
      <c r="I117" s="26" t="n"/>
      <c r="J117" s="26" t="n"/>
      <c r="K117" s="26" t="n"/>
      <c r="L117" s="26" t="inlineStr">
        <is>
          <t>NO</t>
        </is>
      </c>
      <c r="M117" s="74" t="n">
        <v>-1.221299639920926</v>
      </c>
      <c r="N117" s="74" t="n">
        <v>7</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BANDAID_OFF_LOSER_RECOVER_PCT</t>
        </is>
      </c>
      <c r="B118" s="38" t="inlineStr">
        <is>
          <t>2.0</t>
        </is>
      </c>
      <c r="C118" s="38" t="n"/>
      <c r="D118" s="38" t="inlineStr">
        <is>
          <t>AUGMENT, ENTRY, EXIT, GLOBAL_CHECK, REDUCE, STOCKS_EXIT</t>
        </is>
      </c>
      <c r="E118" s="38" t="n"/>
      <c r="F118" s="26" t="n"/>
      <c r="G118" s="38">
        <f>IFERROR(VLOOKUP($A49&amp;"_"&amp;$B49,Results_Deltas!$A$2:$P$15000,5,FALSE),"")</f>
        <v/>
      </c>
      <c r="H118" s="38" t="inlineStr">
        <is>
          <t>Blanket (page end)</t>
        </is>
      </c>
      <c r="I118" s="26" t="n"/>
      <c r="J118" s="26" t="n"/>
      <c r="K118" s="26" t="n"/>
      <c r="L118" s="26" t="inlineStr">
        <is>
          <t>NO</t>
        </is>
      </c>
      <c r="M118" s="74" t="n">
        <v>-1.121849065577633</v>
      </c>
      <c r="N118" s="74" t="n">
        <v>7</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OI_CONFIRM_MIN_PRICE_PCT</t>
        </is>
      </c>
      <c r="B119" s="38" t="inlineStr">
        <is>
          <t>0</t>
        </is>
      </c>
      <c r="C119" s="38" t="n"/>
      <c r="D119" s="38" t="inlineStr">
        <is>
          <t>ENTRY, GLOBAL_CHECK, STOCKS_EXIT</t>
        </is>
      </c>
      <c r="E119" s="38" t="n"/>
      <c r="F119" s="26" t="n"/>
      <c r="G119" s="38">
        <f>IFERROR(VLOOKUP($A209&amp;"_"&amp;$B209,Results_Deltas!$A$2:$P$15000,5,FALSE),"")</f>
        <v/>
      </c>
      <c r="H119" s="38" t="inlineStr">
        <is>
          <t>Blanket (page end)</t>
        </is>
      </c>
      <c r="I119" s="26" t="n"/>
      <c r="J119" s="26" t="n"/>
      <c r="K119" s="26" t="n"/>
      <c r="L119" s="26" t="inlineStr">
        <is>
          <t>NO</t>
        </is>
      </c>
      <c r="M119" s="74" t="n">
        <v>-1.099242059262465</v>
      </c>
      <c r="N119" s="74" t="n">
        <v>8</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LH_HL_FILTER_ENABLED</t>
        </is>
      </c>
      <c r="B120" s="38" t="inlineStr">
        <is>
          <t>True</t>
        </is>
      </c>
      <c r="C120" s="38" t="n"/>
      <c r="D120" s="38" t="inlineStr">
        <is>
          <t>ENTRY, GLOBAL_CHECK, STOCKS_EXIT</t>
        </is>
      </c>
      <c r="E120" s="38" t="n"/>
      <c r="F120" s="26" t="n"/>
      <c r="G120" s="38">
        <f>IFERROR(VLOOKUP($A149&amp;"_"&amp;$B149,Results_Deltas!$A$2:$P$15000,5,FALSE),"")</f>
        <v/>
      </c>
      <c r="H120" s="38" t="inlineStr">
        <is>
          <t>Blanket (page end)</t>
        </is>
      </c>
      <c r="I120" s="26" t="n"/>
      <c r="J120" s="26" t="n"/>
      <c r="K120" s="26" t="n"/>
      <c r="L120" s="26" t="inlineStr">
        <is>
          <t>NO</t>
        </is>
      </c>
      <c r="M120" s="74" t="n">
        <v>-0.9981211215691133</v>
      </c>
      <c r="N120" s="74" t="n">
        <v>5</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OI_CONFIRM_MIN_PRICE_PCT</t>
        </is>
      </c>
      <c r="B121" s="38" t="inlineStr">
        <is>
          <t>0.5</t>
        </is>
      </c>
      <c r="C121" s="38" t="n"/>
      <c r="D121" s="38" t="inlineStr">
        <is>
          <t>ENTRY, GLOBAL_CHECK, STOCKS_EXIT</t>
        </is>
      </c>
      <c r="E121" s="38" t="n"/>
      <c r="F121" s="26" t="n"/>
      <c r="G121" s="38">
        <f>IFERROR(VLOOKUP($A212&amp;"_"&amp;$B212,Results_Deltas!$A$2:$P$15000,5,FALSE),"")</f>
        <v/>
      </c>
      <c r="H121" s="38" t="inlineStr">
        <is>
          <t>Blanket (page end)</t>
        </is>
      </c>
      <c r="I121" s="26" t="n"/>
      <c r="J121" s="26" t="n"/>
      <c r="K121" s="26" t="n"/>
      <c r="L121" s="26" t="inlineStr">
        <is>
          <t>YES</t>
        </is>
      </c>
      <c r="M121" s="74" t="n">
        <v>-0.9608508068713998</v>
      </c>
      <c r="N121" s="74" t="n">
        <v>4</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FG_GREED_THRESHOLD</t>
        </is>
      </c>
      <c r="B122" s="40" t="inlineStr">
        <is>
          <t>75</t>
        </is>
      </c>
      <c r="C122" s="38" t="n"/>
      <c r="D122" s="38" t="inlineStr">
        <is>
          <t>GLOBAL_CHECK, STOCKS_EXIT</t>
        </is>
      </c>
      <c r="E122" s="38" t="n"/>
      <c r="F122" s="26" t="n"/>
      <c r="G122" s="38">
        <f>IFERROR(VLOOKUP($A92&amp;"_"&amp;$B92,Results_Deltas!$A$2:$P$15000,5,FALSE),"")</f>
        <v/>
      </c>
      <c r="H122" s="38" t="inlineStr">
        <is>
          <t>Blanket (page end)</t>
        </is>
      </c>
      <c r="I122" s="26" t="n"/>
      <c r="J122" s="26" t="n"/>
      <c r="K122" s="26" t="n"/>
      <c r="L122" s="26" t="inlineStr">
        <is>
          <t>YES</t>
        </is>
      </c>
      <c r="M122" s="74" t="n">
        <v>-0.9303929007781696</v>
      </c>
      <c r="N122" s="74" t="n">
        <v>3</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BAND_ARROW_ENABLED</t>
        </is>
      </c>
      <c r="B123" s="38" t="inlineStr">
        <is>
          <t>True</t>
        </is>
      </c>
      <c r="C123" s="38" t="n"/>
      <c r="D123" s="38" t="inlineStr">
        <is>
          <t>GLOBAL_CHECK, STOCKS_EXIT</t>
        </is>
      </c>
      <c r="E123" s="38" t="n"/>
      <c r="F123" s="26" t="n"/>
      <c r="G123" s="38">
        <f>IFERROR(VLOOKUP($A53&amp;"_"&amp;$B53,Results_Deltas!$A$2:$P$15000,5,FALSE),"")</f>
        <v/>
      </c>
      <c r="H123" s="38" t="inlineStr">
        <is>
          <t>Blanket (page end)</t>
        </is>
      </c>
      <c r="I123" s="26" t="n"/>
      <c r="J123" s="26" t="n"/>
      <c r="K123" s="26" t="n"/>
      <c r="L123" s="26" t="inlineStr">
        <is>
          <t>NO</t>
        </is>
      </c>
      <c r="M123" s="74" t="n">
        <v>-0.8530881744720248</v>
      </c>
      <c r="N123" s="74" t="n">
        <v>5</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DC_MOMENT_STRONG_THRESHOLD</t>
        </is>
      </c>
      <c r="B124" s="38" t="inlineStr">
        <is>
          <t>50</t>
        </is>
      </c>
      <c r="C124" s="38" t="n"/>
      <c r="D124" s="38" t="inlineStr">
        <is>
          <t>ENTRY, GLOBAL_CHECK, STOCKS_EXIT</t>
        </is>
      </c>
      <c r="E124" s="38" t="n"/>
      <c r="F124" s="26" t="n"/>
      <c r="G124" s="38">
        <f>IFERROR(VLOOKUP($A64&amp;"_"&amp;$B64,Results_Deltas!$A$2:$P$15000,5,FALSE),"")</f>
        <v/>
      </c>
      <c r="H124" s="38" t="inlineStr">
        <is>
          <t>Blanket (page end)</t>
        </is>
      </c>
      <c r="I124" s="26" t="n"/>
      <c r="J124" s="26" t="n"/>
      <c r="K124" s="26" t="n"/>
      <c r="L124" s="26" t="inlineStr">
        <is>
          <t>NO</t>
        </is>
      </c>
      <c r="M124" s="74" t="n">
        <v>-0.792406388408612</v>
      </c>
      <c r="N124" s="74" t="n">
        <v>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FG_GREED_THRESHOLD</t>
        </is>
      </c>
      <c r="B125" s="38" t="inlineStr">
        <is>
          <t>93.75</t>
        </is>
      </c>
      <c r="C125" s="38" t="n"/>
      <c r="D125" s="38" t="inlineStr">
        <is>
          <t>GLOBAL_CHECK, STOCKS_EXIT</t>
        </is>
      </c>
      <c r="E125" s="38" t="n"/>
      <c r="F125" s="26" t="n"/>
      <c r="G125" s="38">
        <f>IFERROR(VLOOKUP($A93&amp;"_"&amp;$B93,Results_Deltas!$A$2:$P$15000,5,FALSE),"")</f>
        <v/>
      </c>
      <c r="H125" s="38" t="inlineStr">
        <is>
          <t>Blanket (page end)</t>
        </is>
      </c>
      <c r="I125" s="26" t="n"/>
      <c r="J125" s="26" t="n"/>
      <c r="K125" s="26" t="n"/>
      <c r="L125" s="26" t="inlineStr">
        <is>
          <t>NO</t>
        </is>
      </c>
      <c r="M125" s="74" t="n">
        <v>-0.5618214924404168</v>
      </c>
      <c r="N125" s="74" t="n">
        <v>3</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t="n"/>
      <c r="F126" s="26" t="n"/>
      <c r="G126" s="38">
        <f>IFERROR(VLOOKUP($A158&amp;"_"&amp;$B158,Results_Deltas!$A$2:$P$15000,5,FALSE),"")</f>
        <v/>
      </c>
      <c r="H126" s="38" t="inlineStr">
        <is>
          <t>Blanket (page end)</t>
        </is>
      </c>
      <c r="I126" s="26" t="n"/>
      <c r="J126" s="26" t="n"/>
      <c r="K126" s="26" t="n"/>
      <c r="L126" s="26" t="inlineStr">
        <is>
          <t>YES</t>
        </is>
      </c>
      <c r="M126" s="74" t="n">
        <v>-0.4722733980117455</v>
      </c>
      <c r="N126" s="74" t="n">
        <v>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EMA_9_21_FILTER_MIN_TFS</t>
        </is>
      </c>
      <c r="B127" s="38" t="inlineStr">
        <is>
          <t>1</t>
        </is>
      </c>
      <c r="C127" s="38" t="n"/>
      <c r="D127" s="38" t="inlineStr">
        <is>
          <t>GLOBAL_CHECK</t>
        </is>
      </c>
      <c r="E127" s="38" t="n"/>
      <c r="F127" s="26" t="n"/>
      <c r="G127" s="38">
        <f>IFERROR(VLOOKUP($A78&amp;"_"&amp;$B78,Results_Deltas!$A$2:$P$15000,5,FALSE),"")</f>
        <v/>
      </c>
      <c r="H127" s="38" t="inlineStr">
        <is>
          <t>Blanket (page end)</t>
        </is>
      </c>
      <c r="I127" s="26" t="n"/>
      <c r="J127" s="26" t="n"/>
      <c r="K127" s="26" t="n"/>
      <c r="L127" s="26" t="inlineStr">
        <is>
          <t>NO</t>
        </is>
      </c>
      <c r="M127" s="74" t="n">
        <v>-0.4594576372420384</v>
      </c>
      <c r="N127" s="74" t="n">
        <v>9</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OI_CONFIRM_MIN_PRICE_PCT</t>
        </is>
      </c>
      <c r="B128" s="38" t="inlineStr">
        <is>
          <t>1.0</t>
        </is>
      </c>
      <c r="C128" s="38" t="n"/>
      <c r="D128" s="38" t="inlineStr">
        <is>
          <t>ENTRY, GLOBAL_CHECK, STOCKS_EXIT</t>
        </is>
      </c>
      <c r="E128" s="38" t="n"/>
      <c r="F128" s="26" t="n"/>
      <c r="G128" s="38">
        <f>IFERROR(VLOOKUP($A211&amp;"_"&amp;$B211,Results_Deltas!$A$2:$P$15000,5,FALSE),"")</f>
        <v/>
      </c>
      <c r="H128" s="38" t="inlineStr">
        <is>
          <t>Blanket (page end)</t>
        </is>
      </c>
      <c r="I128" s="26" t="n"/>
      <c r="J128" s="26" t="n"/>
      <c r="K128" s="26" t="n"/>
      <c r="L128" s="26" t="inlineStr">
        <is>
          <t>NO</t>
        </is>
      </c>
      <c r="M128" s="74" t="n">
        <v>-0.4590702712717865</v>
      </c>
      <c r="N128" s="74" t="n">
        <v>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0</t>
        </is>
      </c>
      <c r="C129" s="38" t="n"/>
      <c r="D129" s="38" t="inlineStr">
        <is>
          <t>GLOBAL_CHECK, STOCKS_EXIT</t>
        </is>
      </c>
      <c r="E129" s="38" t="n"/>
      <c r="F129" s="26" t="n"/>
      <c r="G129" s="38">
        <f>IFERROR(VLOOKUP($A160&amp;"_"&amp;$B160,Results_Deltas!$A$2:$P$15000,5,FALSE),"")</f>
        <v/>
      </c>
      <c r="H129" s="38" t="inlineStr">
        <is>
          <t>Blanket (page end)</t>
        </is>
      </c>
      <c r="I129" s="26" t="n"/>
      <c r="J129" s="26" t="n"/>
      <c r="K129" s="26" t="n"/>
      <c r="L129" s="26" t="inlineStr">
        <is>
          <t>YES</t>
        </is>
      </c>
      <c r="M129" s="74" t="n">
        <v>-0.4582620361332441</v>
      </c>
      <c r="N129" s="74" t="n">
        <v>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DC_MOMENT_STRONG_THRESHOLD</t>
        </is>
      </c>
      <c r="B130" s="38" t="inlineStr">
        <is>
          <t>30</t>
        </is>
      </c>
      <c r="C130" s="38" t="n"/>
      <c r="D130" s="38" t="inlineStr">
        <is>
          <t>ENTRY, GLOBAL_CHECK, STOCKS_EXIT</t>
        </is>
      </c>
      <c r="E130" s="38" t="n"/>
      <c r="F130" s="26" t="n"/>
      <c r="G130" s="38">
        <f>IFERROR(VLOOKUP($A65&amp;"_"&amp;$B65,Results_Deltas!$A$2:$P$15000,5,FALSE),"")</f>
        <v/>
      </c>
      <c r="H130" s="38" t="inlineStr">
        <is>
          <t>Blanket (page end)</t>
        </is>
      </c>
      <c r="I130" s="26" t="n"/>
      <c r="J130" s="26" t="n"/>
      <c r="K130" s="26" t="n"/>
      <c r="L130" s="26" t="inlineStr">
        <is>
          <t>NO</t>
        </is>
      </c>
      <c r="M130" s="74" t="n">
        <v>-0.4301887195250442</v>
      </c>
      <c r="N130" s="74" t="n">
        <v>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CRYPTO_SPIKE_FADE_THRESHOLD_PCT</t>
        </is>
      </c>
      <c r="B131" s="38" t="inlineStr">
        <is>
          <t>5</t>
        </is>
      </c>
      <c r="C131" s="38" t="n"/>
      <c r="D131" s="38" t="inlineStr">
        <is>
          <t>GLOBAL_CHECK, STOCKS_EXIT</t>
        </is>
      </c>
      <c r="E131" s="38" t="n"/>
      <c r="F131" s="26" t="n"/>
      <c r="G131" s="38">
        <f>IFERROR(VLOOKUP($A62&amp;"_"&amp;$B62,Results_Deltas!$A$2:$P$15000,5,FALSE),"")</f>
        <v/>
      </c>
      <c r="H131" s="38" t="inlineStr">
        <is>
          <t>Blanket (page end)</t>
        </is>
      </c>
      <c r="I131" s="26" t="n"/>
      <c r="J131" s="26" t="n"/>
      <c r="K131" s="26" t="n"/>
      <c r="L131" s="26" t="inlineStr">
        <is>
          <t>YES</t>
        </is>
      </c>
      <c r="M131" s="74" t="n">
        <v>-0.4062852324694379</v>
      </c>
      <c r="N131" s="74" t="n">
        <v>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HLR_TOP_MIN_TFS</t>
        </is>
      </c>
      <c r="B132" s="38" t="inlineStr">
        <is>
          <t>1</t>
        </is>
      </c>
      <c r="C132" s="38" t="n"/>
      <c r="D132" s="38" t="inlineStr">
        <is>
          <t>GLOBAL_CHECK, REENTRY, STOCKS_EXIT</t>
        </is>
      </c>
      <c r="E132" s="38" t="n"/>
      <c r="F132" s="26" t="n"/>
      <c r="G132" s="38">
        <f>IFERROR(VLOOKUP($A131&amp;"_"&amp;$B131,Results_Deltas!$A$2:$P$15000,5,FALSE),"")</f>
        <v/>
      </c>
      <c r="H132" s="38" t="inlineStr">
        <is>
          <t>Blanket (page end)</t>
        </is>
      </c>
      <c r="I132" s="26" t="n"/>
      <c r="J132" s="26" t="n"/>
      <c r="K132" s="26" t="n"/>
      <c r="L132" s="26" t="inlineStr">
        <is>
          <t>NO</t>
        </is>
      </c>
      <c r="M132" s="74" t="n">
        <v>-0.4033801280605588</v>
      </c>
      <c r="N132" s="74" t="n">
        <v>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ADX_RANGING_THRESHOLD</t>
        </is>
      </c>
      <c r="B133" s="40" t="inlineStr">
        <is>
          <t>10</t>
        </is>
      </c>
      <c r="C133" s="38" t="n"/>
      <c r="D133" s="38" t="inlineStr">
        <is>
          <t>ENTRY, GLOBAL_CHECK, STOCKS_EXIT</t>
        </is>
      </c>
      <c r="E133" s="38" t="n"/>
      <c r="F133" s="26" t="n"/>
      <c r="G133" s="38">
        <f>IFERROR(VLOOKUP($A47&amp;"_"&amp;$B47,Results_Deltas!$A$2:$P$15000,5,FALSE),"")</f>
        <v/>
      </c>
      <c r="H133" s="38" t="inlineStr">
        <is>
          <t>Blanket (page end)</t>
        </is>
      </c>
      <c r="I133" s="26" t="n"/>
      <c r="J133" s="26" t="n"/>
      <c r="K133" s="26" t="n"/>
      <c r="L133" s="26" t="inlineStr">
        <is>
          <t>NO</t>
        </is>
      </c>
      <c r="M133" s="74" t="n">
        <v>-0.3993046696219755</v>
      </c>
      <c r="N133" s="74" t="n">
        <v>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FG_GREED_THRESHOLD</t>
        </is>
      </c>
      <c r="B134" s="38" t="inlineStr">
        <is>
          <t>56.25</t>
        </is>
      </c>
      <c r="C134" s="38" t="n"/>
      <c r="D134" s="38" t="inlineStr">
        <is>
          <t>GLOBAL_CHECK, STOCKS_EXIT</t>
        </is>
      </c>
      <c r="E134" s="38" t="n"/>
      <c r="F134" s="26" t="n"/>
      <c r="G134" s="38">
        <f>IFERROR(VLOOKUP($A94&amp;"_"&amp;$B94,Results_Deltas!$A$2:$P$15000,5,FALSE),"")</f>
        <v/>
      </c>
      <c r="H134" s="38" t="inlineStr">
        <is>
          <t>Blanket (page end)</t>
        </is>
      </c>
      <c r="I134" s="26" t="n"/>
      <c r="J134" s="26" t="n"/>
      <c r="K134" s="26" t="n"/>
      <c r="L134" s="26" t="inlineStr">
        <is>
          <t>NO</t>
        </is>
      </c>
      <c r="M134" s="74" t="n">
        <v>-0.3973274591424215</v>
      </c>
      <c r="N134" s="74" t="n">
        <v>5</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HLR_TOP_MIN_TFS</t>
        </is>
      </c>
      <c r="B135" s="40" t="inlineStr">
        <is>
          <t>2</t>
        </is>
      </c>
      <c r="C135" s="38" t="n"/>
      <c r="D135" s="38" t="inlineStr">
        <is>
          <t>GLOBAL_CHECK, REENTRY, STOCKS_EXIT</t>
        </is>
      </c>
      <c r="E135" s="38" t="n"/>
      <c r="F135" s="26" t="n"/>
      <c r="G135" s="38">
        <f>IFERROR(VLOOKUP($A130&amp;"_"&amp;$B130,Results_Deltas!$A$2:$P$15000,5,FALSE),"")</f>
        <v/>
      </c>
      <c r="H135" s="38" t="inlineStr">
        <is>
          <t>Blanket (page end)</t>
        </is>
      </c>
      <c r="I135" s="26" t="n"/>
      <c r="J135" s="26" t="n"/>
      <c r="K135" s="26" t="n"/>
      <c r="L135" s="26" t="inlineStr">
        <is>
          <t>NO</t>
        </is>
      </c>
      <c r="M135" s="74" t="n">
        <v>-0.3845949973763226</v>
      </c>
      <c r="N135" s="74" t="n">
        <v>5</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ADX_RANGING_THRESHOLD</t>
        </is>
      </c>
      <c r="B136" s="38" t="inlineStr">
        <is>
          <t>15</t>
        </is>
      </c>
      <c r="C136" s="38" t="n"/>
      <c r="D136" s="38" t="inlineStr">
        <is>
          <t>ENTRY, GLOBAL_CHECK, STOCKS_EXIT</t>
        </is>
      </c>
      <c r="E136" s="38" t="n"/>
      <c r="F136" s="26" t="n"/>
      <c r="G136" s="38">
        <f>IFERROR(VLOOKUP($A46&amp;"_"&amp;$B46,Results_Deltas!$A$2:$P$15000,5,FALSE),"")</f>
        <v/>
      </c>
      <c r="H136" s="38" t="inlineStr">
        <is>
          <t>Blanket (page end)</t>
        </is>
      </c>
      <c r="I136" s="26" t="n"/>
      <c r="J136" s="26" t="n"/>
      <c r="K136" s="26" t="n"/>
      <c r="L136" s="26" t="inlineStr">
        <is>
          <t>YES</t>
        </is>
      </c>
      <c r="M136" s="74" t="n">
        <v>-0.3659702721897951</v>
      </c>
      <c r="N136" s="74" t="n">
        <v>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ADX_RANGING_THRESHOLD</t>
        </is>
      </c>
      <c r="B137" s="38" t="inlineStr">
        <is>
          <t>25</t>
        </is>
      </c>
      <c r="C137" s="38" t="n"/>
      <c r="D137" s="38" t="inlineStr">
        <is>
          <t>ENTRY, GLOBAL_CHECK, STOCKS_EXIT</t>
        </is>
      </c>
      <c r="E137" s="38" t="n"/>
      <c r="F137" s="26" t="n"/>
      <c r="G137" s="38">
        <f>IFERROR(VLOOKUP($A45&amp;"_"&amp;$B45,Results_Deltas!$A$2:$P$15000,5,FALSE),"")</f>
        <v/>
      </c>
      <c r="H137" s="38" t="inlineStr">
        <is>
          <t>Blanket (page end)</t>
        </is>
      </c>
      <c r="I137" s="26" t="n"/>
      <c r="J137" s="26" t="n"/>
      <c r="K137" s="26" t="n"/>
      <c r="L137" s="26" t="inlineStr">
        <is>
          <t>NO</t>
        </is>
      </c>
      <c r="M137" s="74" t="n">
        <v>-0.3618133575247257</v>
      </c>
      <c r="N137" s="74" t="n">
        <v>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BANDAID_OFF_LOSER_RECOVER_PCT</t>
        </is>
      </c>
      <c r="B138" s="38" t="inlineStr">
        <is>
          <t>0.5</t>
        </is>
      </c>
      <c r="C138" s="38" t="n"/>
      <c r="D138" s="38" t="inlineStr">
        <is>
          <t>AUGMENT, ENTRY, EXIT, GLOBAL_CHECK, REDUCE, STOCKS_EXIT</t>
        </is>
      </c>
      <c r="E138" s="38" t="n"/>
      <c r="F138" s="26" t="n"/>
      <c r="G138" s="38">
        <f>IFERROR(VLOOKUP($A51&amp;"_"&amp;$B51,Results_Deltas!$A$2:$P$15000,5,FALSE),"")</f>
        <v/>
      </c>
      <c r="H138" s="38" t="inlineStr">
        <is>
          <t>Blanket (page end)</t>
        </is>
      </c>
      <c r="I138" s="26" t="n"/>
      <c r="J138" s="26" t="n"/>
      <c r="K138" s="26" t="n"/>
      <c r="L138" s="26" t="inlineStr">
        <is>
          <t>YES</t>
        </is>
      </c>
      <c r="M138" s="74" t="n">
        <v>-0.3615451504756668</v>
      </c>
      <c r="N138" s="74" t="n">
        <v>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OI_CONFIRM_MIN_CHANGE_PCT</t>
        </is>
      </c>
      <c r="B139" s="38" t="inlineStr">
        <is>
          <t>2.0</t>
        </is>
      </c>
      <c r="C139" s="38" t="n"/>
      <c r="D139" s="38" t="inlineStr">
        <is>
          <t>ENTRY, GLOBAL_CHECK, STOCKS_EXIT</t>
        </is>
      </c>
      <c r="E139" s="38" t="n"/>
      <c r="F139" s="26" t="n"/>
      <c r="G139" s="38">
        <f>IFERROR(VLOOKUP($A206&amp;"_"&amp;$B206,Results_Deltas!$A$2:$P$15000,5,FALSE),"")</f>
        <v/>
      </c>
      <c r="H139" s="38" t="inlineStr">
        <is>
          <t>Blanket (page end)</t>
        </is>
      </c>
      <c r="I139" s="26" t="n"/>
      <c r="J139" s="26" t="n"/>
      <c r="K139" s="26" t="n"/>
      <c r="L139" s="26" t="inlineStr">
        <is>
          <t>NO</t>
        </is>
      </c>
      <c r="M139" s="74" t="n">
        <v>-0.3415537736462316</v>
      </c>
      <c r="N139" s="74" t="n">
        <v>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CRYPTO_SPIKE_FADE_THRESHOLD_PCT</t>
        </is>
      </c>
      <c r="B140" s="40" t="inlineStr">
        <is>
          <t>10</t>
        </is>
      </c>
      <c r="C140" s="38" t="n"/>
      <c r="D140" s="38" t="inlineStr">
        <is>
          <t>GLOBAL_CHECK, STOCKS_EXIT</t>
        </is>
      </c>
      <c r="E140" s="38" t="n"/>
      <c r="F140" s="26" t="n"/>
      <c r="G140" s="38">
        <f>IFERROR(VLOOKUP($A59&amp;"_"&amp;$B59,Results_Deltas!$A$2:$P$15000,5,FALSE),"")</f>
        <v/>
      </c>
      <c r="H140" s="38" t="inlineStr">
        <is>
          <t>Blanket (page end)</t>
        </is>
      </c>
      <c r="I140" s="26" t="n"/>
      <c r="J140" s="26" t="n"/>
      <c r="K140" s="26" t="n"/>
      <c r="L140" s="26" t="inlineStr">
        <is>
          <t>NO</t>
        </is>
      </c>
      <c r="M140" s="74" t="n">
        <v>-0.3157283998645166</v>
      </c>
      <c r="N140" s="74" t="n">
        <v>9</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OI_CONFIRM_MIN_CHANGE_PCT</t>
        </is>
      </c>
      <c r="B141" s="38" t="inlineStr">
        <is>
          <t>1.0</t>
        </is>
      </c>
      <c r="C141" s="38" t="n"/>
      <c r="D141" s="38" t="inlineStr">
        <is>
          <t>ENTRY, GLOBAL_CHECK, STOCKS_EXIT</t>
        </is>
      </c>
      <c r="E141" s="38" t="n"/>
      <c r="F141" s="26" t="n"/>
      <c r="G141" s="38">
        <f>IFERROR(VLOOKUP($A207&amp;"_"&amp;$B207,Results_Deltas!$A$2:$P$15000,5,FALSE),"")</f>
        <v/>
      </c>
      <c r="H141" s="38" t="inlineStr">
        <is>
          <t>Blanket (page end)</t>
        </is>
      </c>
      <c r="I141" s="26" t="n"/>
      <c r="J141" s="26" t="n"/>
      <c r="K141" s="26" t="n"/>
      <c r="L141" s="26" t="inlineStr">
        <is>
          <t>NO</t>
        </is>
      </c>
      <c r="M141" s="74" t="n">
        <v>-0.274998470682719</v>
      </c>
      <c r="N141" s="74" t="n">
        <v>7</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GR_FILTER_VEC_MIN_TFS</t>
        </is>
      </c>
      <c r="B142" s="38" t="inlineStr">
        <is>
          <t>0</t>
        </is>
      </c>
      <c r="C142" s="38" t="n"/>
      <c r="D142" s="38" t="inlineStr">
        <is>
          <t>GLOBAL_CHECK</t>
        </is>
      </c>
      <c r="E142" s="38" t="n"/>
      <c r="F142" s="26" t="n"/>
      <c r="G142" s="38">
        <f>IFERROR(VLOOKUP($A113&amp;"_"&amp;$B113,Results_Deltas!$A$2:$P$15000,5,FALSE),"")</f>
        <v/>
      </c>
      <c r="H142" s="38" t="inlineStr">
        <is>
          <t>Blanket (page end)</t>
        </is>
      </c>
      <c r="I142" s="26" t="n"/>
      <c r="J142" s="26" t="n"/>
      <c r="K142" s="26" t="n"/>
      <c r="L142" s="26" t="inlineStr">
        <is>
          <t>NO</t>
        </is>
      </c>
      <c r="M142" s="74" t="n">
        <v>-0.2480932747645042</v>
      </c>
      <c r="N142" s="74" t="n">
        <v>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OI_CONFIRM_MIN_PRICE_PCT</t>
        </is>
      </c>
      <c r="B143" s="38" t="inlineStr">
        <is>
          <t>2.0</t>
        </is>
      </c>
      <c r="C143" s="38" t="n"/>
      <c r="D143" s="38" t="inlineStr">
        <is>
          <t>ENTRY, GLOBAL_CHECK, STOCKS_EXIT</t>
        </is>
      </c>
      <c r="E143" s="38" t="n"/>
      <c r="F143" s="26" t="n"/>
      <c r="G143" s="38">
        <f>IFERROR(VLOOKUP($A210&amp;"_"&amp;$B210,Results_Deltas!$A$2:$P$15000,5,FALSE),"")</f>
        <v/>
      </c>
      <c r="H143" s="38" t="inlineStr">
        <is>
          <t>Blanket (page end)</t>
        </is>
      </c>
      <c r="I143" s="26" t="n"/>
      <c r="J143" s="26" t="n"/>
      <c r="K143" s="26" t="n"/>
      <c r="L143" s="26" t="inlineStr">
        <is>
          <t>NO</t>
        </is>
      </c>
      <c r="M143" s="74" t="n">
        <v>-0.2395991028635457</v>
      </c>
      <c r="N143" s="74" t="n">
        <v>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OI_CONFIRM_MIN_CHANGE_PCT</t>
        </is>
      </c>
      <c r="B144" s="40" t="inlineStr">
        <is>
          <t>0.5</t>
        </is>
      </c>
      <c r="C144" s="38" t="n"/>
      <c r="D144" s="38" t="inlineStr">
        <is>
          <t>ENTRY, GLOBAL_CHECK, STOCKS_EXIT</t>
        </is>
      </c>
      <c r="E144" s="38" t="n"/>
      <c r="F144" s="26" t="n"/>
      <c r="G144" s="38">
        <f>IFERROR(VLOOKUP($A208&amp;"_"&amp;$B208,Results_Deltas!$A$2:$P$15000,5,FALSE),"")</f>
        <v/>
      </c>
      <c r="H144" s="38" t="inlineStr">
        <is>
          <t>Blanket (page end)</t>
        </is>
      </c>
      <c r="I144" s="26" t="n"/>
      <c r="J144" s="26" t="n"/>
      <c r="K144" s="26" t="n"/>
      <c r="L144" s="26" t="inlineStr">
        <is>
          <t>YES</t>
        </is>
      </c>
      <c r="M144" s="74" t="n">
        <v>-0.1873865256194133</v>
      </c>
      <c r="N144" s="74" t="n">
        <v>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HLR_SMA_BAND_PCT</t>
        </is>
      </c>
      <c r="B145" s="38" t="inlineStr">
        <is>
          <t>2.0</t>
        </is>
      </c>
      <c r="C145" s="38" t="n"/>
      <c r="D145" s="38" t="inlineStr">
        <is>
          <t>ENTRY, GLOBAL_CHECK, STOCKS_EXIT</t>
        </is>
      </c>
      <c r="E145" s="38" t="n"/>
      <c r="F145" s="26" t="n"/>
      <c r="G145" s="38">
        <f>IFERROR(VLOOKUP($A126&amp;"_"&amp;$B126,Results_Deltas!$A$2:$P$15000,5,FALSE),"")</f>
        <v/>
      </c>
      <c r="H145" s="38" t="inlineStr">
        <is>
          <t>Blanket (page end)</t>
        </is>
      </c>
      <c r="I145" s="26" t="n"/>
      <c r="J145" s="26" t="n"/>
      <c r="K145" s="26" t="n"/>
      <c r="L145" s="26" t="inlineStr">
        <is>
          <t>NO</t>
        </is>
      </c>
      <c r="M145" s="74" t="n">
        <v>-0.1302107109351795</v>
      </c>
      <c r="N145" s="74" t="n">
        <v>7</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DC_MOMENT_STRONG_THRESHOLD</t>
        </is>
      </c>
      <c r="B146" s="40" t="inlineStr">
        <is>
          <t>40</t>
        </is>
      </c>
      <c r="C146" s="38" t="n"/>
      <c r="D146" s="38" t="inlineStr">
        <is>
          <t>ENTRY, GLOBAL_CHECK, STOCKS_EXIT</t>
        </is>
      </c>
      <c r="E146" s="38" t="n"/>
      <c r="F146" s="26" t="n"/>
      <c r="G146" s="38">
        <f>IFERROR(VLOOKUP($A63&amp;"_"&amp;$B63,Results_Deltas!$A$2:$P$15000,5,FALSE),"")</f>
        <v/>
      </c>
      <c r="H146" s="38" t="inlineStr">
        <is>
          <t>Blanket (page end)</t>
        </is>
      </c>
      <c r="I146" s="26" t="n"/>
      <c r="J146" s="26" t="n"/>
      <c r="K146" s="26" t="n"/>
      <c r="L146" s="26" t="inlineStr">
        <is>
          <t>YES</t>
        </is>
      </c>
      <c r="M146" s="74" t="n">
        <v>-0.1093710346499946</v>
      </c>
      <c r="N146" s="74" t="n">
        <v>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FUNDING_GATE_FILTER_TF</t>
        </is>
      </c>
      <c r="B147" s="40" t="inlineStr">
        <is>
          <t>15m</t>
        </is>
      </c>
      <c r="C147" s="38" t="n"/>
      <c r="D147" s="38" t="inlineStr">
        <is>
          <t>GLOBAL_CHECK</t>
        </is>
      </c>
      <c r="E147" s="38" t="n"/>
      <c r="F147" s="26" t="n"/>
      <c r="G147" s="38">
        <f>IFERROR(VLOOKUP($A100&amp;"_"&amp;$B100,Results_Deltas!$A$2:$P$15000,5,FALSE),"")</f>
        <v/>
      </c>
      <c r="H147" s="38" t="inlineStr">
        <is>
          <t>Blanket (page end)</t>
        </is>
      </c>
      <c r="I147" s="26" t="n"/>
      <c r="J147" s="26" t="n"/>
      <c r="K147" s="26" t="n"/>
      <c r="L147" s="26" t="inlineStr">
        <is>
          <t>NO</t>
        </is>
      </c>
      <c r="M147" s="74" t="n">
        <v>-0.09771581924632115</v>
      </c>
      <c r="N147" s="74" t="n">
        <v>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HA_WICK_QUALITY_ENABLED</t>
        </is>
      </c>
      <c r="B148" s="40" t="inlineStr">
        <is>
          <t>False</t>
        </is>
      </c>
      <c r="C148" s="38" t="n"/>
      <c r="D148" s="38" t="inlineStr">
        <is>
          <t>ENTRY, GLOBAL_CHECK, STOCKS_EXIT</t>
        </is>
      </c>
      <c r="E148" s="38" t="n"/>
      <c r="F148" s="26" t="n"/>
      <c r="G148" s="38">
        <f>IFERROR(VLOOKUP($A116&amp;"_"&amp;$B116,Results_Deltas!$A$2:$P$15000,5,FALSE),"")</f>
        <v/>
      </c>
      <c r="H148" s="38" t="inlineStr">
        <is>
          <t>Blanket (page end)</t>
        </is>
      </c>
      <c r="I148" s="26" t="n"/>
      <c r="J148" s="26" t="n"/>
      <c r="K148" s="26" t="n"/>
      <c r="L148" s="26" t="inlineStr">
        <is>
          <t>NO</t>
        </is>
      </c>
      <c r="M148" s="74" t="n">
        <v>-0.09771581924632115</v>
      </c>
      <c r="N148" s="74" t="n">
        <v>8</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LH_HL_FILTER_REQUIRE_BOTH</t>
        </is>
      </c>
      <c r="B149" s="40" t="inlineStr">
        <is>
          <t>False</t>
        </is>
      </c>
      <c r="C149" s="38" t="n"/>
      <c r="D149" s="38" t="inlineStr">
        <is>
          <t>ENTRY, GLOBAL_CHECK, STOCKS_EXIT</t>
        </is>
      </c>
      <c r="E149" s="38" t="n"/>
      <c r="F149" s="26" t="n"/>
      <c r="G149" s="38">
        <f>IFERROR(VLOOKUP($A152&amp;"_"&amp;$B152,Results_Deltas!$A$2:$P$15000,5,FALSE),"")</f>
        <v/>
      </c>
      <c r="H149" s="38" t="inlineStr">
        <is>
          <t>Blanket (page end)</t>
        </is>
      </c>
      <c r="I149" s="26" t="n"/>
      <c r="J149" s="26" t="n"/>
      <c r="K149" s="26" t="n"/>
      <c r="L149" s="26" t="inlineStr">
        <is>
          <t>YES</t>
        </is>
      </c>
      <c r="M149" s="74" t="n">
        <v>-0.09771581924632115</v>
      </c>
      <c r="N149" s="74" t="n">
        <v>8</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HLR_SMA_BAND_PCT</t>
        </is>
      </c>
      <c r="B150" s="38" t="inlineStr">
        <is>
          <t>1.0</t>
        </is>
      </c>
      <c r="C150" s="38" t="n"/>
      <c r="D150" s="38" t="inlineStr">
        <is>
          <t>ENTRY, GLOBAL_CHECK, STOCKS_EXIT</t>
        </is>
      </c>
      <c r="E150" s="38" t="n"/>
      <c r="F150" s="26" t="n"/>
      <c r="G150" s="38">
        <f>IFERROR(VLOOKUP($A127&amp;"_"&amp;$B127,Results_Deltas!$A$2:$P$15000,5,FALSE),"")</f>
        <v/>
      </c>
      <c r="H150" s="38" t="inlineStr">
        <is>
          <t>Blanket (page end)</t>
        </is>
      </c>
      <c r="I150" s="26" t="n"/>
      <c r="J150" s="26" t="n"/>
      <c r="K150" s="26" t="n"/>
      <c r="L150" s="26" t="inlineStr">
        <is>
          <t>YES</t>
        </is>
      </c>
      <c r="M150" s="74" t="n">
        <v>0.02583833003141667</v>
      </c>
      <c r="N150" s="74" t="n">
        <v>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HLR_SMA_BAND_PCT</t>
        </is>
      </c>
      <c r="B151" s="38" t="inlineStr">
        <is>
          <t>0.5</t>
        </is>
      </c>
      <c r="C151" s="38" t="n"/>
      <c r="D151" s="38" t="inlineStr">
        <is>
          <t>ENTRY, GLOBAL_CHECK, STOCKS_EXIT</t>
        </is>
      </c>
      <c r="E151" s="38" t="n"/>
      <c r="F151" s="26" t="n"/>
      <c r="G151" s="38">
        <f>IFERROR(VLOOKUP($A128&amp;"_"&amp;$B128,Results_Deltas!$A$2:$P$15000,5,FALSE),"")</f>
        <v/>
      </c>
      <c r="H151" s="38" t="inlineStr">
        <is>
          <t>Blanket (page end)</t>
        </is>
      </c>
      <c r="I151" s="26" t="n"/>
      <c r="J151" s="26" t="n"/>
      <c r="K151" s="26" t="n"/>
      <c r="L151" s="26" t="inlineStr">
        <is>
          <t>NO</t>
        </is>
      </c>
      <c r="M151" s="74" t="n">
        <v>0.06572479490195043</v>
      </c>
      <c r="N151" s="74" t="n">
        <v>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FG_GREED_THRESHOLD</t>
        </is>
      </c>
      <c r="B152" s="38" t="inlineStr">
        <is>
          <t>37.5</t>
        </is>
      </c>
      <c r="C152" s="38" t="n"/>
      <c r="D152" s="38" t="inlineStr">
        <is>
          <t>GLOBAL_CHECK, STOCKS_EXIT</t>
        </is>
      </c>
      <c r="E152" s="38" t="n"/>
      <c r="F152" s="26" t="n"/>
      <c r="G152" s="38">
        <f>IFERROR(VLOOKUP($A95&amp;"_"&amp;$B95,Results_Deltas!$A$2:$P$15000,5,FALSE),"")</f>
        <v/>
      </c>
      <c r="H152" s="38" t="inlineStr">
        <is>
          <t>Blanket (page end)</t>
        </is>
      </c>
      <c r="I152" s="26" t="n"/>
      <c r="J152" s="26" t="n"/>
      <c r="K152" s="26" t="n"/>
      <c r="L152" s="26" t="inlineStr">
        <is>
          <t>NO</t>
        </is>
      </c>
      <c r="M152" s="74" t="n">
        <v>0.08802394809903753</v>
      </c>
      <c r="N152" s="74" t="n">
        <v>9</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BANDAID_OFF_LOSER_RECOVER_PCT</t>
        </is>
      </c>
      <c r="B153" s="38" t="inlineStr">
        <is>
          <t>1.0</t>
        </is>
      </c>
      <c r="C153" s="38" t="n"/>
      <c r="D153" s="38" t="inlineStr">
        <is>
          <t>AUGMENT, ENTRY, EXIT, GLOBAL_CHECK, REDUCE, STOCKS_EXIT</t>
        </is>
      </c>
      <c r="E153" s="38" t="n"/>
      <c r="F153" s="26" t="n"/>
      <c r="G153" s="38">
        <f>IFERROR(VLOOKUP($A50&amp;"_"&amp;$B50,Results_Deltas!$A$2:$P$15000,5,FALSE),"")</f>
        <v/>
      </c>
      <c r="H153" s="38" t="inlineStr">
        <is>
          <t>Blanket (page end)</t>
        </is>
      </c>
      <c r="I153" s="26" t="n"/>
      <c r="J153" s="26" t="n"/>
      <c r="K153" s="26" t="n"/>
      <c r="L153" s="26" t="inlineStr">
        <is>
          <t>NO</t>
        </is>
      </c>
      <c r="M153" s="74" t="n">
        <v>0.09909236327884867</v>
      </c>
      <c r="N153" s="74" t="n">
        <v>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DC_MOMENT_STRONG_THRESHOLD</t>
        </is>
      </c>
      <c r="B154" s="38" t="inlineStr">
        <is>
          <t>20</t>
        </is>
      </c>
      <c r="C154" s="38" t="n"/>
      <c r="D154" s="38" t="inlineStr">
        <is>
          <t>ENTRY, GLOBAL_CHECK, STOCKS_EXIT</t>
        </is>
      </c>
      <c r="E154" s="38" t="n"/>
      <c r="F154" s="26" t="n"/>
      <c r="G154" s="38">
        <f>IFERROR(VLOOKUP($A66&amp;"_"&amp;$B66,Results_Deltas!$A$2:$P$15000,5,FALSE),"")</f>
        <v/>
      </c>
      <c r="H154" s="38" t="inlineStr">
        <is>
          <t>Blanket (page end)</t>
        </is>
      </c>
      <c r="I154" s="26" t="n"/>
      <c r="J154" s="26" t="n"/>
      <c r="K154" s="26" t="n"/>
      <c r="L154" s="26" t="inlineStr">
        <is>
          <t>NO</t>
        </is>
      </c>
      <c r="M154" s="74" t="n">
        <v>0.1219617432574497</v>
      </c>
      <c r="N154" s="74" t="n">
        <v>7</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ADX_RANGING_THRESHOLD</t>
        </is>
      </c>
      <c r="B155" s="38" t="inlineStr">
        <is>
          <t>20</t>
        </is>
      </c>
      <c r="C155" s="38" t="n"/>
      <c r="D155" s="38" t="inlineStr">
        <is>
          <t>ENTRY, GLOBAL_CHECK, STOCKS_EXIT</t>
        </is>
      </c>
      <c r="E155" s="38" t="n"/>
      <c r="F155" s="26" t="n"/>
      <c r="G155" s="38">
        <f>IFERROR(VLOOKUP($A44&amp;"_"&amp;$B44,Results_Deltas!$A$2:$P$15000,5,FALSE),"")</f>
        <v/>
      </c>
      <c r="H155" s="38" t="inlineStr">
        <is>
          <t>Blanket (page end)</t>
        </is>
      </c>
      <c r="I155" s="26" t="n"/>
      <c r="J155" s="26" t="n"/>
      <c r="K155" s="26" t="n"/>
      <c r="L155" s="26" t="inlineStr">
        <is>
          <t>NO</t>
        </is>
      </c>
      <c r="M155" s="74" t="n">
        <v>0.1752337875156737</v>
      </c>
      <c r="N155" s="74" t="n">
        <v>9</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BANDAID_OFF_LOSER_RECOVER_PCT</t>
        </is>
      </c>
      <c r="B156" s="38" t="inlineStr">
        <is>
          <t>0</t>
        </is>
      </c>
      <c r="C156" s="38" t="n"/>
      <c r="D156" s="38" t="inlineStr">
        <is>
          <t>AUGMENT, ENTRY, EXIT, GLOBAL_CHECK, REDUCE, STOCKS_EXIT</t>
        </is>
      </c>
      <c r="E156" s="38" t="n"/>
      <c r="F156" s="26" t="n"/>
      <c r="G156" s="38">
        <f>IFERROR(VLOOKUP($A48&amp;"_"&amp;$B48,Results_Deltas!$A$2:$P$15000,5,FALSE),"")</f>
        <v/>
      </c>
      <c r="H156" s="38" t="inlineStr">
        <is>
          <t>Blanket (page end)</t>
        </is>
      </c>
      <c r="I156" s="26" t="n"/>
      <c r="J156" s="26" t="n"/>
      <c r="K156" s="26" t="n"/>
      <c r="L156" s="26" t="inlineStr">
        <is>
          <t>NO</t>
        </is>
      </c>
      <c r="M156" s="74" t="n">
        <v>0.1935414089912138</v>
      </c>
      <c r="N156" s="74" t="n">
        <v>9</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LH_HL_FILTER_REQUIRE_BOTH</t>
        </is>
      </c>
      <c r="B157" s="38" t="inlineStr">
        <is>
          <t>False_ALT</t>
        </is>
      </c>
      <c r="C157" s="38" t="n"/>
      <c r="D157" s="38" t="inlineStr">
        <is>
          <t>ENTRY, GLOBAL_CHECK, STOCKS_EXIT</t>
        </is>
      </c>
      <c r="E157" s="38" t="n"/>
      <c r="F157" s="26" t="n"/>
      <c r="G157" s="38">
        <f>IFERROR(VLOOKUP($A153&amp;"_"&amp;$B153,Results_Deltas!$A$2:$P$15000,5,FALSE),"")</f>
        <v/>
      </c>
      <c r="H157" s="38" t="inlineStr">
        <is>
          <t>Blanket (page end)</t>
        </is>
      </c>
      <c r="I157" s="26" t="n"/>
      <c r="J157" s="26" t="n"/>
      <c r="K157" s="26" t="n"/>
      <c r="L157" s="26" t="inlineStr">
        <is>
          <t>NO</t>
        </is>
      </c>
      <c r="M157" s="74" t="n">
        <v>0.2079486805636542</v>
      </c>
      <c r="N157" s="74" t="n">
        <v>9</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FUNDING_GATE_LONG_MAX</t>
        </is>
      </c>
      <c r="B158" s="38" t="inlineStr">
        <is>
          <t>0.0</t>
        </is>
      </c>
      <c r="C158" s="38" t="n"/>
      <c r="D158" s="38" t="inlineStr">
        <is>
          <t>ENTRY, GLOBAL_CHECK, STOCKS_EXIT</t>
        </is>
      </c>
      <c r="E158" s="38" t="n"/>
      <c r="F158" s="26" t="n"/>
      <c r="G158" s="38">
        <f>IFERROR(VLOOKUP($A101&amp;"_"&amp;$B101,Results_Deltas!$A$2:$P$15000,5,FALSE),"")</f>
        <v/>
      </c>
      <c r="H158" s="38" t="inlineStr">
        <is>
          <t>Blanket (page end)</t>
        </is>
      </c>
      <c r="I158" s="26" t="n"/>
      <c r="J158" s="26" t="n"/>
      <c r="K158" s="26" t="n"/>
      <c r="L158" s="26" t="inlineStr">
        <is>
          <t>NO</t>
        </is>
      </c>
      <c r="M158" s="74" t="n">
        <v>0.2137250328015335</v>
      </c>
      <c r="N158" s="74" t="n">
        <v>9</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FUNDING_GATE_LONG_MAX</t>
        </is>
      </c>
      <c r="B159" s="38" t="inlineStr">
        <is>
          <t>0.0_ALT</t>
        </is>
      </c>
      <c r="C159" s="38" t="n"/>
      <c r="D159" s="38" t="inlineStr">
        <is>
          <t>ENTRY, GLOBAL_CHECK, STOCKS_EXIT</t>
        </is>
      </c>
      <c r="E159" s="38" t="n"/>
      <c r="F159" s="26" t="n"/>
      <c r="G159" s="38">
        <f>IFERROR(VLOOKUP($A102&amp;"_"&amp;$B102,Results_Deltas!$A$2:$P$15000,5,FALSE),"")</f>
        <v/>
      </c>
      <c r="H159" s="38" t="inlineStr">
        <is>
          <t>Blanket (page end)</t>
        </is>
      </c>
      <c r="I159" s="26" t="n"/>
      <c r="J159" s="26" t="n"/>
      <c r="K159" s="26" t="n"/>
      <c r="L159" s="26" t="inlineStr">
        <is>
          <t>NO</t>
        </is>
      </c>
      <c r="M159" s="74" t="n">
        <v>0.2137250328015335</v>
      </c>
      <c r="N159" s="74" t="n">
        <v>9</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FUNDING_GATE_MTF_REQUIRED</t>
        </is>
      </c>
      <c r="B160" s="38" t="inlineStr">
        <is>
          <t>0.0</t>
        </is>
      </c>
      <c r="C160" s="38" t="n"/>
      <c r="D160" s="38" t="inlineStr">
        <is>
          <t>ENTRY, GLOBAL_CHECK, STOCKS_EXIT</t>
        </is>
      </c>
      <c r="E160" s="38" t="n"/>
      <c r="F160" s="26" t="n"/>
      <c r="G160" s="38">
        <f>IFERROR(VLOOKUP($A103&amp;"_"&amp;$B103,Results_Deltas!$A$2:$P$15000,5,FALSE),"")</f>
        <v/>
      </c>
      <c r="H160" s="38" t="inlineStr">
        <is>
          <t>Blanket (page end)</t>
        </is>
      </c>
      <c r="I160" s="26" t="n"/>
      <c r="J160" s="26" t="n"/>
      <c r="K160" s="26" t="n"/>
      <c r="L160" s="26" t="inlineStr">
        <is>
          <t>NO</t>
        </is>
      </c>
      <c r="M160" s="74" t="n">
        <v>0.2137250328015335</v>
      </c>
      <c r="N160" s="74" t="n">
        <v>9</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FUNDING_GATE_MTF_REQUIRED</t>
        </is>
      </c>
      <c r="B161" s="38" t="inlineStr">
        <is>
          <t>0.0_ALT</t>
        </is>
      </c>
      <c r="C161" s="38" t="n"/>
      <c r="D161" s="38" t="inlineStr">
        <is>
          <t>ENTRY, GLOBAL_CHECK, STOCKS_EXIT</t>
        </is>
      </c>
      <c r="E161" s="38" t="n"/>
      <c r="F161" s="26" t="n"/>
      <c r="G161" s="38">
        <f>IFERROR(VLOOKUP($A104&amp;"_"&amp;$B104,Results_Deltas!$A$2:$P$15000,5,FALSE),"")</f>
        <v/>
      </c>
      <c r="H161" s="38" t="inlineStr">
        <is>
          <t>Blanket (page end)</t>
        </is>
      </c>
      <c r="I161" s="26" t="n"/>
      <c r="J161" s="26" t="n"/>
      <c r="K161" s="26" t="n"/>
      <c r="L161" s="26" t="inlineStr">
        <is>
          <t>YES</t>
        </is>
      </c>
      <c r="M161" s="74" t="n">
        <v>0.2137250328015335</v>
      </c>
      <c r="N161" s="74" t="n">
        <v>9</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FUNDING_GATE_SHORT_MIN</t>
        </is>
      </c>
      <c r="B162" s="38" t="inlineStr">
        <is>
          <t>0.0</t>
        </is>
      </c>
      <c r="C162" s="38" t="n"/>
      <c r="D162" s="38" t="inlineStr">
        <is>
          <t>ENTRY, GLOBAL_CHECK, STOCKS_EXIT</t>
        </is>
      </c>
      <c r="E162" s="38" t="n"/>
      <c r="F162" s="26" t="n"/>
      <c r="G162" s="38">
        <f>IFERROR(VLOOKUP($A105&amp;"_"&amp;$B105,Results_Deltas!$A$2:$P$15000,5,FALSE),"")</f>
        <v/>
      </c>
      <c r="H162" s="38" t="inlineStr">
        <is>
          <t>Blanket (page end)</t>
        </is>
      </c>
      <c r="I162" s="26" t="n"/>
      <c r="J162" s="26" t="n"/>
      <c r="K162" s="26" t="n"/>
      <c r="L162" s="26" t="inlineStr">
        <is>
          <t>NO</t>
        </is>
      </c>
      <c r="M162" s="74" t="n">
        <v>0.2137250328015335</v>
      </c>
      <c r="N162" s="74" t="n">
        <v>9</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FUNDING_GATE_SHORT_MIN</t>
        </is>
      </c>
      <c r="B163" s="38" t="inlineStr">
        <is>
          <t>0.0_ALT</t>
        </is>
      </c>
      <c r="C163" s="38" t="n"/>
      <c r="D163" s="38" t="inlineStr">
        <is>
          <t>ENTRY, GLOBAL_CHECK, STOCKS_EXIT</t>
        </is>
      </c>
      <c r="E163" s="38" t="n"/>
      <c r="F163" s="26" t="n"/>
      <c r="G163" s="38">
        <f>IFERROR(VLOOKUP($A106&amp;"_"&amp;$B106,Results_Deltas!$A$2:$P$15000,5,FALSE),"")</f>
        <v/>
      </c>
      <c r="H163" s="38" t="inlineStr">
        <is>
          <t>Blanket (page end)</t>
        </is>
      </c>
      <c r="I163" s="26" t="n"/>
      <c r="J163" s="26" t="n"/>
      <c r="K163" s="26" t="n"/>
      <c r="L163" s="26" t="inlineStr">
        <is>
          <t>NO</t>
        </is>
      </c>
      <c r="M163" s="74" t="n">
        <v>0.2137250328015335</v>
      </c>
      <c r="N163" s="74" t="n">
        <v>9</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HTF4_CONF</t>
        </is>
      </c>
      <c r="B164" s="38" t="inlineStr">
        <is>
          <t>False_ALT</t>
        </is>
      </c>
      <c r="C164" s="38" t="n"/>
      <c r="D164" s="38" t="inlineStr">
        <is>
          <t>GLOBAL_CHECK, STOCKS_EXIT</t>
        </is>
      </c>
      <c r="E164" s="38" t="n"/>
      <c r="F164" s="26" t="n"/>
      <c r="G164" s="38">
        <f>IFERROR(VLOOKUP($A133&amp;"_"&amp;$B133,Results_Deltas!$A$2:$P$15000,5,FALSE),"")</f>
        <v/>
      </c>
      <c r="H164" s="38" t="inlineStr">
        <is>
          <t>Blanket (page end)</t>
        </is>
      </c>
      <c r="I164" s="26" t="n"/>
      <c r="J164" s="26" t="n"/>
      <c r="K164" s="26" t="n"/>
      <c r="L164" s="26" t="inlineStr">
        <is>
          <t>NO</t>
        </is>
      </c>
      <c r="M164" s="74" t="n">
        <v>0.2137250328015335</v>
      </c>
      <c r="N164" s="74" t="n">
        <v>9</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HTF_GATE_MIN_CONFIRMATIONS</t>
        </is>
      </c>
      <c r="B165" s="38" t="inlineStr">
        <is>
          <t>0.0</t>
        </is>
      </c>
      <c r="C165" s="38" t="n"/>
      <c r="D165" s="38" t="inlineStr">
        <is>
          <t>ENTRY, GLOBAL_CHECK, STOCKS_EXIT</t>
        </is>
      </c>
      <c r="E165" s="38" t="n"/>
      <c r="F165" s="26" t="n"/>
      <c r="G165" s="38">
        <f>IFERROR(VLOOKUP($A140&amp;"_"&amp;$B140,Results_Deltas!$A$2:$P$15000,5,FALSE),"")</f>
        <v/>
      </c>
      <c r="H165" s="38" t="inlineStr">
        <is>
          <t>Blanket (page end)</t>
        </is>
      </c>
      <c r="I165" s="26" t="n"/>
      <c r="J165" s="26" t="n"/>
      <c r="K165" s="26" t="n"/>
      <c r="L165" s="26" t="inlineStr">
        <is>
          <t>NO</t>
        </is>
      </c>
      <c r="M165" s="74" t="n">
        <v>0.2137250328015335</v>
      </c>
      <c r="N165" s="74" t="n">
        <v>9</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HTF_GATE_MIN_CONFIRMATIONS</t>
        </is>
      </c>
      <c r="B166" s="38" t="inlineStr">
        <is>
          <t>0.0_ALT</t>
        </is>
      </c>
      <c r="C166" s="38" t="n"/>
      <c r="D166" s="38" t="inlineStr">
        <is>
          <t>ENTRY, GLOBAL_CHECK, STOCKS_EXIT</t>
        </is>
      </c>
      <c r="E166" s="38" t="n"/>
      <c r="F166" s="26" t="n"/>
      <c r="G166" s="38">
        <f>IFERROR(VLOOKUP($A141&amp;"_"&amp;$B141,Results_Deltas!$A$2:$P$15000,5,FALSE),"")</f>
        <v/>
      </c>
      <c r="H166" s="38" t="inlineStr">
        <is>
          <t>Blanket (page end)</t>
        </is>
      </c>
      <c r="I166" s="26" t="n"/>
      <c r="J166" s="26" t="n"/>
      <c r="K166" s="26" t="n"/>
      <c r="L166" s="26" t="inlineStr">
        <is>
          <t>NO</t>
        </is>
      </c>
      <c r="M166" s="74" t="n">
        <v>0.2137250328015335</v>
      </c>
      <c r="N166" s="74" t="n">
        <v>9</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LEADERBOARD_FILTER</t>
        </is>
      </c>
      <c r="B167" s="38" t="inlineStr">
        <is>
          <t>False_ALT</t>
        </is>
      </c>
      <c r="C167" s="38" t="n"/>
      <c r="D167" s="38" t="inlineStr">
        <is>
          <t>AUGMENT, ENTRY, EXIT, GLOBAL_CHECK, REDUCE, STOCKS_EXIT</t>
        </is>
      </c>
      <c r="E167" s="38" t="n"/>
      <c r="F167" s="26" t="n"/>
      <c r="G167" s="38">
        <f>IFERROR(VLOOKUP($A147&amp;"_"&amp;$B147,Results_Deltas!$A$2:$P$15000,5,FALSE),"")</f>
        <v/>
      </c>
      <c r="H167" s="38" t="inlineStr">
        <is>
          <t>Blanket (page end)</t>
        </is>
      </c>
      <c r="I167" s="26" t="n"/>
      <c r="J167" s="26" t="n"/>
      <c r="K167" s="26" t="n"/>
      <c r="L167" s="26" t="inlineStr">
        <is>
          <t>YES</t>
        </is>
      </c>
      <c r="M167" s="74" t="n">
        <v>0.2137250328015335</v>
      </c>
      <c r="N167" s="74" t="n">
        <v>9</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FG_FEAR_THRESHOLD</t>
        </is>
      </c>
      <c r="B168" s="38" t="inlineStr">
        <is>
          <t>18.75</t>
        </is>
      </c>
      <c r="C168" s="38" t="n"/>
      <c r="D168" s="38" t="inlineStr">
        <is>
          <t>GLOBAL_CHECK, STOCKS_EXIT</t>
        </is>
      </c>
      <c r="E168" s="38" t="n"/>
      <c r="F168" s="26" t="n"/>
      <c r="G168" s="38">
        <f>IFERROR(VLOOKUP($A90&amp;"_"&amp;$B90,Results_Deltas!$A$2:$P$15000,5,FALSE),"")</f>
        <v/>
      </c>
      <c r="H168" s="38" t="inlineStr">
        <is>
          <t>Blanket (page end)</t>
        </is>
      </c>
      <c r="I168" s="26" t="n"/>
      <c r="J168" s="26" t="n"/>
      <c r="K168" s="26" t="n"/>
      <c r="L168" s="26" t="inlineStr">
        <is>
          <t>NO</t>
        </is>
      </c>
      <c r="M168" s="74" t="n">
        <v>0.3232318695675551</v>
      </c>
      <c r="N168" s="74" t="n">
        <v>7</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FG_FEAR_THRESHOLD</t>
        </is>
      </c>
      <c r="B169" s="38" t="inlineStr">
        <is>
          <t>31.25</t>
        </is>
      </c>
      <c r="C169" s="38" t="n"/>
      <c r="D169" s="38" t="inlineStr">
        <is>
          <t>GLOBAL_CHECK, STOCKS_EXIT</t>
        </is>
      </c>
      <c r="E169" s="38" t="n"/>
      <c r="F169" s="26" t="n"/>
      <c r="G169" s="38">
        <f>IFERROR(VLOOKUP($A89&amp;"_"&amp;$B89,Results_Deltas!$A$2:$P$15000,5,FALSE),"")</f>
        <v/>
      </c>
      <c r="H169" s="38" t="inlineStr">
        <is>
          <t>Blanket (page end)</t>
        </is>
      </c>
      <c r="I169" s="26" t="n"/>
      <c r="J169" s="26" t="n"/>
      <c r="K169" s="26" t="n"/>
      <c r="L169" s="26" t="inlineStr">
        <is>
          <t>NO</t>
        </is>
      </c>
      <c r="M169" s="74" t="n">
        <v>0.3805102256894569</v>
      </c>
      <c r="N169" s="74" t="n">
        <v>6</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GR_FILTER_ALL_ENTRIES</t>
        </is>
      </c>
      <c r="B170" s="38" t="inlineStr">
        <is>
          <t>0.0</t>
        </is>
      </c>
      <c r="C170" s="38" t="n"/>
      <c r="D170" s="38" t="inlineStr">
        <is>
          <t>GLOBAL_CHECK, STOCKS_EXIT</t>
        </is>
      </c>
      <c r="E170" s="38" t="n"/>
      <c r="F170" s="26" t="n"/>
      <c r="G170" s="38">
        <f>IFERROR(VLOOKUP($A109&amp;"_"&amp;$B109,Results_Deltas!$A$2:$P$15000,5,FALSE),"")</f>
        <v/>
      </c>
      <c r="H170" s="38" t="inlineStr">
        <is>
          <t>Blanket (page end)</t>
        </is>
      </c>
      <c r="I170" s="26" t="n"/>
      <c r="J170" s="26" t="n"/>
      <c r="K170" s="26" t="n"/>
      <c r="L170" s="26" t="inlineStr">
        <is>
          <t>NO</t>
        </is>
      </c>
      <c r="M170" s="74" t="n">
        <v>0.414299239284857</v>
      </c>
      <c r="N170" s="74" t="n">
        <v>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GR_FILTER_ALL_ENTRIES</t>
        </is>
      </c>
      <c r="B171" s="38" t="inlineStr">
        <is>
          <t>0.0_ALT</t>
        </is>
      </c>
      <c r="C171" s="38" t="n"/>
      <c r="D171" s="38" t="inlineStr">
        <is>
          <t>GLOBAL_CHECK, STOCKS_EXIT</t>
        </is>
      </c>
      <c r="E171" s="38" t="n"/>
      <c r="F171" s="26" t="n"/>
      <c r="G171" s="38">
        <f>IFERROR(VLOOKUP($A110&amp;"_"&amp;$B110,Results_Deltas!$A$2:$P$15000,5,FALSE),"")</f>
        <v/>
      </c>
      <c r="H171" s="38" t="inlineStr">
        <is>
          <t>Blanket (page end)</t>
        </is>
      </c>
      <c r="I171" s="26" t="n"/>
      <c r="J171" s="26" t="n"/>
      <c r="K171" s="26" t="n"/>
      <c r="L171" s="26" t="inlineStr">
        <is>
          <t>NO</t>
        </is>
      </c>
      <c r="M171" s="74" t="n">
        <v>0.414299239284857</v>
      </c>
      <c r="N171" s="74" t="n">
        <v>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FG_FEAR_THRESHOLD</t>
        </is>
      </c>
      <c r="B172" s="40" t="inlineStr">
        <is>
          <t>25</t>
        </is>
      </c>
      <c r="C172" s="38" t="n"/>
      <c r="D172" s="38" t="inlineStr">
        <is>
          <t>GLOBAL_CHECK, STOCKS_EXIT</t>
        </is>
      </c>
      <c r="E172" s="38" t="n"/>
      <c r="F172" s="26" t="n"/>
      <c r="G172" s="38">
        <f>IFERROR(VLOOKUP($A88&amp;"_"&amp;$B88,Results_Deltas!$A$2:$P$15000,5,FALSE),"")</f>
        <v/>
      </c>
      <c r="H172" s="38" t="inlineStr">
        <is>
          <t>Blanket (page end)</t>
        </is>
      </c>
      <c r="I172" s="26" t="n"/>
      <c r="J172" s="26" t="n"/>
      <c r="K172" s="26" t="n"/>
      <c r="L172" s="26" t="inlineStr">
        <is>
          <t>NO</t>
        </is>
      </c>
      <c r="M172" s="74" t="n">
        <v>0.4684521322779055</v>
      </c>
      <c r="N172" s="74" t="n">
        <v>9</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GR_FILTER_VEC_ENABLED</t>
        </is>
      </c>
      <c r="B173" s="40" t="inlineStr">
        <is>
          <t>False</t>
        </is>
      </c>
      <c r="C173" s="38" t="n"/>
      <c r="D173" s="38" t="inlineStr">
        <is>
          <t>GLOBAL_CHECK</t>
        </is>
      </c>
      <c r="E173" s="38" t="n"/>
      <c r="F173" s="26" t="n"/>
      <c r="G173" s="38">
        <f>IFERROR(VLOOKUP($A111&amp;"_"&amp;$B111,Results_Deltas!$A$2:$P$15000,5,FALSE),"")</f>
        <v/>
      </c>
      <c r="H173" s="38" t="inlineStr">
        <is>
          <t>Blanket (page end)</t>
        </is>
      </c>
      <c r="I173" s="26" t="n"/>
      <c r="J173" s="26" t="n"/>
      <c r="K173" s="26" t="n"/>
      <c r="L173" s="26" t="inlineStr">
        <is>
          <t>NO</t>
        </is>
      </c>
      <c r="M173" s="74" t="n">
        <v>1.542808340038946</v>
      </c>
      <c r="N173" s="74" t="n">
        <v>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DELTA_REENTRY_FILTER_ENABLED</t>
        </is>
      </c>
      <c r="B174" s="40" t="inlineStr">
        <is>
          <t>False</t>
        </is>
      </c>
      <c r="C174" s="38" t="n"/>
      <c r="D174" s="38" t="inlineStr">
        <is>
          <t>ENTRY, GLOBAL_CHECK, STOCKS_EXIT</t>
        </is>
      </c>
      <c r="E174" s="38" t="n"/>
      <c r="F174" s="26" t="n"/>
      <c r="G174" s="38">
        <f>IFERROR(VLOOKUP($A69&amp;"_"&amp;$B69,Results_Deltas!$A$2:$P$15000,5,FALSE),"")</f>
        <v/>
      </c>
      <c r="H174" s="38" t="inlineStr">
        <is>
          <t>Blanket (page end)</t>
        </is>
      </c>
      <c r="I174" s="26" t="n"/>
      <c r="J174" s="26" t="n"/>
      <c r="K174" s="26" t="n"/>
      <c r="L174" s="26" t="inlineStr">
        <is>
          <t>NO</t>
        </is>
      </c>
      <c r="M174" s="74" t="n">
        <v>1.609590595067063</v>
      </c>
      <c r="N174" s="74" t="n">
        <v>9</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LIVE_VEC_EMERGENCY_BRAKE_ENABLED</t>
        </is>
      </c>
      <c r="B175" s="40" t="inlineStr">
        <is>
          <t>False</t>
        </is>
      </c>
      <c r="C175" s="38" t="n"/>
      <c r="D175" s="38" t="inlineStr">
        <is>
          <t>GLOBAL_CHECK, STOCKS_EXIT</t>
        </is>
      </c>
      <c r="E175" s="38" t="n"/>
      <c r="F175" s="26" t="n"/>
      <c r="G175" s="38">
        <f>IFERROR(VLOOKUP($A154&amp;"_"&amp;$B154,Results_Deltas!$A$2:$P$15000,5,FALSE),"")</f>
        <v/>
      </c>
      <c r="H175" s="38" t="inlineStr">
        <is>
          <t>Blanket (page end)</t>
        </is>
      </c>
      <c r="I175" s="26" t="n"/>
      <c r="J175" s="26" t="n"/>
      <c r="K175" s="26" t="n"/>
      <c r="L175" s="26" t="inlineStr">
        <is>
          <t>YES</t>
        </is>
      </c>
      <c r="M175" s="74" t="n">
        <v>1.616098452320248</v>
      </c>
      <c r="N175" s="74" t="n">
        <v>9</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EMA_BLANKET_FILTER_ENABLED</t>
        </is>
      </c>
      <c r="B176" s="40" t="inlineStr">
        <is>
          <t>True</t>
        </is>
      </c>
      <c r="C176" s="38" t="n"/>
      <c r="D176" s="38" t="inlineStr">
        <is>
          <t>GLOBAL_CHECK</t>
        </is>
      </c>
      <c r="E176" s="38" t="n"/>
      <c r="F176" s="26" t="n"/>
      <c r="G176" s="38">
        <f>IFERROR(VLOOKUP($A80&amp;"_"&amp;$B80,Results_Deltas!$A$2:$P$15000,5,FALSE),"")</f>
        <v/>
      </c>
      <c r="H176" s="38" t="inlineStr">
        <is>
          <t>Blanket (page end)</t>
        </is>
      </c>
      <c r="I176" s="26" t="n"/>
      <c r="J176" s="26" t="n"/>
      <c r="K176" s="26" t="n"/>
      <c r="L176" s="26" t="inlineStr">
        <is>
          <t>NO</t>
        </is>
      </c>
      <c r="M176" s="74" t="n">
        <v>1.653606699905747</v>
      </c>
      <c r="N176" s="74" t="n">
        <v>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HTF_TREND_VETO_BYPASS_ENABLED</t>
        </is>
      </c>
      <c r="B177" s="38" t="inlineStr">
        <is>
          <t>False</t>
        </is>
      </c>
      <c r="C177" s="38" t="n"/>
      <c r="D177" s="38" t="inlineStr">
        <is>
          <t>GLOBAL_CHECK, STOCKS_EXIT</t>
        </is>
      </c>
      <c r="E177" s="38" t="n"/>
      <c r="F177" s="26" t="n"/>
      <c r="G177" s="38">
        <f>IFERROR(VLOOKUP($A142&amp;"_"&amp;$B142,Results_Deltas!$A$2:$P$15000,5,FALSE),"")</f>
        <v/>
      </c>
      <c r="H177" s="38" t="inlineStr">
        <is>
          <t>Blanket (page end)</t>
        </is>
      </c>
      <c r="I177" s="26" t="n"/>
      <c r="J177" s="26" t="n"/>
      <c r="K177" s="26" t="n"/>
      <c r="L177" s="26" t="inlineStr">
        <is>
          <t>NO</t>
        </is>
      </c>
      <c r="M177" s="74" t="n">
        <v>1.666508404273384</v>
      </c>
      <c r="N177" s="74" t="n">
        <v>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EXECUTE_NOW_SINGLE_GATE_ENFORCE</t>
        </is>
      </c>
      <c r="B178" s="38" t="inlineStr">
        <is>
          <t>0.0</t>
        </is>
      </c>
      <c r="C178" s="38" t="n"/>
      <c r="D178" s="38" t="inlineStr">
        <is>
          <t>ENTRY, GLOBAL_CHECK, STOCKS_EXIT</t>
        </is>
      </c>
      <c r="E178" s="38" t="n"/>
      <c r="F178" s="26" t="n"/>
      <c r="G178" s="38">
        <f>IFERROR(VLOOKUP($A84&amp;"_"&amp;$B84,Results_Deltas!$A$2:$P$15000,5,FALSE),"")</f>
        <v/>
      </c>
      <c r="H178" s="38" t="inlineStr">
        <is>
          <t>Blanket (page end)</t>
        </is>
      </c>
      <c r="I178" s="26" t="n"/>
      <c r="J178" s="26" t="n"/>
      <c r="K178" s="26" t="n"/>
      <c r="L178" s="26" t="inlineStr">
        <is>
          <t>YES</t>
        </is>
      </c>
      <c r="M178" s="74" t="n">
        <v>1.848844823574078</v>
      </c>
      <c r="N178" s="74" t="n">
        <v>10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EXECUTE_NOW_SINGLE_GATE_ENFORCE</t>
        </is>
      </c>
      <c r="B179" s="38" t="inlineStr">
        <is>
          <t>0.0_ALT</t>
        </is>
      </c>
      <c r="C179" s="38" t="n"/>
      <c r="D179" s="38" t="inlineStr">
        <is>
          <t>ENTRY, GLOBAL_CHECK, STOCKS_EXIT</t>
        </is>
      </c>
      <c r="E179" s="38" t="n"/>
      <c r="F179" s="26" t="n"/>
      <c r="G179" s="38">
        <f>IFERROR(VLOOKUP($A85&amp;"_"&amp;$B85,Results_Deltas!$A$2:$P$15000,5,FALSE),"")</f>
        <v/>
      </c>
      <c r="H179" s="38" t="inlineStr">
        <is>
          <t>Blanket (page end)</t>
        </is>
      </c>
      <c r="I179" s="26" t="n"/>
      <c r="J179" s="26" t="n"/>
      <c r="K179" s="26" t="n"/>
      <c r="L179" s="26" t="inlineStr">
        <is>
          <t>NO</t>
        </is>
      </c>
      <c r="M179" s="74" t="n">
        <v>1.848844823574078</v>
      </c>
      <c r="N179" s="74" t="n">
        <v>10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NEW_POSITION_MAX_LOSS_THRESHOLD</t>
        </is>
      </c>
      <c r="B180" s="38" t="inlineStr">
        <is>
          <t>0</t>
        </is>
      </c>
      <c r="C180" s="38" t="n"/>
      <c r="D180" s="38" t="inlineStr">
        <is>
          <t>AUGMENT, EXIT, GLOBAL_CHECK, REDUCE, STOCKS_EXIT</t>
        </is>
      </c>
      <c r="E180" s="38" t="n"/>
      <c r="F180" s="26" t="n"/>
      <c r="G180" s="38">
        <f>IFERROR(VLOOKUP($A199&amp;"_"&amp;$B199,Results_Deltas!$A$2:$P$15000,5,FALSE),"")</f>
        <v/>
      </c>
      <c r="H180" s="38" t="inlineStr">
        <is>
          <t>Blanket (page end)</t>
        </is>
      </c>
      <c r="I180" s="26" t="n"/>
      <c r="J180" s="26" t="n"/>
      <c r="K180" s="26" t="n"/>
      <c r="L180" s="26" t="inlineStr">
        <is>
          <t>NO</t>
        </is>
      </c>
      <c r="M180" s="74" t="n">
        <v>1.848844823574078</v>
      </c>
      <c r="N180" s="74" t="n">
        <v>10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GOLDEN_RULE_BASE_USD</t>
        </is>
      </c>
      <c r="B181" s="38" t="inlineStr">
        <is>
          <t>0.0</t>
        </is>
      </c>
      <c r="C181" s="38" t="n"/>
      <c r="D181" s="38" t="inlineStr">
        <is>
          <t>GLOBAL_CHECK, STOCKS_EXIT</t>
        </is>
      </c>
      <c r="E181" s="38" t="n"/>
      <c r="F181" s="26" t="n"/>
      <c r="G181" s="38">
        <f>IFERROR(VLOOKUP($A107&amp;"_"&amp;$B107,Results_Deltas!$A$2:$P$15000,5,FALSE),"")</f>
        <v/>
      </c>
      <c r="H181" s="38" t="inlineStr">
        <is>
          <t>Blanket (page end)</t>
        </is>
      </c>
      <c r="I181" s="26" t="n"/>
      <c r="J181" s="26" t="n"/>
      <c r="K181" s="26" t="n"/>
      <c r="L181" s="26" t="inlineStr">
        <is>
          <t>NO</t>
        </is>
      </c>
      <c r="M181" s="74" t="n">
        <v>1.8488999149491</v>
      </c>
      <c r="N181" s="74" t="n">
        <v>10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GOLDEN_RULE_BASE_USD</t>
        </is>
      </c>
      <c r="B182" s="38" t="inlineStr">
        <is>
          <t>0.0_ALT</t>
        </is>
      </c>
      <c r="C182" s="38" t="n"/>
      <c r="D182" s="38" t="inlineStr">
        <is>
          <t>GLOBAL_CHECK, STOCKS_EXIT</t>
        </is>
      </c>
      <c r="E182" s="38" t="n"/>
      <c r="F182" s="26" t="n"/>
      <c r="G182" s="38">
        <f>IFERROR(VLOOKUP($A108&amp;"_"&amp;$B108,Results_Deltas!$A$2:$P$15000,5,FALSE),"")</f>
        <v/>
      </c>
      <c r="H182" s="38" t="inlineStr">
        <is>
          <t>Blanket (page end)</t>
        </is>
      </c>
      <c r="I182" s="26" t="n"/>
      <c r="J182" s="26" t="n"/>
      <c r="K182" s="26" t="n"/>
      <c r="L182" s="26" t="inlineStr">
        <is>
          <t>NO</t>
        </is>
      </c>
      <c r="M182" s="74" t="n">
        <v>1.8488999149491</v>
      </c>
      <c r="N182" s="74" t="n">
        <v>10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9" t="inlineStr">
        <is>
          <t>NEWBORN_LOSS_KILL_GAIN_THRESHOLD_PCT</t>
        </is>
      </c>
      <c r="B183" s="40" t="inlineStr">
        <is>
          <t>0</t>
        </is>
      </c>
      <c r="C183" s="38" t="n"/>
      <c r="D183" s="38" t="inlineStr">
        <is>
          <t>AUGMENT, EXIT, GLOBAL_CHECK, REDUCE, STOCKS_EXIT</t>
        </is>
      </c>
      <c r="E183" s="38" t="n"/>
      <c r="F183" s="26" t="n"/>
      <c r="G183" s="38">
        <f>IFERROR(VLOOKUP($A193&amp;"_"&amp;$B193,Results_Deltas!$A$2:$P$15000,5,FALSE),"")</f>
        <v/>
      </c>
      <c r="H183" s="38" t="inlineStr">
        <is>
          <t>Blanket (page end)</t>
        </is>
      </c>
      <c r="I183" s="26" t="n"/>
      <c r="J183" s="26" t="n"/>
      <c r="K183" s="26" t="n"/>
      <c r="L183" s="26" t="inlineStr">
        <is>
          <t>NO</t>
        </is>
      </c>
      <c r="M183" s="74" t="n">
        <v>1.92108136511735</v>
      </c>
      <c r="N183" s="74" t="n">
        <v>10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HA_WICK_QUALITY_TF</t>
        </is>
      </c>
      <c r="B184" s="38" t="inlineStr">
        <is>
          <t>15m</t>
        </is>
      </c>
      <c r="C184" s="38" t="n"/>
      <c r="D184" s="38" t="inlineStr">
        <is>
          <t>ENTRY, GLOBAL_CHECK, STOCKS_EXIT</t>
        </is>
      </c>
      <c r="E184" s="38" t="n"/>
      <c r="F184" s="26" t="n"/>
      <c r="G184" s="38">
        <f>IFERROR(VLOOKUP($A124&amp;"_"&amp;$B124,Results_Deltas!$A$2:$P$15000,5,FALSE),"")</f>
        <v/>
      </c>
      <c r="H184" s="38" t="inlineStr">
        <is>
          <t>Blanket (page end)</t>
        </is>
      </c>
      <c r="I184" s="26" t="n"/>
      <c r="J184" s="26" t="n"/>
      <c r="K184" s="26" t="n"/>
      <c r="L184" s="26" t="inlineStr">
        <is>
          <t>NO</t>
        </is>
      </c>
      <c r="M184" s="74" t="n">
        <v>1.942484853658776</v>
      </c>
      <c r="N184" s="74" t="n">
        <v>8</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HTF_GATE_BYPASS_RZ</t>
        </is>
      </c>
      <c r="B185" s="38" t="inlineStr">
        <is>
          <t>0.0</t>
        </is>
      </c>
      <c r="C185" s="38" t="n"/>
      <c r="D185" s="38" t="inlineStr">
        <is>
          <t>ENTRY, GLOBAL_CHECK, STOCKS_EXIT</t>
        </is>
      </c>
      <c r="E185" s="38" t="n"/>
      <c r="F185" s="26" t="n"/>
      <c r="G185" s="38">
        <f>IFERROR(VLOOKUP($A136&amp;"_"&amp;$B136,Results_Deltas!$A$2:$P$15000,5,FALSE),"")</f>
        <v/>
      </c>
      <c r="H185" s="38" t="inlineStr">
        <is>
          <t>Blanket (page end)</t>
        </is>
      </c>
      <c r="I185" s="26" t="n"/>
      <c r="J185" s="26" t="n"/>
      <c r="K185" s="26" t="n"/>
      <c r="L185" s="26" t="inlineStr">
        <is>
          <t>NO</t>
        </is>
      </c>
      <c r="M185" s="74" t="n">
        <v>1.97217290408336</v>
      </c>
      <c r="N185" s="74" t="n">
        <v>10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HTF_GATE_BYPASS_RZ</t>
        </is>
      </c>
      <c r="B186" s="38" t="inlineStr">
        <is>
          <t>0.0_ALT</t>
        </is>
      </c>
      <c r="C186" s="38" t="n"/>
      <c r="D186" s="38" t="inlineStr">
        <is>
          <t>ENTRY, GLOBAL_CHECK, STOCKS_EXIT</t>
        </is>
      </c>
      <c r="E186" s="38" t="n"/>
      <c r="F186" s="26" t="n"/>
      <c r="G186" s="38">
        <f>IFERROR(VLOOKUP($A137&amp;"_"&amp;$B137,Results_Deltas!$A$2:$P$15000,5,FALSE),"")</f>
        <v/>
      </c>
      <c r="H186" s="38" t="inlineStr">
        <is>
          <t>Blanket (page end)</t>
        </is>
      </c>
      <c r="I186" s="26" t="n"/>
      <c r="J186" s="26" t="n"/>
      <c r="K186" s="26" t="n"/>
      <c r="L186" s="26" t="inlineStr">
        <is>
          <t>NO</t>
        </is>
      </c>
      <c r="M186" s="74" t="n">
        <v>1.97217290408336</v>
      </c>
      <c r="N186" s="74" t="n">
        <v>10</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9" t="inlineStr">
        <is>
          <t>BAND_ARROW_ENABLED</t>
        </is>
      </c>
      <c r="B187" s="40" t="inlineStr">
        <is>
          <t>False</t>
        </is>
      </c>
      <c r="C187" s="38" t="n"/>
      <c r="D187" s="38" t="inlineStr">
        <is>
          <t>GLOBAL_CHECK, STOCKS_EXIT</t>
        </is>
      </c>
      <c r="E187" s="38" t="n"/>
      <c r="F187" s="26" t="n"/>
      <c r="G187" s="38">
        <f>IFERROR(VLOOKUP($A52&amp;"_"&amp;$B52,Results_Deltas!$A$2:$P$15000,5,FALSE),"")</f>
        <v/>
      </c>
      <c r="H187" s="38" t="inlineStr">
        <is>
          <t>Blanket (page end)</t>
        </is>
      </c>
      <c r="I187" s="26" t="n"/>
      <c r="J187" s="26" t="n"/>
      <c r="K187" s="26" t="n"/>
      <c r="L187" s="26" t="inlineStr">
        <is>
          <t>NO</t>
        </is>
      </c>
      <c r="M187" s="74" t="n">
        <v>1.998850295367105</v>
      </c>
      <c r="N187" s="74" t="n">
        <v>8</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9" t="inlineStr">
        <is>
          <t>COOLDOWN_LOCKS_FILTER_TF</t>
        </is>
      </c>
      <c r="B188" s="40" t="inlineStr">
        <is>
          <t>15m</t>
        </is>
      </c>
      <c r="C188" s="38" t="n"/>
      <c r="D188" s="38" t="inlineStr">
        <is>
          <t>GLOBAL_CHECK</t>
        </is>
      </c>
      <c r="E188" s="38" t="n"/>
      <c r="F188" s="26" t="n"/>
      <c r="G188" s="38">
        <f>IFERROR(VLOOKUP($A58&amp;"_"&amp;$B58,Results_Deltas!$A$2:$P$15000,5,FALSE),"")</f>
        <v/>
      </c>
      <c r="H188" s="38" t="inlineStr">
        <is>
          <t>Blanket (page end)</t>
        </is>
      </c>
      <c r="I188" s="26" t="n"/>
      <c r="J188" s="26" t="n"/>
      <c r="K188" s="26" t="n"/>
      <c r="L188" s="26" t="inlineStr">
        <is>
          <t>NO</t>
        </is>
      </c>
      <c r="M188" s="74" t="n">
        <v>1.998850295367105</v>
      </c>
      <c r="N188" s="74" t="n">
        <v>8</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9" t="inlineStr">
        <is>
          <t>DUP_GUARD_FILTER_TF</t>
        </is>
      </c>
      <c r="B189" s="40" t="inlineStr">
        <is>
          <t>15m</t>
        </is>
      </c>
      <c r="C189" s="38" t="n"/>
      <c r="D189" s="38" t="inlineStr">
        <is>
          <t>GLOBAL_CHECK</t>
        </is>
      </c>
      <c r="E189" s="38" t="n"/>
      <c r="F189" s="26" t="n"/>
      <c r="G189" s="38">
        <f>IFERROR(VLOOKUP($A75&amp;"_"&amp;$B75,Results_Deltas!$A$2:$P$15000,5,FALSE),"")</f>
        <v/>
      </c>
      <c r="H189" s="38" t="inlineStr">
        <is>
          <t>Blanket (page end)</t>
        </is>
      </c>
      <c r="I189" s="26" t="n"/>
      <c r="J189" s="26" t="n"/>
      <c r="K189" s="26" t="n"/>
      <c r="L189" s="26" t="inlineStr">
        <is>
          <t>NO</t>
        </is>
      </c>
      <c r="M189" s="74" t="n">
        <v>1.998850295367105</v>
      </c>
      <c r="N189" s="74" t="n">
        <v>8</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9" t="inlineStr">
        <is>
          <t>LH_HL_FILTER_ENABLED</t>
        </is>
      </c>
      <c r="B190" s="40" t="inlineStr">
        <is>
          <t>False</t>
        </is>
      </c>
      <c r="C190" s="38" t="n"/>
      <c r="D190" s="38" t="inlineStr">
        <is>
          <t>ENTRY, GLOBAL_CHECK, STOCKS_EXIT</t>
        </is>
      </c>
      <c r="E190" s="38" t="n"/>
      <c r="F190" s="26" t="n"/>
      <c r="G190" s="38">
        <f>IFERROR(VLOOKUP($A148&amp;"_"&amp;$B148,Results_Deltas!$A$2:$P$15000,5,FALSE),"")</f>
        <v/>
      </c>
      <c r="H190" s="38" t="inlineStr">
        <is>
          <t>Blanket (page end)</t>
        </is>
      </c>
      <c r="I190" s="26" t="n"/>
      <c r="J190" s="26" t="n"/>
      <c r="K190" s="26" t="n"/>
      <c r="L190" s="26" t="inlineStr">
        <is>
          <t>NO</t>
        </is>
      </c>
      <c r="M190" s="74" t="n">
        <v>1.998850295367105</v>
      </c>
      <c r="N190" s="74" t="n">
        <v>8</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MTS_GATE_ENABLED</t>
        </is>
      </c>
      <c r="B191" s="38" t="inlineStr">
        <is>
          <t>False</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74" t="n">
        <v>1.998850295367105</v>
      </c>
      <c r="N191" s="74" t="n">
        <v>8</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OI_CONFIRM_ENABLED</t>
        </is>
      </c>
      <c r="B192" s="38" t="inlineStr">
        <is>
          <t>False</t>
        </is>
      </c>
      <c r="C192" s="38" t="n"/>
      <c r="D192" s="38" t="inlineStr">
        <is>
          <t>ENTRY, GLOBAL_CHECK, STOCKS_EXIT</t>
        </is>
      </c>
      <c r="E192" s="38" t="n"/>
      <c r="F192" s="26" t="n"/>
      <c r="G192" s="38">
        <f>IFERROR(VLOOKUP($A203&amp;"_"&amp;$B203,Results_Deltas!$A$2:$P$15000,5,FALSE),"")</f>
        <v/>
      </c>
      <c r="H192" s="38" t="inlineStr">
        <is>
          <t>Blanket (page end)</t>
        </is>
      </c>
      <c r="I192" s="26" t="n"/>
      <c r="J192" s="26" t="n"/>
      <c r="K192" s="26" t="n"/>
      <c r="L192" s="26" t="inlineStr">
        <is>
          <t>NO</t>
        </is>
      </c>
      <c r="M192" s="74" t="n">
        <v>1.998850295367105</v>
      </c>
      <c r="N192" s="74" t="n">
        <v>8</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HTF4_CONF</t>
        </is>
      </c>
      <c r="B193" s="38" t="inlineStr">
        <is>
          <t>False</t>
        </is>
      </c>
      <c r="C193" s="38" t="n"/>
      <c r="D193" s="38" t="inlineStr">
        <is>
          <t>GLOBAL_CHECK, STOCKS_EXIT</t>
        </is>
      </c>
      <c r="E193" s="38" t="n"/>
      <c r="F193" s="26" t="n"/>
      <c r="G193" s="38">
        <f>IFERROR(VLOOKUP($A132&amp;"_"&amp;$B132,Results_Deltas!$A$2:$P$15000,5,FALSE),"")</f>
        <v/>
      </c>
      <c r="H193" s="38" t="inlineStr">
        <is>
          <t>Blanket (page end)</t>
        </is>
      </c>
      <c r="I193" s="26" t="n"/>
      <c r="J193" s="26" t="n"/>
      <c r="K193" s="26" t="n"/>
      <c r="L193" s="26" t="inlineStr">
        <is>
          <t>NO</t>
        </is>
      </c>
      <c r="M193" s="74" t="n">
        <v>2.054373914682858</v>
      </c>
      <c r="N193" s="74" t="n">
        <v>8</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9" t="inlineStr">
        <is>
          <t>HTF_DIRECTION_GATE_ENABLED</t>
        </is>
      </c>
      <c r="B194" s="40" t="inlineStr">
        <is>
          <t>False</t>
        </is>
      </c>
      <c r="C194" s="38" t="n"/>
      <c r="D194" s="38" t="inlineStr">
        <is>
          <t>ENTRY, GLOBAL_CHECK, STOCKS_EXIT</t>
        </is>
      </c>
      <c r="E194" s="38" t="n"/>
      <c r="F194" s="26" t="n"/>
      <c r="G194" s="38">
        <f>IFERROR(VLOOKUP($A134&amp;"_"&amp;$B134,Results_Deltas!$A$2:$P$15000,5,FALSE),"")</f>
        <v/>
      </c>
      <c r="H194" s="38" t="inlineStr">
        <is>
          <t>Blanket (page end)</t>
        </is>
      </c>
      <c r="I194" s="26" t="n"/>
      <c r="J194" s="26" t="n"/>
      <c r="K194" s="26" t="n"/>
      <c r="L194" s="26" t="inlineStr">
        <is>
          <t>YES</t>
        </is>
      </c>
      <c r="M194" s="74" t="n">
        <v>2.054373914682858</v>
      </c>
      <c r="N194" s="74" t="n">
        <v>8</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LEADERBOARD_FILTER</t>
        </is>
      </c>
      <c r="B195" s="38" t="inlineStr">
        <is>
          <t>False</t>
        </is>
      </c>
      <c r="C195" s="38" t="n"/>
      <c r="D195" s="38" t="inlineStr">
        <is>
          <t>AUGMENT, ENTRY, EXIT, GLOBAL_CHECK, REDUCE, STOCKS_EXIT</t>
        </is>
      </c>
      <c r="E195" s="38" t="n"/>
      <c r="F195" s="26" t="n"/>
      <c r="G195" s="38">
        <f>IFERROR(VLOOKUP($A146&amp;"_"&amp;$B146,Results_Deltas!$A$2:$P$15000,5,FALSE),"")</f>
        <v/>
      </c>
      <c r="H195" s="38" t="inlineStr">
        <is>
          <t>Blanket (page end)</t>
        </is>
      </c>
      <c r="I195" s="26" t="n"/>
      <c r="J195" s="26" t="n"/>
      <c r="K195" s="26" t="n"/>
      <c r="L195" s="26" t="inlineStr">
        <is>
          <t>NO</t>
        </is>
      </c>
      <c r="M195" s="74" t="n">
        <v>2.054373914682858</v>
      </c>
      <c r="N195" s="74" t="n">
        <v>8</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9" t="inlineStr">
        <is>
          <t>MARKET_QUALITY_SCORE_ENABLED</t>
        </is>
      </c>
      <c r="B196" s="40" t="inlineStr">
        <is>
          <t>False</t>
        </is>
      </c>
      <c r="C196" s="38" t="n"/>
      <c r="D196" s="38" t="inlineStr">
        <is>
          <t>ENTRY, GLOBAL_CHECK, STOCKS_EXIT</t>
        </is>
      </c>
      <c r="E196" s="38" t="n"/>
      <c r="F196" s="26" t="n"/>
      <c r="G196" s="38">
        <f>IFERROR(VLOOKUP($A171&amp;"_"&amp;$B171,Results_Deltas!$A$2:$P$15000,5,FALSE),"")</f>
        <v/>
      </c>
      <c r="H196" s="38" t="inlineStr">
        <is>
          <t>Blanket (page end)</t>
        </is>
      </c>
      <c r="I196" s="26" t="n"/>
      <c r="J196" s="26" t="n"/>
      <c r="K196" s="26" t="n"/>
      <c r="L196" s="26" t="inlineStr">
        <is>
          <t>YES</t>
        </is>
      </c>
      <c r="M196" s="74" t="n">
        <v>2.054373914682858</v>
      </c>
      <c r="N196" s="74" t="n">
        <v>8</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9" t="inlineStr">
        <is>
          <t>MANDATORY_REENTRY_WT_FILTER_REQUIRE_FLIP</t>
        </is>
      </c>
      <c r="B197" s="40" t="inlineStr">
        <is>
          <t>False</t>
        </is>
      </c>
      <c r="C197" s="38" t="n"/>
      <c r="D197" s="38" t="inlineStr">
        <is>
          <t>GLOBAL_CHECK, STOCKS_EXIT</t>
        </is>
      </c>
      <c r="E197" s="38" t="n"/>
      <c r="F197" s="26" t="n"/>
      <c r="G197" s="38">
        <f>IFERROR(VLOOKUP($A167&amp;"_"&amp;$B167,Results_Deltas!$A$2:$P$15000,5,FALSE),"")</f>
        <v/>
      </c>
      <c r="H197" s="38" t="inlineStr">
        <is>
          <t>Blanket (page end)</t>
        </is>
      </c>
      <c r="I197" s="26" t="n"/>
      <c r="J197" s="26" t="n"/>
      <c r="K197" s="26" t="n"/>
      <c r="L197" s="26" t="inlineStr">
        <is>
          <t>NO</t>
        </is>
      </c>
      <c r="M197" s="74" t="n">
        <v>2.16283061994204</v>
      </c>
      <c r="N197" s="74" t="n">
        <v>9</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HLR_TOP_MIN_TFS</t>
        </is>
      </c>
      <c r="B198" s="38" t="inlineStr">
        <is>
          <t>0</t>
        </is>
      </c>
      <c r="C198" s="38" t="n"/>
      <c r="D198" s="38" t="inlineStr">
        <is>
          <t>GLOBAL_CHECK, REENTRY, STOCKS_EXIT</t>
        </is>
      </c>
      <c r="E198" s="38" t="n"/>
      <c r="F198" s="26" t="n"/>
      <c r="G198" s="38">
        <f>IFERROR(VLOOKUP($A129&amp;"_"&amp;$B129,Results_Deltas!$A$2:$P$15000,5,FALSE),"")</f>
        <v/>
      </c>
      <c r="H198" s="38" t="inlineStr">
        <is>
          <t>Blanket (page end)</t>
        </is>
      </c>
      <c r="I198" s="26" t="n"/>
      <c r="J198" s="26" t="n"/>
      <c r="K198" s="26" t="n"/>
      <c r="L198" s="26" t="inlineStr">
        <is>
          <t>NO</t>
        </is>
      </c>
      <c r="M198" s="74" t="n">
        <v>2.298774371944824</v>
      </c>
      <c r="N198" s="74" t="n">
        <v>9</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NEWBORN_LOSS_KILL_REQUIRE_VEL_AGAINST</t>
        </is>
      </c>
      <c r="B199" s="38" t="inlineStr">
        <is>
          <t>0.0</t>
        </is>
      </c>
      <c r="C199" s="38" t="n"/>
      <c r="D199" s="38" t="inlineStr">
        <is>
          <t>AUGMENT, EXIT, GLOBAL_CHECK, REDUCE, STOCKS_EXIT</t>
        </is>
      </c>
      <c r="E199" s="38" t="n"/>
      <c r="F199" s="26" t="n"/>
      <c r="G199" s="38">
        <f>IFERROR(VLOOKUP($A197&amp;"_"&amp;$B197,Results_Deltas!$A$2:$P$15000,5,FALSE),"")</f>
        <v/>
      </c>
      <c r="H199" s="38" t="inlineStr">
        <is>
          <t>Blanket (page end)</t>
        </is>
      </c>
      <c r="I199" s="26" t="n"/>
      <c r="J199" s="26" t="n"/>
      <c r="K199" s="26" t="n"/>
      <c r="L199" s="26" t="inlineStr">
        <is>
          <t>YES</t>
        </is>
      </c>
      <c r="M199" s="74" t="n">
        <v>2.364990966735387</v>
      </c>
      <c r="N199" s="74" t="n">
        <v>10</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NEWBORN_LOSS_KILL_REQUIRE_VEL_AGAINST</t>
        </is>
      </c>
      <c r="B200" s="38" t="inlineStr">
        <is>
          <t>0.0_ALT</t>
        </is>
      </c>
      <c r="C200" s="38" t="n"/>
      <c r="D200" s="38" t="inlineStr">
        <is>
          <t>AUGMENT, EXIT, GLOBAL_CHECK, REDUCE, STOCKS_EXIT</t>
        </is>
      </c>
      <c r="E200" s="38" t="n"/>
      <c r="F200" s="26" t="n"/>
      <c r="G200" s="38">
        <f>IFERROR(VLOOKUP($A198&amp;"_"&amp;$B198,Results_Deltas!$A$2:$P$15000,5,FALSE),"")</f>
        <v/>
      </c>
      <c r="H200" s="38" t="inlineStr">
        <is>
          <t>Blanket (page end)</t>
        </is>
      </c>
      <c r="I200" s="26" t="n"/>
      <c r="J200" s="26" t="n"/>
      <c r="K200" s="26" t="n"/>
      <c r="L200" s="26" t="inlineStr">
        <is>
          <t>NO</t>
        </is>
      </c>
      <c r="M200" s="74" t="n">
        <v>2.364990966735387</v>
      </c>
      <c r="N200" s="74" t="n">
        <v>10</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7" t="inlineStr">
        <is>
          <t>EZ_MANAGE_THROTTLER_RATE</t>
        </is>
      </c>
      <c r="B201" s="38" t="inlineStr">
        <is>
          <t>0.0</t>
        </is>
      </c>
      <c r="C201" s="38" t="n"/>
      <c r="D201" s="38" t="inlineStr">
        <is>
          <t>GLOBAL_CHECK, STOCKS_EXIT</t>
        </is>
      </c>
      <c r="E201" s="38" t="n"/>
      <c r="F201" s="26" t="n"/>
      <c r="G201" s="38">
        <f>IFERROR(VLOOKUP($A86&amp;"_"&amp;$B86,Results_Deltas!$A$2:$P$15000,5,FALSE),"")</f>
        <v/>
      </c>
      <c r="H201" s="38" t="inlineStr">
        <is>
          <t>Blanket (page end)</t>
        </is>
      </c>
      <c r="I201" s="26" t="n"/>
      <c r="J201" s="26" t="n"/>
      <c r="K201" s="26" t="n"/>
      <c r="L201" s="26" t="inlineStr">
        <is>
          <t>NO</t>
        </is>
      </c>
      <c r="M201" s="74" t="n">
        <v>2.36852909504311</v>
      </c>
      <c r="N201" s="74" t="n">
        <v>9</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EZ_MANAGE_THROTTLER_RATE</t>
        </is>
      </c>
      <c r="B202" s="38" t="inlineStr">
        <is>
          <t>0.0_ALT</t>
        </is>
      </c>
      <c r="C202" s="38" t="n"/>
      <c r="D202" s="38" t="inlineStr">
        <is>
          <t>GLOBAL_CHECK, STOCKS_EXIT</t>
        </is>
      </c>
      <c r="E202" s="38" t="n"/>
      <c r="F202" s="26" t="n"/>
      <c r="G202" s="38">
        <f>IFERROR(VLOOKUP($A87&amp;"_"&amp;$B87,Results_Deltas!$A$2:$P$15000,5,FALSE),"")</f>
        <v/>
      </c>
      <c r="H202" s="38" t="inlineStr">
        <is>
          <t>Blanket (page end)</t>
        </is>
      </c>
      <c r="I202" s="26" t="n"/>
      <c r="J202" s="26" t="n"/>
      <c r="K202" s="26" t="n"/>
      <c r="L202" s="26" t="inlineStr">
        <is>
          <t>NO</t>
        </is>
      </c>
      <c r="M202" s="74" t="n">
        <v>2.36852909504311</v>
      </c>
      <c r="N202" s="74" t="n">
        <v>9</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7" t="inlineStr">
        <is>
          <t>HLR_SMA_BAND_PCT</t>
        </is>
      </c>
      <c r="B203" s="38" t="inlineStr">
        <is>
          <t>0</t>
        </is>
      </c>
      <c r="C203" s="38" t="n"/>
      <c r="D203" s="38" t="inlineStr">
        <is>
          <t>ENTRY, GLOBAL_CHECK, STOCKS_EXIT</t>
        </is>
      </c>
      <c r="E203" s="38" t="n"/>
      <c r="F203" s="26" t="n"/>
      <c r="G203" s="38">
        <f>IFERROR(VLOOKUP($A125&amp;"_"&amp;$B125,Results_Deltas!$A$2:$P$15000,5,FALSE),"")</f>
        <v/>
      </c>
      <c r="H203" s="38" t="inlineStr">
        <is>
          <t>Blanket (page end)</t>
        </is>
      </c>
      <c r="I203" s="26" t="n"/>
      <c r="J203" s="26" t="n"/>
      <c r="K203" s="26" t="n"/>
      <c r="L203" s="26" t="inlineStr">
        <is>
          <t>NO</t>
        </is>
      </c>
      <c r="M203" s="74" t="n">
        <v>2.36852909504311</v>
      </c>
      <c r="N203" s="74" t="n">
        <v>9</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7" t="inlineStr">
        <is>
          <t>MI_TF_AGREE_MIN</t>
        </is>
      </c>
      <c r="B204" s="38" t="inlineStr">
        <is>
          <t>0.0</t>
        </is>
      </c>
      <c r="C204" s="38" t="n"/>
      <c r="D204" s="38" t="inlineStr">
        <is>
          <t>ENTRY, GLOBAL_CHECK, STOCKS_EXIT</t>
        </is>
      </c>
      <c r="E204" s="38" t="n"/>
      <c r="F204" s="26" t="n"/>
      <c r="G204" s="38">
        <f>IFERROR(VLOOKUP($A173&amp;"_"&amp;$B173,Results_Deltas!$A$2:$P$15000,5,FALSE),"")</f>
        <v/>
      </c>
      <c r="H204" s="38" t="inlineStr">
        <is>
          <t>Blanket (page end)</t>
        </is>
      </c>
      <c r="I204" s="26" t="n"/>
      <c r="J204" s="26" t="n"/>
      <c r="K204" s="26" t="n"/>
      <c r="L204" s="26" t="inlineStr">
        <is>
          <t>YES</t>
        </is>
      </c>
      <c r="M204" s="74" t="n">
        <v>2.36852909504311</v>
      </c>
      <c r="N204" s="74" t="n">
        <v>9</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7" t="inlineStr">
        <is>
          <t>MI_TF_AGREE_MIN</t>
        </is>
      </c>
      <c r="B205" s="38" t="inlineStr">
        <is>
          <t>0.0_ALT</t>
        </is>
      </c>
      <c r="C205" s="38" t="n"/>
      <c r="D205" s="38" t="inlineStr">
        <is>
          <t>ENTRY, GLOBAL_CHECK, STOCKS_EXIT</t>
        </is>
      </c>
      <c r="E205" s="38" t="n"/>
      <c r="F205" s="26" t="n"/>
      <c r="G205" s="38">
        <f>IFERROR(VLOOKUP($A174&amp;"_"&amp;$B174,Results_Deltas!$A$2:$P$15000,5,FALSE),"")</f>
        <v/>
      </c>
      <c r="H205" s="38" t="inlineStr">
        <is>
          <t>Blanket (page end)</t>
        </is>
      </c>
      <c r="I205" s="26" t="n"/>
      <c r="J205" s="26" t="n"/>
      <c r="K205" s="26" t="n"/>
      <c r="L205" s="26" t="inlineStr">
        <is>
          <t>NO</t>
        </is>
      </c>
      <c r="M205" s="74" t="n">
        <v>2.36852909504311</v>
      </c>
      <c r="N205" s="74" t="n">
        <v>9</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7" t="inlineStr">
        <is>
          <t>HTF_GATE_D_MANDATORY</t>
        </is>
      </c>
      <c r="B206" s="38" t="inlineStr">
        <is>
          <t>0.0</t>
        </is>
      </c>
      <c r="C206" s="38" t="n"/>
      <c r="D206" s="38" t="inlineStr">
        <is>
          <t>ENTRY, GLOBAL_CHECK, STOCKS_EXIT</t>
        </is>
      </c>
      <c r="E206" s="38" t="n"/>
      <c r="F206" s="26" t="n"/>
      <c r="G206" s="38">
        <f>IFERROR(VLOOKUP($A138&amp;"_"&amp;$B138,Results_Deltas!$A$2:$P$15000,5,FALSE),"")</f>
        <v/>
      </c>
      <c r="H206" s="38" t="inlineStr">
        <is>
          <t>Blanket (page end)</t>
        </is>
      </c>
      <c r="I206" s="26" t="n"/>
      <c r="J206" s="26" t="n"/>
      <c r="K206" s="26" t="n"/>
      <c r="L206" s="26" t="inlineStr">
        <is>
          <t>YES</t>
        </is>
      </c>
      <c r="M206" s="74" t="n">
        <v>2.410040238131961</v>
      </c>
      <c r="N206" s="74" t="n">
        <v>10</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7" t="inlineStr">
        <is>
          <t>HTF_GATE_D_MANDATORY</t>
        </is>
      </c>
      <c r="B207" s="38" t="inlineStr">
        <is>
          <t>0.0_ALT</t>
        </is>
      </c>
      <c r="C207" s="38" t="n"/>
      <c r="D207" s="38" t="inlineStr">
        <is>
          <t>ENTRY, GLOBAL_CHECK, STOCKS_EXIT</t>
        </is>
      </c>
      <c r="E207" s="38" t="n"/>
      <c r="F207" s="26" t="n"/>
      <c r="G207" s="38">
        <f>IFERROR(VLOOKUP($A139&amp;"_"&amp;$B139,Results_Deltas!$A$2:$P$15000,5,FALSE),"")</f>
        <v/>
      </c>
      <c r="H207" s="38" t="inlineStr">
        <is>
          <t>Blanket (page end)</t>
        </is>
      </c>
      <c r="I207" s="26" t="n"/>
      <c r="J207" s="26" t="n"/>
      <c r="K207" s="26" t="n"/>
      <c r="L207" s="26" t="inlineStr">
        <is>
          <t>NO</t>
        </is>
      </c>
      <c r="M207" s="74" t="n">
        <v>2.410040238131961</v>
      </c>
      <c r="N207" s="74" t="n">
        <v>10</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9" t="inlineStr">
        <is>
          <t>MANDATORY_REENTRY_WT_FILTER_MIN_VELOCITY</t>
        </is>
      </c>
      <c r="B208" s="40" t="inlineStr">
        <is>
          <t>0.0</t>
        </is>
      </c>
      <c r="C208" s="38" t="n"/>
      <c r="D208" s="38" t="inlineStr">
        <is>
          <t>GLOBAL_CHECK, STOCKS_EXIT</t>
        </is>
      </c>
      <c r="E208" s="38" t="n"/>
      <c r="F208" s="26" t="n"/>
      <c r="G208" s="38">
        <f>IFERROR(VLOOKUP($A165&amp;"_"&amp;$B165,Results_Deltas!$A$2:$P$15000,5,FALSE),"")</f>
        <v/>
      </c>
      <c r="H208" s="38" t="inlineStr">
        <is>
          <t>Blanket (page end)</t>
        </is>
      </c>
      <c r="I208" s="26" t="n"/>
      <c r="J208" s="26" t="n"/>
      <c r="K208" s="26" t="n"/>
      <c r="L208" s="26" t="inlineStr">
        <is>
          <t>NO</t>
        </is>
      </c>
      <c r="M208" s="74" t="n">
        <v>2.476985800302293</v>
      </c>
      <c r="N208" s="74" t="n">
        <v>10</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MANDATORY_REENTRY_WT_FILTER_MIN_VELOCITY</t>
        </is>
      </c>
      <c r="B209" s="38" t="inlineStr">
        <is>
          <t>0.0_ALT</t>
        </is>
      </c>
      <c r="C209" s="38" t="n"/>
      <c r="D209" s="38" t="inlineStr">
        <is>
          <t>GLOBAL_CHECK, STOCKS_EXIT</t>
        </is>
      </c>
      <c r="E209" s="38" t="n"/>
      <c r="F209" s="26" t="n"/>
      <c r="G209" s="38">
        <f>IFERROR(VLOOKUP($A166&amp;"_"&amp;$B166,Results_Deltas!$A$2:$P$15000,5,FALSE),"")</f>
        <v/>
      </c>
      <c r="H209" s="38" t="inlineStr">
        <is>
          <t>Blanket (page end)</t>
        </is>
      </c>
      <c r="I209" s="26" t="n"/>
      <c r="J209" s="26" t="n"/>
      <c r="K209" s="26" t="n"/>
      <c r="L209" s="26" t="inlineStr">
        <is>
          <t>YES</t>
        </is>
      </c>
      <c r="M209" s="74" t="n">
        <v>2.476985800302293</v>
      </c>
      <c r="N209" s="74" t="n">
        <v>10</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7" t="inlineStr">
        <is>
          <t>MANDATORY_REENTRY_WT_FILTER_REQUIRE_FLIP</t>
        </is>
      </c>
      <c r="B210" s="38" t="inlineStr">
        <is>
          <t>False_ALT</t>
        </is>
      </c>
      <c r="C210" s="38" t="n"/>
      <c r="D210" s="38" t="inlineStr">
        <is>
          <t>GLOBAL_CHECK, STOCKS_EXIT</t>
        </is>
      </c>
      <c r="E210" s="38" t="n"/>
      <c r="F210" s="26" t="n"/>
      <c r="G210" s="38">
        <f>IFERROR(VLOOKUP($A168&amp;"_"&amp;$B168,Results_Deltas!$A$2:$P$15000,5,FALSE),"")</f>
        <v/>
      </c>
      <c r="H210" s="38" t="inlineStr">
        <is>
          <t>Blanket (page end)</t>
        </is>
      </c>
      <c r="I210" s="26" t="n"/>
      <c r="J210" s="26" t="n"/>
      <c r="K210" s="26" t="n"/>
      <c r="L210" s="26" t="inlineStr">
        <is>
          <t>NO</t>
        </is>
      </c>
      <c r="M210" s="74" t="n">
        <v>2.476985800302293</v>
      </c>
      <c r="N210" s="74" t="n">
        <v>10</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7" t="inlineStr">
        <is>
          <t>HTF_TREND_VETO_BYPASS_REASONS</t>
        </is>
      </c>
      <c r="B211" s="38" t="inlineStr">
        <is>
          <t>0.0</t>
        </is>
      </c>
      <c r="C211" s="38" t="n"/>
      <c r="D211" s="38" t="inlineStr">
        <is>
          <t>GLOBAL_CHECK, STOCKS_EXIT</t>
        </is>
      </c>
      <c r="E211" s="38" t="n"/>
      <c r="F211" s="26" t="n"/>
      <c r="G211" s="38">
        <f>IFERROR(VLOOKUP($A144&amp;"_"&amp;$B144,Results_Deltas!$A$2:$P$15000,5,FALSE),"")</f>
        <v/>
      </c>
      <c r="H211" s="38" t="inlineStr">
        <is>
          <t>Blanket (page end)</t>
        </is>
      </c>
      <c r="I211" s="26" t="n"/>
      <c r="J211" s="26" t="n"/>
      <c r="K211" s="26" t="n"/>
      <c r="L211" s="26" t="inlineStr">
        <is>
          <t>NO</t>
        </is>
      </c>
      <c r="M211" s="74" t="n">
        <v>2.491044307273363</v>
      </c>
      <c r="N211" s="74" t="n">
        <v>10</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c r="A212" s="37" t="inlineStr">
        <is>
          <t>HTF_TREND_VETO_BYPASS_REASONS</t>
        </is>
      </c>
      <c r="B212" s="38" t="inlineStr">
        <is>
          <t>0.0_ALT</t>
        </is>
      </c>
      <c r="C212" s="38" t="n"/>
      <c r="D212" s="38" t="inlineStr">
        <is>
          <t>GLOBAL_CHECK, STOCKS_EXIT</t>
        </is>
      </c>
      <c r="E212" s="38" t="n"/>
      <c r="F212" s="26" t="n"/>
      <c r="G212" s="38">
        <f>IFERROR(VLOOKUP($A145&amp;"_"&amp;$B145,Results_Deltas!$A$2:$P$15000,5,FALSE),"")</f>
        <v/>
      </c>
      <c r="H212" s="38" t="inlineStr">
        <is>
          <t>Blanket (page end)</t>
        </is>
      </c>
      <c r="I212" s="26" t="n"/>
      <c r="J212" s="26" t="n"/>
      <c r="K212" s="26" t="n"/>
      <c r="L212" s="26" t="inlineStr">
        <is>
          <t>NO</t>
        </is>
      </c>
      <c r="M212" s="74" t="n">
        <v>2.491044307273363</v>
      </c>
      <c r="N212" s="74" t="n">
        <v>10</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c r="A213" s="37" t="inlineStr">
        <is>
          <t>MTF_FILTER_STRONG_BUY_QUICK_BYPASS</t>
        </is>
      </c>
      <c r="B213" s="38" t="inlineStr">
        <is>
          <t>0.0</t>
        </is>
      </c>
      <c r="C213" s="38" t="n"/>
      <c r="D213" s="38" t="inlineStr">
        <is>
          <t>GLOBAL_CHECK, STOCKS_EXIT</t>
        </is>
      </c>
      <c r="E213" s="38" t="n"/>
      <c r="F213" s="26" t="n"/>
      <c r="G213" s="38">
        <f>IFERROR(VLOOKUP($A179&amp;"_"&amp;$B179,Results_Deltas!$A$2:$P$15000,5,FALSE),"")</f>
        <v/>
      </c>
      <c r="H213" s="38" t="inlineStr">
        <is>
          <t>Blanket (page end)</t>
        </is>
      </c>
      <c r="I213" s="26" t="n"/>
      <c r="J213" s="26" t="n"/>
      <c r="K213" s="26" t="n"/>
      <c r="L213" s="26" t="inlineStr">
        <is>
          <t>YES</t>
        </is>
      </c>
      <c r="M213" s="74" t="n">
        <v>2.491044307273363</v>
      </c>
      <c r="N213" s="74" t="n">
        <v>10</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c r="A214" s="37" t="inlineStr">
        <is>
          <t>MTF_FILTER_STRONG_BUY_QUICK_BYPASS</t>
        </is>
      </c>
      <c r="B214" s="38" t="inlineStr">
        <is>
          <t>0.0_ALT</t>
        </is>
      </c>
      <c r="C214" s="38" t="n"/>
      <c r="D214" s="38" t="inlineStr">
        <is>
          <t>GLOBAL_CHECK, STOCKS_EXIT</t>
        </is>
      </c>
      <c r="E214" s="38" t="n"/>
      <c r="F214" s="26" t="n"/>
      <c r="G214" s="38">
        <f>IFERROR(VLOOKUP($A180&amp;"_"&amp;$B180,Results_Deltas!$A$2:$P$15000,5,FALSE),"")</f>
        <v/>
      </c>
      <c r="H214" s="38" t="inlineStr">
        <is>
          <t>Blanket (page end)</t>
        </is>
      </c>
      <c r="I214" s="26" t="n"/>
      <c r="J214" s="26" t="n"/>
      <c r="K214" s="26" t="n"/>
      <c r="L214" s="26" t="inlineStr">
        <is>
          <t>NO</t>
        </is>
      </c>
      <c r="M214" s="74" t="n">
        <v>2.491044307273363</v>
      </c>
      <c r="N214" s="74" t="n">
        <v>10</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8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A443" s="0" t="inlineStr">
        <is>
          <t>BOUNCE_15M_TESTABLE</t>
        </is>
      </c>
      <c r="B443" s="0" t="inlineStr">
        <is>
          <t>REENTRY_15M_DC_BASIS_CROSS_HTF</t>
        </is>
      </c>
      <c r="C443" s="0" t="inlineStr">
        <is>
          <t>False/True</t>
        </is>
      </c>
      <c r="D443" s="0" t="inlineStr">
        <is>
          <t>15m testable bounce from BB/DC basis or lrL pullback with HTF WT bullish</t>
        </is>
      </c>
      <c r="E443" s="0" t="inlineStr">
        <is>
          <t>ez_reentry.py + v12_quick_engine</t>
        </is>
      </c>
      <c r="F443" s="0" t="inlineStr">
        <is>
          <t>REENTRY_WINDOWED</t>
        </is>
      </c>
      <c r="G443" s="0" t="inlineStr">
        <is>
          <t>REENTRY_15M_DC_BASIS_CROSS_HTF_ENABLED</t>
        </is>
      </c>
      <c r="H443" s="0" t="inlineStr">
        <is>
          <t>TESTABLE</t>
        </is>
      </c>
      <c r="M443" s="0" t="inlineStr">
        <is>
          <t>bool</t>
        </is>
      </c>
    </row>
    <row r="444" ht="15.75" customHeight="1" s="67">
      <c r="A444" s="0" t="inlineStr">
        <is>
          <t>BOUNCE_15M_TESTABLE</t>
        </is>
      </c>
      <c r="B444" s="0" t="inlineStr">
        <is>
          <t>REENTRY_15M_LRL_PULLBACK_HTF</t>
        </is>
      </c>
      <c r="C444" s="0" t="inlineStr">
        <is>
          <t>False/True</t>
        </is>
      </c>
      <c r="D444" s="0" t="inlineStr">
        <is>
          <t>15m testable bounce from BB/DC basis or lrL pullback with HTF WT bullish</t>
        </is>
      </c>
      <c r="E444" s="0" t="inlineStr">
        <is>
          <t>ez_reentry.py + v12_quick_engine</t>
        </is>
      </c>
      <c r="F444" s="0" t="inlineStr">
        <is>
          <t>REENTRY_WINDOWED</t>
        </is>
      </c>
      <c r="G444" s="0" t="inlineStr">
        <is>
          <t>REENTRY_15M_LRL_PULLBACK_HTF_ENABLED</t>
        </is>
      </c>
      <c r="H444" s="0" t="inlineStr">
        <is>
          <t>TESTABLE</t>
        </is>
      </c>
      <c r="M444" s="0" t="inlineStr">
        <is>
          <t>bool</t>
        </is>
      </c>
    </row>
    <row r="445" ht="15.75" customHeight="1" s="67">
      <c r="A445" s="0" t="inlineStr">
        <is>
          <t>BOUNCE_15M_TESTABLE</t>
        </is>
      </c>
      <c r="B445" s="0" t="inlineStr">
        <is>
          <t>REENTRY_15M_BB1H_LOW_BOUNCE_HTF</t>
        </is>
      </c>
      <c r="C445" s="0" t="inlineStr">
        <is>
          <t>False/True</t>
        </is>
      </c>
      <c r="D445" s="0" t="inlineStr">
        <is>
          <t>15m testable bounce from BB/DC basis or lrL pullback with HTF WT bullish</t>
        </is>
      </c>
      <c r="E445" s="0" t="inlineStr">
        <is>
          <t>ez_reentry.py + v12_quick_engine</t>
        </is>
      </c>
      <c r="F445" s="0" t="inlineStr">
        <is>
          <t>REENTRY_WINDOWED</t>
        </is>
      </c>
      <c r="G445" s="0" t="inlineStr">
        <is>
          <t>REENTRY_15M_BB1H_LOW_BOUNCE_HTF_ENABLED</t>
        </is>
      </c>
      <c r="H445" s="0" t="inlineStr">
        <is>
          <t>TESTABLE</t>
        </is>
      </c>
      <c r="M445" s="0" t="inlineStr">
        <is>
          <t>bool</t>
        </is>
      </c>
    </row>
    <row r="446" ht="15.75" customHeight="1" s="67">
      <c r="B446" s="0" t="inlineStr">
        <is>
          <t>WT_DC_TF_ENTRY</t>
        </is>
      </c>
      <c r="F446" s="0" t="inlineStr">
        <is>
          <t>ENTRY_BREAKOUT_CHANNEL</t>
        </is>
      </c>
      <c r="G446" s="0" t="inlineStr">
        <is>
          <t>WT_DC_TF_ENTRY</t>
        </is>
      </c>
      <c r="H446" s="0" t="inlineStr">
        <is>
          <t>SPECIFIC — only gated switches</t>
        </is>
      </c>
      <c r="J446" s="0" t="inlineStr">
        <is>
          <t>1h, 15m, 4h, D</t>
        </is>
      </c>
      <c r="L446" s="0" t="inlineStr">
        <is>
          <t>1h</t>
        </is>
      </c>
    </row>
    <row r="447" ht="15.75" customHeight="1" s="67">
      <c r="B447" s="0" t="inlineStr">
        <is>
          <t>WT_DC_TF_HTF</t>
        </is>
      </c>
      <c r="F447" s="0" t="inlineStr">
        <is>
          <t>ENTRY_BREAKOUT_CHANNEL</t>
        </is>
      </c>
      <c r="G447" s="0" t="inlineStr">
        <is>
          <t>WT_DC_TF_HTF</t>
        </is>
      </c>
      <c r="H447" s="0" t="inlineStr">
        <is>
          <t>SPECIFIC — only gated switches</t>
        </is>
      </c>
      <c r="J447" s="0" t="inlineStr">
        <is>
          <t>4h, 1h, D, W, 15m</t>
        </is>
      </c>
      <c r="L447" s="0" t="inlineStr">
        <is>
          <t>4h</t>
        </is>
      </c>
    </row>
    <row r="448" ht="15.75" customHeight="1" s="67">
      <c r="B448" s="0" t="inlineStr">
        <is>
          <t>WT_DC_TF_HTF2</t>
        </is>
      </c>
      <c r="F448" s="0" t="inlineStr">
        <is>
          <t>ENTRY_BREAKOUT_CHANNEL</t>
        </is>
      </c>
      <c r="G448" s="0" t="inlineStr">
        <is>
          <t>WT_DC_TF_HTF2</t>
        </is>
      </c>
      <c r="H448" s="0" t="inlineStr">
        <is>
          <t>SPECIFIC — only gated switches</t>
        </is>
      </c>
      <c r="J448" s="0" t="inlineStr">
        <is>
          <t>D, none, 1h, 4h, W</t>
        </is>
      </c>
      <c r="L448" s="0" t="inlineStr">
        <is>
          <t>D</t>
        </is>
      </c>
    </row>
    <row r="449" ht="15.75" customHeight="1" s="67">
      <c r="B449" s="0" t="inlineStr">
        <is>
          <t>WT_DC_DC_TF</t>
        </is>
      </c>
      <c r="F449" s="0" t="inlineStr">
        <is>
          <t>ENTRY_BREAKOUT_CHANNEL</t>
        </is>
      </c>
      <c r="G449" s="0" t="inlineStr">
        <is>
          <t>WT_DC_DC_TF</t>
        </is>
      </c>
      <c r="H449" s="0" t="inlineStr">
        <is>
          <t>SPECIFIC — only gated switches</t>
        </is>
      </c>
      <c r="J449" s="0" t="inlineStr">
        <is>
          <t>1h, 15m, 4h, D</t>
        </is>
      </c>
      <c r="L449" s="0" t="inlineStr">
        <is>
          <t>1h</t>
        </is>
      </c>
    </row>
    <row r="450" ht="15.75" customHeight="1" s="67">
      <c r="B450" s="0" t="inlineStr">
        <is>
          <t>WT_DC_STOCH_TF</t>
        </is>
      </c>
      <c r="F450" s="0" t="inlineStr">
        <is>
          <t>ENTRY_BREAKOUT_CHANNEL</t>
        </is>
      </c>
      <c r="G450" s="0" t="inlineStr">
        <is>
          <t>WT_DC_STOCH_TF</t>
        </is>
      </c>
      <c r="H450" s="0" t="inlineStr">
        <is>
          <t>SPECIFIC — only gated switches</t>
        </is>
      </c>
      <c r="J450" s="0" t="inlineStr">
        <is>
          <t>5m, 15m, 1h, 4h</t>
        </is>
      </c>
      <c r="L450" s="0" t="inlineStr">
        <is>
          <t>5m</t>
        </is>
      </c>
    </row>
    <row r="451" ht="15.75" customHeight="1" s="67">
      <c r="B451" s="0" t="inlineStr">
        <is>
          <t>WT_DC_DC_POS_THRESHOLD_LONG</t>
        </is>
      </c>
      <c r="F451" s="0" t="inlineStr">
        <is>
          <t>ENTRY_BREAKOUT_CHANNEL</t>
        </is>
      </c>
      <c r="G451" s="0" t="inlineStr">
        <is>
          <t>WT_DC_DC_POS_THRESHOLD_LONG</t>
        </is>
      </c>
      <c r="H451" s="0" t="inlineStr">
        <is>
          <t>SPECIFIC — only gated switches</t>
        </is>
      </c>
      <c r="J451" s="0" t="inlineStr">
        <is>
          <t>0.5, 0.3, 0.4, 0.6, 0.7</t>
        </is>
      </c>
      <c r="L451" s="0" t="inlineStr">
        <is>
          <t>0.5</t>
        </is>
      </c>
    </row>
    <row r="452" ht="15.75" customHeight="1" s="67">
      <c r="B452" s="0" t="inlineStr">
        <is>
          <t>WT_DC_DC_POS_THRESHOLD_SHORT</t>
        </is>
      </c>
      <c r="F452" s="0" t="inlineStr">
        <is>
          <t>ENTRY_BREAKOUT_CHANNEL</t>
        </is>
      </c>
      <c r="G452" s="0" t="inlineStr">
        <is>
          <t>WT_DC_DC_POS_THRESHOLD_SHORT</t>
        </is>
      </c>
      <c r="H452" s="0" t="inlineStr">
        <is>
          <t>SPECIFIC — only gated switches</t>
        </is>
      </c>
      <c r="J452" s="0" t="inlineStr">
        <is>
          <t>0.5, 0.3, 0.4, 0.6, 0.7</t>
        </is>
      </c>
      <c r="L452" s="0" t="inlineStr">
        <is>
          <t>0.5</t>
        </is>
      </c>
    </row>
    <row r="453" ht="15.75" customHeight="1" s="67">
      <c r="B453" s="0" t="inlineStr">
        <is>
          <t>WT_DC_STOCH_THRESHOLD_LONG</t>
        </is>
      </c>
      <c r="F453" s="0" t="inlineStr">
        <is>
          <t>ENTRY_BREAKOUT_CHANNEL</t>
        </is>
      </c>
      <c r="G453" s="0" t="inlineStr">
        <is>
          <t>WT_DC_STOCH_THRESHOLD_LONG</t>
        </is>
      </c>
      <c r="H453" s="0" t="inlineStr">
        <is>
          <t>SPECIFIC — only gated switches</t>
        </is>
      </c>
      <c r="J453" s="0" t="inlineStr">
        <is>
          <t>40.0, 30.0, 50.0</t>
        </is>
      </c>
      <c r="L453" s="0" t="inlineStr">
        <is>
          <t>40.0</t>
        </is>
      </c>
    </row>
    <row r="454" ht="15.75" customHeight="1" s="67">
      <c r="B454" s="0" t="inlineStr">
        <is>
          <t>WT_DC_STOCH_THRESHOLD_SHORT</t>
        </is>
      </c>
      <c r="F454" s="0" t="inlineStr">
        <is>
          <t>ENTRY_BREAKOUT_CHANNEL</t>
        </is>
      </c>
      <c r="G454" s="0" t="inlineStr">
        <is>
          <t>WT_DC_STOCH_THRESHOLD_SHORT</t>
        </is>
      </c>
      <c r="H454" s="0" t="inlineStr">
        <is>
          <t>SPECIFIC — only gated switches</t>
        </is>
      </c>
      <c r="J454" s="0" t="inlineStr">
        <is>
          <t>60.0, 50.0, 70.0</t>
        </is>
      </c>
      <c r="L454" s="0" t="inlineStr">
        <is>
          <t>60.0</t>
        </is>
      </c>
    </row>
    <row r="455" ht="15.75" customHeight="1" s="67">
      <c r="B455" s="0" t="inlineStr">
        <is>
          <t>WT_DC_HTF_GATE_MODE</t>
        </is>
      </c>
      <c r="F455" s="0" t="inlineStr">
        <is>
          <t>ENTRY_BREAKOUT_CHANNEL</t>
        </is>
      </c>
      <c r="G455" s="0" t="inlineStr">
        <is>
          <t>WT_DC_HTF_GATE_MODE</t>
        </is>
      </c>
      <c r="H455" s="0" t="inlineStr">
        <is>
          <t>SPECIFIC — only gated switches</t>
        </is>
      </c>
      <c r="J455" s="0" t="inlineStr">
        <is>
          <t>AND, OR</t>
        </is>
      </c>
      <c r="L455" s="0" t="inlineStr">
        <is>
          <t>AND</t>
        </is>
      </c>
    </row>
    <row r="456" ht="15.75" customHeight="1" s="67">
      <c r="B456" s="0" t="inlineStr">
        <is>
          <t>WT_DC_TF_COMBO</t>
        </is>
      </c>
      <c r="F456" s="0" t="inlineStr">
        <is>
          <t>ENTRY_BREAKOUT_CHANNEL</t>
        </is>
      </c>
      <c r="G456" s="0" t="inlineStr">
        <is>
          <t>WT_DC_TF_COMBO</t>
        </is>
      </c>
      <c r="H456" s="0" t="inlineStr">
        <is>
          <t>SPECIFIC — only gated switches</t>
        </is>
      </c>
      <c r="J456" s="0" t="inlineStr">
        <is>
          <t>1h_4h_D, 15m_1h_4h, 15m_1h_4h_D, 1h_4h, 4h_D</t>
        </is>
      </c>
      <c r="L456" s="0" t="inlineStr">
        <is>
          <t>1h_4h_D</t>
        </is>
      </c>
    </row>
    <row r="457" ht="15.75" customHeight="1" s="67">
      <c r="B457" s="0" t="inlineStr">
        <is>
          <t>WT_DC_DIRECT_TF_ENTRY</t>
        </is>
      </c>
      <c r="F457" s="0" t="inlineStr">
        <is>
          <t>ENTRY_BREAKOUT_CHANNEL</t>
        </is>
      </c>
      <c r="G457" s="0" t="inlineStr">
        <is>
          <t>WT_DC_DIRECT_TF_ENTRY</t>
        </is>
      </c>
      <c r="H457" s="0" t="inlineStr">
        <is>
          <t>SPECIFIC — only gated switches</t>
        </is>
      </c>
      <c r="J457" s="0" t="inlineStr">
        <is>
          <t>1h, 15m, 4h</t>
        </is>
      </c>
      <c r="L457" s="0" t="inlineStr">
        <is>
          <t>1h</t>
        </is>
      </c>
    </row>
    <row r="458" ht="15.75" customHeight="1" s="67">
      <c r="B458" s="0" t="inlineStr">
        <is>
          <t>WT_DC_DIRECT_DC_TF</t>
        </is>
      </c>
      <c r="F458" s="0" t="inlineStr">
        <is>
          <t>ENTRY_BREAKOUT_CHANNEL</t>
        </is>
      </c>
      <c r="G458" s="0" t="inlineStr">
        <is>
          <t>WT_DC_DIRECT_DC_TF</t>
        </is>
      </c>
      <c r="H458" s="0" t="inlineStr">
        <is>
          <t>SPECIFIC — only gated switches</t>
        </is>
      </c>
      <c r="J458" s="0" t="inlineStr">
        <is>
          <t>1h, 15m, 4h, D</t>
        </is>
      </c>
      <c r="L458" s="0" t="inlineStr">
        <is>
          <t>1h</t>
        </is>
      </c>
    </row>
    <row r="459" ht="15.75" customHeight="1" s="67">
      <c r="B459" s="0" t="inlineStr">
        <is>
          <t>DC_BREAKOUT_TF_EXPANDED</t>
        </is>
      </c>
      <c r="F459" s="0" t="inlineStr">
        <is>
          <t>ENTRY_BREAKOUT_CHANNEL</t>
        </is>
      </c>
      <c r="G459" s="0" t="inlineStr">
        <is>
          <t>DC_BREAKOUT_TF_EXPANDED</t>
        </is>
      </c>
      <c r="H459" s="0" t="inlineStr">
        <is>
          <t>SPECIFIC — only gated switches</t>
        </is>
      </c>
      <c r="J459" s="0" t="inlineStr">
        <is>
          <t>1h, 15m, 4h, D, W</t>
        </is>
      </c>
      <c r="L459" s="0" t="inlineStr">
        <is>
          <t>1h</t>
        </is>
      </c>
    </row>
    <row r="460" ht="15.75" customHeight="1" s="67">
      <c r="B460" s="0" t="inlineStr">
        <is>
          <t>EXIT_VELOCITY_WT_TFS</t>
        </is>
      </c>
      <c r="F460" s="0" t="inlineStr">
        <is>
          <t>EXIT_VELOCITY</t>
        </is>
      </c>
      <c r="G460" s="0" t="inlineStr">
        <is>
          <t>EXIT_VELOCITY_WT_TFS</t>
        </is>
      </c>
      <c r="H460" s="0" t="inlineStr">
        <is>
          <t>SPECIFIC — only gated switches</t>
        </is>
      </c>
      <c r="J460" s="0" t="inlineStr">
        <is>
          <t>1h,4h,D, 15m,1h,4h,D, 1h,4h, 4h,D, 15m,1h</t>
        </is>
      </c>
      <c r="L460" s="0" t="inlineStr">
        <is>
          <t>1h,4h,D</t>
        </is>
      </c>
    </row>
    <row r="461" ht="15.75" customHeight="1" s="67">
      <c r="B461" s="0" t="inlineStr">
        <is>
          <t>WT_DC_ENTRY_THRESHOLD</t>
        </is>
      </c>
      <c r="F461" s="0" t="inlineStr">
        <is>
          <t>ENTRY_CONFIRMATION_GATES</t>
        </is>
      </c>
      <c r="G461" s="0" t="inlineStr">
        <is>
          <t>WT_DC_ENTRY_THRESHOLD</t>
        </is>
      </c>
      <c r="H461" s="0" t="inlineStr">
        <is>
          <t>SPECIFIC — only gated switches</t>
        </is>
      </c>
      <c r="J461" s="0" t="inlineStr">
        <is>
          <t>45.0, 20.0, 30.0, 35.0, 55.0, 60.0, 75.0</t>
        </is>
      </c>
      <c r="L461" s="0" t="inlineStr">
        <is>
          <t>45.0</t>
        </is>
      </c>
    </row>
    <row r="462" ht="15.75" customHeight="1" s="67">
      <c r="B462" s="0" t="inlineStr">
        <is>
          <t>WT_DC_DIRECT_THRESHOLD</t>
        </is>
      </c>
      <c r="F462" s="0" t="inlineStr">
        <is>
          <t>ENTRY_CONFIRMATION_GATES</t>
        </is>
      </c>
      <c r="G462" s="0" t="inlineStr">
        <is>
          <t>WT_DC_DIRECT_THRESHOLD</t>
        </is>
      </c>
      <c r="H462" s="0" t="inlineStr">
        <is>
          <t>SPECIFIC — only gated switches</t>
        </is>
      </c>
      <c r="J462" s="0" t="inlineStr">
        <is>
          <t>20.0, 10.0, 30.0, 35.0</t>
        </is>
      </c>
      <c r="L462" s="0" t="inlineStr">
        <is>
          <t>20.0</t>
        </is>
      </c>
    </row>
    <row r="463" ht="15.75" customHeight="1" s="67">
      <c r="B463" s="0" t="inlineStr">
        <is>
          <t>WT_DC_HTF_GATE</t>
        </is>
      </c>
      <c r="F463" s="0" t="inlineStr">
        <is>
          <t>ENTRY_CONFIRMATION_GATES</t>
        </is>
      </c>
      <c r="G463" s="0" t="inlineStr">
        <is>
          <t>WT_DC_HTF_GATE</t>
        </is>
      </c>
      <c r="H463" s="0" t="inlineStr">
        <is>
          <t>SPECIFIC — only gated switches</t>
        </is>
      </c>
      <c r="J463" s="0" t="inlineStr">
        <is>
          <t>4h_D, none, 1h, 4h, 15m, 1h_4h</t>
        </is>
      </c>
      <c r="L463" s="0" t="inlineStr">
        <is>
          <t>4h_D</t>
        </is>
      </c>
    </row>
    <row r="464" ht="15.75" customHeight="1" s="67">
      <c r="B464" s="0" t="inlineStr">
        <is>
          <t>BB_BOUNCE_ENTRY_TF</t>
        </is>
      </c>
      <c r="C464" s="0" t="inlineStr">
        <is>
          <t>OFF</t>
        </is>
      </c>
      <c r="D464" s="0" t="inlineStr">
        <is>
          <t>BB BB_BOUNCE_ENTRY_TF TF=OFF — bb_{lower/middle/upper}_*/bb_pct_b_* on OFF with HTF WT</t>
        </is>
      </c>
      <c r="E464" s="0" t="inlineStr">
        <is>
          <t>ENTRY_REVERSAL_BOUNCE</t>
        </is>
      </c>
      <c r="F464" s="0" t="inlineStr">
        <is>
          <t>ENTRY_REVERSAL_BOUNCE</t>
        </is>
      </c>
      <c r="G464" s="0" t="inlineStr">
        <is>
          <t>BB_BOUNCE_ENTRY_TF</t>
        </is>
      </c>
      <c r="H464" s="0" t="inlineStr">
        <is>
          <t>TESTABLE — 15m+ BB in NPZ</t>
        </is>
      </c>
      <c r="J464" s="0" t="inlineStr">
        <is>
          <t>—</t>
        </is>
      </c>
      <c r="M464" s="0" t="inlineStr">
        <is>
          <t>OFF</t>
        </is>
      </c>
      <c r="N464" s="0" t="inlineStr">
        <is>
          <t>tf</t>
        </is>
      </c>
      <c r="O464" s="0" t="inlineStr">
        <is>
          <t>BB_BOUNCE_ENTRY_TF</t>
        </is>
      </c>
    </row>
    <row r="465" ht="15.75" customHeight="1" s="67">
      <c r="B465" s="0" t="inlineStr">
        <is>
          <t>BB_BOUNCE_ENTRY_TF</t>
        </is>
      </c>
      <c r="C465" s="0" t="inlineStr">
        <is>
          <t>15m</t>
        </is>
      </c>
      <c r="D465" s="0" t="inlineStr">
        <is>
          <t>BB BB_BOUNCE_ENTRY_TF TF=15m — bb_{lower/middle/upper}_*/bb_pct_b_* on 15m with HTF WT</t>
        </is>
      </c>
      <c r="E465" s="0" t="inlineStr">
        <is>
          <t>ENTRY_REVERSAL_BOUNCE</t>
        </is>
      </c>
      <c r="F465" s="0" t="inlineStr">
        <is>
          <t>ENTRY_REVERSAL_BOUNCE</t>
        </is>
      </c>
      <c r="G465" s="0" t="inlineStr">
        <is>
          <t>BB_BOUNCE_ENTRY_TF</t>
        </is>
      </c>
      <c r="H465" s="0" t="inlineStr">
        <is>
          <t>TESTABLE — 15m+ BB in NPZ</t>
        </is>
      </c>
      <c r="J465" s="0" t="inlineStr">
        <is>
          <t>—</t>
        </is>
      </c>
      <c r="M465" s="0" t="inlineStr">
        <is>
          <t>15m</t>
        </is>
      </c>
      <c r="N465" s="0" t="inlineStr">
        <is>
          <t>tf</t>
        </is>
      </c>
      <c r="O465" s="0" t="inlineStr">
        <is>
          <t>BB_BOUNCE_ENTRY_TF</t>
        </is>
      </c>
    </row>
    <row r="466" ht="15.75" customHeight="1" s="67">
      <c r="B466" s="0" t="inlineStr">
        <is>
          <t>BB_BOUNCE_ENTRY_TF</t>
        </is>
      </c>
      <c r="C466" s="0" t="inlineStr">
        <is>
          <t>1h</t>
        </is>
      </c>
      <c r="D466" s="0" t="inlineStr">
        <is>
          <t>BB BB_BOUNCE_ENTRY_TF TF=1h — bb_{lower/middle/upper}_*/bb_pct_b_* on 1h with HTF WT</t>
        </is>
      </c>
      <c r="E466" s="0" t="inlineStr">
        <is>
          <t>ENTRY_REVERSAL_BOUNCE</t>
        </is>
      </c>
      <c r="F466" s="0" t="inlineStr">
        <is>
          <t>ENTRY_REVERSAL_BOUNCE</t>
        </is>
      </c>
      <c r="G466" s="0" t="inlineStr">
        <is>
          <t>BB_BOUNCE_ENTRY_TF</t>
        </is>
      </c>
      <c r="H466" s="0" t="inlineStr">
        <is>
          <t>TESTABLE — 15m+ BB in NPZ</t>
        </is>
      </c>
      <c r="J466" s="0" t="inlineStr">
        <is>
          <t>—</t>
        </is>
      </c>
      <c r="M466" s="0" t="inlineStr">
        <is>
          <t>1h</t>
        </is>
      </c>
      <c r="N466" s="0" t="inlineStr">
        <is>
          <t>tf</t>
        </is>
      </c>
      <c r="O466" s="0" t="inlineStr">
        <is>
          <t>BB_BOUNCE_ENTRY_TF</t>
        </is>
      </c>
    </row>
    <row r="467" ht="15.75" customHeight="1" s="67">
      <c r="B467" s="0" t="inlineStr">
        <is>
          <t>BB_BOUNCE_ENTRY_TF</t>
        </is>
      </c>
      <c r="C467" s="0" t="inlineStr">
        <is>
          <t>4h</t>
        </is>
      </c>
      <c r="D467" s="0" t="inlineStr">
        <is>
          <t>BB BB_BOUNCE_ENTRY_TF TF=4h — bb_{lower/middle/upper}_*/bb_pct_b_* on 4h with HTF WT</t>
        </is>
      </c>
      <c r="E467" s="0" t="inlineStr">
        <is>
          <t>ENTRY_REVERSAL_BOUNCE</t>
        </is>
      </c>
      <c r="F467" s="0" t="inlineStr">
        <is>
          <t>ENTRY_REVERSAL_BOUNCE</t>
        </is>
      </c>
      <c r="G467" s="0" t="inlineStr">
        <is>
          <t>BB_BOUNCE_ENTRY_TF</t>
        </is>
      </c>
      <c r="H467" s="0" t="inlineStr">
        <is>
          <t>TESTABLE — 15m+ BB in NPZ</t>
        </is>
      </c>
      <c r="J467" s="0" t="inlineStr">
        <is>
          <t>—</t>
        </is>
      </c>
      <c r="M467" s="0" t="inlineStr">
        <is>
          <t>4h</t>
        </is>
      </c>
      <c r="N467" s="0" t="inlineStr">
        <is>
          <t>tf</t>
        </is>
      </c>
      <c r="O467" s="0" t="inlineStr">
        <is>
          <t>BB_BOUNCE_ENTRY_TF</t>
        </is>
      </c>
    </row>
    <row r="468" ht="15.75" customHeight="1" s="67">
      <c r="B468" s="0" t="inlineStr">
        <is>
          <t>BB_BOUNCE_ENTRY_TF</t>
        </is>
      </c>
      <c r="C468" s="0" t="inlineStr">
        <is>
          <t>D</t>
        </is>
      </c>
      <c r="D468" s="0" t="inlineStr">
        <is>
          <t>BB BB_BOUNCE_ENTRY_TF TF=D — bb_{lower/middle/upper}_*/bb_pct_b_* on D with HTF WT</t>
        </is>
      </c>
      <c r="E468" s="0" t="inlineStr">
        <is>
          <t>ENTRY_REVERSAL_BOUNCE</t>
        </is>
      </c>
      <c r="F468" s="0" t="inlineStr">
        <is>
          <t>ENTRY_REVERSAL_BOUNCE</t>
        </is>
      </c>
      <c r="G468" s="0" t="inlineStr">
        <is>
          <t>BB_BOUNCE_ENTRY_TF</t>
        </is>
      </c>
      <c r="H468" s="0" t="inlineStr">
        <is>
          <t>TESTABLE — 15m+ BB in NPZ</t>
        </is>
      </c>
      <c r="J468" s="0" t="inlineStr">
        <is>
          <t>—</t>
        </is>
      </c>
      <c r="M468" s="0" t="inlineStr">
        <is>
          <t>D</t>
        </is>
      </c>
      <c r="N468" s="0" t="inlineStr">
        <is>
          <t>tf</t>
        </is>
      </c>
      <c r="O468" s="0" t="inlineStr">
        <is>
          <t>BB_BOUNCE_ENTRY_TF</t>
        </is>
      </c>
    </row>
    <row r="469" ht="15.75" customHeight="1" s="67">
      <c r="B469" s="0" t="inlineStr">
        <is>
          <t>BB_BREAKOUT_ENTRY_TF</t>
        </is>
      </c>
      <c r="C469" s="0" t="inlineStr">
        <is>
          <t>OFF</t>
        </is>
      </c>
      <c r="D469" s="0" t="inlineStr">
        <is>
          <t>BB BB_BREAKOUT_ENTRY_TF TF=OFF — bb_{lower/middle/upper}_*/bb_pct_b_* on OFF with HTF WT</t>
        </is>
      </c>
      <c r="E469" s="0" t="inlineStr">
        <is>
          <t>ENTRY_BREAKOUT_CHANNEL</t>
        </is>
      </c>
      <c r="F469" s="0" t="inlineStr">
        <is>
          <t>ENTRY_BREAKOUT_CHANNEL</t>
        </is>
      </c>
      <c r="G469" s="0" t="inlineStr">
        <is>
          <t>BB_BREAKOUT_ENTRY_TF</t>
        </is>
      </c>
      <c r="H469" s="0" t="inlineStr">
        <is>
          <t>TESTABLE — 15m+ BB in NPZ</t>
        </is>
      </c>
      <c r="J469" s="0" t="inlineStr">
        <is>
          <t>—</t>
        </is>
      </c>
      <c r="M469" s="0" t="inlineStr">
        <is>
          <t>OFF</t>
        </is>
      </c>
      <c r="N469" s="0" t="inlineStr">
        <is>
          <t>tf</t>
        </is>
      </c>
      <c r="O469" s="0" t="inlineStr">
        <is>
          <t>BB_BREAKOUT_ENTRY_TF</t>
        </is>
      </c>
    </row>
    <row r="470" ht="15.75" customHeight="1" s="67">
      <c r="B470" s="0" t="inlineStr">
        <is>
          <t>BB_BREAKOUT_ENTRY_TF</t>
        </is>
      </c>
      <c r="C470" s="0" t="inlineStr">
        <is>
          <t>15m</t>
        </is>
      </c>
      <c r="D470" s="0" t="inlineStr">
        <is>
          <t>BB BB_BREAKOUT_ENTRY_TF TF=15m — bb_{lower/middle/upper}_*/bb_pct_b_* on 15m with HTF WT</t>
        </is>
      </c>
      <c r="E470" s="0" t="inlineStr">
        <is>
          <t>ENTRY_BREAKOUT_CHANNEL</t>
        </is>
      </c>
      <c r="F470" s="0" t="inlineStr">
        <is>
          <t>ENTRY_BREAKOUT_CHANNEL</t>
        </is>
      </c>
      <c r="G470" s="0" t="inlineStr">
        <is>
          <t>BB_BREAKOUT_ENTRY_TF</t>
        </is>
      </c>
      <c r="H470" s="0" t="inlineStr">
        <is>
          <t>TESTABLE — 15m+ BB in NPZ</t>
        </is>
      </c>
      <c r="J470" s="0" t="inlineStr">
        <is>
          <t>—</t>
        </is>
      </c>
      <c r="M470" s="0" t="inlineStr">
        <is>
          <t>15m</t>
        </is>
      </c>
      <c r="N470" s="0" t="inlineStr">
        <is>
          <t>tf</t>
        </is>
      </c>
      <c r="O470" s="0" t="inlineStr">
        <is>
          <t>BB_BREAKOUT_ENTRY_TF</t>
        </is>
      </c>
    </row>
    <row r="471" ht="15.75" customHeight="1" s="67">
      <c r="B471" s="0" t="inlineStr">
        <is>
          <t>BB_BREAKOUT_ENTRY_TF</t>
        </is>
      </c>
      <c r="C471" s="0" t="inlineStr">
        <is>
          <t>1h</t>
        </is>
      </c>
      <c r="D471" s="0" t="inlineStr">
        <is>
          <t>BB BB_BREAKOUT_ENTRY_TF TF=1h — bb_{lower/middle/upper}_*/bb_pct_b_* on 1h with HTF WT</t>
        </is>
      </c>
      <c r="E471" s="0" t="inlineStr">
        <is>
          <t>ENTRY_BREAKOUT_CHANNEL</t>
        </is>
      </c>
      <c r="F471" s="0" t="inlineStr">
        <is>
          <t>ENTRY_BREAKOUT_CHANNEL</t>
        </is>
      </c>
      <c r="G471" s="0" t="inlineStr">
        <is>
          <t>BB_BREAKOUT_ENTRY_TF</t>
        </is>
      </c>
      <c r="H471" s="0" t="inlineStr">
        <is>
          <t>TESTABLE — 15m+ BB in NPZ</t>
        </is>
      </c>
      <c r="J471" s="0" t="inlineStr">
        <is>
          <t>—</t>
        </is>
      </c>
      <c r="M471" s="0" t="inlineStr">
        <is>
          <t>1h</t>
        </is>
      </c>
      <c r="N471" s="0" t="inlineStr">
        <is>
          <t>tf</t>
        </is>
      </c>
      <c r="O471" s="0" t="inlineStr">
        <is>
          <t>BB_BREAKOUT_ENTRY_TF</t>
        </is>
      </c>
    </row>
    <row r="472" ht="15.75" customHeight="1" s="67">
      <c r="B472" s="0" t="inlineStr">
        <is>
          <t>BB_BREAKOUT_ENTRY_TF</t>
        </is>
      </c>
      <c r="C472" s="0" t="inlineStr">
        <is>
          <t>4h</t>
        </is>
      </c>
      <c r="D472" s="0" t="inlineStr">
        <is>
          <t>BB BB_BREAKOUT_ENTRY_TF TF=4h — bb_{lower/middle/upper}_*/bb_pct_b_* on 4h with HTF WT</t>
        </is>
      </c>
      <c r="E472" s="0" t="inlineStr">
        <is>
          <t>ENTRY_BREAKOUT_CHANNEL</t>
        </is>
      </c>
      <c r="F472" s="0" t="inlineStr">
        <is>
          <t>ENTRY_BREAKOUT_CHANNEL</t>
        </is>
      </c>
      <c r="G472" s="0" t="inlineStr">
        <is>
          <t>BB_BREAKOUT_ENTRY_TF</t>
        </is>
      </c>
      <c r="H472" s="0" t="inlineStr">
        <is>
          <t>TESTABLE — 15m+ BB in NPZ</t>
        </is>
      </c>
      <c r="J472" s="0" t="inlineStr">
        <is>
          <t>—</t>
        </is>
      </c>
      <c r="M472" s="0" t="inlineStr">
        <is>
          <t>4h</t>
        </is>
      </c>
      <c r="N472" s="0" t="inlineStr">
        <is>
          <t>tf</t>
        </is>
      </c>
      <c r="O472" s="0" t="inlineStr">
        <is>
          <t>BB_BREAKOUT_ENTRY_TF</t>
        </is>
      </c>
    </row>
    <row r="473" ht="15.75" customHeight="1" s="67">
      <c r="B473" s="0" t="inlineStr">
        <is>
          <t>BB_BREAKOUT_ENTRY_TF</t>
        </is>
      </c>
      <c r="C473" s="0" t="inlineStr">
        <is>
          <t>D</t>
        </is>
      </c>
      <c r="D473" s="0" t="inlineStr">
        <is>
          <t>BB BB_BREAKOUT_ENTRY_TF TF=D — bb_{lower/middle/upper}_*/bb_pct_b_* on D with HTF WT</t>
        </is>
      </c>
      <c r="E473" s="0" t="inlineStr">
        <is>
          <t>ENTRY_BREAKOUT_CHANNEL</t>
        </is>
      </c>
      <c r="F473" s="0" t="inlineStr">
        <is>
          <t>ENTRY_BREAKOUT_CHANNEL</t>
        </is>
      </c>
      <c r="G473" s="0" t="inlineStr">
        <is>
          <t>BB_BREAKOUT_ENTRY_TF</t>
        </is>
      </c>
      <c r="H473" s="0" t="inlineStr">
        <is>
          <t>TESTABLE — 15m+ BB in NPZ</t>
        </is>
      </c>
      <c r="J473" s="0" t="inlineStr">
        <is>
          <t>—</t>
        </is>
      </c>
      <c r="M473" s="0" t="inlineStr">
        <is>
          <t>D</t>
        </is>
      </c>
      <c r="N473" s="0" t="inlineStr">
        <is>
          <t>tf</t>
        </is>
      </c>
      <c r="O473" s="0" t="inlineStr">
        <is>
          <t>BB_BREAKOUT_ENTRY_TF</t>
        </is>
      </c>
    </row>
    <row r="474" ht="15.75" customHeight="1" s="67">
      <c r="B474" s="0" t="inlineStr">
        <is>
          <t>BB_EXIT_AT_LOSS_TF</t>
        </is>
      </c>
      <c r="C474" s="0" t="inlineStr">
        <is>
          <t>OFF</t>
        </is>
      </c>
      <c r="D474" s="0" t="inlineStr">
        <is>
          <t>BB BB_EXIT_AT_LOSS_TF TF=OFF — bb_{lower/middle/upper}_*/bb_pct_b_* on OFF with HTF WT</t>
        </is>
      </c>
      <c r="E474" s="0" t="inlineStr">
        <is>
          <t>EXIT_STRUCTURAL</t>
        </is>
      </c>
      <c r="F474" s="0" t="inlineStr">
        <is>
          <t>EXIT_STRUCTURAL</t>
        </is>
      </c>
      <c r="G474" s="0" t="inlineStr">
        <is>
          <t>BB_EXIT_AT_LOSS_TF</t>
        </is>
      </c>
      <c r="H474" s="0" t="inlineStr">
        <is>
          <t>TESTABLE — 15m+ BB in NPZ</t>
        </is>
      </c>
      <c r="J474" s="0" t="inlineStr">
        <is>
          <t>—</t>
        </is>
      </c>
      <c r="M474" s="0" t="inlineStr">
        <is>
          <t>OFF</t>
        </is>
      </c>
      <c r="N474" s="0" t="inlineStr">
        <is>
          <t>tf</t>
        </is>
      </c>
      <c r="O474" s="0" t="inlineStr">
        <is>
          <t>BB_EXIT_AT_LOSS_TF</t>
        </is>
      </c>
    </row>
    <row r="475" ht="15.75" customHeight="1" s="67">
      <c r="B475" s="0" t="inlineStr">
        <is>
          <t>BB_EXIT_AT_LOSS_TF</t>
        </is>
      </c>
      <c r="C475" s="0" t="inlineStr">
        <is>
          <t>15m</t>
        </is>
      </c>
      <c r="D475" s="0" t="inlineStr">
        <is>
          <t>BB BB_EXIT_AT_LOSS_TF TF=15m — bb_{lower/middle/upper}_*/bb_pct_b_* on 15m with HTF WT</t>
        </is>
      </c>
      <c r="E475" s="0" t="inlineStr">
        <is>
          <t>EXIT_STRUCTURAL</t>
        </is>
      </c>
      <c r="F475" s="0" t="inlineStr">
        <is>
          <t>EXIT_STRUCTURAL</t>
        </is>
      </c>
      <c r="G475" s="0" t="inlineStr">
        <is>
          <t>BB_EXIT_AT_LOSS_TF</t>
        </is>
      </c>
      <c r="H475" s="0" t="inlineStr">
        <is>
          <t>TESTABLE — 15m+ BB in NPZ</t>
        </is>
      </c>
      <c r="J475" s="0" t="inlineStr">
        <is>
          <t>—</t>
        </is>
      </c>
      <c r="M475" s="0" t="inlineStr">
        <is>
          <t>15m</t>
        </is>
      </c>
      <c r="N475" s="0" t="inlineStr">
        <is>
          <t>tf</t>
        </is>
      </c>
      <c r="O475" s="0" t="inlineStr">
        <is>
          <t>BB_EXIT_AT_LOSS_TF</t>
        </is>
      </c>
    </row>
    <row r="476" ht="15.75" customHeight="1" s="67">
      <c r="B476" s="0" t="inlineStr">
        <is>
          <t>BB_EXIT_AT_LOSS_TF</t>
        </is>
      </c>
      <c r="C476" s="0" t="inlineStr">
        <is>
          <t>1h</t>
        </is>
      </c>
      <c r="D476" s="0" t="inlineStr">
        <is>
          <t>BB BB_EXIT_AT_LOSS_TF TF=1h — bb_{lower/middle/upper}_*/bb_pct_b_* on 1h with HTF WT</t>
        </is>
      </c>
      <c r="E476" s="0" t="inlineStr">
        <is>
          <t>EXIT_STRUCTURAL</t>
        </is>
      </c>
      <c r="F476" s="0" t="inlineStr">
        <is>
          <t>EXIT_STRUCTURAL</t>
        </is>
      </c>
      <c r="G476" s="0" t="inlineStr">
        <is>
          <t>BB_EXIT_AT_LOSS_TF</t>
        </is>
      </c>
      <c r="H476" s="0" t="inlineStr">
        <is>
          <t>TESTABLE — 15m+ BB in NPZ</t>
        </is>
      </c>
      <c r="J476" s="0" t="inlineStr">
        <is>
          <t>—</t>
        </is>
      </c>
      <c r="M476" s="0" t="inlineStr">
        <is>
          <t>1h</t>
        </is>
      </c>
      <c r="N476" s="0" t="inlineStr">
        <is>
          <t>tf</t>
        </is>
      </c>
      <c r="O476" s="0" t="inlineStr">
        <is>
          <t>BB_EXIT_AT_LOSS_TF</t>
        </is>
      </c>
    </row>
    <row r="477" ht="15.75" customHeight="1" s="67">
      <c r="B477" s="0" t="inlineStr">
        <is>
          <t>BB_EXIT_AT_LOSS_TF</t>
        </is>
      </c>
      <c r="C477" s="0" t="inlineStr">
        <is>
          <t>4h</t>
        </is>
      </c>
      <c r="D477" s="0" t="inlineStr">
        <is>
          <t>BB BB_EXIT_AT_LOSS_TF TF=4h — bb_{lower/middle/upper}_*/bb_pct_b_* on 4h with HTF WT</t>
        </is>
      </c>
      <c r="E477" s="0" t="inlineStr">
        <is>
          <t>EXIT_STRUCTURAL</t>
        </is>
      </c>
      <c r="F477" s="0" t="inlineStr">
        <is>
          <t>EXIT_STRUCTURAL</t>
        </is>
      </c>
      <c r="G477" s="0" t="inlineStr">
        <is>
          <t>BB_EXIT_AT_LOSS_TF</t>
        </is>
      </c>
      <c r="H477" s="0" t="inlineStr">
        <is>
          <t>TESTABLE — 15m+ BB in NPZ</t>
        </is>
      </c>
      <c r="J477" s="0" t="inlineStr">
        <is>
          <t>—</t>
        </is>
      </c>
      <c r="M477" s="0" t="inlineStr">
        <is>
          <t>4h</t>
        </is>
      </c>
      <c r="N477" s="0" t="inlineStr">
        <is>
          <t>tf</t>
        </is>
      </c>
      <c r="O477" s="0" t="inlineStr">
        <is>
          <t>BB_EXIT_AT_LOSS_TF</t>
        </is>
      </c>
    </row>
    <row r="478" ht="15.75" customHeight="1" s="67">
      <c r="B478" s="0" t="inlineStr">
        <is>
          <t>BB_EXIT_AT_LOSS_TF</t>
        </is>
      </c>
      <c r="C478" s="0" t="inlineStr">
        <is>
          <t>D</t>
        </is>
      </c>
      <c r="D478" s="0" t="inlineStr">
        <is>
          <t>BB BB_EXIT_AT_LOSS_TF TF=D — bb_{lower/middle/upper}_*/bb_pct_b_* on D with HTF WT</t>
        </is>
      </c>
      <c r="E478" s="0" t="inlineStr">
        <is>
          <t>EXIT_STRUCTURAL</t>
        </is>
      </c>
      <c r="F478" s="0" t="inlineStr">
        <is>
          <t>EXIT_STRUCTURAL</t>
        </is>
      </c>
      <c r="G478" s="0" t="inlineStr">
        <is>
          <t>BB_EXIT_AT_LOSS_TF</t>
        </is>
      </c>
      <c r="H478" s="0" t="inlineStr">
        <is>
          <t>TESTABLE — 15m+ BB in NPZ</t>
        </is>
      </c>
      <c r="J478" s="0" t="inlineStr">
        <is>
          <t>—</t>
        </is>
      </c>
      <c r="M478" s="0" t="inlineStr">
        <is>
          <t>D</t>
        </is>
      </c>
      <c r="N478" s="0" t="inlineStr">
        <is>
          <t>tf</t>
        </is>
      </c>
      <c r="O478" s="0" t="inlineStr">
        <is>
          <t>BB_EXIT_AT_LOSS_TF</t>
        </is>
      </c>
    </row>
    <row r="479" ht="15.75" customHeight="1" s="67">
      <c r="B479" s="0" t="inlineStr">
        <is>
          <t>BB_PROFIT_TAKE_TF</t>
        </is>
      </c>
      <c r="C479" s="0" t="inlineStr">
        <is>
          <t>OFF</t>
        </is>
      </c>
      <c r="D479" s="0" t="inlineStr">
        <is>
          <t>BB BB_PROFIT_TAKE_TF TF=OFF — bb_{lower/middle/upper}_*/bb_pct_b_* on OFF with HTF WT</t>
        </is>
      </c>
      <c r="E479" s="0" t="inlineStr">
        <is>
          <t>REDUCE_PROFIT_LOCK</t>
        </is>
      </c>
      <c r="F479" s="0" t="inlineStr">
        <is>
          <t>REDUCE_PROFIT_LOCK</t>
        </is>
      </c>
      <c r="G479" s="0" t="inlineStr">
        <is>
          <t>BB_PROFIT_TAKE_TF</t>
        </is>
      </c>
      <c r="H479" s="0" t="inlineStr">
        <is>
          <t>TESTABLE — 15m+ BB in NPZ</t>
        </is>
      </c>
      <c r="J479" s="0" t="inlineStr">
        <is>
          <t>—</t>
        </is>
      </c>
      <c r="M479" s="0" t="inlineStr">
        <is>
          <t>OFF</t>
        </is>
      </c>
      <c r="N479" s="0" t="inlineStr">
        <is>
          <t>tf</t>
        </is>
      </c>
      <c r="O479" s="0" t="inlineStr">
        <is>
          <t>BB_PROFIT_TAKE_TF</t>
        </is>
      </c>
    </row>
    <row r="480" ht="15.75" customHeight="1" s="67">
      <c r="B480" s="0" t="inlineStr">
        <is>
          <t>BB_PROFIT_TAKE_TF</t>
        </is>
      </c>
      <c r="C480" s="0" t="inlineStr">
        <is>
          <t>15m</t>
        </is>
      </c>
      <c r="D480" s="0" t="inlineStr">
        <is>
          <t>BB BB_PROFIT_TAKE_TF TF=15m — bb_{lower/middle/upper}_*/bb_pct_b_* on 15m with HTF WT</t>
        </is>
      </c>
      <c r="E480" s="0" t="inlineStr">
        <is>
          <t>REDUCE_PROFIT_LOCK</t>
        </is>
      </c>
      <c r="F480" s="0" t="inlineStr">
        <is>
          <t>REDUCE_PROFIT_LOCK</t>
        </is>
      </c>
      <c r="G480" s="0" t="inlineStr">
        <is>
          <t>BB_PROFIT_TAKE_TF</t>
        </is>
      </c>
      <c r="H480" s="0" t="inlineStr">
        <is>
          <t>TESTABLE — 15m+ BB in NPZ</t>
        </is>
      </c>
      <c r="J480" s="0" t="inlineStr">
        <is>
          <t>—</t>
        </is>
      </c>
      <c r="M480" s="0" t="inlineStr">
        <is>
          <t>15m</t>
        </is>
      </c>
      <c r="N480" s="0" t="inlineStr">
        <is>
          <t>tf</t>
        </is>
      </c>
      <c r="O480" s="0" t="inlineStr">
        <is>
          <t>BB_PROFIT_TAKE_TF</t>
        </is>
      </c>
    </row>
    <row r="481" ht="15.75" customHeight="1" s="67">
      <c r="B481" s="0" t="inlineStr">
        <is>
          <t>BB_PROFIT_TAKE_TF</t>
        </is>
      </c>
      <c r="C481" s="0" t="inlineStr">
        <is>
          <t>1h</t>
        </is>
      </c>
      <c r="D481" s="0" t="inlineStr">
        <is>
          <t>BB BB_PROFIT_TAKE_TF TF=1h — bb_{lower/middle/upper}_*/bb_pct_b_* on 1h with HTF WT</t>
        </is>
      </c>
      <c r="E481" s="0" t="inlineStr">
        <is>
          <t>REDUCE_PROFIT_LOCK</t>
        </is>
      </c>
      <c r="F481" s="0" t="inlineStr">
        <is>
          <t>REDUCE_PROFIT_LOCK</t>
        </is>
      </c>
      <c r="G481" s="0" t="inlineStr">
        <is>
          <t>BB_PROFIT_TAKE_TF</t>
        </is>
      </c>
      <c r="H481" s="0" t="inlineStr">
        <is>
          <t>TESTABLE — 15m+ BB in NPZ</t>
        </is>
      </c>
      <c r="J481" s="0" t="inlineStr">
        <is>
          <t>—</t>
        </is>
      </c>
      <c r="M481" s="0" t="inlineStr">
        <is>
          <t>1h</t>
        </is>
      </c>
      <c r="N481" s="0" t="inlineStr">
        <is>
          <t>tf</t>
        </is>
      </c>
      <c r="O481" s="0" t="inlineStr">
        <is>
          <t>BB_PROFIT_TAKE_TF</t>
        </is>
      </c>
    </row>
    <row r="482" ht="15.75" customHeight="1" s="67">
      <c r="B482" s="0" t="inlineStr">
        <is>
          <t>BB_PROFIT_TAKE_TF</t>
        </is>
      </c>
      <c r="C482" s="0" t="inlineStr">
        <is>
          <t>4h</t>
        </is>
      </c>
      <c r="D482" s="0" t="inlineStr">
        <is>
          <t>BB BB_PROFIT_TAKE_TF TF=4h — bb_{lower/middle/upper}_*/bb_pct_b_* on 4h with HTF WT</t>
        </is>
      </c>
      <c r="E482" s="0" t="inlineStr">
        <is>
          <t>REDUCE_PROFIT_LOCK</t>
        </is>
      </c>
      <c r="F482" s="0" t="inlineStr">
        <is>
          <t>REDUCE_PROFIT_LOCK</t>
        </is>
      </c>
      <c r="G482" s="0" t="inlineStr">
        <is>
          <t>BB_PROFIT_TAKE_TF</t>
        </is>
      </c>
      <c r="H482" s="0" t="inlineStr">
        <is>
          <t>TESTABLE — 15m+ BB in NPZ</t>
        </is>
      </c>
      <c r="J482" s="0" t="inlineStr">
        <is>
          <t>—</t>
        </is>
      </c>
      <c r="M482" s="0" t="inlineStr">
        <is>
          <t>4h</t>
        </is>
      </c>
      <c r="N482" s="0" t="inlineStr">
        <is>
          <t>tf</t>
        </is>
      </c>
      <c r="O482" s="0" t="inlineStr">
        <is>
          <t>BB_PROFIT_TAKE_TF</t>
        </is>
      </c>
    </row>
    <row r="483" ht="15.75" customHeight="1" s="67">
      <c r="B483" s="0" t="inlineStr">
        <is>
          <t>BB_PROFIT_TAKE_TF</t>
        </is>
      </c>
      <c r="C483" s="0" t="inlineStr">
        <is>
          <t>D</t>
        </is>
      </c>
      <c r="D483" s="0" t="inlineStr">
        <is>
          <t>BB BB_PROFIT_TAKE_TF TF=D — bb_{lower/middle/upper}_*/bb_pct_b_* on D with HTF WT</t>
        </is>
      </c>
      <c r="E483" s="0" t="inlineStr">
        <is>
          <t>REDUCE_PROFIT_LOCK</t>
        </is>
      </c>
      <c r="F483" s="0" t="inlineStr">
        <is>
          <t>REDUCE_PROFIT_LOCK</t>
        </is>
      </c>
      <c r="G483" s="0" t="inlineStr">
        <is>
          <t>BB_PROFIT_TAKE_TF</t>
        </is>
      </c>
      <c r="H483" s="0" t="inlineStr">
        <is>
          <t>TESTABLE — 15m+ BB in NPZ</t>
        </is>
      </c>
      <c r="J483" s="0" t="inlineStr">
        <is>
          <t>—</t>
        </is>
      </c>
      <c r="M483" s="0" t="inlineStr">
        <is>
          <t>D</t>
        </is>
      </c>
      <c r="N483" s="0" t="inlineStr">
        <is>
          <t>tf</t>
        </is>
      </c>
      <c r="O483" s="0" t="inlineStr">
        <is>
          <t>BB_PROFIT_TAKE_TF</t>
        </is>
      </c>
    </row>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 width="12" customWidth="1" style="67" min="3" max="3"/>
    <col width="12" customWidth="1" style="67" min="4" max="4"/>
    <col width="36" customWidth="1" style="67" min="5" max="5"/>
    <col width="8" customWidth="1" style="67" min="6" max="6"/>
    <col width="12" customWidth="1" style="67" min="7" max="7"/>
    <col width="28" customWidth="1" style="67" min="8" max="8"/>
  </cols>
  <sheetData>
    <row r="1">
      <c r="A1" s="71" t="inlineStr">
        <is>
          <t>Switch</t>
        </is>
      </c>
      <c r="B1" s="71" t="inlineStr">
        <is>
          <t>Description</t>
        </is>
      </c>
      <c r="C1" s="71" t="inlineStr">
        <is>
          <t>Default</t>
        </is>
      </c>
      <c r="D1" s="71" t="inlineStr">
        <is>
          <t>Override</t>
        </is>
      </c>
      <c r="E1" s="71" t="inlineStr">
        <is>
          <t>Provenance</t>
        </is>
      </c>
      <c r="F1" s="71" t="inlineStr">
        <is>
          <t>P</t>
        </is>
      </c>
      <c r="G1" s="71" t="inlineStr">
        <is>
          <t>Vectorizable</t>
        </is>
      </c>
      <c r="H1" s="71" t="inlineStr">
        <is>
          <t>Tested in v12 on every v15_pilot run</t>
        </is>
      </c>
    </row>
    <row r="2">
      <c r="A2" s="72" t="inlineStr">
        <is>
          <t>LIVE_ENTRY_ENGINE_ENABLED</t>
        </is>
      </c>
      <c r="B2" s="72" t="inlineStr">
        <is>
          <t>P1 master boost</t>
        </is>
      </c>
      <c r="C2" s="73" t="inlineStr">
        <is>
          <t>True</t>
        </is>
      </c>
      <c r="D2" s="73" t="inlineStr">
        <is>
          <t>True</t>
        </is>
      </c>
      <c r="E2" s="72" t="inlineStr">
        <is>
          <t>P1..P9 live-extra, v12 on every v15_pilot</t>
        </is>
      </c>
      <c r="F2" s="73" t="inlineStr">
        <is>
          <t>EN</t>
        </is>
      </c>
      <c r="G2" s="73" t="inlineStr">
        <is>
          <t>no</t>
        </is>
      </c>
      <c r="H2" s="73" t="inlineStr">
        <is>
          <t>forward live vs vector hourly</t>
        </is>
      </c>
    </row>
    <row r="3">
      <c r="A3" s="72" t="inlineStr">
        <is>
          <t>LIVE_ENTRY_ENGINE_WT_ENABLED</t>
        </is>
      </c>
      <c r="B3" s="72" t="inlineStr">
        <is>
          <t>P1 WT boost</t>
        </is>
      </c>
      <c r="C3" s="73" t="inlineStr">
        <is>
          <t>True</t>
        </is>
      </c>
      <c r="D3" s="73" t="inlineStr">
        <is>
          <t>True</t>
        </is>
      </c>
      <c r="E3" s="72" t="inlineStr">
        <is>
          <t>P1..P9 live-extra, v12 on every v15_pilot</t>
        </is>
      </c>
      <c r="F3" s="73" t="inlineStr">
        <is>
          <t>EN</t>
        </is>
      </c>
      <c r="G3" s="73" t="inlineStr">
        <is>
          <t>no</t>
        </is>
      </c>
      <c r="H3" s="73" t="inlineStr">
        <is>
          <t>forward live vs vector hourly</t>
        </is>
      </c>
    </row>
    <row r="4">
      <c r="A4" s="72" t="inlineStr">
        <is>
          <t>LIVE_ENTRY_ENGINE_STOCH_ENABLED</t>
        </is>
      </c>
      <c r="B4" s="72" t="inlineStr">
        <is>
          <t>P1 Stoch boost</t>
        </is>
      </c>
      <c r="C4" s="73" t="inlineStr">
        <is>
          <t>True</t>
        </is>
      </c>
      <c r="D4" s="73" t="inlineStr">
        <is>
          <t>True</t>
        </is>
      </c>
      <c r="E4" s="72" t="inlineStr">
        <is>
          <t>P1..P9 live-extra, v12 on every v15_pilot</t>
        </is>
      </c>
      <c r="F4" s="73" t="inlineStr">
        <is>
          <t>EN</t>
        </is>
      </c>
      <c r="G4" s="73" t="inlineStr">
        <is>
          <t>no</t>
        </is>
      </c>
      <c r="H4" s="73" t="inlineStr">
        <is>
          <t>forward live vs vector hourly</t>
        </is>
      </c>
    </row>
    <row r="5">
      <c r="A5" s="72" t="inlineStr">
        <is>
          <t>LIVE_ENTRY_ENGINE_DC_ENABLED</t>
        </is>
      </c>
      <c r="B5" s="72" t="inlineStr">
        <is>
          <t>P1 DC boost</t>
        </is>
      </c>
      <c r="C5" s="73" t="inlineStr">
        <is>
          <t>True</t>
        </is>
      </c>
      <c r="D5" s="73" t="inlineStr">
        <is>
          <t>True</t>
        </is>
      </c>
      <c r="E5" s="72" t="inlineStr">
        <is>
          <t>P1..P9 live-extra, v12 on every v15_pilot</t>
        </is>
      </c>
      <c r="F5" s="73" t="inlineStr">
        <is>
          <t>EN</t>
        </is>
      </c>
      <c r="G5" s="73" t="inlineStr">
        <is>
          <t>no</t>
        </is>
      </c>
      <c r="H5" s="73" t="inlineStr">
        <is>
          <t>forward live vs vector hourly</t>
        </is>
      </c>
    </row>
    <row r="6">
      <c r="A6" s="72" t="inlineStr">
        <is>
          <t>LIVE_ENTRY_ENGINE_HTF_ENABLED</t>
        </is>
      </c>
      <c r="B6" s="72" t="inlineStr">
        <is>
          <t>P1 HTF boost</t>
        </is>
      </c>
      <c r="C6" s="73" t="inlineStr">
        <is>
          <t>True</t>
        </is>
      </c>
      <c r="D6" s="73" t="inlineStr">
        <is>
          <t>True</t>
        </is>
      </c>
      <c r="E6" s="72" t="inlineStr">
        <is>
          <t>P1..P9 live-extra, v12 on every v15_pilot</t>
        </is>
      </c>
      <c r="F6" s="73" t="inlineStr">
        <is>
          <t>EN</t>
        </is>
      </c>
      <c r="G6" s="73" t="inlineStr">
        <is>
          <t>no</t>
        </is>
      </c>
      <c r="H6" s="73" t="inlineStr">
        <is>
          <t>forward live vs vector hourly</t>
        </is>
      </c>
    </row>
    <row r="7">
      <c r="A7" s="72" t="inlineStr">
        <is>
          <t>LIVE_ENTRY_ENGINE_STDEV_MACRO_ENABLED</t>
        </is>
      </c>
      <c r="B7" s="72" t="inlineStr">
        <is>
          <t>P1 StdevMacro boost</t>
        </is>
      </c>
      <c r="C7" s="73" t="inlineStr">
        <is>
          <t>True</t>
        </is>
      </c>
      <c r="D7" s="73" t="inlineStr">
        <is>
          <t>True</t>
        </is>
      </c>
      <c r="E7" s="72" t="inlineStr">
        <is>
          <t>P1..P9 live-extra, v12 on every v15_pilot</t>
        </is>
      </c>
      <c r="F7" s="73" t="inlineStr">
        <is>
          <t>EN</t>
        </is>
      </c>
      <c r="G7" s="73" t="inlineStr">
        <is>
          <t>no</t>
        </is>
      </c>
      <c r="H7" s="73" t="inlineStr">
        <is>
          <t>forward live vs vector hourly</t>
        </is>
      </c>
    </row>
    <row r="8">
      <c r="A8" s="72" t="inlineStr">
        <is>
          <t>ABLATION_DISABLE_DC_BREACH_REDUCE</t>
        </is>
      </c>
      <c r="B8" s="72" t="inlineStr">
        <is>
          <t>P2 key-level DC crash hedge</t>
        </is>
      </c>
      <c r="C8" s="73" t="inlineStr">
        <is>
          <t>False</t>
        </is>
      </c>
      <c r="D8" s="73" t="inlineStr">
        <is>
          <t>False</t>
        </is>
      </c>
      <c r="E8" s="72" t="inlineStr">
        <is>
          <t>P1..P9 live-extra, v12 on every v15_pilot</t>
        </is>
      </c>
      <c r="F8" s="73" t="inlineStr">
        <is>
          <t>RE</t>
        </is>
      </c>
      <c r="G8" s="73" t="inlineStr">
        <is>
          <t>no</t>
        </is>
      </c>
      <c r="H8" s="73" t="inlineStr">
        <is>
          <t>forward live vs vector hourly</t>
        </is>
      </c>
    </row>
    <row r="9">
      <c r="A9" s="72" t="inlineStr">
        <is>
          <t>ABLATION_DISABLE_HEDGE</t>
        </is>
      </c>
      <c r="B9" s="72" t="inlineStr">
        <is>
          <t>P2/P5 hedge</t>
        </is>
      </c>
      <c r="C9" s="73" t="inlineStr">
        <is>
          <t>False</t>
        </is>
      </c>
      <c r="D9" s="73" t="inlineStr">
        <is>
          <t>False</t>
        </is>
      </c>
      <c r="E9" s="72" t="inlineStr">
        <is>
          <t>P1..P9 live-extra, v12 on every v15_pilot</t>
        </is>
      </c>
      <c r="F9" s="73" t="inlineStr">
        <is>
          <t>HE</t>
        </is>
      </c>
      <c r="G9" s="73" t="inlineStr">
        <is>
          <t>no</t>
        </is>
      </c>
      <c r="H9" s="73" t="inlineStr">
        <is>
          <t>forward live vs vector hourly</t>
        </is>
      </c>
    </row>
    <row r="10">
      <c r="A10" s="72" t="inlineStr">
        <is>
          <t>ABLATION_DISABLE_AGGRESSIVE_HEDGE</t>
        </is>
      </c>
      <c r="B10" s="72" t="inlineStr">
        <is>
          <t>P2 hedge aggressive</t>
        </is>
      </c>
      <c r="C10" s="73" t="inlineStr">
        <is>
          <t>False</t>
        </is>
      </c>
      <c r="D10" s="73" t="inlineStr">
        <is>
          <t>False</t>
        </is>
      </c>
      <c r="E10" s="72" t="inlineStr">
        <is>
          <t>P1..P9 live-extra, v12 on every v15_pilot</t>
        </is>
      </c>
      <c r="F10" s="73" t="inlineStr">
        <is>
          <t>HE</t>
        </is>
      </c>
      <c r="G10" s="73" t="inlineStr">
        <is>
          <t>no</t>
        </is>
      </c>
      <c r="H10" s="73" t="inlineStr">
        <is>
          <t>forward live vs vector hourly</t>
        </is>
      </c>
    </row>
    <row r="11">
      <c r="A11" s="72" t="inlineStr">
        <is>
          <t>REENTRY_B02_BC156_BOTTOM_ENABLED</t>
        </is>
      </c>
      <c r="B11" s="72" t="inlineStr">
        <is>
          <t>P4 bounce B02</t>
        </is>
      </c>
      <c r="C11" s="73" t="inlineStr">
        <is>
          <t>True</t>
        </is>
      </c>
      <c r="D11" s="73" t="inlineStr">
        <is>
          <t>True</t>
        </is>
      </c>
      <c r="E11" s="72" t="inlineStr">
        <is>
          <t>P1..P9 live-extra, v12 on every v15_pilot</t>
        </is>
      </c>
      <c r="F11" s="73" t="inlineStr">
        <is>
          <t>EN</t>
        </is>
      </c>
      <c r="G11" s="73" t="inlineStr">
        <is>
          <t>no</t>
        </is>
      </c>
      <c r="H11" s="73" t="inlineStr">
        <is>
          <t>forward live vs vector hourly</t>
        </is>
      </c>
    </row>
    <row r="12">
      <c r="A12" s="72" t="inlineStr">
        <is>
          <t>ABLATION_DISABLE_AUGMENTATION</t>
        </is>
      </c>
      <c r="B12" s="72" t="inlineStr">
        <is>
          <t>P4 bounce augmentation</t>
        </is>
      </c>
      <c r="C12" s="73" t="inlineStr">
        <is>
          <t>False</t>
        </is>
      </c>
      <c r="D12" s="73" t="inlineStr">
        <is>
          <t>False</t>
        </is>
      </c>
      <c r="E12" s="72" t="inlineStr">
        <is>
          <t>P1..P9 live-extra, v12 on every v15_pilot</t>
        </is>
      </c>
      <c r="F12" s="73" t="inlineStr">
        <is>
          <t>AU</t>
        </is>
      </c>
      <c r="G12" s="73" t="inlineStr">
        <is>
          <t>no</t>
        </is>
      </c>
      <c r="H12" s="73" t="inlineStr">
        <is>
          <t>forward live vs vector hourly</t>
        </is>
      </c>
    </row>
    <row r="13">
      <c r="A13" s="72" t="inlineStr">
        <is>
          <t>ABLATION_DISABLE_RATIO_REBALANCE</t>
        </is>
      </c>
      <c r="B13" s="72" t="inlineStr">
        <is>
          <t>P5 ratio rebalance</t>
        </is>
      </c>
      <c r="C13" s="73" t="inlineStr">
        <is>
          <t>False</t>
        </is>
      </c>
      <c r="D13" s="73" t="inlineStr">
        <is>
          <t>False</t>
        </is>
      </c>
      <c r="E13" s="72" t="inlineStr">
        <is>
          <t>P1..P9 live-extra, v12 on every v15_pilot</t>
        </is>
      </c>
      <c r="F13" s="73" t="inlineStr">
        <is>
          <t>RE</t>
        </is>
      </c>
      <c r="G13" s="73" t="inlineStr">
        <is>
          <t>no</t>
        </is>
      </c>
      <c r="H13" s="73" t="inlineStr">
        <is>
          <t>forward live vs vector hourly</t>
        </is>
      </c>
    </row>
    <row r="14">
      <c r="A14" s="72" t="inlineStr">
        <is>
          <t>ABLATION_DISABLE_QUICK_ENTRY</t>
        </is>
      </c>
      <c r="B14" s="72" t="inlineStr">
        <is>
          <t>P6 quick entry fast path</t>
        </is>
      </c>
      <c r="C14" s="73" t="inlineStr">
        <is>
          <t>False</t>
        </is>
      </c>
      <c r="D14" s="73" t="inlineStr">
        <is>
          <t>False</t>
        </is>
      </c>
      <c r="E14" s="72" t="inlineStr">
        <is>
          <t>P1..P9 live-extra, v12 on every v15_pilot</t>
        </is>
      </c>
      <c r="F14" s="73" t="inlineStr">
        <is>
          <t>EN</t>
        </is>
      </c>
      <c r="G14" s="73" t="inlineStr">
        <is>
          <t>yes</t>
        </is>
      </c>
      <c r="H14" s="73" t="inlineStr">
        <is>
          <t>yes</t>
        </is>
      </c>
    </row>
    <row r="15">
      <c r="A15" s="72" t="inlineStr">
        <is>
          <t>ABLATION_DISABLE_QUICK_EXIT</t>
        </is>
      </c>
      <c r="B15" s="72" t="inlineStr">
        <is>
          <t>P6 quick exit fast path</t>
        </is>
      </c>
      <c r="C15" s="73" t="inlineStr">
        <is>
          <t>False</t>
        </is>
      </c>
      <c r="D15" s="73" t="inlineStr">
        <is>
          <t>False</t>
        </is>
      </c>
      <c r="E15" s="72" t="inlineStr">
        <is>
          <t>P1..P9 live-extra, v12 on every v15_pilot</t>
        </is>
      </c>
      <c r="F15" s="73" t="inlineStr">
        <is>
          <t>EX</t>
        </is>
      </c>
      <c r="G15" s="73" t="inlineStr">
        <is>
          <t>yes</t>
        </is>
      </c>
      <c r="H15" s="73" t="inlineStr">
        <is>
          <t>yes</t>
        </is>
      </c>
    </row>
    <row r="16">
      <c r="A16" s="72" t="inlineStr">
        <is>
          <t>ABLATION_DISABLE_REENTRY_ENFORCE</t>
        </is>
      </c>
      <c r="B16" s="72" t="inlineStr">
        <is>
          <t>P6 reentry enforce</t>
        </is>
      </c>
      <c r="C16" s="73" t="inlineStr">
        <is>
          <t>False</t>
        </is>
      </c>
      <c r="D16" s="73" t="inlineStr">
        <is>
          <t>False</t>
        </is>
      </c>
      <c r="E16" s="72" t="inlineStr">
        <is>
          <t>P1..P9 live-extra, v12 on every v15_pilot</t>
        </is>
      </c>
      <c r="F16" s="73" t="inlineStr">
        <is>
          <t>EN</t>
        </is>
      </c>
      <c r="G16" s="73" t="inlineStr">
        <is>
          <t>yes</t>
        </is>
      </c>
      <c r="H16" s="73" t="inlineStr">
        <is>
          <t>yes</t>
        </is>
      </c>
    </row>
    <row r="17">
      <c r="A17" s="72" t="inlineStr">
        <is>
          <t>ABLATION_DISABLE_SPIKE_FADE_EXIT</t>
        </is>
      </c>
      <c r="B17" s="72" t="inlineStr">
        <is>
          <t>P7 spike fade 1m</t>
        </is>
      </c>
      <c r="C17" s="73" t="inlineStr">
        <is>
          <t>False</t>
        </is>
      </c>
      <c r="D17" s="73" t="inlineStr">
        <is>
          <t>False</t>
        </is>
      </c>
      <c r="E17" s="72" t="inlineStr">
        <is>
          <t>P1..P9 live-extra, v12 on every v15_pilot</t>
        </is>
      </c>
      <c r="F17" s="73" t="inlineStr">
        <is>
          <t>EX</t>
        </is>
      </c>
      <c r="G17" s="73" t="inlineStr">
        <is>
          <t>no</t>
        </is>
      </c>
      <c r="H17" s="73" t="inlineStr">
        <is>
          <t>forward live vs vector hourly</t>
        </is>
      </c>
    </row>
    <row r="18">
      <c r="A18" s="72" t="inlineStr">
        <is>
          <t>ABLATION_DISABLE_SCALP_GUARD</t>
        </is>
      </c>
      <c r="B18" s="72" t="inlineStr">
        <is>
          <t>P7 scalp guard</t>
        </is>
      </c>
      <c r="C18" s="73" t="inlineStr">
        <is>
          <t>False</t>
        </is>
      </c>
      <c r="D18" s="73" t="inlineStr">
        <is>
          <t>False</t>
        </is>
      </c>
      <c r="E18" s="72" t="inlineStr">
        <is>
          <t>P1..P9 live-extra, v12 on every v15_pilot</t>
        </is>
      </c>
      <c r="F18" s="73" t="inlineStr">
        <is>
          <t>GU</t>
        </is>
      </c>
      <c r="G18" s="73" t="inlineStr">
        <is>
          <t>no</t>
        </is>
      </c>
      <c r="H18" s="73" t="inlineStr">
        <is>
          <t>forward live vs vector hourly</t>
        </is>
      </c>
    </row>
    <row r="19">
      <c r="A19" s="72" t="inlineStr">
        <is>
          <t>ABLATION_DISABLE_HIGH_GAIN_AUGMENT</t>
        </is>
      </c>
      <c r="B19" s="72" t="inlineStr">
        <is>
          <t>P7 high gain augment</t>
        </is>
      </c>
      <c r="C19" s="73" t="inlineStr">
        <is>
          <t>False</t>
        </is>
      </c>
      <c r="D19" s="73" t="inlineStr">
        <is>
          <t>False</t>
        </is>
      </c>
      <c r="E19" s="72" t="inlineStr">
        <is>
          <t>P1..P9 live-extra, v12 on every v15_pilot</t>
        </is>
      </c>
      <c r="F19" s="73" t="inlineStr">
        <is>
          <t>AU</t>
        </is>
      </c>
      <c r="G19" s="73" t="inlineStr">
        <is>
          <t>no</t>
        </is>
      </c>
      <c r="H19" s="73" t="inlineStr">
        <is>
          <t>forward live vs vector hourly</t>
        </is>
      </c>
    </row>
    <row r="20">
      <c r="A20" s="72" t="inlineStr">
        <is>
          <t>ABLATION_DISABLE_PERIODIC_REENTRY</t>
        </is>
      </c>
      <c r="B20" s="72" t="inlineStr">
        <is>
          <t>P7 periodic reentry</t>
        </is>
      </c>
      <c r="C20" s="73" t="inlineStr">
        <is>
          <t>False</t>
        </is>
      </c>
      <c r="D20" s="73" t="inlineStr">
        <is>
          <t>False</t>
        </is>
      </c>
      <c r="E20" s="72" t="inlineStr">
        <is>
          <t>P1..P9 live-extra, v12 on every v15_pilot</t>
        </is>
      </c>
      <c r="F20" s="73" t="inlineStr">
        <is>
          <t>RE</t>
        </is>
      </c>
      <c r="G20" s="73" t="inlineStr">
        <is>
          <t>no</t>
        </is>
      </c>
      <c r="H20" s="73" t="inlineStr">
        <is>
          <t>forward live vs vector hourly</t>
        </is>
      </c>
    </row>
    <row r="21">
      <c r="A21" s="72" t="inlineStr">
        <is>
          <t>ABLATION_DISABLE_ENTRY_LEADERBOARD</t>
        </is>
      </c>
      <c r="B21" s="72" t="inlineStr">
        <is>
          <t>P8 adaptive regime (live-only)</t>
        </is>
      </c>
      <c r="C21" s="73" t="inlineStr">
        <is>
          <t>False</t>
        </is>
      </c>
      <c r="D21" s="73" t="inlineStr">
        <is>
          <t>False</t>
        </is>
      </c>
      <c r="E21" s="72" t="inlineStr">
        <is>
          <t>P1..P9 live-extra, v12 on every v15_pilot</t>
        </is>
      </c>
      <c r="F21" s="73" t="inlineStr">
        <is>
          <t>LE</t>
        </is>
      </c>
      <c r="G21" s="73" t="inlineStr">
        <is>
          <t>no</t>
        </is>
      </c>
      <c r="H21" s="73" t="inlineStr">
        <is>
          <t>forward live vs vector hourly</t>
        </is>
      </c>
    </row>
    <row r="22">
      <c r="A22" s="72" t="inlineStr">
        <is>
          <t>LIVE_ENTRY_ENGINE_FILTER_TF</t>
        </is>
      </c>
      <c r="B22" s="72" t="inlineStr">
        <is>
          <t>P9 filter TF</t>
        </is>
      </c>
      <c r="C22" s="73" t="inlineStr">
        <is>
          <t>15m</t>
        </is>
      </c>
      <c r="D22" s="73" t="inlineStr">
        <is>
          <t>15m</t>
        </is>
      </c>
      <c r="E22" s="72" t="inlineStr">
        <is>
          <t>P1..P9 live-extra, v12 on every v15_pilot</t>
        </is>
      </c>
      <c r="F22" s="73" t="inlineStr">
        <is>
          <t>TF</t>
        </is>
      </c>
      <c r="G22" s="73" t="inlineStr">
        <is>
          <t>yes</t>
        </is>
      </c>
      <c r="H22" s="73" t="inlineStr">
        <is>
          <t>yes</t>
        </is>
      </c>
    </row>
    <row r="23">
      <c r="A23" s="72" t="inlineStr">
        <is>
          <t>AUGMENTATION_COOLDOWN_MINUTES</t>
        </is>
      </c>
      <c r="B23" s="72" t="inlineStr">
        <is>
          <t>5m on stocks (was 60m/0) fix</t>
        </is>
      </c>
      <c r="C23" s="73" t="inlineStr">
        <is>
          <t>5</t>
        </is>
      </c>
      <c r="D23" s="73" t="inlineStr">
        <is>
          <t>5</t>
        </is>
      </c>
      <c r="E23" s="72" t="inlineStr">
        <is>
          <t>P1..P9 live-extra, v12 on every v15_pilot</t>
        </is>
      </c>
      <c r="F23" s="73" t="inlineStr">
        <is>
          <t>MI</t>
        </is>
      </c>
      <c r="G23" s="73" t="inlineStr">
        <is>
          <t>yes</t>
        </is>
      </c>
      <c r="H23" s="73" t="inlineStr">
        <is>
          <t>yes</t>
        </is>
      </c>
    </row>
    <row r="24">
      <c r="A24" s="72" t="inlineStr">
        <is>
          <t>AUGMENTATION_COOLDOWN_SECONDS</t>
        </is>
      </c>
      <c r="B24" s="72" t="inlineStr">
        <is>
          <t>5m on stocks (300s)</t>
        </is>
      </c>
      <c r="C24" s="73" t="inlineStr">
        <is>
          <t>300</t>
        </is>
      </c>
      <c r="D24" s="73" t="inlineStr">
        <is>
          <t>300</t>
        </is>
      </c>
      <c r="E24" s="72" t="inlineStr">
        <is>
          <t>P1..P9 live-extra, v12 on every v15_pilot</t>
        </is>
      </c>
      <c r="F24" s="73" t="inlineStr">
        <is>
          <t>SE</t>
        </is>
      </c>
      <c r="G24" s="73" t="inlineStr">
        <is>
          <t>yes</t>
        </is>
      </c>
      <c r="H24" s="73" t="inlineStr">
        <is>
          <t>yes</t>
        </is>
      </c>
    </row>
    <row r="25">
      <c r="A25" s="72" t="inlineStr">
        <is>
          <t>BASE_TF</t>
        </is>
      </c>
      <c r="B25" s="72" t="inlineStr">
        <is>
          <t>P3 micro 3m/5m vs 15m</t>
        </is>
      </c>
      <c r="C25" s="73" t="inlineStr">
        <is>
          <t>3m/5m</t>
        </is>
      </c>
      <c r="D25" s="73" t="inlineStr">
        <is>
          <t>3m/5m</t>
        </is>
      </c>
      <c r="E25" s="72" t="inlineStr">
        <is>
          <t>P1..P9 live-extra, v12 on every v15_pilot</t>
        </is>
      </c>
      <c r="F25" s="73" t="inlineStr">
        <is>
          <t>TF</t>
        </is>
      </c>
      <c r="G25" s="73" t="inlineStr">
        <is>
          <t>partial</t>
        </is>
      </c>
      <c r="H25" s="73" t="inlineStr">
        <is>
          <t>yes</t>
        </is>
      </c>
    </row>
    <row r="26">
      <c r="A26" s="72" t="inlineStr">
        <is>
          <t>WT_DC_STOCH_TF</t>
        </is>
      </c>
      <c r="B26" s="72" t="inlineStr">
        <is>
          <t>P3 WT DC stoch TF</t>
        </is>
      </c>
      <c r="C26" s="73" t="inlineStr">
        <is>
          <t>5m/15m</t>
        </is>
      </c>
      <c r="D26" s="73" t="inlineStr">
        <is>
          <t>5m/15m</t>
        </is>
      </c>
      <c r="E26" s="72" t="inlineStr">
        <is>
          <t>P1..P9 live-extra, v12 on every v15_pilot</t>
        </is>
      </c>
      <c r="F26" s="73" t="inlineStr">
        <is>
          <t>TF</t>
        </is>
      </c>
      <c r="G26" s="73" t="inlineStr">
        <is>
          <t>partial</t>
        </is>
      </c>
      <c r="H26" s="73"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2026-09-19T04:50:48Z</dcterms:created>
  <dcterms:modified xsi:type="dcterms:W3CDTF">2026-09-23T00:00:19Z</dcterms:modified>
</cp:coreProperties>
</file>