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\Desktop\World Happiness Project\"/>
    </mc:Choice>
  </mc:AlternateContent>
  <xr:revisionPtr revIDLastSave="0" documentId="13_ncr:1_{96DC60EA-7735-42DC-B147-74FB6C9F2A7C}" xr6:coauthVersionLast="47" xr6:coauthVersionMax="47" xr10:uidLastSave="{00000000-0000-0000-0000-000000000000}"/>
  <bookViews>
    <workbookView xWindow="-120" yWindow="-120" windowWidth="29040" windowHeight="15840" tabRatio="860" activeTab="6" xr2:uid="{4E0A6831-945F-44B0-82ED-7604358FD4F1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Country and Region" sheetId="8" r:id="rId8"/>
    <sheet name="GDP $ from World Bank" sheetId="9" r:id="rId9"/>
    <sheet name="Life Expectancy from World Bank" sheetId="10" r:id="rId10"/>
    <sheet name="Unemployment % from World Bank" sheetId="11" r:id="rId11"/>
    <sheet name="Education Index from Wiki" sheetId="12" r:id="rId12"/>
    <sheet name="% Drinking Water FAOStat" sheetId="13" r:id="rId13"/>
    <sheet name="% Sanitation Servics FAOStat" sheetId="15" r:id="rId14"/>
    <sheet name="Freedom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H2" i="7"/>
  <c r="G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K2" i="6"/>
  <c r="J2" i="6"/>
  <c r="I2" i="6"/>
  <c r="H2" i="6"/>
  <c r="G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L2" i="5"/>
  <c r="K2" i="5"/>
  <c r="J2" i="5"/>
  <c r="I2" i="5"/>
  <c r="H2" i="5"/>
  <c r="G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L2" i="4"/>
  <c r="K2" i="4"/>
  <c r="J2" i="4"/>
  <c r="I2" i="4"/>
  <c r="H2" i="4"/>
  <c r="G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L2" i="3"/>
  <c r="K2" i="3"/>
  <c r="J2" i="3"/>
  <c r="I2" i="3"/>
  <c r="H2" i="3"/>
  <c r="G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L2" i="2"/>
  <c r="K2" i="2"/>
  <c r="J2" i="2"/>
  <c r="I2" i="2"/>
  <c r="H2" i="2"/>
  <c r="G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L2" i="1"/>
  <c r="K2" i="1"/>
  <c r="J2" i="1"/>
  <c r="I2" i="1"/>
  <c r="H2" i="1"/>
  <c r="G2" i="1"/>
  <c r="B99" i="7"/>
  <c r="F95" i="7"/>
  <c r="B95" i="7"/>
  <c r="B90" i="7"/>
  <c r="B85" i="5"/>
  <c r="B39" i="4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2" i="6"/>
  <c r="F2" i="5"/>
  <c r="F2" i="4"/>
  <c r="F2" i="3"/>
  <c r="F2" i="2"/>
  <c r="F2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1" i="7"/>
  <c r="B92" i="7"/>
  <c r="B93" i="7"/>
  <c r="B94" i="7"/>
  <c r="B96" i="7"/>
  <c r="B97" i="7"/>
  <c r="B98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2" i="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4" i="3"/>
  <c r="B3" i="3"/>
  <c r="B2" i="3"/>
</calcChain>
</file>

<file path=xl/sharedStrings.xml><?xml version="1.0" encoding="utf-8"?>
<sst xmlns="http://schemas.openxmlformats.org/spreadsheetml/2006/main" count="7771" uniqueCount="639">
  <si>
    <t>Country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</si>
  <si>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</si>
  <si>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</si>
  <si>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</si>
  <si>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</si>
  <si>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</si>
  <si>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</si>
  <si>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</si>
  <si>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</si>
  <si>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</si>
  <si>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</si>
  <si>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</si>
  <si>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</si>
  <si>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</si>
  <si>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</si>
  <si>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</si>
  <si>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</si>
  <si>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</si>
  <si>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</si>
  <si>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</si>
  <si>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</si>
  <si>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</si>
  <si>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</si>
  <si>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</si>
  <si>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</si>
  <si>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</si>
  <si>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</si>
  <si>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</si>
  <si>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</si>
  <si>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</si>
  <si>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</si>
  <si>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</si>
  <si>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</si>
  <si>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</si>
  <si>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</si>
  <si>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</si>
  <si>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</si>
  <si>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</si>
  <si>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</si>
  <si>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</si>
  <si>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</si>
  <si>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</si>
  <si>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</si>
  <si>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</si>
  <si>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</si>
  <si>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</si>
  <si>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</si>
  <si>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</si>
  <si>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</si>
  <si>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</si>
  <si>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</si>
  <si>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</si>
  <si>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</si>
  <si>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</si>
  <si>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</si>
  <si>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</si>
  <si>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</si>
  <si>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</si>
  <si>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</si>
  <si>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</si>
  <si>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</si>
  <si>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</si>
  <si>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</si>
  <si>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</si>
  <si>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</si>
  <si>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</si>
  <si>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</si>
  <si>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</si>
  <si>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</si>
  <si>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</si>
  <si>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</si>
  <si>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</si>
  <si>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</si>
  <si>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</si>
  <si>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</si>
  <si>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</si>
  <si>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</si>
  <si>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</si>
  <si>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</si>
  <si>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</si>
  <si>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</si>
  <si>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</si>
  <si>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</si>
  <si>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</si>
  <si>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</si>
  <si>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</si>
  <si>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</si>
  <si>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</si>
  <si>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</si>
  <si>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</si>
  <si>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</si>
  <si>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</si>
  <si>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</si>
  <si>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</si>
  <si>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</si>
  <si>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</si>
  <si>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</si>
  <si>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</si>
  <si>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</si>
  <si>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</si>
  <si>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</si>
  <si>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</si>
  <si>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</si>
  <si>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</si>
  <si>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</si>
  <si>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</si>
  <si>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</si>
  <si>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</si>
  <si>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</si>
  <si>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</si>
  <si>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</si>
  <si>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</si>
  <si>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</si>
  <si>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</si>
  <si>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</si>
  <si>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</si>
  <si>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</si>
  <si>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</si>
  <si>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</si>
  <si>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</si>
  <si>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</si>
  <si>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</si>
  <si>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</si>
  <si>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</si>
  <si>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</si>
  <si>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</si>
  <si>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</si>
  <si>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</si>
  <si>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</si>
  <si>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</si>
  <si>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</si>
  <si>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</si>
  <si>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</si>
  <si>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</si>
  <si>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</si>
  <si>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</si>
  <si>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</si>
  <si>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</si>
  <si>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</si>
  <si>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</si>
  <si>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</si>
  <si>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</si>
  <si>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</si>
  <si>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</si>
  <si>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</si>
  <si>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</si>
  <si>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</si>
  <si>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</si>
  <si>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</si>
  <si>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</si>
  <si>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</si>
  <si>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Burkina Faso</t>
  </si>
  <si>
    <t>Afghanistan</t>
  </si>
  <si>
    <t>Rwanda</t>
  </si>
  <si>
    <t>Benin</t>
  </si>
  <si>
    <t>Syria</t>
  </si>
  <si>
    <t>Burundi</t>
  </si>
  <si>
    <t>Togo</t>
  </si>
  <si>
    <t>Region</t>
  </si>
  <si>
    <t>Western Europe</t>
  </si>
  <si>
    <t>North America</t>
  </si>
  <si>
    <t>Australia and New Zealand</t>
  </si>
  <si>
    <t>Middle East and Northern Africa</t>
  </si>
  <si>
    <t>Latin America and Caribbean</t>
  </si>
  <si>
    <t>Southeastern Asia</t>
  </si>
  <si>
    <t>Central and Eastern Europe</t>
  </si>
  <si>
    <t>Eastern Asia</t>
  </si>
  <si>
    <t>Sub-Saharan Africa</t>
  </si>
  <si>
    <t>Southern Asia</t>
  </si>
  <si>
    <t>Happiness Rank</t>
  </si>
  <si>
    <t>Happiness Score</t>
  </si>
  <si>
    <t>Life Expectancy</t>
  </si>
  <si>
    <t>Year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</si>
  <si>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</si>
  <si>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</si>
  <si>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</si>
  <si>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</si>
  <si>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</si>
  <si>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</si>
  <si>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</si>
  <si>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</si>
  <si>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North Macedonia</t>
  </si>
  <si>
    <t>Gambia</t>
  </si>
  <si>
    <t>Maldives</t>
  </si>
  <si>
    <t>Country Name</t>
  </si>
  <si>
    <t>Country Code</t>
  </si>
  <si>
    <t>Indicator Name</t>
  </si>
  <si>
    <t>Indicator Code</t>
  </si>
  <si>
    <t>2014</t>
  </si>
  <si>
    <t>2015</t>
  </si>
  <si>
    <t>2016</t>
  </si>
  <si>
    <t>2017</t>
  </si>
  <si>
    <t>2018</t>
  </si>
  <si>
    <t>2019</t>
  </si>
  <si>
    <t>2020</t>
  </si>
  <si>
    <t>2021</t>
  </si>
  <si>
    <t>Aruba</t>
  </si>
  <si>
    <t>ABW</t>
  </si>
  <si>
    <t>GDP (current US$)</t>
  </si>
  <si>
    <t>NY.GDP.MKTP.CD</t>
  </si>
  <si>
    <t>Africa Eastern and Southern</t>
  </si>
  <si>
    <t>AFE</t>
  </si>
  <si>
    <t>AFG</t>
  </si>
  <si>
    <t>Africa Western and Central</t>
  </si>
  <si>
    <t>AFW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</si>
  <si>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</si>
  <si>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</si>
  <si>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</si>
  <si>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</si>
  <si>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</si>
  <si>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</si>
  <si>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</si>
  <si>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</si>
  <si>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</t>
  </si>
  <si>
    <t>American Samoa</t>
  </si>
  <si>
    <t>ASM</t>
  </si>
  <si>
    <t>Antigua and Barbuda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</si>
  <si>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</si>
  <si>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</si>
  <si>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</si>
  <si>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</si>
  <si>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</si>
  <si>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</si>
  <si>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</si>
  <si>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</si>
  <si>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</si>
  <si>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</si>
  <si>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</si>
  <si>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</si>
  <si>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</si>
  <si>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BIH</t>
  </si>
  <si>
    <t>BLR</t>
  </si>
  <si>
    <t>BLZ</t>
  </si>
  <si>
    <t>Bermuda</t>
  </si>
  <si>
    <t>BMU</t>
  </si>
  <si>
    <t>BOL</t>
  </si>
  <si>
    <t>BRA</t>
  </si>
  <si>
    <t>Barbados</t>
  </si>
  <si>
    <t>BRB</t>
  </si>
  <si>
    <t>Brunei Darussalam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</si>
  <si>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</si>
  <si>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</si>
  <si>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</si>
  <si>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</si>
  <si>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</si>
  <si>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</si>
  <si>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</si>
  <si>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</si>
  <si>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</si>
  <si>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</si>
  <si>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</si>
  <si>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</si>
  <si>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</si>
  <si>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</si>
  <si>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</si>
  <si>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COD</t>
  </si>
  <si>
    <t>COG</t>
  </si>
  <si>
    <t>COL</t>
  </si>
  <si>
    <t>COM</t>
  </si>
  <si>
    <t>Cabo Verde</t>
  </si>
  <si>
    <t>CPV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</si>
  <si>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</si>
  <si>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</si>
  <si>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</si>
  <si>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</si>
  <si>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</si>
  <si>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</si>
  <si>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</si>
  <si>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</si>
  <si>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</si>
  <si>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</si>
  <si>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</si>
  <si>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</si>
  <si>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</t>
  </si>
  <si>
    <t>Dominica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</si>
  <si>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</si>
  <si>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</si>
  <si>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</si>
  <si>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</si>
  <si>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</si>
  <si>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</si>
  <si>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</si>
  <si>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</si>
  <si>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</si>
  <si>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</si>
  <si>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</si>
  <si>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</si>
  <si>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</si>
  <si>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</si>
  <si>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</si>
  <si>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</t>
  </si>
  <si>
    <t>Euro area</t>
  </si>
  <si>
    <t>EMU</t>
  </si>
  <si>
    <t>Eritrea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</si>
  <si>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</si>
  <si>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</si>
  <si>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</si>
  <si>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</si>
  <si>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</si>
  <si>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</si>
  <si>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</si>
  <si>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</si>
  <si>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</si>
  <si>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</si>
  <si>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</si>
  <si>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</si>
  <si>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</si>
  <si>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</si>
  <si>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</si>
  <si>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</si>
  <si>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</si>
  <si>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</si>
  <si>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</si>
  <si>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</si>
  <si>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</si>
  <si>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</si>
  <si>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</si>
  <si>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</si>
  <si>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</si>
  <si>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</si>
  <si>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</si>
  <si>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</si>
  <si>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</si>
  <si>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</si>
  <si>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</si>
  <si>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</si>
  <si>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</si>
  <si>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</si>
  <si>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</si>
  <si>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</si>
  <si>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</si>
  <si>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</si>
  <si>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</si>
  <si>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</si>
  <si>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</si>
  <si>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</si>
  <si>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</si>
  <si>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</si>
  <si>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</si>
  <si>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</si>
  <si>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</si>
  <si>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</si>
  <si>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</si>
  <si>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</si>
  <si>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</si>
  <si>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</si>
  <si>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</si>
  <si>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</si>
  <si>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</si>
  <si>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</si>
  <si>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</si>
  <si>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</si>
  <si>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</si>
  <si>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</si>
  <si>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</si>
  <si>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</si>
  <si>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</si>
  <si>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</si>
  <si>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</si>
  <si>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</si>
  <si>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</si>
  <si>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</si>
  <si>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</si>
  <si>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</si>
  <si>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</si>
  <si>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</si>
  <si>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</si>
  <si>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</si>
  <si>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</si>
  <si>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</si>
  <si>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</si>
  <si>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</si>
  <si>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</si>
  <si>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</si>
  <si>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</si>
  <si>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St. Kitts and Nevis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</si>
  <si>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</si>
  <si>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</si>
  <si>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</si>
  <si>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</si>
  <si>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</si>
  <si>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</si>
  <si>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</si>
  <si>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</si>
  <si>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</si>
  <si>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</si>
  <si>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</si>
  <si>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</si>
  <si>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</si>
  <si>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</si>
  <si>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</si>
  <si>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</si>
  <si>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</si>
  <si>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</si>
  <si>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</si>
  <si>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</si>
  <si>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</si>
  <si>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</si>
  <si>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</si>
  <si>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</si>
  <si>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</si>
  <si>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</si>
  <si>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</si>
  <si>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</si>
  <si>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</si>
  <si>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</si>
  <si>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</si>
  <si>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</si>
  <si>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</si>
  <si>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</si>
  <si>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</si>
  <si>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</si>
  <si>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</si>
  <si>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</si>
  <si>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</si>
  <si>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MDA</t>
  </si>
  <si>
    <t>MDG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</si>
  <si>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</si>
  <si>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</si>
  <si>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</si>
  <si>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</si>
  <si>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</si>
  <si>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</si>
  <si>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</si>
  <si>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</si>
  <si>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MKD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</si>
  <si>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</si>
  <si>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</si>
  <si>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</si>
  <si>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</si>
  <si>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</si>
  <si>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</si>
  <si>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</si>
  <si>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</si>
  <si>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</si>
  <si>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</si>
  <si>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</si>
  <si>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</si>
  <si>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</si>
  <si>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</si>
  <si>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NAC</t>
  </si>
  <si>
    <t>NAM</t>
  </si>
  <si>
    <t>New Caledonia</t>
  </si>
  <si>
    <t>NCL</t>
  </si>
  <si>
    <t>NER</t>
  </si>
  <si>
    <t>NGA</t>
  </si>
  <si>
    <t>NIC</t>
  </si>
  <si>
    <t>NLD</t>
  </si>
  <si>
    <t>NOR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</si>
  <si>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</si>
  <si>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</si>
  <si>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</si>
  <si>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</si>
  <si>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</si>
  <si>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</si>
  <si>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</si>
  <si>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</si>
  <si>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</si>
  <si>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</si>
  <si>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</si>
  <si>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</si>
  <si>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</si>
  <si>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</si>
  <si>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</si>
  <si>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</si>
  <si>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</si>
  <si>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</si>
  <si>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</si>
  <si>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</si>
  <si>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PRI</t>
  </si>
  <si>
    <t>Korea, Dem. People's Rep.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</si>
  <si>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</si>
  <si>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</si>
  <si>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</si>
  <si>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</si>
  <si>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</si>
  <si>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</si>
  <si>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</si>
  <si>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</si>
  <si>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</si>
  <si>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</si>
  <si>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</si>
  <si>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</si>
  <si>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</si>
  <si>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</si>
  <si>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</si>
  <si>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</si>
  <si>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</si>
  <si>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</si>
  <si>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SDN</t>
  </si>
  <si>
    <t>SEN</t>
  </si>
  <si>
    <t>SGP</t>
  </si>
  <si>
    <t>Solomon Islands</t>
  </si>
  <si>
    <t>SLB</t>
  </si>
  <si>
    <t>SLE</t>
  </si>
  <si>
    <t>SLV</t>
  </si>
  <si>
    <t>San Marino</t>
  </si>
  <si>
    <t>SMR</t>
  </si>
  <si>
    <t>SOM</t>
  </si>
  <si>
    <t>SRB</t>
  </si>
  <si>
    <t>Sub-Saharan Africa (excluding high income)</t>
  </si>
  <si>
    <t>SSA</t>
  </si>
  <si>
    <t>SSD</t>
  </si>
  <si>
    <t>SSF</t>
  </si>
  <si>
    <t>Small states</t>
  </si>
  <si>
    <t>SST</t>
  </si>
  <si>
    <t>Sao Tome and Principe</t>
  </si>
  <si>
    <t>STP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</si>
  <si>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</si>
  <si>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</si>
  <si>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</si>
  <si>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</si>
  <si>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</si>
  <si>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</si>
  <si>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</si>
  <si>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</si>
  <si>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</si>
  <si>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</si>
  <si>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</si>
  <si>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</si>
  <si>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</si>
  <si>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</si>
  <si>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</si>
  <si>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</si>
  <si>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</si>
  <si>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</si>
  <si>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</si>
  <si>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</si>
  <si>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</si>
  <si>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</si>
  <si>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</si>
  <si>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</si>
  <si>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</si>
  <si>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</si>
  <si>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</si>
  <si>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</si>
  <si>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</si>
  <si>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</si>
  <si>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</si>
  <si>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</si>
  <si>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</si>
  <si>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</si>
  <si>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</si>
  <si>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</si>
  <si>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</si>
  <si>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</si>
  <si>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Turkiye</t>
  </si>
  <si>
    <t>TUR</t>
  </si>
  <si>
    <t>Tuvalu</t>
  </si>
  <si>
    <t>TUV</t>
  </si>
  <si>
    <t>TZA</t>
  </si>
  <si>
    <t>UGA</t>
  </si>
  <si>
    <t>UKR</t>
  </si>
  <si>
    <t>Upper middle income</t>
  </si>
  <si>
    <t>UMC</t>
  </si>
  <si>
    <t>URY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</si>
  <si>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</si>
  <si>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</si>
  <si>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</si>
  <si>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</si>
  <si>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</si>
  <si>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</si>
  <si>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</si>
  <si>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</si>
  <si>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</si>
  <si>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</si>
  <si>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</si>
  <si>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Vanuatu</t>
  </si>
  <si>
    <t>VUT</t>
  </si>
  <si>
    <t>World</t>
  </si>
  <si>
    <t>WLD</t>
  </si>
  <si>
    <t>Samoa</t>
  </si>
  <si>
    <t>WSM</t>
  </si>
  <si>
    <t>XKX</t>
  </si>
  <si>
    <t>Yemen, Rep.</t>
  </si>
  <si>
    <t>YEM</t>
  </si>
  <si>
    <t>ZAF</t>
  </si>
  <si>
    <t>ZMB</t>
  </si>
  <si>
    <t>ZWE</t>
  </si>
  <si>
    <t>GDP</t>
  </si>
  <si>
    <t>No Data</t>
  </si>
  <si>
    <t xml:space="preserve">Hong Kong </t>
  </si>
  <si>
    <t>Life expectancy at birth, total (years)</t>
  </si>
  <si>
    <t>SP.DYN.LE00.IN</t>
  </si>
  <si>
    <t>Unemployment, total (% of total labor force) (national estimate)</t>
  </si>
  <si>
    <t>SL.UEM.TOTL.NE.ZS</t>
  </si>
  <si>
    <t>Unemployment %</t>
  </si>
  <si>
    <t> Croatia</t>
  </si>
  <si>
    <t>Bahamas</t>
  </si>
  <si>
    <t>Bolivia (Plurinational State of)</t>
  </si>
  <si>
    <t>Congo</t>
  </si>
  <si>
    <t>Congo (Democratic Republic of the)</t>
  </si>
  <si>
    <t>Czechia</t>
  </si>
  <si>
    <t>Côte d'Ivoire</t>
  </si>
  <si>
    <t xml:space="preserve">Iran </t>
  </si>
  <si>
    <t>Micronesia (Federated States of)</t>
  </si>
  <si>
    <t>Moldova (Republic of)</t>
  </si>
  <si>
    <t>Palestine</t>
  </si>
  <si>
    <t>Saint Kitts and Nevis</t>
  </si>
  <si>
    <t>Saint Lucia</t>
  </si>
  <si>
    <t>Saint Vincent and the Grenadines</t>
  </si>
  <si>
    <t>Tanzania (United Republic of)</t>
  </si>
  <si>
    <t>Education Index</t>
  </si>
  <si>
    <t>China, Hong Kong SAR</t>
  </si>
  <si>
    <t>China, Macao SAR</t>
  </si>
  <si>
    <t>Democratic People's Republic of Korea</t>
  </si>
  <si>
    <t>Democratic Republic of the Congo</t>
  </si>
  <si>
    <t>Lao People's Democratic Republic</t>
  </si>
  <si>
    <t>Niue</t>
  </si>
  <si>
    <t>Republic of Korea</t>
  </si>
  <si>
    <t>Republic of Moldova</t>
  </si>
  <si>
    <t>Russian Federation</t>
  </si>
  <si>
    <t>United Kingdom of Great Britain and Northern Ireland</t>
  </si>
  <si>
    <t>United States of America</t>
  </si>
  <si>
    <t>Türkiye</t>
  </si>
  <si>
    <t>United Republic of Tanzania</t>
  </si>
  <si>
    <t>Venezuela (Bolivarian Republic of)</t>
  </si>
  <si>
    <t>Abkhazia</t>
  </si>
  <si>
    <t>Brunei</t>
  </si>
  <si>
    <t>Crimea</t>
  </si>
  <si>
    <t>Eastern Donbas</t>
  </si>
  <si>
    <t>Gaza Strip</t>
  </si>
  <si>
    <t>Indian Kashmir</t>
  </si>
  <si>
    <t>Micronesia</t>
  </si>
  <si>
    <t>Nagorno-Karabakh</t>
  </si>
  <si>
    <t>North Korea</t>
  </si>
  <si>
    <t>Northern Cyprus</t>
  </si>
  <si>
    <t>Pakistani Kashmir</t>
  </si>
  <si>
    <t>Somaliland</t>
  </si>
  <si>
    <t>South Ossetia</t>
  </si>
  <si>
    <t>The Gambia</t>
  </si>
  <si>
    <t>Tibet</t>
  </si>
  <si>
    <t>Transnistria</t>
  </si>
  <si>
    <t>West Bank</t>
  </si>
  <si>
    <t>Western Sahara</t>
  </si>
  <si>
    <t>% Safe Drinking Water</t>
  </si>
  <si>
    <t>% Sanitation Services</t>
  </si>
  <si>
    <t>Bosnia</t>
  </si>
  <si>
    <t>Freedom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</si>
</sst>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4897-8F8B-4DDA-B1CF-81FDB2194B08}">
  <dimension ref="A1:L159"/>
  <sheetViews>
    <sheetView workbookViewId="0">
      <selection activeCell="L2" sqref="L2:L159"/>
    </sheetView>
  </sheetViews>
  <sheetFormatPr defaultRowHeight="15" x14ac:dyDescent="0.25"/>
  <cols>
    <col min="1" max="1" width="22.7109375" bestFit="1" customWidth="1"/>
    <col min="2" max="2" width="29.85546875" bestFit="1" customWidth="1"/>
    <col min="3" max="3" width="15" customWidth="1"/>
    <col min="4" max="4" width="15" bestFit="1" customWidth="1"/>
    <col min="5" max="5" width="15.5703125" bestFit="1" customWidth="1"/>
    <col min="6" max="6" width="21.140625" style="2" bestFit="1" customWidth="1"/>
    <col min="7" max="7" width="14.7109375" bestFit="1" customWidth="1"/>
    <col min="8" max="8" width="17" bestFit="1" customWidth="1"/>
  </cols>
  <sheetData>
    <row r="1" spans="1:12" x14ac:dyDescent="0.25">
      <c r="A1" t="s">
        <v>0</v>
      </c>
      <c r="B1" t="s">
        <v>158</v>
      </c>
      <c r="C1" t="s">
        <v>172</v>
      </c>
      <c r="D1" t="s">
        <v>169</v>
      </c>
      <c r="E1" t="s">
        <v>170</v>
      </c>
      <c r="F1" t="s">
        <v>579</v>
      </c>
      <c r="G1" t="s">
        <v>171</v>
      </c>
      <c r="H1" t="s">
        <v>586</v>
      </c>
      <c r="I1" t="s">
        <v>602</v>
      </c>
      <c r="J1" t="s">
        <v>635</v>
      </c>
      <c r="K1" t="s">
        <v>636</v>
      </c>
      <c r="L1" t="s">
        <v>638</v>
      </c>
    </row>
    <row r="2" spans="1:12" x14ac:dyDescent="0.25">
      <c r="A2" t="s">
        <v>1</v>
      </c>
      <c r="B2" t="s">
        <v>159</v>
      </c>
      <c r="C2">
        <v>2015</v>
      </c>
      <c r="D2">
        <v>1</v>
      </c>
      <c r="E2">
        <v>7.5869999999999997</v>
      </c>
      <c r="F2" s="2">
        <f>VLOOKUP(A2,'GDP $ from World Bank'!$A$2:$L$274,6,FALSE)</f>
        <v>702149580770.90088</v>
      </c>
      <c r="G2">
        <f>VLOOKUP(A2,'Life Expectancy from World Bank'!$A$1:$L$267,6,FALSE)</f>
        <v>82.897560975609764</v>
      </c>
      <c r="H2">
        <f>VLOOKUP(A2,'Unemployment % from World Bank'!$A$1:$L$267,6,FALSE)</f>
        <v>4.8000001907348597</v>
      </c>
      <c r="I2">
        <f>VLOOKUP(A2,'Education Index from Wiki'!$A$1:$G$190,3,FALSE)</f>
        <v>0.88500000000000001</v>
      </c>
      <c r="J2">
        <f>VLOOKUP(A2,'% Drinking Water FAOStat'!$A$1:$H$124,3,FALSE)</f>
        <v>94.2</v>
      </c>
      <c r="K2">
        <f>VLOOKUP(A2,'% Sanitation Servics FAOStat'!$A$1:$H$124,3,FALSE)</f>
        <v>99</v>
      </c>
      <c r="L2">
        <f>VLOOKUP(A2,Freedom!$A$1:$I$212,3,FALSE)</f>
        <v>96</v>
      </c>
    </row>
    <row r="3" spans="1:12" x14ac:dyDescent="0.25">
      <c r="A3" t="s">
        <v>2</v>
      </c>
      <c r="B3" t="s">
        <v>159</v>
      </c>
      <c r="C3">
        <v>2015</v>
      </c>
      <c r="D3">
        <v>2</v>
      </c>
      <c r="E3">
        <v>7.5609999999999999</v>
      </c>
      <c r="F3" s="2">
        <f>VLOOKUP(A3,'GDP $ from World Bank'!$A$2:$L$274,6,FALSE)</f>
        <v>17517210519.091156</v>
      </c>
      <c r="G3">
        <f>VLOOKUP(A3,'Life Expectancy from World Bank'!$A$1:$L$267,6,FALSE)</f>
        <v>82.468292682926844</v>
      </c>
      <c r="H3">
        <f>VLOOKUP(A3,'Unemployment % from World Bank'!$A$1:$L$267,6,FALSE)</f>
        <v>3.9800000190734899</v>
      </c>
      <c r="I3">
        <f>VLOOKUP(A3,'Education Index from Wiki'!$A$1:$G$190,3,FALSE)</f>
        <v>0.90600000000000003</v>
      </c>
      <c r="J3">
        <f>VLOOKUP(A3,'% Drinking Water FAOStat'!$A$1:$H$124,3,FALSE)</f>
        <v>98.9</v>
      </c>
      <c r="K3">
        <f>VLOOKUP(A3,'% Sanitation Servics FAOStat'!$A$1:$H$124,3,FALSE)</f>
        <v>74</v>
      </c>
      <c r="L3">
        <f>VLOOKUP(A3,Freedom!$A$1:$I$212,3,FALSE)</f>
        <v>99</v>
      </c>
    </row>
    <row r="4" spans="1:12" x14ac:dyDescent="0.25">
      <c r="A4" t="s">
        <v>3</v>
      </c>
      <c r="B4" t="s">
        <v>159</v>
      </c>
      <c r="C4">
        <v>2015</v>
      </c>
      <c r="D4">
        <v>3</v>
      </c>
      <c r="E4">
        <v>7.5270000000000001</v>
      </c>
      <c r="F4" s="2">
        <f>VLOOKUP(A4,'GDP $ from World Bank'!$A$2:$L$274,6,FALSE)</f>
        <v>302673070846.85724</v>
      </c>
      <c r="G4">
        <f>VLOOKUP(A4,'Life Expectancy from World Bank'!$A$1:$L$267,6,FALSE)</f>
        <v>80.702439024390245</v>
      </c>
      <c r="H4">
        <f>VLOOKUP(A4,'Unemployment % from World Bank'!$A$1:$L$267,6,FALSE)</f>
        <v>6.2800002098083496</v>
      </c>
      <c r="I4">
        <f>VLOOKUP(A4,'Education Index from Wiki'!$A$1:$G$190,3,FALSE)</f>
        <v>0.91800000000000004</v>
      </c>
      <c r="J4">
        <f>VLOOKUP(A4,'% Drinking Water FAOStat'!$A$1:$H$124,3,FALSE)</f>
        <v>96.7</v>
      </c>
      <c r="K4">
        <f>VLOOKUP(A4,'% Sanitation Servics FAOStat'!$A$1:$H$124,3,FALSE)</f>
        <v>90.4</v>
      </c>
      <c r="L4">
        <f>VLOOKUP(A4,Freedom!$A$1:$I$212,3,FALSE)</f>
        <v>98</v>
      </c>
    </row>
    <row r="5" spans="1:12" x14ac:dyDescent="0.25">
      <c r="A5" t="s">
        <v>4</v>
      </c>
      <c r="B5" t="s">
        <v>159</v>
      </c>
      <c r="C5">
        <v>2015</v>
      </c>
      <c r="D5">
        <v>4</v>
      </c>
      <c r="E5">
        <v>7.5220000000000002</v>
      </c>
      <c r="F5" s="2">
        <f>VLOOKUP(A5,'GDP $ from World Bank'!$A$2:$L$274,6,FALSE)</f>
        <v>385801550067.16937</v>
      </c>
      <c r="G5">
        <f>VLOOKUP(A5,'Life Expectancy from World Bank'!$A$1:$L$267,6,FALSE)</f>
        <v>82.304878048780509</v>
      </c>
      <c r="H5">
        <f>VLOOKUP(A5,'Unemployment % from World Bank'!$A$1:$L$267,6,FALSE)</f>
        <v>4.3000001907348597</v>
      </c>
      <c r="I5">
        <f>VLOOKUP(A5,'Education Index from Wiki'!$A$1:$G$190,3,FALSE)</f>
        <v>0.91200000000000003</v>
      </c>
      <c r="J5">
        <f>VLOOKUP(A5,'% Drinking Water FAOStat'!$A$1:$H$124,3,FALSE)</f>
        <v>99</v>
      </c>
      <c r="K5">
        <f>VLOOKUP(A5,'% Sanitation Servics FAOStat'!$A$1:$H$124,3,FALSE)</f>
        <v>63.7</v>
      </c>
      <c r="L5">
        <f>VLOOKUP(A5,Freedom!$A$1:$I$212,3,FALSE)</f>
        <v>100</v>
      </c>
    </row>
    <row r="6" spans="1:12" x14ac:dyDescent="0.25">
      <c r="A6" t="s">
        <v>5</v>
      </c>
      <c r="B6" t="s">
        <v>160</v>
      </c>
      <c r="C6">
        <v>2015</v>
      </c>
      <c r="D6">
        <v>5</v>
      </c>
      <c r="E6">
        <v>7.4269999999999996</v>
      </c>
      <c r="F6" s="2">
        <f>VLOOKUP(A6,'GDP $ from World Bank'!$A$2:$L$274,6,FALSE)</f>
        <v>1556508816217.1401</v>
      </c>
      <c r="G6">
        <f>VLOOKUP(A6,'Life Expectancy from World Bank'!$A$1:$L$267,6,FALSE)</f>
        <v>81.900000000000006</v>
      </c>
      <c r="H6">
        <f>VLOOKUP(A6,'Unemployment % from World Bank'!$A$1:$L$267,6,FALSE)</f>
        <v>6.9099998474121103</v>
      </c>
      <c r="I6">
        <f>VLOOKUP(A6,'Education Index from Wiki'!$A$1:$G$190,3,FALSE)</f>
        <v>0.88</v>
      </c>
      <c r="J6">
        <f>VLOOKUP(A6,'% Drinking Water FAOStat'!$A$1:$H$124,3,FALSE)</f>
        <v>98.8</v>
      </c>
      <c r="K6">
        <f>VLOOKUP(A6,'% Sanitation Servics FAOStat'!$A$1:$H$124,3,FALSE)</f>
        <v>82.8</v>
      </c>
      <c r="L6">
        <f>VLOOKUP(A6,Freedom!$A$1:$I$212,3,FALSE)</f>
        <v>98</v>
      </c>
    </row>
    <row r="7" spans="1:12" x14ac:dyDescent="0.25">
      <c r="A7" t="s">
        <v>6</v>
      </c>
      <c r="B7" t="s">
        <v>159</v>
      </c>
      <c r="C7">
        <v>2015</v>
      </c>
      <c r="D7">
        <v>6</v>
      </c>
      <c r="E7">
        <v>7.4059999999999997</v>
      </c>
      <c r="F7" s="2">
        <f>VLOOKUP(A7,'GDP $ from World Bank'!$A$2:$L$274,6,FALSE)</f>
        <v>234534382384.7655</v>
      </c>
      <c r="G7">
        <f>VLOOKUP(A7,'Life Expectancy from World Bank'!$A$1:$L$267,6,FALSE)</f>
        <v>81.480487804878067</v>
      </c>
      <c r="H7">
        <f>VLOOKUP(A7,'Unemployment % from World Bank'!$A$1:$L$267,6,FALSE)</f>
        <v>9.3800001144409197</v>
      </c>
      <c r="I7">
        <f>VLOOKUP(A7,'Education Index from Wiki'!$A$1:$G$190,3,FALSE)</f>
        <v>0.92300000000000004</v>
      </c>
      <c r="J7">
        <f>VLOOKUP(A7,'% Drinking Water FAOStat'!$A$1:$H$124,3,FALSE)</f>
        <v>99</v>
      </c>
      <c r="K7">
        <f>VLOOKUP(A7,'% Sanitation Servics FAOStat'!$A$1:$H$124,3,FALSE)</f>
        <v>83.8</v>
      </c>
      <c r="L7">
        <f>VLOOKUP(A7,Freedom!$A$1:$I$212,3,FALSE)</f>
        <v>100</v>
      </c>
    </row>
    <row r="8" spans="1:12" x14ac:dyDescent="0.25">
      <c r="A8" t="s">
        <v>7</v>
      </c>
      <c r="B8" t="s">
        <v>159</v>
      </c>
      <c r="C8">
        <v>2015</v>
      </c>
      <c r="D8">
        <v>7</v>
      </c>
      <c r="E8">
        <v>7.3780000000000001</v>
      </c>
      <c r="F8" s="2">
        <f>VLOOKUP(A8,'GDP $ from World Bank'!$A$2:$L$274,6,FALSE)</f>
        <v>765572770634.37463</v>
      </c>
      <c r="G8">
        <f>VLOOKUP(A8,'Life Expectancy from World Bank'!$A$1:$L$267,6,FALSE)</f>
        <v>81.509756097560995</v>
      </c>
      <c r="H8">
        <f>VLOOKUP(A8,'Unemployment % from World Bank'!$A$1:$L$267,6,FALSE)</f>
        <v>6.8699998855590803</v>
      </c>
      <c r="I8">
        <f>VLOOKUP(A8,'Education Index from Wiki'!$A$1:$G$190,3,FALSE)</f>
        <v>0.90600000000000003</v>
      </c>
      <c r="J8">
        <f>VLOOKUP(A8,'% Drinking Water FAOStat'!$A$1:$H$124,3,FALSE)</f>
        <v>99</v>
      </c>
      <c r="K8">
        <f>VLOOKUP(A8,'% Sanitation Servics FAOStat'!$A$1:$H$124,3,FALSE)</f>
        <v>97.5</v>
      </c>
      <c r="L8">
        <f>VLOOKUP(A8,Freedom!$A$1:$I$212,3,FALSE)</f>
        <v>99</v>
      </c>
    </row>
    <row r="9" spans="1:12" x14ac:dyDescent="0.25">
      <c r="A9" t="s">
        <v>8</v>
      </c>
      <c r="B9" t="s">
        <v>159</v>
      </c>
      <c r="C9">
        <v>2015</v>
      </c>
      <c r="D9">
        <v>8</v>
      </c>
      <c r="E9">
        <v>7.3639999999999999</v>
      </c>
      <c r="F9" s="2">
        <f>VLOOKUP(A9,'GDP $ from World Bank'!$A$2:$L$274,6,FALSE)</f>
        <v>505103781349.7569</v>
      </c>
      <c r="G9">
        <f>VLOOKUP(A9,'Life Expectancy from World Bank'!$A$1:$L$267,6,FALSE)</f>
        <v>82.2048780487805</v>
      </c>
      <c r="H9">
        <f>VLOOKUP(A9,'Unemployment % from World Bank'!$A$1:$L$267,6,FALSE)</f>
        <v>7.4299998283386204</v>
      </c>
      <c r="I9">
        <f>VLOOKUP(A9,'Education Index from Wiki'!$A$1:$G$190,3,FALSE)</f>
        <v>0.91200000000000003</v>
      </c>
      <c r="J9">
        <f>VLOOKUP(A9,'% Drinking Water FAOStat'!$A$1:$H$124,3,FALSE)</f>
        <v>99</v>
      </c>
      <c r="K9">
        <f>VLOOKUP(A9,'% Sanitation Servics FAOStat'!$A$1:$H$124,3,FALSE)</f>
        <v>94.6</v>
      </c>
      <c r="L9">
        <f>VLOOKUP(A9,Freedom!$A$1:$I$212,3,FALSE)</f>
        <v>99</v>
      </c>
    </row>
    <row r="10" spans="1:12" x14ac:dyDescent="0.25">
      <c r="A10" t="s">
        <v>9</v>
      </c>
      <c r="B10" t="s">
        <v>161</v>
      </c>
      <c r="C10">
        <v>2015</v>
      </c>
      <c r="D10">
        <v>9</v>
      </c>
      <c r="E10">
        <v>7.2859999999999996</v>
      </c>
      <c r="F10" s="2">
        <f>VLOOKUP(A10,'GDP $ from World Bank'!$A$2:$L$274,6,FALSE)</f>
        <v>178064471137.92081</v>
      </c>
      <c r="G10">
        <f>VLOOKUP(A10,'Life Expectancy from World Bank'!$A$1:$L$267,6,FALSE)</f>
        <v>81.456829268292694</v>
      </c>
      <c r="H10">
        <f>VLOOKUP(A10,'Unemployment % from World Bank'!$A$1:$L$267,6,FALSE)</f>
        <v>5.4099998474121103</v>
      </c>
      <c r="I10">
        <f>VLOOKUP(A10,'Education Index from Wiki'!$A$1:$G$190,3,FALSE)</f>
        <v>0.91400000000000003</v>
      </c>
      <c r="J10">
        <f>VLOOKUP(A10,'% Drinking Water FAOStat'!$A$1:$H$124,3,FALSE)</f>
        <v>95.5</v>
      </c>
      <c r="K10">
        <f>VLOOKUP(A10,'% Sanitation Servics FAOStat'!$A$1:$H$124,3,FALSE)</f>
        <v>81.2</v>
      </c>
      <c r="L10">
        <f>VLOOKUP(A10,Freedom!$A$1:$I$212,3,FALSE)</f>
        <v>97</v>
      </c>
    </row>
    <row r="11" spans="1:12" x14ac:dyDescent="0.25">
      <c r="A11" t="s">
        <v>10</v>
      </c>
      <c r="B11" t="s">
        <v>161</v>
      </c>
      <c r="C11">
        <v>2015</v>
      </c>
      <c r="D11">
        <v>10</v>
      </c>
      <c r="E11">
        <v>7.2839999999999998</v>
      </c>
      <c r="F11" s="2">
        <f>VLOOKUP(A11,'GDP $ from World Bank'!$A$2:$L$274,6,FALSE)</f>
        <v>1350534154255.7617</v>
      </c>
      <c r="G11">
        <f>VLOOKUP(A11,'Life Expectancy from World Bank'!$A$1:$L$267,6,FALSE)</f>
        <v>82.4</v>
      </c>
      <c r="H11">
        <f>VLOOKUP(A11,'Unemployment % from World Bank'!$A$1:$L$267,6,FALSE)</f>
        <v>6.0500001907348597</v>
      </c>
      <c r="I11">
        <f>VLOOKUP(A11,'Education Index from Wiki'!$A$1:$G$190,3,FALSE)</f>
        <v>0.91800000000000004</v>
      </c>
      <c r="J11" t="e">
        <f>VLOOKUP(A11,'% Drinking Water FAOStat'!$A$1:$H$124,3,FALSE)</f>
        <v>#N/A</v>
      </c>
      <c r="K11">
        <f>VLOOKUP(A11,'% Sanitation Servics FAOStat'!$A$1:$H$124,3,FALSE)</f>
        <v>69.400000000000006</v>
      </c>
      <c r="L11">
        <f>VLOOKUP(A11,Freedom!$A$1:$I$212,3,FALSE)</f>
        <v>97</v>
      </c>
    </row>
    <row r="12" spans="1:12" x14ac:dyDescent="0.25">
      <c r="A12" t="s">
        <v>11</v>
      </c>
      <c r="B12" t="s">
        <v>162</v>
      </c>
      <c r="C12">
        <v>2015</v>
      </c>
      <c r="D12">
        <v>11</v>
      </c>
      <c r="E12">
        <v>7.2779999999999996</v>
      </c>
      <c r="F12" s="2">
        <f>VLOOKUP(A12,'GDP $ from World Bank'!$A$2:$L$274,6,FALSE)</f>
        <v>300078278118.43427</v>
      </c>
      <c r="G12">
        <f>VLOOKUP(A12,'Life Expectancy from World Bank'!$A$1:$L$267,6,FALSE)</f>
        <v>82.051219512195118</v>
      </c>
      <c r="H12">
        <f>VLOOKUP(A12,'Unemployment % from World Bank'!$A$1:$L$267,6,FALSE)</f>
        <v>5.25</v>
      </c>
      <c r="I12">
        <f>VLOOKUP(A12,'Education Index from Wiki'!$A$1:$G$190,3,FALSE)</f>
        <v>0.88</v>
      </c>
      <c r="J12">
        <f>VLOOKUP(A12,'% Drinking Water FAOStat'!$A$1:$H$124,3,FALSE)</f>
        <v>99</v>
      </c>
      <c r="K12">
        <f>VLOOKUP(A12,'% Sanitation Servics FAOStat'!$A$1:$H$124,3,FALSE)</f>
        <v>91.2</v>
      </c>
      <c r="L12">
        <f>VLOOKUP(A12,Freedom!$A$1:$I$212,3,FALSE)</f>
        <v>80</v>
      </c>
    </row>
    <row r="13" spans="1:12" x14ac:dyDescent="0.25">
      <c r="A13" t="s">
        <v>12</v>
      </c>
      <c r="B13" t="s">
        <v>163</v>
      </c>
      <c r="C13">
        <v>2015</v>
      </c>
      <c r="D13">
        <v>12</v>
      </c>
      <c r="E13">
        <v>7.226</v>
      </c>
      <c r="F13" s="2">
        <f>VLOOKUP(A13,'GDP $ from World Bank'!$A$2:$L$274,6,FALSE)</f>
        <v>56441917652.981171</v>
      </c>
      <c r="G13">
        <f>VLOOKUP(A13,'Life Expectancy from World Bank'!$A$1:$L$267,6,FALSE)</f>
        <v>79.564999999999998</v>
      </c>
      <c r="H13">
        <f>VLOOKUP(A13,'Unemployment % from World Bank'!$A$1:$L$267,6,FALSE)</f>
        <v>8.4200000762939506</v>
      </c>
      <c r="I13">
        <f>VLOOKUP(A13,'Education Index from Wiki'!$A$1:$G$190,3,FALSE)</f>
        <v>0.71</v>
      </c>
      <c r="J13">
        <f>VLOOKUP(A13,'% Drinking Water FAOStat'!$A$1:$H$124,3,FALSE)</f>
        <v>80.2</v>
      </c>
      <c r="K13">
        <f>VLOOKUP(A13,'% Sanitation Servics FAOStat'!$A$1:$H$124,3,FALSE)</f>
        <v>32.1</v>
      </c>
      <c r="L13">
        <f>VLOOKUP(A13,Freedom!$A$1:$I$212,3,FALSE)</f>
        <v>90</v>
      </c>
    </row>
    <row r="14" spans="1:12" x14ac:dyDescent="0.25">
      <c r="A14" t="s">
        <v>13</v>
      </c>
      <c r="B14" t="s">
        <v>159</v>
      </c>
      <c r="C14">
        <v>2015</v>
      </c>
      <c r="D14">
        <v>13</v>
      </c>
      <c r="E14">
        <v>7.2</v>
      </c>
      <c r="F14" s="2">
        <f>VLOOKUP(A14,'GDP $ from World Bank'!$A$2:$L$274,6,FALSE)</f>
        <v>381971148530.54279</v>
      </c>
      <c r="G14">
        <f>VLOOKUP(A14,'Life Expectancy from World Bank'!$A$1:$L$267,6,FALSE)</f>
        <v>81.190243902439036</v>
      </c>
      <c r="H14">
        <f>VLOOKUP(A14,'Unemployment % from World Bank'!$A$1:$L$267,6,FALSE)</f>
        <v>5.7199997901916504</v>
      </c>
      <c r="I14">
        <f>VLOOKUP(A14,'Education Index from Wiki'!$A$1:$G$190,3,FALSE)</f>
        <v>0.86099999999999999</v>
      </c>
      <c r="J14">
        <f>VLOOKUP(A14,'% Drinking Water FAOStat'!$A$1:$H$124,3,FALSE)</f>
        <v>98.9</v>
      </c>
      <c r="K14">
        <f>VLOOKUP(A14,'% Sanitation Servics FAOStat'!$A$1:$H$124,3,FALSE)</f>
        <v>99</v>
      </c>
      <c r="L14">
        <f>VLOOKUP(A14,Freedom!$A$1:$I$212,3,FALSE)</f>
        <v>96</v>
      </c>
    </row>
    <row r="15" spans="1:12" x14ac:dyDescent="0.25">
      <c r="A15" t="s">
        <v>14</v>
      </c>
      <c r="B15" t="s">
        <v>163</v>
      </c>
      <c r="C15">
        <v>2015</v>
      </c>
      <c r="D15">
        <v>14</v>
      </c>
      <c r="E15">
        <v>7.1870000000000003</v>
      </c>
      <c r="F15" s="2">
        <f>VLOOKUP(A15,'GDP $ from World Bank'!$A$2:$L$274,6,FALSE)</f>
        <v>1171867608197.7246</v>
      </c>
      <c r="G15">
        <f>VLOOKUP(A15,'Life Expectancy from World Bank'!$A$1:$L$267,6,FALSE)</f>
        <v>74.903999999999996</v>
      </c>
      <c r="H15">
        <f>VLOOKUP(A15,'Unemployment % from World Bank'!$A$1:$L$267,6,FALSE)</f>
        <v>4.3099999427795401</v>
      </c>
      <c r="I15">
        <f>VLOOKUP(A15,'Education Index from Wiki'!$A$1:$G$190,3,FALSE)</f>
        <v>0.67200000000000004</v>
      </c>
      <c r="J15">
        <f>VLOOKUP(A15,'% Drinking Water FAOStat'!$A$1:$H$124,3,FALSE)</f>
        <v>42.3</v>
      </c>
      <c r="K15">
        <f>VLOOKUP(A15,'% Sanitation Servics FAOStat'!$A$1:$H$124,3,FALSE)</f>
        <v>45.4</v>
      </c>
      <c r="L15">
        <f>VLOOKUP(A15,Freedom!$A$1:$I$212,3,FALSE)</f>
        <v>64</v>
      </c>
    </row>
    <row r="16" spans="1:12" x14ac:dyDescent="0.25">
      <c r="A16" t="s">
        <v>15</v>
      </c>
      <c r="B16" t="s">
        <v>160</v>
      </c>
      <c r="C16">
        <v>2015</v>
      </c>
      <c r="D16">
        <v>15</v>
      </c>
      <c r="E16">
        <v>7.1189999999999998</v>
      </c>
      <c r="F16" s="2">
        <f>VLOOKUP(A16,'GDP $ from World Bank'!$A$2:$L$274,6,FALSE)</f>
        <v>18206020741000</v>
      </c>
      <c r="G16">
        <f>VLOOKUP(A16,'Life Expectancy from World Bank'!$A$1:$L$267,6,FALSE)</f>
        <v>78.690243902439036</v>
      </c>
      <c r="H16">
        <f>VLOOKUP(A16,'Unemployment % from World Bank'!$A$1:$L$267,6,FALSE)</f>
        <v>5.2800002098083496</v>
      </c>
      <c r="I16">
        <f>VLOOKUP(A16,'Education Index from Wiki'!$A$1:$G$190,3,FALSE)</f>
        <v>0.89300000000000002</v>
      </c>
      <c r="J16">
        <f>VLOOKUP(A16,'% Drinking Water FAOStat'!$A$1:$H$124,3,FALSE)</f>
        <v>96.4</v>
      </c>
      <c r="K16" t="e">
        <f>VLOOKUP(A16,'% Sanitation Servics FAOStat'!$A$1:$H$124,3,FALSE)</f>
        <v>#N/A</v>
      </c>
      <c r="L16">
        <f>VLOOKUP(A16,Freedom!$A$1:$I$212,3,FALSE)</f>
        <v>92</v>
      </c>
    </row>
    <row r="17" spans="1:12" x14ac:dyDescent="0.25">
      <c r="A17" t="s">
        <v>16</v>
      </c>
      <c r="B17" t="s">
        <v>163</v>
      </c>
      <c r="C17">
        <v>2015</v>
      </c>
      <c r="D17">
        <v>16</v>
      </c>
      <c r="E17">
        <v>6.9829999999999997</v>
      </c>
      <c r="F17" s="2">
        <f>VLOOKUP(A17,'GDP $ from World Bank'!$A$2:$L$274,6,FALSE)</f>
        <v>1802211999538.6841</v>
      </c>
      <c r="G17">
        <f>VLOOKUP(A17,'Life Expectancy from World Bank'!$A$1:$L$267,6,FALSE)</f>
        <v>74.994</v>
      </c>
      <c r="H17">
        <f>VLOOKUP(A17,'Unemployment % from World Bank'!$A$1:$L$267,6,FALSE)</f>
        <v>8.5600004196166992</v>
      </c>
      <c r="I17">
        <f>VLOOKUP(A17,'Education Index from Wiki'!$A$1:$G$190,3,FALSE)</f>
        <v>0.67700000000000005</v>
      </c>
      <c r="J17">
        <f>VLOOKUP(A17,'% Drinking Water FAOStat'!$A$1:$H$124,3,FALSE)</f>
        <v>82</v>
      </c>
      <c r="K17">
        <f>VLOOKUP(A17,'% Sanitation Servics FAOStat'!$A$1:$H$124,3,FALSE)</f>
        <v>43.9</v>
      </c>
      <c r="L17">
        <f>VLOOKUP(A17,Freedom!$A$1:$I$212,3,FALSE)</f>
        <v>81</v>
      </c>
    </row>
    <row r="18" spans="1:12" x14ac:dyDescent="0.25">
      <c r="A18" t="s">
        <v>17</v>
      </c>
      <c r="B18" t="s">
        <v>159</v>
      </c>
      <c r="C18">
        <v>2015</v>
      </c>
      <c r="D18">
        <v>17</v>
      </c>
      <c r="E18">
        <v>6.9459999999999997</v>
      </c>
      <c r="F18" s="2">
        <f>VLOOKUP(A18,'GDP $ from World Bank'!$A$2:$L$274,6,FALSE)</f>
        <v>60071584216.137466</v>
      </c>
      <c r="G18">
        <f>VLOOKUP(A18,'Life Expectancy from World Bank'!$A$1:$L$267,6,FALSE)</f>
        <v>82.292682926829272</v>
      </c>
      <c r="H18">
        <f>VLOOKUP(A18,'Unemployment % from World Bank'!$A$1:$L$267,6,FALSE)</f>
        <v>6.6700000762939498</v>
      </c>
      <c r="I18">
        <f>VLOOKUP(A18,'Education Index from Wiki'!$A$1:$G$190,3,FALSE)</f>
        <v>0.78800000000000003</v>
      </c>
      <c r="J18">
        <f>VLOOKUP(A18,'% Drinking Water FAOStat'!$A$1:$H$124,3,FALSE)</f>
        <v>99</v>
      </c>
      <c r="K18">
        <f>VLOOKUP(A18,'% Sanitation Servics FAOStat'!$A$1:$H$124,3,FALSE)</f>
        <v>95.6</v>
      </c>
      <c r="L18">
        <f>VLOOKUP(A18,Freedom!$A$1:$I$212,3,FALSE)</f>
        <v>98</v>
      </c>
    </row>
    <row r="19" spans="1:12" x14ac:dyDescent="0.25">
      <c r="A19" t="s">
        <v>18</v>
      </c>
      <c r="B19" t="s">
        <v>159</v>
      </c>
      <c r="C19">
        <v>2015</v>
      </c>
      <c r="D19">
        <v>18</v>
      </c>
      <c r="E19">
        <v>6.94</v>
      </c>
      <c r="F19" s="2">
        <f>VLOOKUP(A19,'GDP $ from World Bank'!$A$2:$L$274,6,FALSE)</f>
        <v>291580037584.32996</v>
      </c>
      <c r="G19">
        <f>VLOOKUP(A19,'Life Expectancy from World Bank'!$A$1:$L$267,6,FALSE)</f>
        <v>81.45365853658538</v>
      </c>
      <c r="H19">
        <f>VLOOKUP(A19,'Unemployment % from World Bank'!$A$1:$L$267,6,FALSE)</f>
        <v>9.9099998474121094</v>
      </c>
      <c r="I19">
        <f>VLOOKUP(A19,'Education Index from Wiki'!$A$1:$G$190,3,FALSE)</f>
        <v>0.91</v>
      </c>
      <c r="J19">
        <f>VLOOKUP(A19,'% Drinking Water FAOStat'!$A$1:$H$124,3,FALSE)</f>
        <v>96.8</v>
      </c>
      <c r="K19">
        <f>VLOOKUP(A19,'% Sanitation Servics FAOStat'!$A$1:$H$124,3,FALSE)</f>
        <v>79.099999999999994</v>
      </c>
      <c r="L19">
        <f>VLOOKUP(A19,Freedom!$A$1:$I$212,3,FALSE)</f>
        <v>97</v>
      </c>
    </row>
    <row r="20" spans="1:12" x14ac:dyDescent="0.25">
      <c r="A20" t="s">
        <v>19</v>
      </c>
      <c r="B20" t="s">
        <v>159</v>
      </c>
      <c r="C20">
        <v>2015</v>
      </c>
      <c r="D20">
        <v>19</v>
      </c>
      <c r="E20">
        <v>6.9370000000000003</v>
      </c>
      <c r="F20" s="2">
        <f>VLOOKUP(A20,'GDP $ from World Bank'!$A$2:$L$274,6,FALSE)</f>
        <v>462335574841.48413</v>
      </c>
      <c r="G20">
        <f>VLOOKUP(A20,'Life Expectancy from World Bank'!$A$1:$L$267,6,FALSE)</f>
        <v>80.992682926829289</v>
      </c>
      <c r="H20">
        <f>VLOOKUP(A20,'Unemployment % from World Bank'!$A$1:$L$267,6,FALSE)</f>
        <v>8.4799995422363299</v>
      </c>
      <c r="I20">
        <f>VLOOKUP(A20,'Education Index from Wiki'!$A$1:$G$190,3,FALSE)</f>
        <v>0.89</v>
      </c>
      <c r="J20">
        <f>VLOOKUP(A20,'% Drinking Water FAOStat'!$A$1:$H$124,3,FALSE)</f>
        <v>99</v>
      </c>
      <c r="K20">
        <f>VLOOKUP(A20,'% Sanitation Servics FAOStat'!$A$1:$H$124,3,FALSE)</f>
        <v>84.4</v>
      </c>
      <c r="L20">
        <f>VLOOKUP(A20,Freedom!$A$1:$I$212,3,FALSE)</f>
        <v>97</v>
      </c>
    </row>
    <row r="21" spans="1:12" x14ac:dyDescent="0.25">
      <c r="A21" t="s">
        <v>20</v>
      </c>
      <c r="B21" t="s">
        <v>162</v>
      </c>
      <c r="C21">
        <v>2015</v>
      </c>
      <c r="D21">
        <v>20</v>
      </c>
      <c r="E21">
        <v>6.9009999999999998</v>
      </c>
      <c r="F21" s="2">
        <f>VLOOKUP(A21,'GDP $ from World Bank'!$A$2:$L$274,6,FALSE)</f>
        <v>358134944420.50372</v>
      </c>
      <c r="G21">
        <f>VLOOKUP(A21,'Life Expectancy from World Bank'!$A$1:$L$267,6,FALSE)</f>
        <v>77.284999999999997</v>
      </c>
      <c r="H21" t="str">
        <f>VLOOKUP(A21,'Unemployment % from World Bank'!$A$1:$L$267,6,FALSE)</f>
        <v>No Data</v>
      </c>
      <c r="I21">
        <f>VLOOKUP(A21,'Education Index from Wiki'!$A$1:$G$190,3,FALSE)</f>
        <v>0.73499999999999999</v>
      </c>
      <c r="J21" t="e">
        <f>VLOOKUP(A21,'% Drinking Water FAOStat'!$A$1:$H$124,3,FALSE)</f>
        <v>#N/A</v>
      </c>
      <c r="K21">
        <f>VLOOKUP(A21,'% Sanitation Servics FAOStat'!$A$1:$H$124,3,FALSE)</f>
        <v>91.8</v>
      </c>
      <c r="L21">
        <f>VLOOKUP(A21,Freedom!$A$1:$I$212,3,FALSE)</f>
        <v>21</v>
      </c>
    </row>
    <row r="22" spans="1:12" x14ac:dyDescent="0.25">
      <c r="A22" t="s">
        <v>21</v>
      </c>
      <c r="B22" t="s">
        <v>159</v>
      </c>
      <c r="C22">
        <v>2015</v>
      </c>
      <c r="D22">
        <v>21</v>
      </c>
      <c r="E22">
        <v>6.867</v>
      </c>
      <c r="F22" s="2">
        <f>VLOOKUP(A22,'GDP $ from World Bank'!$A$2:$L$274,6,FALSE)</f>
        <v>2956573778737.7554</v>
      </c>
      <c r="G22">
        <f>VLOOKUP(A22,'Life Expectancy from World Bank'!$A$1:$L$267,6,FALSE)</f>
        <v>80.956097560975621</v>
      </c>
      <c r="H22">
        <f>VLOOKUP(A22,'Unemployment % from World Bank'!$A$1:$L$267,6,FALSE)</f>
        <v>5.3000001907348597</v>
      </c>
      <c r="I22">
        <f>VLOOKUP(A22,'Education Index from Wiki'!$A$1:$G$190,3,FALSE)</f>
        <v>0.91100000000000003</v>
      </c>
      <c r="J22">
        <f>VLOOKUP(A22,'% Drinking Water FAOStat'!$A$1:$H$124,3,FALSE)</f>
        <v>99</v>
      </c>
      <c r="K22" t="e">
        <f>VLOOKUP(A22,'% Sanitation Servics FAOStat'!$A$1:$H$124,3,FALSE)</f>
        <v>#N/A</v>
      </c>
      <c r="L22">
        <f>VLOOKUP(A22,Freedom!$A$1:$I$212,3,FALSE)</f>
        <v>97</v>
      </c>
    </row>
    <row r="23" spans="1:12" x14ac:dyDescent="0.25">
      <c r="A23" t="s">
        <v>22</v>
      </c>
      <c r="B23" t="s">
        <v>162</v>
      </c>
      <c r="C23">
        <v>2015</v>
      </c>
      <c r="D23">
        <v>22</v>
      </c>
      <c r="E23">
        <v>6.8529999999999998</v>
      </c>
      <c r="F23" s="2">
        <f>VLOOKUP(A23,'GDP $ from World Bank'!$A$2:$L$274,6,FALSE)</f>
        <v>78710793237.97139</v>
      </c>
      <c r="G23">
        <f>VLOOKUP(A23,'Life Expectancy from World Bank'!$A$1:$L$267,6,FALSE)</f>
        <v>76.887</v>
      </c>
      <c r="H23" t="str">
        <f>VLOOKUP(A23,'Unemployment % from World Bank'!$A$1:$L$267,6,FALSE)</f>
        <v>No Data</v>
      </c>
      <c r="I23">
        <f>VLOOKUP(A23,'Education Index from Wiki'!$A$1:$G$190,3,FALSE)</f>
        <v>0.71699999999999997</v>
      </c>
      <c r="J23">
        <f>VLOOKUP(A23,'% Drinking Water FAOStat'!$A$1:$H$124,3,FALSE)</f>
        <v>88.6</v>
      </c>
      <c r="K23" t="e">
        <f>VLOOKUP(A23,'% Sanitation Servics FAOStat'!$A$1:$H$124,3,FALSE)</f>
        <v>#N/A</v>
      </c>
      <c r="L23">
        <f>VLOOKUP(A23,Freedom!$A$1:$I$212,3,FALSE)</f>
        <v>26</v>
      </c>
    </row>
    <row r="24" spans="1:12" x14ac:dyDescent="0.25">
      <c r="A24" t="s">
        <v>23</v>
      </c>
      <c r="B24" t="s">
        <v>163</v>
      </c>
      <c r="C24">
        <v>2015</v>
      </c>
      <c r="D24">
        <v>23</v>
      </c>
      <c r="E24">
        <v>6.81</v>
      </c>
      <c r="F24" s="2" t="str">
        <f>VLOOKUP(A24,'GDP $ from World Bank'!$A$2:$L$274,6,FALSE)</f>
        <v>No Data</v>
      </c>
      <c r="G24" t="e">
        <f>VLOOKUP(A24,'Life Expectancy from World Bank'!$A$1:$L$267,6,FALSE)</f>
        <v>#N/A</v>
      </c>
      <c r="H24" t="str">
        <f>VLOOKUP(A24,'Unemployment % from World Bank'!$A$1:$L$267,6,FALSE)</f>
        <v>No Data</v>
      </c>
      <c r="I24">
        <f>VLOOKUP(A24,'Education Index from Wiki'!$A$1:$G$190,3,FALSE)</f>
        <v>0.72399999999999998</v>
      </c>
      <c r="J24" t="e">
        <f>VLOOKUP(A24,'% Drinking Water FAOStat'!$A$1:$H$124,3,FALSE)</f>
        <v>#N/A</v>
      </c>
      <c r="K24" t="e">
        <f>VLOOKUP(A24,'% Sanitation Servics FAOStat'!$A$1:$H$124,3,FALSE)</f>
        <v>#N/A</v>
      </c>
      <c r="L24">
        <f>VLOOKUP(A24,Freedom!$A$1:$I$212,3,FALSE)</f>
        <v>35</v>
      </c>
    </row>
    <row r="25" spans="1:12" x14ac:dyDescent="0.25">
      <c r="A25" t="s">
        <v>24</v>
      </c>
      <c r="B25" t="s">
        <v>164</v>
      </c>
      <c r="C25">
        <v>2015</v>
      </c>
      <c r="D25">
        <v>24</v>
      </c>
      <c r="E25">
        <v>6.798</v>
      </c>
      <c r="F25" s="2">
        <f>VLOOKUP(A25,'GDP $ from World Bank'!$A$2:$L$274,6,FALSE)</f>
        <v>308004146057.6084</v>
      </c>
      <c r="G25">
        <f>VLOOKUP(A25,'Life Expectancy from World Bank'!$A$1:$L$267,6,FALSE)</f>
        <v>82.743902439024396</v>
      </c>
      <c r="H25">
        <f>VLOOKUP(A25,'Unemployment % from World Bank'!$A$1:$L$267,6,FALSE)</f>
        <v>3.78999996185303</v>
      </c>
      <c r="I25">
        <f>VLOOKUP(A25,'Education Index from Wiki'!$A$1:$G$190,3,FALSE)</f>
        <v>0.875</v>
      </c>
      <c r="J25">
        <f>VLOOKUP(A25,'% Drinking Water FAOStat'!$A$1:$H$124,3,FALSE)</f>
        <v>99</v>
      </c>
      <c r="K25">
        <f>VLOOKUP(A25,'% Sanitation Servics FAOStat'!$A$1:$H$124,3,FALSE)</f>
        <v>99</v>
      </c>
      <c r="L25">
        <f>VLOOKUP(A25,Freedom!$A$1:$I$212,3,FALSE)</f>
        <v>51</v>
      </c>
    </row>
    <row r="26" spans="1:12" x14ac:dyDescent="0.25">
      <c r="A26" t="s">
        <v>25</v>
      </c>
      <c r="B26" t="s">
        <v>163</v>
      </c>
      <c r="C26">
        <v>2015</v>
      </c>
      <c r="D26">
        <v>25</v>
      </c>
      <c r="E26">
        <v>6.7859999999999996</v>
      </c>
      <c r="F26" s="2">
        <f>VLOOKUP(A26,'GDP $ from World Bank'!$A$2:$L$274,6,FALSE)</f>
        <v>54091713800</v>
      </c>
      <c r="G26">
        <f>VLOOKUP(A26,'Life Expectancy from World Bank'!$A$1:$L$267,6,FALSE)</f>
        <v>77.775999999999996</v>
      </c>
      <c r="H26">
        <f>VLOOKUP(A26,'Unemployment % from World Bank'!$A$1:$L$267,6,FALSE)</f>
        <v>4.4000000953674299</v>
      </c>
      <c r="I26">
        <f>VLOOKUP(A26,'Education Index from Wiki'!$A$1:$G$190,3,FALSE)</f>
        <v>0.68100000000000005</v>
      </c>
      <c r="J26" t="e">
        <f>VLOOKUP(A26,'% Drinking Water FAOStat'!$A$1:$H$124,3,FALSE)</f>
        <v>#N/A</v>
      </c>
      <c r="K26" t="e">
        <f>VLOOKUP(A26,'% Sanitation Servics FAOStat'!$A$1:$H$124,3,FALSE)</f>
        <v>#N/A</v>
      </c>
      <c r="L26">
        <f>VLOOKUP(A26,Freedom!$A$1:$I$212,3,FALSE)</f>
        <v>82</v>
      </c>
    </row>
    <row r="27" spans="1:12" x14ac:dyDescent="0.25">
      <c r="A27" t="s">
        <v>26</v>
      </c>
      <c r="B27" t="s">
        <v>159</v>
      </c>
      <c r="C27">
        <v>2015</v>
      </c>
      <c r="D27">
        <v>26</v>
      </c>
      <c r="E27">
        <v>6.75</v>
      </c>
      <c r="F27" s="2">
        <f>VLOOKUP(A27,'GDP $ from World Bank'!$A$2:$L$274,6,FALSE)</f>
        <v>3357585719351.5605</v>
      </c>
      <c r="G27">
        <f>VLOOKUP(A27,'Life Expectancy from World Bank'!$A$1:$L$267,6,FALSE)</f>
        <v>80.641463414634146</v>
      </c>
      <c r="H27">
        <f>VLOOKUP(A27,'Unemployment % from World Bank'!$A$1:$L$267,6,FALSE)</f>
        <v>4.6199998855590803</v>
      </c>
      <c r="I27">
        <f>VLOOKUP(A27,'Education Index from Wiki'!$A$1:$G$190,3,FALSE)</f>
        <v>0.93400000000000005</v>
      </c>
      <c r="J27">
        <f>VLOOKUP(A27,'% Drinking Water FAOStat'!$A$1:$H$124,3,FALSE)</f>
        <v>99</v>
      </c>
      <c r="K27">
        <f>VLOOKUP(A27,'% Sanitation Servics FAOStat'!$A$1:$H$124,3,FALSE)</f>
        <v>96.9</v>
      </c>
      <c r="L27">
        <f>VLOOKUP(A27,Freedom!$A$1:$I$212,3,FALSE)</f>
        <v>96</v>
      </c>
    </row>
    <row r="28" spans="1:12" x14ac:dyDescent="0.25">
      <c r="A28" t="s">
        <v>27</v>
      </c>
      <c r="B28" t="s">
        <v>163</v>
      </c>
      <c r="C28">
        <v>2015</v>
      </c>
      <c r="D28">
        <v>27</v>
      </c>
      <c r="E28">
        <v>6.67</v>
      </c>
      <c r="F28" s="2">
        <f>VLOOKUP(A28,'GDP $ from World Bank'!$A$2:$L$274,6,FALSE)</f>
        <v>242496649874.23639</v>
      </c>
      <c r="G28">
        <f>VLOOKUP(A28,'Life Expectancy from World Bank'!$A$1:$L$267,6,FALSE)</f>
        <v>79.646000000000001</v>
      </c>
      <c r="H28">
        <f>VLOOKUP(A28,'Unemployment % from World Bank'!$A$1:$L$267,6,FALSE)</f>
        <v>6.4899997711181596</v>
      </c>
      <c r="I28">
        <f>VLOOKUP(A28,'Education Index from Wiki'!$A$1:$G$190,3,FALSE)</f>
        <v>0.79100000000000004</v>
      </c>
      <c r="J28">
        <f>VLOOKUP(A28,'% Drinking Water FAOStat'!$A$1:$H$124,3,FALSE)</f>
        <v>98.4</v>
      </c>
      <c r="K28">
        <f>VLOOKUP(A28,'% Sanitation Servics FAOStat'!$A$1:$H$124,3,FALSE)</f>
        <v>71.2</v>
      </c>
      <c r="L28">
        <f>VLOOKUP(A28,Freedom!$A$1:$I$212,3,FALSE)</f>
        <v>95</v>
      </c>
    </row>
    <row r="29" spans="1:12" x14ac:dyDescent="0.25">
      <c r="A29" t="s">
        <v>28</v>
      </c>
      <c r="B29" t="s">
        <v>162</v>
      </c>
      <c r="C29">
        <v>2015</v>
      </c>
      <c r="D29">
        <v>28</v>
      </c>
      <c r="E29">
        <v>6.6109999999999998</v>
      </c>
      <c r="F29" s="2">
        <f>VLOOKUP(A29,'GDP $ from World Bank'!$A$2:$L$274,6,FALSE)</f>
        <v>161739955577.7478</v>
      </c>
      <c r="G29">
        <f>VLOOKUP(A29,'Life Expectancy from World Bank'!$A$1:$L$267,6,FALSE)</f>
        <v>79.757999999999996</v>
      </c>
      <c r="H29">
        <f>VLOOKUP(A29,'Unemployment % from World Bank'!$A$1:$L$267,6,FALSE)</f>
        <v>0.17000000178813901</v>
      </c>
      <c r="I29">
        <f>VLOOKUP(A29,'Education Index from Wiki'!$A$1:$G$190,3,FALSE)</f>
        <v>0.64200000000000002</v>
      </c>
      <c r="J29">
        <f>VLOOKUP(A29,'% Drinking Water FAOStat'!$A$1:$H$124,3,FALSE)</f>
        <v>96.3</v>
      </c>
      <c r="K29">
        <f>VLOOKUP(A29,'% Sanitation Servics FAOStat'!$A$1:$H$124,3,FALSE)</f>
        <v>91.4</v>
      </c>
      <c r="L29">
        <f>VLOOKUP(A29,Freedom!$A$1:$I$212,3,FALSE)</f>
        <v>28</v>
      </c>
    </row>
    <row r="30" spans="1:12" x14ac:dyDescent="0.25">
      <c r="A30" t="s">
        <v>29</v>
      </c>
      <c r="B30" t="s">
        <v>159</v>
      </c>
      <c r="C30">
        <v>2015</v>
      </c>
      <c r="D30">
        <v>29</v>
      </c>
      <c r="E30">
        <v>6.5750000000000002</v>
      </c>
      <c r="F30" s="2">
        <f>VLOOKUP(A30,'GDP $ from World Bank'!$A$2:$L$274,6,FALSE)</f>
        <v>2439188643162.4985</v>
      </c>
      <c r="G30">
        <f>VLOOKUP(A30,'Life Expectancy from World Bank'!$A$1:$L$267,6,FALSE)</f>
        <v>82.321951219512201</v>
      </c>
      <c r="H30">
        <f>VLOOKUP(A30,'Unemployment % from World Bank'!$A$1:$L$267,6,FALSE)</f>
        <v>10.3500003814697</v>
      </c>
      <c r="I30">
        <f>VLOOKUP(A30,'Education Index from Wiki'!$A$1:$G$190,3,FALSE)</f>
        <v>0.81200000000000006</v>
      </c>
      <c r="J30">
        <f>VLOOKUP(A30,'% Drinking Water FAOStat'!$A$1:$H$124,3,FALSE)</f>
        <v>98.7</v>
      </c>
      <c r="K30">
        <f>VLOOKUP(A30,'% Sanitation Servics FAOStat'!$A$1:$H$124,3,FALSE)</f>
        <v>78.7</v>
      </c>
      <c r="L30">
        <f>VLOOKUP(A30,Freedom!$A$1:$I$212,3,FALSE)</f>
        <v>95</v>
      </c>
    </row>
    <row r="31" spans="1:12" x14ac:dyDescent="0.25">
      <c r="A31" t="s">
        <v>30</v>
      </c>
      <c r="B31" t="s">
        <v>163</v>
      </c>
      <c r="C31">
        <v>2015</v>
      </c>
      <c r="D31">
        <v>30</v>
      </c>
      <c r="E31">
        <v>6.5739999999999998</v>
      </c>
      <c r="F31" s="2">
        <f>VLOOKUP(A31,'GDP $ from World Bank'!$A$2:$L$274,6,FALSE)</f>
        <v>594749285413.2124</v>
      </c>
      <c r="G31">
        <f>VLOOKUP(A31,'Life Expectancy from World Bank'!$A$1:$L$267,6,FALSE)</f>
        <v>76.067999999999998</v>
      </c>
      <c r="H31" t="str">
        <f>VLOOKUP(A31,'Unemployment % from World Bank'!$A$1:$L$267,6,FALSE)</f>
        <v>No Data</v>
      </c>
      <c r="I31">
        <f>VLOOKUP(A31,'Education Index from Wiki'!$A$1:$G$190,3,FALSE)</f>
        <v>0.83199999999999996</v>
      </c>
      <c r="J31" t="e">
        <f>VLOOKUP(A31,'% Drinking Water FAOStat'!$A$1:$H$124,3,FALSE)</f>
        <v>#N/A</v>
      </c>
      <c r="K31">
        <f>VLOOKUP(A31,'% Sanitation Servics FAOStat'!$A$1:$H$124,3,FALSE)</f>
        <v>51</v>
      </c>
      <c r="L31">
        <f>VLOOKUP(A31,Freedom!$A$1:$I$212,3,FALSE)</f>
        <v>80</v>
      </c>
    </row>
    <row r="32" spans="1:12" x14ac:dyDescent="0.25">
      <c r="A32" t="s">
        <v>31</v>
      </c>
      <c r="B32" t="s">
        <v>165</v>
      </c>
      <c r="C32">
        <v>2015</v>
      </c>
      <c r="D32">
        <v>31</v>
      </c>
      <c r="E32">
        <v>6.5049999999999999</v>
      </c>
      <c r="F32" s="2">
        <f>VLOOKUP(A32,'GDP $ from World Bank'!$A$2:$L$274,6,FALSE)</f>
        <v>188033050459.8811</v>
      </c>
      <c r="G32">
        <f>VLOOKUP(A32,'Life Expectancy from World Bank'!$A$1:$L$267,6,FALSE)</f>
        <v>78.578048780487805</v>
      </c>
      <c r="H32">
        <f>VLOOKUP(A32,'Unemployment % from World Bank'!$A$1:$L$267,6,FALSE)</f>
        <v>5.0500001907348597</v>
      </c>
      <c r="I32" t="e">
        <f>VLOOKUP(A32,'Education Index from Wiki'!$A$1:$G$190,3,FALSE)</f>
        <v>#N/A</v>
      </c>
      <c r="J32" t="e">
        <f>VLOOKUP(A32,'% Drinking Water FAOStat'!$A$1:$H$124,3,FALSE)</f>
        <v>#N/A</v>
      </c>
      <c r="K32" t="e">
        <f>VLOOKUP(A32,'% Sanitation Servics FAOStat'!$A$1:$H$124,3,FALSE)</f>
        <v>#N/A</v>
      </c>
      <c r="L32">
        <f>VLOOKUP(A32,Freedom!$A$1:$I$212,3,FALSE)</f>
        <v>95</v>
      </c>
    </row>
    <row r="33" spans="1:12" x14ac:dyDescent="0.25">
      <c r="A33" t="s">
        <v>32</v>
      </c>
      <c r="B33" t="s">
        <v>163</v>
      </c>
      <c r="C33">
        <v>2015</v>
      </c>
      <c r="D33">
        <v>32</v>
      </c>
      <c r="E33">
        <v>6.4850000000000003</v>
      </c>
      <c r="F33" s="2">
        <f>VLOOKUP(A33,'GDP $ from World Bank'!$A$2:$L$274,6,FALSE)</f>
        <v>53274304222.136024</v>
      </c>
      <c r="G33">
        <f>VLOOKUP(A33,'Life Expectancy from World Bank'!$A$1:$L$267,6,FALSE)</f>
        <v>77.369</v>
      </c>
      <c r="H33">
        <f>VLOOKUP(A33,'Unemployment % from World Bank'!$A$1:$L$267,6,FALSE)</f>
        <v>7.4899997711181596</v>
      </c>
      <c r="I33">
        <f>VLOOKUP(A33,'Education Index from Wiki'!$A$1:$G$190,3,FALSE)</f>
        <v>0.74299999999999999</v>
      </c>
      <c r="J33" t="e">
        <f>VLOOKUP(A33,'% Drinking Water FAOStat'!$A$1:$H$124,3,FALSE)</f>
        <v>#N/A</v>
      </c>
      <c r="K33" t="e">
        <f>VLOOKUP(A33,'% Sanitation Servics FAOStat'!$A$1:$H$124,3,FALSE)</f>
        <v>#N/A</v>
      </c>
      <c r="L33">
        <f>VLOOKUP(A33,Freedom!$A$1:$I$212,3,FALSE)</f>
        <v>98</v>
      </c>
    </row>
    <row r="34" spans="1:12" x14ac:dyDescent="0.25">
      <c r="A34" t="s">
        <v>33</v>
      </c>
      <c r="B34" t="s">
        <v>163</v>
      </c>
      <c r="C34">
        <v>2015</v>
      </c>
      <c r="D34">
        <v>33</v>
      </c>
      <c r="E34">
        <v>6.4770000000000003</v>
      </c>
      <c r="F34" s="2">
        <f>VLOOKUP(A34,'GDP $ from World Bank'!$A$2:$L$274,6,FALSE)</f>
        <v>293481748240.77844</v>
      </c>
      <c r="G34">
        <f>VLOOKUP(A34,'Life Expectancy from World Bank'!$A$1:$L$267,6,FALSE)</f>
        <v>76.531000000000006</v>
      </c>
      <c r="H34">
        <f>VLOOKUP(A34,'Unemployment % from World Bank'!$A$1:$L$267,6,FALSE)</f>
        <v>8.3000001907348597</v>
      </c>
      <c r="I34">
        <f>VLOOKUP(A34,'Education Index from Wiki'!$A$1:$G$190,3,FALSE)</f>
        <v>0.66400000000000003</v>
      </c>
      <c r="J34">
        <f>VLOOKUP(A34,'% Drinking Water FAOStat'!$A$1:$H$124,3,FALSE)</f>
        <v>72.5</v>
      </c>
      <c r="K34">
        <f>VLOOKUP(A34,'% Sanitation Servics FAOStat'!$A$1:$H$124,3,FALSE)</f>
        <v>17.600000000000001</v>
      </c>
      <c r="L34">
        <f>VLOOKUP(A34,Freedom!$A$1:$I$212,3,FALSE)</f>
        <v>63</v>
      </c>
    </row>
    <row r="35" spans="1:12" x14ac:dyDescent="0.25">
      <c r="A35" t="s">
        <v>34</v>
      </c>
      <c r="B35" t="s">
        <v>164</v>
      </c>
      <c r="C35">
        <v>2015</v>
      </c>
      <c r="D35">
        <v>34</v>
      </c>
      <c r="E35">
        <v>6.4550000000000001</v>
      </c>
      <c r="F35" s="2">
        <f>VLOOKUP(A35,'GDP $ from World Bank'!$A$2:$L$274,6,FALSE)</f>
        <v>401296437424.99493</v>
      </c>
      <c r="G35">
        <f>VLOOKUP(A35,'Life Expectancy from World Bank'!$A$1:$L$267,6,FALSE)</f>
        <v>76.090999999999994</v>
      </c>
      <c r="H35">
        <f>VLOOKUP(A35,'Unemployment % from World Bank'!$A$1:$L$267,6,FALSE)</f>
        <v>0.60000002384185802</v>
      </c>
      <c r="I35">
        <f>VLOOKUP(A35,'Education Index from Wiki'!$A$1:$G$190,3,FALSE)</f>
        <v>0.64</v>
      </c>
      <c r="J35" t="e">
        <f>VLOOKUP(A35,'% Drinking Water FAOStat'!$A$1:$H$124,3,FALSE)</f>
        <v>#N/A</v>
      </c>
      <c r="K35">
        <f>VLOOKUP(A35,'% Sanitation Servics FAOStat'!$A$1:$H$124,3,FALSE)</f>
        <v>24.3</v>
      </c>
      <c r="L35">
        <f>VLOOKUP(A35,Freedom!$A$1:$I$212,3,FALSE)</f>
        <v>33</v>
      </c>
    </row>
    <row r="36" spans="1:12" x14ac:dyDescent="0.25">
      <c r="A36" t="s">
        <v>35</v>
      </c>
      <c r="B36" t="s">
        <v>162</v>
      </c>
      <c r="C36">
        <v>2015</v>
      </c>
      <c r="D36">
        <v>35</v>
      </c>
      <c r="E36">
        <v>6.4109999999999996</v>
      </c>
      <c r="F36" s="2">
        <f>VLOOKUP(A36,'GDP $ from World Bank'!$A$2:$L$274,6,FALSE)</f>
        <v>654269739552.01868</v>
      </c>
      <c r="G36">
        <f>VLOOKUP(A36,'Life Expectancy from World Bank'!$A$1:$L$267,6,FALSE)</f>
        <v>74.650999999999996</v>
      </c>
      <c r="H36">
        <f>VLOOKUP(A36,'Unemployment % from World Bank'!$A$1:$L$267,6,FALSE)</f>
        <v>5.5999999046325701</v>
      </c>
      <c r="I36">
        <f>VLOOKUP(A36,'Education Index from Wiki'!$A$1:$G$190,3,FALSE)</f>
        <v>0.80200000000000005</v>
      </c>
      <c r="J36" t="e">
        <f>VLOOKUP(A36,'% Drinking Water FAOStat'!$A$1:$H$124,3,FALSE)</f>
        <v>#N/A</v>
      </c>
      <c r="K36">
        <f>VLOOKUP(A36,'% Sanitation Servics FAOStat'!$A$1:$H$124,3,FALSE)</f>
        <v>53</v>
      </c>
      <c r="L36">
        <f>VLOOKUP(A36,Freedom!$A$1:$I$212,3,FALSE)</f>
        <v>10</v>
      </c>
    </row>
    <row r="37" spans="1:12" x14ac:dyDescent="0.25">
      <c r="A37" t="s">
        <v>36</v>
      </c>
      <c r="B37" t="s">
        <v>159</v>
      </c>
      <c r="C37">
        <v>2015</v>
      </c>
      <c r="D37">
        <v>36</v>
      </c>
      <c r="E37">
        <v>6.3289999999999997</v>
      </c>
      <c r="F37" s="2">
        <f>VLOOKUP(A37,'GDP $ from World Bank'!$A$2:$L$274,6,FALSE)</f>
        <v>1195599995808.593</v>
      </c>
      <c r="G37">
        <f>VLOOKUP(A37,'Life Expectancy from World Bank'!$A$1:$L$267,6,FALSE)</f>
        <v>82.831707317073182</v>
      </c>
      <c r="H37">
        <f>VLOOKUP(A37,'Unemployment % from World Bank'!$A$1:$L$267,6,FALSE)</f>
        <v>22.059999465942401</v>
      </c>
      <c r="I37">
        <f>VLOOKUP(A37,'Education Index from Wiki'!$A$1:$G$190,3,FALSE)</f>
        <v>0.82699999999999996</v>
      </c>
      <c r="J37">
        <f>VLOOKUP(A37,'% Drinking Water FAOStat'!$A$1:$H$124,3,FALSE)</f>
        <v>99</v>
      </c>
      <c r="K37">
        <f>VLOOKUP(A37,'% Sanitation Servics FAOStat'!$A$1:$H$124,3,FALSE)</f>
        <v>95.5</v>
      </c>
      <c r="L37">
        <f>VLOOKUP(A37,Freedom!$A$1:$I$212,3,FALSE)</f>
        <v>96</v>
      </c>
    </row>
    <row r="38" spans="1:12" x14ac:dyDescent="0.25">
      <c r="A38" t="s">
        <v>37</v>
      </c>
      <c r="B38" t="s">
        <v>159</v>
      </c>
      <c r="C38">
        <v>2015</v>
      </c>
      <c r="D38">
        <v>37</v>
      </c>
      <c r="E38">
        <v>6.3019999999999996</v>
      </c>
      <c r="F38" s="2">
        <f>VLOOKUP(A38,'GDP $ from World Bank'!$A$2:$L$274,6,FALSE)</f>
        <v>11091434483.5238</v>
      </c>
      <c r="G38">
        <f>VLOOKUP(A38,'Life Expectancy from World Bank'!$A$1:$L$267,6,FALSE)</f>
        <v>81.89756097560975</v>
      </c>
      <c r="H38">
        <f>VLOOKUP(A38,'Unemployment % from World Bank'!$A$1:$L$267,6,FALSE)</f>
        <v>5.3800001144409197</v>
      </c>
      <c r="I38">
        <f>VLOOKUP(A38,'Education Index from Wiki'!$A$1:$G$190,3,FALSE)</f>
        <v>0.80200000000000005</v>
      </c>
      <c r="J38">
        <f>VLOOKUP(A38,'% Drinking Water FAOStat'!$A$1:$H$124,3,FALSE)</f>
        <v>99</v>
      </c>
      <c r="K38">
        <f>VLOOKUP(A38,'% Sanitation Servics FAOStat'!$A$1:$H$124,3,FALSE)</f>
        <v>91.9</v>
      </c>
      <c r="L38">
        <f>VLOOKUP(A38,Freedom!$A$1:$I$212,3,FALSE)</f>
        <v>97</v>
      </c>
    </row>
    <row r="39" spans="1:12" x14ac:dyDescent="0.25">
      <c r="A39" t="s">
        <v>38</v>
      </c>
      <c r="B39" t="s">
        <v>166</v>
      </c>
      <c r="C39">
        <v>2015</v>
      </c>
      <c r="D39">
        <v>38</v>
      </c>
      <c r="E39">
        <v>6.298</v>
      </c>
      <c r="F39" s="2" t="str">
        <f>VLOOKUP(A39,'GDP $ from World Bank'!$A$2:$L$274,6,FALSE)</f>
        <v>No Data</v>
      </c>
      <c r="G39" t="e">
        <f>VLOOKUP(A39,'Life Expectancy from World Bank'!$A$1:$L$267,6,FALSE)</f>
        <v>#N/A</v>
      </c>
      <c r="H39" t="e">
        <f>VLOOKUP(A39,'Unemployment % from World Bank'!$A$1:$L$267,6,FALSE)</f>
        <v>#N/A</v>
      </c>
      <c r="I39" t="e">
        <f>VLOOKUP(A39,'Education Index from Wiki'!$A$1:$G$190,3,FALSE)</f>
        <v>#N/A</v>
      </c>
      <c r="J39" t="e">
        <f>VLOOKUP(A39,'% Drinking Water FAOStat'!$A$1:$H$124,3,FALSE)</f>
        <v>#N/A</v>
      </c>
      <c r="K39" t="e">
        <f>VLOOKUP(A39,'% Sanitation Servics FAOStat'!$A$1:$H$124,3,FALSE)</f>
        <v>#N/A</v>
      </c>
      <c r="L39">
        <f>VLOOKUP(A39,Freedom!$A$1:$I$212,3,FALSE)</f>
        <v>88</v>
      </c>
    </row>
    <row r="40" spans="1:12" x14ac:dyDescent="0.25">
      <c r="A40" t="s">
        <v>39</v>
      </c>
      <c r="B40" t="s">
        <v>162</v>
      </c>
      <c r="C40">
        <v>2015</v>
      </c>
      <c r="D40">
        <v>39</v>
      </c>
      <c r="E40">
        <v>6.2949999999999999</v>
      </c>
      <c r="F40" s="2">
        <f>VLOOKUP(A40,'GDP $ from World Bank'!$A$2:$L$274,6,FALSE)</f>
        <v>114567298105.68295</v>
      </c>
      <c r="G40">
        <f>VLOOKUP(A40,'Life Expectancy from World Bank'!$A$1:$L$267,6,FALSE)</f>
        <v>75.13</v>
      </c>
      <c r="H40">
        <f>VLOOKUP(A40,'Unemployment % from World Bank'!$A$1:$L$267,6,FALSE)</f>
        <v>2.2000000476837198</v>
      </c>
      <c r="I40">
        <f>VLOOKUP(A40,'Education Index from Wiki'!$A$1:$G$190,3,FALSE)</f>
        <v>0.623</v>
      </c>
      <c r="J40">
        <f>VLOOKUP(A40,'% Drinking Water FAOStat'!$A$1:$H$124,3,FALSE)</f>
        <v>99</v>
      </c>
      <c r="K40">
        <f>VLOOKUP(A40,'% Sanitation Servics FAOStat'!$A$1:$H$124,3,FALSE)</f>
        <v>99</v>
      </c>
      <c r="L40">
        <f>VLOOKUP(A40,Freedom!$A$1:$I$212,3,FALSE)</f>
        <v>37</v>
      </c>
    </row>
    <row r="41" spans="1:12" x14ac:dyDescent="0.25">
      <c r="A41" t="s">
        <v>40</v>
      </c>
      <c r="B41" t="s">
        <v>163</v>
      </c>
      <c r="C41">
        <v>2015</v>
      </c>
      <c r="D41">
        <v>40</v>
      </c>
      <c r="E41">
        <v>6.2690000000000001</v>
      </c>
      <c r="F41" s="2">
        <f>VLOOKUP(A41,'GDP $ from World Bank'!$A$2:$L$274,6,FALSE)</f>
        <v>5126291450.815114</v>
      </c>
      <c r="G41">
        <f>VLOOKUP(A41,'Life Expectancy from World Bank'!$A$1:$L$267,6,FALSE)</f>
        <v>71.248999999999995</v>
      </c>
      <c r="H41">
        <f>VLOOKUP(A41,'Unemployment % from World Bank'!$A$1:$L$267,6,FALSE)</f>
        <v>7.2199997901916504</v>
      </c>
      <c r="I41">
        <f>VLOOKUP(A41,'Education Index from Wiki'!$A$1:$G$190,3,FALSE)</f>
        <v>0.65800000000000003</v>
      </c>
      <c r="J41">
        <f>VLOOKUP(A41,'% Drinking Water FAOStat'!$A$1:$H$124,3,FALSE)</f>
        <v>54.7</v>
      </c>
      <c r="K41">
        <f>VLOOKUP(A41,'% Sanitation Servics FAOStat'!$A$1:$H$124,3,FALSE)</f>
        <v>26.8</v>
      </c>
      <c r="L41">
        <f>VLOOKUP(A41,Freedom!$A$1:$I$212,3,FALSE)</f>
        <v>77</v>
      </c>
    </row>
    <row r="42" spans="1:12" x14ac:dyDescent="0.25">
      <c r="A42" t="s">
        <v>41</v>
      </c>
      <c r="B42" t="s">
        <v>163</v>
      </c>
      <c r="C42">
        <v>2015</v>
      </c>
      <c r="D42">
        <v>41</v>
      </c>
      <c r="E42">
        <v>6.1680000000000001</v>
      </c>
      <c r="F42" s="2">
        <f>VLOOKUP(A42,'GDP $ from World Bank'!$A$2:$L$274,6,FALSE)</f>
        <v>25191551350.420444</v>
      </c>
      <c r="G42">
        <f>VLOOKUP(A42,'Life Expectancy from World Bank'!$A$1:$L$267,6,FALSE)</f>
        <v>72.941000000000003</v>
      </c>
      <c r="H42">
        <f>VLOOKUP(A42,'Unemployment % from World Bank'!$A$1:$L$267,6,FALSE)</f>
        <v>2.4300000667571999</v>
      </c>
      <c r="I42">
        <f>VLOOKUP(A42,'Education Index from Wiki'!$A$1:$G$190,3,FALSE)</f>
        <v>0.71399999999999997</v>
      </c>
      <c r="J42" t="e">
        <f>VLOOKUP(A42,'% Drinking Water FAOStat'!$A$1:$H$124,3,FALSE)</f>
        <v>#N/A</v>
      </c>
      <c r="K42" t="e">
        <f>VLOOKUP(A42,'% Sanitation Servics FAOStat'!$A$1:$H$124,3,FALSE)</f>
        <v>#N/A</v>
      </c>
      <c r="L42">
        <f>VLOOKUP(A42,Freedom!$A$1:$I$212,3,FALSE)</f>
        <v>81</v>
      </c>
    </row>
    <row r="43" spans="1:12" x14ac:dyDescent="0.25">
      <c r="A43" t="s">
        <v>42</v>
      </c>
      <c r="B43" t="s">
        <v>163</v>
      </c>
      <c r="C43">
        <v>2015</v>
      </c>
      <c r="D43">
        <v>42</v>
      </c>
      <c r="E43">
        <v>6.13</v>
      </c>
      <c r="F43" s="2">
        <f>VLOOKUP(A43,'GDP $ from World Bank'!$A$2:$L$274,6,FALSE)</f>
        <v>23438240000</v>
      </c>
      <c r="G43">
        <f>VLOOKUP(A43,'Life Expectancy from World Bank'!$A$1:$L$267,6,FALSE)</f>
        <v>72.412000000000006</v>
      </c>
      <c r="H43">
        <f>VLOOKUP(A43,'Unemployment % from World Bank'!$A$1:$L$267,6,FALSE)</f>
        <v>4</v>
      </c>
      <c r="I43">
        <f>VLOOKUP(A43,'Education Index from Wiki'!$A$1:$G$190,3,FALSE)</f>
        <v>0.56200000000000006</v>
      </c>
      <c r="J43" t="e">
        <f>VLOOKUP(A43,'% Drinking Water FAOStat'!$A$1:$H$124,3,FALSE)</f>
        <v>#N/A</v>
      </c>
      <c r="K43" t="e">
        <f>VLOOKUP(A43,'% Sanitation Servics FAOStat'!$A$1:$H$124,3,FALSE)</f>
        <v>#N/A</v>
      </c>
      <c r="L43">
        <f>VLOOKUP(A43,Freedom!$A$1:$I$212,3,FALSE)</f>
        <v>75</v>
      </c>
    </row>
    <row r="44" spans="1:12" x14ac:dyDescent="0.25">
      <c r="A44" t="s">
        <v>43</v>
      </c>
      <c r="B44" t="s">
        <v>163</v>
      </c>
      <c r="C44">
        <v>2015</v>
      </c>
      <c r="D44">
        <v>43</v>
      </c>
      <c r="E44">
        <v>6.1230000000000002</v>
      </c>
      <c r="F44" s="2">
        <f>VLOOKUP(A44,'GDP $ from World Bank'!$A$2:$L$274,6,FALSE)</f>
        <v>62186186575.743324</v>
      </c>
      <c r="G44">
        <f>VLOOKUP(A44,'Life Expectancy from World Bank'!$A$1:$L$267,6,FALSE)</f>
        <v>73.25</v>
      </c>
      <c r="H44">
        <f>VLOOKUP(A44,'Unemployment % from World Bank'!$A$1:$L$267,6,FALSE)</f>
        <v>2.5099999904632599</v>
      </c>
      <c r="I44">
        <f>VLOOKUP(A44,'Education Index from Wiki'!$A$1:$G$190,3,FALSE)</f>
        <v>0.51200000000000001</v>
      </c>
      <c r="J44">
        <f>VLOOKUP(A44,'% Drinking Water FAOStat'!$A$1:$H$124,3,FALSE)</f>
        <v>54.2</v>
      </c>
      <c r="K44" t="e">
        <f>VLOOKUP(A44,'% Sanitation Servics FAOStat'!$A$1:$H$124,3,FALSE)</f>
        <v>#N/A</v>
      </c>
      <c r="L44">
        <f>VLOOKUP(A44,Freedom!$A$1:$I$212,3,FALSE)</f>
        <v>55</v>
      </c>
    </row>
    <row r="45" spans="1:12" x14ac:dyDescent="0.25">
      <c r="A45" t="s">
        <v>44</v>
      </c>
      <c r="B45" t="s">
        <v>165</v>
      </c>
      <c r="C45">
        <v>2015</v>
      </c>
      <c r="D45">
        <v>44</v>
      </c>
      <c r="E45">
        <v>6.0030000000000001</v>
      </c>
      <c r="F45" s="2">
        <f>VLOOKUP(A45,'GDP $ from World Bank'!$A$2:$L$274,6,FALSE)</f>
        <v>86196265191.664505</v>
      </c>
      <c r="G45">
        <f>VLOOKUP(A45,'Life Expectancy from World Bank'!$A$1:$L$267,6,FALSE)</f>
        <v>70.927999999999997</v>
      </c>
      <c r="H45">
        <f>VLOOKUP(A45,'Unemployment % from World Bank'!$A$1:$L$267,6,FALSE)</f>
        <v>5.1500000953674299</v>
      </c>
      <c r="I45">
        <f>VLOOKUP(A45,'Education Index from Wiki'!$A$1:$G$190,3,FALSE)</f>
        <v>0.70499999999999996</v>
      </c>
      <c r="J45">
        <f>VLOOKUP(A45,'% Drinking Water FAOStat'!$A$1:$H$124,3,FALSE)</f>
        <v>58.9</v>
      </c>
      <c r="K45" t="e">
        <f>VLOOKUP(A45,'% Sanitation Servics FAOStat'!$A$1:$H$124,3,FALSE)</f>
        <v>#N/A</v>
      </c>
      <c r="L45">
        <f>VLOOKUP(A45,Freedom!$A$1:$I$212,3,FALSE)</f>
        <v>4</v>
      </c>
    </row>
    <row r="46" spans="1:12" x14ac:dyDescent="0.25">
      <c r="A46" t="s">
        <v>45</v>
      </c>
      <c r="B46" t="s">
        <v>165</v>
      </c>
      <c r="C46">
        <v>2015</v>
      </c>
      <c r="D46">
        <v>45</v>
      </c>
      <c r="E46">
        <v>5.9950000000000001</v>
      </c>
      <c r="F46" s="2">
        <f>VLOOKUP(A46,'GDP $ from World Bank'!$A$2:$L$274,6,FALSE)</f>
        <v>88636928904.644882</v>
      </c>
      <c r="G46" t="e">
        <f>VLOOKUP(A46,'Life Expectancy from World Bank'!$A$1:$L$267,6,FALSE)</f>
        <v>#N/A</v>
      </c>
      <c r="H46" t="e">
        <f>VLOOKUP(A46,'Unemployment % from World Bank'!$A$1:$L$267,6,FALSE)</f>
        <v>#N/A</v>
      </c>
      <c r="I46">
        <f>VLOOKUP(A46,'Education Index from Wiki'!$A$1:$G$190,3,FALSE)</f>
        <v>0.82299999999999995</v>
      </c>
      <c r="J46">
        <f>VLOOKUP(A46,'% Drinking Water FAOStat'!$A$1:$H$124,3,FALSE)</f>
        <v>99</v>
      </c>
      <c r="K46">
        <f>VLOOKUP(A46,'% Sanitation Servics FAOStat'!$A$1:$H$124,3,FALSE)</f>
        <v>82.3</v>
      </c>
      <c r="L46">
        <f>VLOOKUP(A46,Freedom!$A$1:$I$212,3,FALSE)</f>
        <v>90</v>
      </c>
    </row>
    <row r="47" spans="1:12" x14ac:dyDescent="0.25">
      <c r="A47" t="s">
        <v>46</v>
      </c>
      <c r="B47" t="s">
        <v>166</v>
      </c>
      <c r="C47">
        <v>2015</v>
      </c>
      <c r="D47">
        <v>46</v>
      </c>
      <c r="E47">
        <v>5.9870000000000001</v>
      </c>
      <c r="F47" s="2">
        <f>VLOOKUP(A47,'GDP $ from World Bank'!$A$2:$L$274,6,FALSE)</f>
        <v>4444930651964.1797</v>
      </c>
      <c r="G47">
        <f>VLOOKUP(A47,'Life Expectancy from World Bank'!$A$1:$L$267,6,FALSE)</f>
        <v>83.793902439024393</v>
      </c>
      <c r="H47">
        <f>VLOOKUP(A47,'Unemployment % from World Bank'!$A$1:$L$267,6,FALSE)</f>
        <v>3.3900001049041699</v>
      </c>
      <c r="I47">
        <f>VLOOKUP(A47,'Education Index from Wiki'!$A$1:$G$190,3,FALSE)</f>
        <v>0.83899999999999997</v>
      </c>
      <c r="J47">
        <f>VLOOKUP(A47,'% Drinking Water FAOStat'!$A$1:$H$124,3,FALSE)</f>
        <v>98.4</v>
      </c>
      <c r="K47">
        <f>VLOOKUP(A47,'% Sanitation Servics FAOStat'!$A$1:$H$124,3,FALSE)</f>
        <v>79.400000000000006</v>
      </c>
      <c r="L47">
        <f>VLOOKUP(A47,Freedom!$A$1:$I$212,3,FALSE)</f>
        <v>94</v>
      </c>
    </row>
    <row r="48" spans="1:12" x14ac:dyDescent="0.25">
      <c r="A48" t="s">
        <v>47</v>
      </c>
      <c r="B48" t="s">
        <v>166</v>
      </c>
      <c r="C48">
        <v>2015</v>
      </c>
      <c r="D48">
        <v>47</v>
      </c>
      <c r="E48">
        <v>5.984</v>
      </c>
      <c r="F48" s="2">
        <f>VLOOKUP(A48,'GDP $ from World Bank'!$A$2:$L$274,6,FALSE)</f>
        <v>1465773245547.1497</v>
      </c>
      <c r="G48" t="e">
        <f>VLOOKUP(A48,'Life Expectancy from World Bank'!$A$1:$L$267,6,FALSE)</f>
        <v>#N/A</v>
      </c>
      <c r="H48" t="e">
        <f>VLOOKUP(A48,'Unemployment % from World Bank'!$A$1:$L$267,6,FALSE)</f>
        <v>#N/A</v>
      </c>
      <c r="I48">
        <f>VLOOKUP(A48,'Education Index from Wiki'!$A$1:$G$190,3,FALSE)</f>
        <v>0.86599999999999999</v>
      </c>
      <c r="J48">
        <f>VLOOKUP(A48,'% Drinking Water FAOStat'!$A$1:$H$124,3,FALSE)</f>
        <v>98.6</v>
      </c>
      <c r="K48" t="e">
        <f>VLOOKUP(A48,'% Sanitation Servics FAOStat'!$A$1:$H$124,3,FALSE)</f>
        <v>#N/A</v>
      </c>
      <c r="L48">
        <f>VLOOKUP(A48,Freedom!$A$1:$I$212,3,FALSE)</f>
        <v>84</v>
      </c>
    </row>
    <row r="49" spans="1:12" x14ac:dyDescent="0.25">
      <c r="A49" t="s">
        <v>48</v>
      </c>
      <c r="B49" t="s">
        <v>163</v>
      </c>
      <c r="C49">
        <v>2015</v>
      </c>
      <c r="D49">
        <v>48</v>
      </c>
      <c r="E49">
        <v>5.9749999999999996</v>
      </c>
      <c r="F49" s="2">
        <f>VLOOKUP(A49,'GDP $ from World Bank'!$A$2:$L$274,6,FALSE)</f>
        <v>99290381000</v>
      </c>
      <c r="G49">
        <f>VLOOKUP(A49,'Life Expectancy from World Bank'!$A$1:$L$267,6,FALSE)</f>
        <v>76.143000000000001</v>
      </c>
      <c r="H49">
        <f>VLOOKUP(A49,'Unemployment % from World Bank'!$A$1:$L$267,6,FALSE)</f>
        <v>3.6199998855590798</v>
      </c>
      <c r="I49">
        <f>VLOOKUP(A49,'Education Index from Wiki'!$A$1:$G$190,3,FALSE)</f>
        <v>0.71699999999999997</v>
      </c>
      <c r="J49">
        <f>VLOOKUP(A49,'% Drinking Water FAOStat'!$A$1:$H$124,3,FALSE)</f>
        <v>65.400000000000006</v>
      </c>
      <c r="K49">
        <f>VLOOKUP(A49,'% Sanitation Servics FAOStat'!$A$1:$H$124,3,FALSE)</f>
        <v>41.7</v>
      </c>
      <c r="L49">
        <f>VLOOKUP(A49,Freedom!$A$1:$I$212,3,FALSE)</f>
        <v>59</v>
      </c>
    </row>
    <row r="50" spans="1:12" x14ac:dyDescent="0.25">
      <c r="A50" t="s">
        <v>49</v>
      </c>
      <c r="B50" t="s">
        <v>162</v>
      </c>
      <c r="C50">
        <v>2015</v>
      </c>
      <c r="D50">
        <v>49</v>
      </c>
      <c r="E50">
        <v>5.96</v>
      </c>
      <c r="F50" s="2">
        <f>VLOOKUP(A50,'GDP $ from World Bank'!$A$2:$L$274,6,FALSE)</f>
        <v>31050638297.872341</v>
      </c>
      <c r="G50">
        <f>VLOOKUP(A50,'Life Expectancy from World Bank'!$A$1:$L$267,6,FALSE)</f>
        <v>76.762</v>
      </c>
      <c r="H50" t="str">
        <f>VLOOKUP(A50,'Unemployment % from World Bank'!$A$1:$L$267,6,FALSE)</f>
        <v>No Data</v>
      </c>
      <c r="I50">
        <f>VLOOKUP(A50,'Education Index from Wiki'!$A$1:$G$190,3,FALSE)</f>
        <v>0.755</v>
      </c>
      <c r="J50">
        <f>VLOOKUP(A50,'% Drinking Water FAOStat'!$A$1:$H$124,3,FALSE)</f>
        <v>99</v>
      </c>
      <c r="K50">
        <f>VLOOKUP(A50,'% Sanitation Servics FAOStat'!$A$1:$H$124,3,FALSE)</f>
        <v>86.4</v>
      </c>
      <c r="L50">
        <f>VLOOKUP(A50,Freedom!$A$1:$I$212,3,FALSE)</f>
        <v>15</v>
      </c>
    </row>
    <row r="51" spans="1:12" x14ac:dyDescent="0.25">
      <c r="A51" t="s">
        <v>50</v>
      </c>
      <c r="B51" t="s">
        <v>159</v>
      </c>
      <c r="C51">
        <v>2015</v>
      </c>
      <c r="D51">
        <v>50</v>
      </c>
      <c r="E51">
        <v>5.9480000000000004</v>
      </c>
      <c r="F51" s="2">
        <f>VLOOKUP(A51,'GDP $ from World Bank'!$A$2:$L$274,6,FALSE)</f>
        <v>1836637711060.5459</v>
      </c>
      <c r="G51">
        <f>VLOOKUP(A51,'Life Expectancy from World Bank'!$A$1:$L$267,6,FALSE)</f>
        <v>82.543902439024393</v>
      </c>
      <c r="H51">
        <f>VLOOKUP(A51,'Unemployment % from World Bank'!$A$1:$L$267,6,FALSE)</f>
        <v>11.8999996185303</v>
      </c>
      <c r="I51">
        <f>VLOOKUP(A51,'Education Index from Wiki'!$A$1:$G$190,3,FALSE)</f>
        <v>0.78400000000000003</v>
      </c>
      <c r="J51">
        <f>VLOOKUP(A51,'% Drinking Water FAOStat'!$A$1:$H$124,3,FALSE)</f>
        <v>95.8</v>
      </c>
      <c r="K51">
        <f>VLOOKUP(A51,'% Sanitation Servics FAOStat'!$A$1:$H$124,3,FALSE)</f>
        <v>95.7</v>
      </c>
      <c r="L51">
        <f>VLOOKUP(A51,Freedom!$A$1:$I$212,3,FALSE)</f>
        <v>89</v>
      </c>
    </row>
    <row r="52" spans="1:12" x14ac:dyDescent="0.25">
      <c r="A52" t="s">
        <v>51</v>
      </c>
      <c r="B52" t="s">
        <v>163</v>
      </c>
      <c r="C52">
        <v>2015</v>
      </c>
      <c r="D52">
        <v>51</v>
      </c>
      <c r="E52">
        <v>5.89</v>
      </c>
      <c r="F52" s="2">
        <f>VLOOKUP(A52,'GDP $ from World Bank'!$A$2:$L$274,6,FALSE)</f>
        <v>33000198248.914616</v>
      </c>
      <c r="G52">
        <f>VLOOKUP(A52,'Life Expectancy from World Bank'!$A$1:$L$267,6,FALSE)</f>
        <v>70.277000000000001</v>
      </c>
      <c r="H52">
        <f>VLOOKUP(A52,'Unemployment % from World Bank'!$A$1:$L$267,6,FALSE)</f>
        <v>3.1099998950958301</v>
      </c>
      <c r="I52" t="e">
        <f>VLOOKUP(A52,'Education Index from Wiki'!$A$1:$G$190,3,FALSE)</f>
        <v>#N/A</v>
      </c>
      <c r="J52" t="e">
        <f>VLOOKUP(A52,'% Drinking Water FAOStat'!$A$1:$H$124,3,FALSE)</f>
        <v>#N/A</v>
      </c>
      <c r="K52" t="e">
        <f>VLOOKUP(A52,'% Sanitation Servics FAOStat'!$A$1:$H$124,3,FALSE)</f>
        <v>#N/A</v>
      </c>
      <c r="L52">
        <f>VLOOKUP(A52,Freedom!$A$1:$I$212,3,FALSE)</f>
        <v>68</v>
      </c>
    </row>
    <row r="53" spans="1:12" x14ac:dyDescent="0.25">
      <c r="A53" t="s">
        <v>52</v>
      </c>
      <c r="B53" t="s">
        <v>165</v>
      </c>
      <c r="C53">
        <v>2015</v>
      </c>
      <c r="D53">
        <v>52</v>
      </c>
      <c r="E53">
        <v>5.8890000000000002</v>
      </c>
      <c r="F53" s="2">
        <f>VLOOKUP(A53,'GDP $ from World Bank'!$A$2:$L$274,6,FALSE)</f>
        <v>7745241912.947216</v>
      </c>
      <c r="G53">
        <f>VLOOKUP(A53,'Life Expectancy from World Bank'!$A$1:$L$267,6,FALSE)</f>
        <v>71.477999999999994</v>
      </c>
      <c r="H53">
        <f>VLOOKUP(A53,'Unemployment % from World Bank'!$A$1:$L$267,6,FALSE)</f>
        <v>4.6999998092651403</v>
      </c>
      <c r="I53" t="e">
        <f>VLOOKUP(A53,'Education Index from Wiki'!$A$1:$G$190,3,FALSE)</f>
        <v>#N/A</v>
      </c>
      <c r="J53" t="e">
        <f>VLOOKUP(A53,'% Drinking Water FAOStat'!$A$1:$H$124,3,FALSE)</f>
        <v>#N/A</v>
      </c>
      <c r="K53" t="e">
        <f>VLOOKUP(A53,'% Sanitation Servics FAOStat'!$A$1:$H$124,3,FALSE)</f>
        <v>#N/A</v>
      </c>
      <c r="L53">
        <f>VLOOKUP(A53,Freedom!$A$1:$I$212,3,FALSE)</f>
        <v>63</v>
      </c>
    </row>
    <row r="54" spans="1:12" x14ac:dyDescent="0.25">
      <c r="A54" t="s">
        <v>53</v>
      </c>
      <c r="B54" t="s">
        <v>163</v>
      </c>
      <c r="C54">
        <v>2015</v>
      </c>
      <c r="D54">
        <v>53</v>
      </c>
      <c r="E54">
        <v>5.8780000000000001</v>
      </c>
      <c r="F54" s="2">
        <f>VLOOKUP(A54,'GDP $ from World Bank'!$A$2:$L$274,6,FALSE)</f>
        <v>36211372702.808464</v>
      </c>
      <c r="G54">
        <f>VLOOKUP(A54,'Life Expectancy from World Bank'!$A$1:$L$267,6,FALSE)</f>
        <v>73.662000000000006</v>
      </c>
      <c r="H54">
        <f>VLOOKUP(A54,'Unemployment % from World Bank'!$A$1:$L$267,6,FALSE)</f>
        <v>4.5599999427795401</v>
      </c>
      <c r="I54">
        <f>VLOOKUP(A54,'Education Index from Wiki'!$A$1:$G$190,3,FALSE)</f>
        <v>0.63500000000000001</v>
      </c>
      <c r="J54">
        <f>VLOOKUP(A54,'% Drinking Water FAOStat'!$A$1:$H$124,3,FALSE)</f>
        <v>62.2</v>
      </c>
      <c r="K54">
        <f>VLOOKUP(A54,'% Sanitation Servics FAOStat'!$A$1:$H$124,3,FALSE)</f>
        <v>56.6</v>
      </c>
      <c r="L54">
        <f>VLOOKUP(A54,Freedom!$A$1:$I$212,3,FALSE)</f>
        <v>65</v>
      </c>
    </row>
    <row r="55" spans="1:12" x14ac:dyDescent="0.25">
      <c r="A55" t="s">
        <v>54</v>
      </c>
      <c r="B55" t="s">
        <v>165</v>
      </c>
      <c r="C55">
        <v>2015</v>
      </c>
      <c r="D55">
        <v>54</v>
      </c>
      <c r="E55">
        <v>5.8550000000000004</v>
      </c>
      <c r="F55" s="2">
        <f>VLOOKUP(A55,'GDP $ from World Bank'!$A$2:$L$274,6,FALSE)</f>
        <v>184388432148.71536</v>
      </c>
      <c r="G55">
        <f>VLOOKUP(A55,'Life Expectancy from World Bank'!$A$1:$L$267,6,FALSE)</f>
        <v>71.97</v>
      </c>
      <c r="H55">
        <f>VLOOKUP(A55,'Unemployment % from World Bank'!$A$1:$L$267,6,FALSE)</f>
        <v>4.9299998283386204</v>
      </c>
      <c r="I55">
        <f>VLOOKUP(A55,'Education Index from Wiki'!$A$1:$G$190,3,FALSE)</f>
        <v>0.80600000000000005</v>
      </c>
      <c r="J55">
        <f>VLOOKUP(A55,'% Drinking Water FAOStat'!$A$1:$H$124,3,FALSE)</f>
        <v>86.1</v>
      </c>
      <c r="K55" t="e">
        <f>VLOOKUP(A55,'% Sanitation Servics FAOStat'!$A$1:$H$124,3,FALSE)</f>
        <v>#N/A</v>
      </c>
      <c r="L55">
        <f>VLOOKUP(A55,Freedom!$A$1:$I$212,3,FALSE)</f>
        <v>24</v>
      </c>
    </row>
    <row r="56" spans="1:12" x14ac:dyDescent="0.25">
      <c r="A56" t="s">
        <v>55</v>
      </c>
      <c r="B56" t="s">
        <v>165</v>
      </c>
      <c r="C56">
        <v>2015</v>
      </c>
      <c r="D56">
        <v>55</v>
      </c>
      <c r="E56">
        <v>5.8479999999999999</v>
      </c>
      <c r="F56" s="2">
        <f>VLOOKUP(A56,'GDP $ from World Bank'!$A$2:$L$274,6,FALSE)</f>
        <v>43107506024.325371</v>
      </c>
      <c r="G56">
        <f>VLOOKUP(A56,'Life Expectancy from World Bank'!$A$1:$L$267,6,FALSE)</f>
        <v>80.775609756097566</v>
      </c>
      <c r="H56">
        <f>VLOOKUP(A56,'Unemployment % from World Bank'!$A$1:$L$267,6,FALSE)</f>
        <v>8.9600000381469709</v>
      </c>
      <c r="I56">
        <f>VLOOKUP(A56,'Education Index from Wiki'!$A$1:$G$190,3,FALSE)</f>
        <v>0.875</v>
      </c>
      <c r="J56">
        <f>VLOOKUP(A56,'% Drinking Water FAOStat'!$A$1:$H$124,3,FALSE)</f>
        <v>95.9</v>
      </c>
      <c r="K56">
        <f>VLOOKUP(A56,'% Sanitation Servics FAOStat'!$A$1:$H$124,3,FALSE)</f>
        <v>61.4</v>
      </c>
      <c r="L56">
        <f>VLOOKUP(A56,Freedom!$A$1:$I$212,3,FALSE)</f>
        <v>91</v>
      </c>
    </row>
    <row r="57" spans="1:12" x14ac:dyDescent="0.25">
      <c r="A57" t="s">
        <v>56</v>
      </c>
      <c r="B57" t="s">
        <v>165</v>
      </c>
      <c r="C57">
        <v>2015</v>
      </c>
      <c r="D57">
        <v>56</v>
      </c>
      <c r="E57">
        <v>5.8330000000000002</v>
      </c>
      <c r="F57" s="2">
        <f>VLOOKUP(A57,'GDP $ from World Bank'!$A$2:$L$274,6,FALSE)</f>
        <v>41435533340.38826</v>
      </c>
      <c r="G57">
        <f>VLOOKUP(A57,'Life Expectancy from World Bank'!$A$1:$L$267,6,FALSE)</f>
        <v>74.321951219512215</v>
      </c>
      <c r="H57">
        <f>VLOOKUP(A57,'Unemployment % from World Bank'!$A$1:$L$267,6,FALSE)</f>
        <v>9.1199998855590803</v>
      </c>
      <c r="I57">
        <f>VLOOKUP(A57,'Education Index from Wiki'!$A$1:$G$190,3,FALSE)</f>
        <v>0.88300000000000001</v>
      </c>
      <c r="J57">
        <f>VLOOKUP(A57,'% Drinking Water FAOStat'!$A$1:$H$124,3,FALSE)</f>
        <v>93.5</v>
      </c>
      <c r="K57">
        <f>VLOOKUP(A57,'% Sanitation Servics FAOStat'!$A$1:$H$124,3,FALSE)</f>
        <v>90.9</v>
      </c>
      <c r="L57">
        <f>VLOOKUP(A57,Freedom!$A$1:$I$212,3,FALSE)</f>
        <v>91</v>
      </c>
    </row>
    <row r="58" spans="1:12" x14ac:dyDescent="0.25">
      <c r="A58" t="s">
        <v>57</v>
      </c>
      <c r="B58" t="s">
        <v>163</v>
      </c>
      <c r="C58">
        <v>2015</v>
      </c>
      <c r="D58">
        <v>57</v>
      </c>
      <c r="E58">
        <v>5.8280000000000003</v>
      </c>
      <c r="F58" s="2">
        <f>VLOOKUP(A58,'GDP $ from World Bank'!$A$2:$L$274,6,FALSE)</f>
        <v>12756706583.311321</v>
      </c>
      <c r="G58">
        <f>VLOOKUP(A58,'Life Expectancy from World Bank'!$A$1:$L$267,6,FALSE)</f>
        <v>73.649000000000001</v>
      </c>
      <c r="H58">
        <f>VLOOKUP(A58,'Unemployment % from World Bank'!$A$1:$L$267,6,FALSE)</f>
        <v>4.6999998092651403</v>
      </c>
      <c r="I58">
        <f>VLOOKUP(A58,'Education Index from Wiki'!$A$1:$G$190,3,FALSE)</f>
        <v>0.55500000000000005</v>
      </c>
      <c r="J58">
        <f>VLOOKUP(A58,'% Drinking Water FAOStat'!$A$1:$H$124,3,FALSE)</f>
        <v>55.2</v>
      </c>
      <c r="K58" t="e">
        <f>VLOOKUP(A58,'% Sanitation Servics FAOStat'!$A$1:$H$124,3,FALSE)</f>
        <v>#N/A</v>
      </c>
      <c r="L58">
        <f>VLOOKUP(A58,Freedom!$A$1:$I$212,3,FALSE)</f>
        <v>54</v>
      </c>
    </row>
    <row r="59" spans="1:12" x14ac:dyDescent="0.25">
      <c r="A59" t="s">
        <v>58</v>
      </c>
      <c r="B59" t="s">
        <v>163</v>
      </c>
      <c r="C59">
        <v>2015</v>
      </c>
      <c r="D59">
        <v>58</v>
      </c>
      <c r="E59">
        <v>5.8239999999999998</v>
      </c>
      <c r="F59" s="2">
        <f>VLOOKUP(A59,'GDP $ from World Bank'!$A$2:$L$274,6,FALSE)</f>
        <v>189805300841.60281</v>
      </c>
      <c r="G59">
        <f>VLOOKUP(A59,'Life Expectancy from World Bank'!$A$1:$L$267,6,FALSE)</f>
        <v>75.792000000000002</v>
      </c>
      <c r="H59">
        <f>VLOOKUP(A59,'Unemployment % from World Bank'!$A$1:$L$267,6,FALSE)</f>
        <v>3.2699999809265101</v>
      </c>
      <c r="I59">
        <f>VLOOKUP(A59,'Education Index from Wiki'!$A$1:$G$190,3,FALSE)</f>
        <v>0.70899999999999996</v>
      </c>
      <c r="J59">
        <f>VLOOKUP(A59,'% Drinking Water FAOStat'!$A$1:$H$124,3,FALSE)</f>
        <v>49.9</v>
      </c>
      <c r="K59">
        <f>VLOOKUP(A59,'% Sanitation Servics FAOStat'!$A$1:$H$124,3,FALSE)</f>
        <v>40.700000000000003</v>
      </c>
      <c r="L59">
        <f>VLOOKUP(A59,Freedom!$A$1:$I$212,3,FALSE)</f>
        <v>71</v>
      </c>
    </row>
    <row r="60" spans="1:12" x14ac:dyDescent="0.25">
      <c r="A60" t="s">
        <v>59</v>
      </c>
      <c r="B60" t="s">
        <v>165</v>
      </c>
      <c r="C60">
        <v>2015</v>
      </c>
      <c r="D60">
        <v>59</v>
      </c>
      <c r="E60">
        <v>5.8129999999999997</v>
      </c>
      <c r="F60" s="2">
        <f>VLOOKUP(A60,'GDP $ from World Bank'!$A$2:$L$274,6,FALSE)</f>
        <v>56454734396.584198</v>
      </c>
      <c r="G60">
        <f>VLOOKUP(A60,'Life Expectancy from World Bank'!$A$1:$L$267,6,FALSE)</f>
        <v>73.624390243902454</v>
      </c>
      <c r="H60">
        <f>VLOOKUP(A60,'Unemployment % from World Bank'!$A$1:$L$267,6,FALSE)</f>
        <v>1</v>
      </c>
      <c r="I60">
        <f>VLOOKUP(A60,'Education Index from Wiki'!$A$1:$G$190,3,FALSE)</f>
        <v>0.83699999999999997</v>
      </c>
      <c r="J60">
        <f>VLOOKUP(A60,'% Drinking Water FAOStat'!$A$1:$H$124,3,FALSE)</f>
        <v>94.5</v>
      </c>
      <c r="K60">
        <f>VLOOKUP(A60,'% Sanitation Servics FAOStat'!$A$1:$H$124,3,FALSE)</f>
        <v>76</v>
      </c>
      <c r="L60">
        <f>VLOOKUP(A60,Freedom!$A$1:$I$212,3,FALSE)</f>
        <v>14</v>
      </c>
    </row>
    <row r="61" spans="1:12" x14ac:dyDescent="0.25">
      <c r="A61" t="s">
        <v>60</v>
      </c>
      <c r="B61" t="s">
        <v>165</v>
      </c>
      <c r="C61">
        <v>2015</v>
      </c>
      <c r="D61">
        <v>60</v>
      </c>
      <c r="E61">
        <v>5.7910000000000004</v>
      </c>
      <c r="F61" s="2">
        <f>VLOOKUP(A61,'GDP $ from World Bank'!$A$2:$L$274,6,FALSE)</f>
        <v>477811911394.08411</v>
      </c>
      <c r="G61">
        <f>VLOOKUP(A61,'Life Expectancy from World Bank'!$A$1:$L$267,6,FALSE)</f>
        <v>77.451219512195124</v>
      </c>
      <c r="H61">
        <f>VLOOKUP(A61,'Unemployment % from World Bank'!$A$1:$L$267,6,FALSE)</f>
        <v>7.5</v>
      </c>
      <c r="I61">
        <f>VLOOKUP(A61,'Education Index from Wiki'!$A$1:$G$190,3,FALSE)</f>
        <v>0.85499999999999998</v>
      </c>
      <c r="J61">
        <f>VLOOKUP(A61,'% Drinking Water FAOStat'!$A$1:$H$124,3,FALSE)</f>
        <v>96</v>
      </c>
      <c r="K61">
        <f>VLOOKUP(A61,'% Sanitation Servics FAOStat'!$A$1:$H$124,3,FALSE)</f>
        <v>89.1</v>
      </c>
      <c r="L61">
        <f>VLOOKUP(A61,Freedom!$A$1:$I$212,3,FALSE)</f>
        <v>93</v>
      </c>
    </row>
    <row r="62" spans="1:12" x14ac:dyDescent="0.25">
      <c r="A62" t="s">
        <v>61</v>
      </c>
      <c r="B62" t="s">
        <v>164</v>
      </c>
      <c r="C62">
        <v>2015</v>
      </c>
      <c r="D62">
        <v>61</v>
      </c>
      <c r="E62">
        <v>5.77</v>
      </c>
      <c r="F62" s="2">
        <f>VLOOKUP(A62,'GDP $ from World Bank'!$A$2:$L$274,6,FALSE)</f>
        <v>301354803994.36694</v>
      </c>
      <c r="G62">
        <f>VLOOKUP(A62,'Life Expectancy from World Bank'!$A$1:$L$267,6,FALSE)</f>
        <v>75.460999999999999</v>
      </c>
      <c r="H62">
        <f>VLOOKUP(A62,'Unemployment % from World Bank'!$A$1:$L$267,6,FALSE)</f>
        <v>3.0999999046325701</v>
      </c>
      <c r="I62">
        <f>VLOOKUP(A62,'Education Index from Wiki'!$A$1:$G$190,3,FALSE)</f>
        <v>0.71299999999999997</v>
      </c>
      <c r="J62">
        <f>VLOOKUP(A62,'% Drinking Water FAOStat'!$A$1:$H$124,3,FALSE)</f>
        <v>93.6</v>
      </c>
      <c r="K62">
        <f>VLOOKUP(A62,'% Sanitation Servics FAOStat'!$A$1:$H$124,3,FALSE)</f>
        <v>73.400000000000006</v>
      </c>
      <c r="L62">
        <f>VLOOKUP(A62,Freedom!$A$1:$I$212,3,FALSE)</f>
        <v>46</v>
      </c>
    </row>
    <row r="63" spans="1:12" x14ac:dyDescent="0.25">
      <c r="A63" t="s">
        <v>62</v>
      </c>
      <c r="B63" t="s">
        <v>165</v>
      </c>
      <c r="C63">
        <v>2015</v>
      </c>
      <c r="D63">
        <v>62</v>
      </c>
      <c r="E63">
        <v>5.7590000000000003</v>
      </c>
      <c r="F63" s="2">
        <f>VLOOKUP(A63,'GDP $ from World Bank'!$A$2:$L$274,6,FALSE)</f>
        <v>50163192883.151466</v>
      </c>
      <c r="G63">
        <f>VLOOKUP(A63,'Life Expectancy from World Bank'!$A$1:$L$267,6,FALSE)</f>
        <v>77.27560975609758</v>
      </c>
      <c r="H63">
        <f>VLOOKUP(A63,'Unemployment % from World Bank'!$A$1:$L$267,6,FALSE)</f>
        <v>16.180000305175799</v>
      </c>
      <c r="I63" t="e">
        <f>VLOOKUP(A63,'Education Index from Wiki'!$A$1:$G$190,3,FALSE)</f>
        <v>#N/A</v>
      </c>
      <c r="J63" t="e">
        <f>VLOOKUP(A63,'% Drinking Water FAOStat'!$A$1:$H$124,3,FALSE)</f>
        <v>#N/A</v>
      </c>
      <c r="K63">
        <f>VLOOKUP(A63,'% Sanitation Servics FAOStat'!$A$1:$H$124,3,FALSE)</f>
        <v>74.3</v>
      </c>
      <c r="L63">
        <f>VLOOKUP(A63,Freedom!$A$1:$I$212,3,FALSE)</f>
        <v>86</v>
      </c>
    </row>
    <row r="64" spans="1:12" x14ac:dyDescent="0.25">
      <c r="A64" t="s">
        <v>63</v>
      </c>
      <c r="B64" t="s">
        <v>162</v>
      </c>
      <c r="C64">
        <v>2015</v>
      </c>
      <c r="D64">
        <v>63</v>
      </c>
      <c r="E64">
        <v>5.7539999999999996</v>
      </c>
      <c r="F64" s="2">
        <f>VLOOKUP(A64,'GDP $ from World Bank'!$A$2:$L$274,6,FALSE)</f>
        <v>48717854039.965256</v>
      </c>
      <c r="G64">
        <f>VLOOKUP(A64,'Life Expectancy from World Bank'!$A$1:$L$267,6,FALSE)</f>
        <v>72.120999999999995</v>
      </c>
      <c r="H64" t="str">
        <f>VLOOKUP(A64,'Unemployment % from World Bank'!$A$1:$L$267,6,FALSE)</f>
        <v>No Data</v>
      </c>
      <c r="I64">
        <f>VLOOKUP(A64,'Education Index from Wiki'!$A$1:$G$190,3,FALSE)</f>
        <v>0.60599999999999998</v>
      </c>
      <c r="J64" t="e">
        <f>VLOOKUP(A64,'% Drinking Water FAOStat'!$A$1:$H$124,3,FALSE)</f>
        <v>#N/A</v>
      </c>
      <c r="K64">
        <f>VLOOKUP(A64,'% Sanitation Servics FAOStat'!$A$1:$H$124,3,FALSE)</f>
        <v>21.8</v>
      </c>
      <c r="L64">
        <f>VLOOKUP(A64,Freedom!$A$1:$I$212,3,FALSE)</f>
        <v>23</v>
      </c>
    </row>
    <row r="65" spans="1:12" x14ac:dyDescent="0.25">
      <c r="A65" t="s">
        <v>64</v>
      </c>
      <c r="B65" t="s">
        <v>165</v>
      </c>
      <c r="C65">
        <v>2015</v>
      </c>
      <c r="D65">
        <v>64</v>
      </c>
      <c r="E65">
        <v>5.7160000000000002</v>
      </c>
      <c r="F65" s="2">
        <f>VLOOKUP(A65,'GDP $ from World Bank'!$A$2:$L$274,6,FALSE)</f>
        <v>1363481063446.7661</v>
      </c>
      <c r="G65">
        <f>VLOOKUP(A65,'Life Expectancy from World Bank'!$A$1:$L$267,6,FALSE)</f>
        <v>71.183414634146345</v>
      </c>
      <c r="H65">
        <f>VLOOKUP(A65,'Unemployment % from World Bank'!$A$1:$L$267,6,FALSE)</f>
        <v>5.5700001716613796</v>
      </c>
      <c r="I65">
        <f>VLOOKUP(A65,'Education Index from Wiki'!$A$1:$G$190,3,FALSE)</f>
        <v>0.80400000000000005</v>
      </c>
      <c r="J65">
        <f>VLOOKUP(A65,'% Drinking Water FAOStat'!$A$1:$H$124,3,FALSE)</f>
        <v>75.7</v>
      </c>
      <c r="K65" t="e">
        <f>VLOOKUP(A65,'% Sanitation Servics FAOStat'!$A$1:$H$124,3,FALSE)</f>
        <v>#N/A</v>
      </c>
      <c r="L65">
        <f>VLOOKUP(A65,Freedom!$A$1:$I$212,3,FALSE)</f>
        <v>23</v>
      </c>
    </row>
    <row r="66" spans="1:12" x14ac:dyDescent="0.25">
      <c r="A66" t="s">
        <v>65</v>
      </c>
      <c r="B66" t="s">
        <v>163</v>
      </c>
      <c r="C66">
        <v>2015</v>
      </c>
      <c r="D66">
        <v>65</v>
      </c>
      <c r="E66">
        <v>5.7089999999999996</v>
      </c>
      <c r="F66" s="2">
        <f>VLOOKUP(A66,'GDP $ from World Bank'!$A$2:$L$274,6,FALSE)</f>
        <v>14188935947.569372</v>
      </c>
      <c r="G66">
        <f>VLOOKUP(A66,'Life Expectancy from World Bank'!$A$1:$L$267,6,FALSE)</f>
        <v>74.097999999999999</v>
      </c>
      <c r="H66">
        <f>VLOOKUP(A66,'Unemployment % from World Bank'!$A$1:$L$267,6,FALSE)</f>
        <v>13.5100002288818</v>
      </c>
      <c r="I66">
        <f>VLOOKUP(A66,'Education Index from Wiki'!$A$1:$G$190,3,FALSE)</f>
        <v>0.68700000000000006</v>
      </c>
      <c r="J66" t="e">
        <f>VLOOKUP(A66,'% Drinking Water FAOStat'!$A$1:$H$124,3,FALSE)</f>
        <v>#N/A</v>
      </c>
      <c r="K66" t="e">
        <f>VLOOKUP(A66,'% Sanitation Servics FAOStat'!$A$1:$H$124,3,FALSE)</f>
        <v>#N/A</v>
      </c>
      <c r="L66">
        <f>VLOOKUP(A66,Freedom!$A$1:$I$212,3,FALSE)</f>
        <v>74</v>
      </c>
    </row>
    <row r="67" spans="1:12" x14ac:dyDescent="0.25">
      <c r="A67" t="s">
        <v>66</v>
      </c>
      <c r="B67" t="s">
        <v>159</v>
      </c>
      <c r="C67">
        <v>2015</v>
      </c>
      <c r="D67">
        <v>66</v>
      </c>
      <c r="E67">
        <v>5.6950000000000003</v>
      </c>
      <c r="F67" s="2" t="str">
        <f>VLOOKUP(A67,'GDP $ from World Bank'!$A$2:$L$274,6,FALSE)</f>
        <v>No Data</v>
      </c>
      <c r="G67" t="e">
        <f>VLOOKUP(A67,'Life Expectancy from World Bank'!$A$1:$L$267,6,FALSE)</f>
        <v>#N/A</v>
      </c>
      <c r="H67" t="e">
        <f>VLOOKUP(A67,'Unemployment % from World Bank'!$A$1:$L$267,6,FALSE)</f>
        <v>#N/A</v>
      </c>
      <c r="I67" t="e">
        <f>VLOOKUP(A67,'Education Index from Wiki'!$A$1:$G$190,3,FALSE)</f>
        <v>#N/A</v>
      </c>
      <c r="J67" t="e">
        <f>VLOOKUP(A67,'% Drinking Water FAOStat'!$A$1:$H$124,3,FALSE)</f>
        <v>#N/A</v>
      </c>
      <c r="K67" t="e">
        <f>VLOOKUP(A67,'% Sanitation Servics FAOStat'!$A$1:$H$124,3,FALSE)</f>
        <v>#N/A</v>
      </c>
      <c r="L67" t="e">
        <f>VLOOKUP(A67,Freedom!$A$1:$I$212,3,FALSE)</f>
        <v>#N/A</v>
      </c>
    </row>
    <row r="68" spans="1:12" x14ac:dyDescent="0.25">
      <c r="A68" t="s">
        <v>67</v>
      </c>
      <c r="B68" t="s">
        <v>159</v>
      </c>
      <c r="C68">
        <v>2015</v>
      </c>
      <c r="D68">
        <v>67</v>
      </c>
      <c r="E68">
        <v>5.6890000000000001</v>
      </c>
      <c r="F68" s="2">
        <f>VLOOKUP(A68,'GDP $ from World Bank'!$A$2:$L$274,6,FALSE)</f>
        <v>19842404304.892933</v>
      </c>
      <c r="G68">
        <f>VLOOKUP(A68,'Life Expectancy from World Bank'!$A$1:$L$267,6,FALSE)</f>
        <v>80.349999999999994</v>
      </c>
      <c r="H68">
        <f>VLOOKUP(A68,'Unemployment % from World Bank'!$A$1:$L$267,6,FALSE)</f>
        <v>14.9099998474121</v>
      </c>
      <c r="I68">
        <f>VLOOKUP(A68,'Education Index from Wiki'!$A$1:$G$190,3,FALSE)</f>
        <v>0.79200000000000004</v>
      </c>
      <c r="J68">
        <f>VLOOKUP(A68,'% Drinking Water FAOStat'!$A$1:$H$124,3,FALSE)</f>
        <v>99</v>
      </c>
      <c r="K68">
        <f>VLOOKUP(A68,'% Sanitation Servics FAOStat'!$A$1:$H$124,3,FALSE)</f>
        <v>76.8</v>
      </c>
      <c r="L68">
        <f>VLOOKUP(A68,Freedom!$A$1:$I$212,3,FALSE)</f>
        <v>93</v>
      </c>
    </row>
    <row r="69" spans="1:12" x14ac:dyDescent="0.25">
      <c r="A69" t="s">
        <v>68</v>
      </c>
      <c r="B69" t="s">
        <v>162</v>
      </c>
      <c r="C69">
        <v>2015</v>
      </c>
      <c r="D69">
        <v>68</v>
      </c>
      <c r="E69">
        <v>5.6050000000000004</v>
      </c>
      <c r="F69" s="2">
        <f>VLOOKUP(A69,'GDP $ from World Bank'!$A$2:$L$274,6,FALSE)</f>
        <v>165979279263.17441</v>
      </c>
      <c r="G69">
        <f>VLOOKUP(A69,'Life Expectancy from World Bank'!$A$1:$L$267,6,FALSE)</f>
        <v>76.09</v>
      </c>
      <c r="H69">
        <f>VLOOKUP(A69,'Unemployment % from World Bank'!$A$1:$L$267,6,FALSE)</f>
        <v>11.210000038146999</v>
      </c>
      <c r="I69">
        <f>VLOOKUP(A69,'Education Index from Wiki'!$A$1:$G$190,3,FALSE)</f>
        <v>0.65900000000000003</v>
      </c>
      <c r="J69">
        <f>VLOOKUP(A69,'% Drinking Water FAOStat'!$A$1:$H$124,3,FALSE)</f>
        <v>75.5</v>
      </c>
      <c r="K69">
        <f>VLOOKUP(A69,'% Sanitation Servics FAOStat'!$A$1:$H$124,3,FALSE)</f>
        <v>18.8</v>
      </c>
      <c r="L69">
        <f>VLOOKUP(A69,Freedom!$A$1:$I$212,3,FALSE)</f>
        <v>34</v>
      </c>
    </row>
    <row r="70" spans="1:12" x14ac:dyDescent="0.25">
      <c r="A70" t="s">
        <v>69</v>
      </c>
      <c r="B70" t="s">
        <v>165</v>
      </c>
      <c r="C70">
        <v>2015</v>
      </c>
      <c r="D70">
        <v>69</v>
      </c>
      <c r="E70">
        <v>5.5890000000000004</v>
      </c>
      <c r="F70" s="2">
        <f>VLOOKUP(A70,'GDP $ from World Bank'!$A$2:$L$274,6,FALSE)</f>
        <v>6295820481.5266838</v>
      </c>
      <c r="G70">
        <f>VLOOKUP(A70,'Life Expectancy from World Bank'!$A$1:$L$267,6,FALSE)</f>
        <v>71.346341463414632</v>
      </c>
      <c r="H70">
        <f>VLOOKUP(A70,'Unemployment % from World Bank'!$A$1:$L$267,6,FALSE)</f>
        <v>32.840000152587898</v>
      </c>
      <c r="I70" t="e">
        <f>VLOOKUP(A70,'Education Index from Wiki'!$A$1:$G$190,3,FALSE)</f>
        <v>#N/A</v>
      </c>
      <c r="J70" t="e">
        <f>VLOOKUP(A70,'% Drinking Water FAOStat'!$A$1:$H$124,3,FALSE)</f>
        <v>#N/A</v>
      </c>
      <c r="K70" t="e">
        <f>VLOOKUP(A70,'% Sanitation Servics FAOStat'!$A$1:$H$124,3,FALSE)</f>
        <v>#N/A</v>
      </c>
      <c r="L70">
        <f>VLOOKUP(A70,Freedom!$A$1:$I$212,3,FALSE)</f>
        <v>52</v>
      </c>
    </row>
    <row r="71" spans="1:12" x14ac:dyDescent="0.25">
      <c r="A71" t="s">
        <v>70</v>
      </c>
      <c r="B71" t="s">
        <v>165</v>
      </c>
      <c r="C71">
        <v>2015</v>
      </c>
      <c r="D71">
        <v>70</v>
      </c>
      <c r="E71">
        <v>5.548</v>
      </c>
      <c r="F71" s="2">
        <f>VLOOKUP(A71,'GDP $ from World Bank'!$A$2:$L$274,6,FALSE)</f>
        <v>35799714285.714287</v>
      </c>
      <c r="G71">
        <f>VLOOKUP(A71,'Life Expectancy from World Bank'!$A$1:$L$267,6,FALSE)</f>
        <v>67.703999999999994</v>
      </c>
      <c r="H71" t="str">
        <f>VLOOKUP(A71,'Unemployment % from World Bank'!$A$1:$L$267,6,FALSE)</f>
        <v>No Data</v>
      </c>
      <c r="I71">
        <f>VLOOKUP(A71,'Education Index from Wiki'!$A$1:$G$190,3,FALSE)</f>
        <v>0.628</v>
      </c>
      <c r="J71">
        <f>VLOOKUP(A71,'% Drinking Water FAOStat'!$A$1:$H$124,3,FALSE)</f>
        <v>90.7</v>
      </c>
      <c r="K71" t="e">
        <f>VLOOKUP(A71,'% Sanitation Servics FAOStat'!$A$1:$H$124,3,FALSE)</f>
        <v>#N/A</v>
      </c>
      <c r="L71">
        <f>VLOOKUP(A71,Freedom!$A$1:$I$212,3,FALSE)</f>
        <v>6</v>
      </c>
    </row>
    <row r="72" spans="1:12" x14ac:dyDescent="0.25">
      <c r="A72" t="s">
        <v>71</v>
      </c>
      <c r="B72" t="s">
        <v>167</v>
      </c>
      <c r="C72">
        <v>2015</v>
      </c>
      <c r="D72">
        <v>71</v>
      </c>
      <c r="E72">
        <v>5.4770000000000003</v>
      </c>
      <c r="F72" s="2">
        <f>VLOOKUP(A72,'GDP $ from World Bank'!$A$2:$L$274,6,FALSE)</f>
        <v>11692287066.381035</v>
      </c>
      <c r="G72">
        <f>VLOOKUP(A72,'Life Expectancy from World Bank'!$A$1:$L$267,6,FALSE)</f>
        <v>74.353170731707323</v>
      </c>
      <c r="H72">
        <f>VLOOKUP(A72,'Unemployment % from World Bank'!$A$1:$L$267,6,FALSE)</f>
        <v>7.4099998474121103</v>
      </c>
      <c r="I72">
        <f>VLOOKUP(A72,'Education Index from Wiki'!$A$1:$G$190,3,FALSE)</f>
        <v>0.72099999999999997</v>
      </c>
      <c r="J72" t="e">
        <f>VLOOKUP(A72,'% Drinking Water FAOStat'!$A$1:$H$124,3,FALSE)</f>
        <v>#N/A</v>
      </c>
      <c r="K72" t="e">
        <f>VLOOKUP(A72,'% Sanitation Servics FAOStat'!$A$1:$H$124,3,FALSE)</f>
        <v>#N/A</v>
      </c>
      <c r="L72">
        <f>VLOOKUP(A72,Freedom!$A$1:$I$212,3,FALSE)</f>
        <v>90</v>
      </c>
    </row>
    <row r="73" spans="1:12" x14ac:dyDescent="0.25">
      <c r="A73" t="s">
        <v>72</v>
      </c>
      <c r="B73" t="s">
        <v>166</v>
      </c>
      <c r="C73">
        <v>2015</v>
      </c>
      <c r="D73">
        <v>72</v>
      </c>
      <c r="E73">
        <v>5.4740000000000002</v>
      </c>
      <c r="F73" s="2">
        <f>VLOOKUP(A73,'GDP $ from World Bank'!$A$2:$L$274,6,FALSE)</f>
        <v>309383627028.5611</v>
      </c>
      <c r="G73" t="e">
        <f>VLOOKUP(A73,'Life Expectancy from World Bank'!$A$1:$L$267,6,FALSE)</f>
        <v>#N/A</v>
      </c>
      <c r="H73">
        <f>VLOOKUP(A73,'Unemployment % from World Bank'!$A$1:$L$267,6,FALSE)</f>
        <v>3.3099999427795401</v>
      </c>
      <c r="I73">
        <f>VLOOKUP(A73,'Education Index from Wiki'!$A$1:$G$190,3,FALSE)</f>
        <v>0.85</v>
      </c>
      <c r="J73">
        <f>VLOOKUP(A73,'% Drinking Water FAOStat'!$A$1:$H$124,3,FALSE)</f>
        <v>99</v>
      </c>
      <c r="K73" t="e">
        <f>VLOOKUP(A73,'% Sanitation Servics FAOStat'!$A$1:$H$124,3,FALSE)</f>
        <v>#N/A</v>
      </c>
      <c r="L73">
        <f>VLOOKUP(A73,Freedom!$A$1:$I$212,3,FALSE)</f>
        <v>65</v>
      </c>
    </row>
    <row r="74" spans="1:12" x14ac:dyDescent="0.25">
      <c r="A74" t="s">
        <v>73</v>
      </c>
      <c r="B74" t="s">
        <v>165</v>
      </c>
      <c r="C74">
        <v>2015</v>
      </c>
      <c r="D74">
        <v>73</v>
      </c>
      <c r="E74">
        <v>5.4290000000000003</v>
      </c>
      <c r="F74" s="2">
        <f>VLOOKUP(A74,'GDP $ from World Bank'!$A$2:$L$274,6,FALSE)</f>
        <v>22890762090.150768</v>
      </c>
      <c r="G74">
        <f>VLOOKUP(A74,'Life Expectancy from World Bank'!$A$1:$L$267,6,FALSE)</f>
        <v>77.590243902439028</v>
      </c>
      <c r="H74">
        <f>VLOOKUP(A74,'Unemployment % from World Bank'!$A$1:$L$267,6,FALSE)</f>
        <v>6.4099998474121103</v>
      </c>
      <c r="I74">
        <f>VLOOKUP(A74,'Education Index from Wiki'!$A$1:$G$190,3,FALSE)</f>
        <v>0.878</v>
      </c>
      <c r="J74">
        <f>VLOOKUP(A74,'% Drinking Water FAOStat'!$A$1:$H$124,3,FALSE)</f>
        <v>96.1</v>
      </c>
      <c r="K74">
        <f>VLOOKUP(A74,'% Sanitation Servics FAOStat'!$A$1:$H$124,3,FALSE)</f>
        <v>92.8</v>
      </c>
      <c r="L74">
        <f>VLOOKUP(A74,Freedom!$A$1:$I$212,3,FALSE)</f>
        <v>95</v>
      </c>
    </row>
    <row r="75" spans="1:12" x14ac:dyDescent="0.25">
      <c r="A75" t="s">
        <v>74</v>
      </c>
      <c r="B75" t="s">
        <v>164</v>
      </c>
      <c r="C75">
        <v>2015</v>
      </c>
      <c r="D75">
        <v>74</v>
      </c>
      <c r="E75">
        <v>5.399</v>
      </c>
      <c r="F75" s="2">
        <f>VLOOKUP(A75,'GDP $ from World Bank'!$A$2:$L$274,6,FALSE)</f>
        <v>860854235065.07898</v>
      </c>
      <c r="G75">
        <f>VLOOKUP(A75,'Life Expectancy from World Bank'!$A$1:$L$267,6,FALSE)</f>
        <v>70.768000000000001</v>
      </c>
      <c r="H75">
        <f>VLOOKUP(A75,'Unemployment % from World Bank'!$A$1:$L$267,6,FALSE)</f>
        <v>4.5100002288818404</v>
      </c>
      <c r="I75">
        <f>VLOOKUP(A75,'Education Index from Wiki'!$A$1:$G$190,3,FALSE)</f>
        <v>0.622</v>
      </c>
      <c r="J75" t="e">
        <f>VLOOKUP(A75,'% Drinking Water FAOStat'!$A$1:$H$124,3,FALSE)</f>
        <v>#N/A</v>
      </c>
      <c r="K75" t="e">
        <f>VLOOKUP(A75,'% Sanitation Servics FAOStat'!$A$1:$H$124,3,FALSE)</f>
        <v>#N/A</v>
      </c>
      <c r="L75">
        <f>VLOOKUP(A75,Freedom!$A$1:$I$212,3,FALSE)</f>
        <v>64</v>
      </c>
    </row>
    <row r="76" spans="1:12" x14ac:dyDescent="0.25">
      <c r="A76" t="s">
        <v>75</v>
      </c>
      <c r="B76" t="s">
        <v>164</v>
      </c>
      <c r="C76">
        <v>2015</v>
      </c>
      <c r="D76">
        <v>75</v>
      </c>
      <c r="E76">
        <v>5.36</v>
      </c>
      <c r="F76" s="2">
        <f>VLOOKUP(A76,'GDP $ from World Bank'!$A$2:$L$274,6,FALSE)</f>
        <v>239257234710.75732</v>
      </c>
      <c r="G76">
        <f>VLOOKUP(A76,'Life Expectancy from World Bank'!$A$1:$L$267,6,FALSE)</f>
        <v>75.11</v>
      </c>
      <c r="H76">
        <f>VLOOKUP(A76,'Unemployment % from World Bank'!$A$1:$L$267,6,FALSE)</f>
        <v>1.8500000238418599</v>
      </c>
      <c r="I76">
        <f>VLOOKUP(A76,'Education Index from Wiki'!$A$1:$G$190,3,FALSE)</f>
        <v>0.61899999999999999</v>
      </c>
      <c r="J76" t="e">
        <f>VLOOKUP(A76,'% Drinking Water FAOStat'!$A$1:$H$124,3,FALSE)</f>
        <v>#N/A</v>
      </c>
      <c r="K76" t="e">
        <f>VLOOKUP(A76,'% Sanitation Servics FAOStat'!$A$1:$H$124,3,FALSE)</f>
        <v>#N/A</v>
      </c>
      <c r="L76">
        <f>VLOOKUP(A76,Freedom!$A$1:$I$212,3,FALSE)</f>
        <v>20</v>
      </c>
    </row>
    <row r="77" spans="1:12" x14ac:dyDescent="0.25">
      <c r="A77" t="s">
        <v>76</v>
      </c>
      <c r="B77" t="s">
        <v>162</v>
      </c>
      <c r="C77">
        <v>2015</v>
      </c>
      <c r="D77">
        <v>76</v>
      </c>
      <c r="E77">
        <v>5.3319999999999999</v>
      </c>
      <c r="F77" s="2">
        <f>VLOOKUP(A77,'GDP $ from World Bank'!$A$2:$L$274,6,FALSE)</f>
        <v>864316670330.88232</v>
      </c>
      <c r="G77" t="e">
        <f>VLOOKUP(A77,'Life Expectancy from World Bank'!$A$1:$L$267,6,FALSE)</f>
        <v>#N/A</v>
      </c>
      <c r="H77">
        <f>VLOOKUP(A77,'Unemployment % from World Bank'!$A$1:$L$267,6,FALSE)</f>
        <v>10.2399997711182</v>
      </c>
      <c r="I77">
        <f>VLOOKUP(A77,'Education Index from Wiki'!$A$1:$G$190,3,FALSE)</f>
        <v>0.70399999999999996</v>
      </c>
      <c r="J77" t="e">
        <f>VLOOKUP(A77,'% Drinking Water FAOStat'!$A$1:$H$124,3,FALSE)</f>
        <v>#N/A</v>
      </c>
      <c r="K77" t="e">
        <f>VLOOKUP(A77,'% Sanitation Servics FAOStat'!$A$1:$H$124,3,FALSE)</f>
        <v>#N/A</v>
      </c>
      <c r="L77">
        <f>VLOOKUP(A77,Freedom!$A$1:$I$212,3,FALSE)</f>
        <v>55</v>
      </c>
    </row>
    <row r="78" spans="1:12" x14ac:dyDescent="0.25">
      <c r="A78" t="s">
        <v>77</v>
      </c>
      <c r="B78" t="s">
        <v>165</v>
      </c>
      <c r="C78">
        <v>2015</v>
      </c>
      <c r="D78">
        <v>77</v>
      </c>
      <c r="E78">
        <v>5.2859999999999996</v>
      </c>
      <c r="F78" s="2">
        <f>VLOOKUP(A78,'GDP $ from World Bank'!$A$2:$L$274,6,FALSE)</f>
        <v>6678178340.45121</v>
      </c>
      <c r="G78" t="e">
        <f>VLOOKUP(A78,'Life Expectancy from World Bank'!$A$1:$L$267,6,FALSE)</f>
        <v>#N/A</v>
      </c>
      <c r="H78" t="e">
        <f>VLOOKUP(A78,'Unemployment % from World Bank'!$A$1:$L$267,6,FALSE)</f>
        <v>#N/A</v>
      </c>
      <c r="I78">
        <f>VLOOKUP(A78,'Education Index from Wiki'!$A$1:$G$190,3,FALSE)</f>
        <v>0.72399999999999998</v>
      </c>
      <c r="J78">
        <f>VLOOKUP(A78,'% Drinking Water FAOStat'!$A$1:$H$124,3,FALSE)</f>
        <v>66.3</v>
      </c>
      <c r="K78">
        <f>VLOOKUP(A78,'% Sanitation Servics FAOStat'!$A$1:$H$124,3,FALSE)</f>
        <v>91.5</v>
      </c>
      <c r="L78">
        <f>VLOOKUP(A78,Freedom!$A$1:$I$212,3,FALSE)</f>
        <v>38</v>
      </c>
    </row>
    <row r="79" spans="1:12" x14ac:dyDescent="0.25">
      <c r="A79" t="s">
        <v>78</v>
      </c>
      <c r="B79" t="s">
        <v>167</v>
      </c>
      <c r="C79">
        <v>2015</v>
      </c>
      <c r="D79">
        <v>78</v>
      </c>
      <c r="E79">
        <v>5.2679999999999998</v>
      </c>
      <c r="F79" s="2">
        <f>VLOOKUP(A79,'GDP $ from World Bank'!$A$2:$L$274,6,FALSE)</f>
        <v>486803295097.88977</v>
      </c>
      <c r="G79">
        <f>VLOOKUP(A79,'Life Expectancy from World Bank'!$A$1:$L$267,6,FALSE)</f>
        <v>53.112000000000002</v>
      </c>
      <c r="H79">
        <f>VLOOKUP(A79,'Unemployment % from World Bank'!$A$1:$L$267,6,FALSE)</f>
        <v>4.3099999427795401</v>
      </c>
      <c r="I79">
        <f>VLOOKUP(A79,'Education Index from Wiki'!$A$1:$G$190,3,FALSE)</f>
        <v>0.47399999999999998</v>
      </c>
      <c r="J79">
        <f>VLOOKUP(A79,'% Drinking Water FAOStat'!$A$1:$H$124,3,FALSE)</f>
        <v>19.899999999999999</v>
      </c>
      <c r="K79">
        <f>VLOOKUP(A79,'% Sanitation Servics FAOStat'!$A$1:$H$124,3,FALSE)</f>
        <v>27.6</v>
      </c>
      <c r="L79">
        <f>VLOOKUP(A79,Freedom!$A$1:$I$212,3,FALSE)</f>
        <v>43</v>
      </c>
    </row>
    <row r="80" spans="1:12" x14ac:dyDescent="0.25">
      <c r="A80" t="s">
        <v>79</v>
      </c>
      <c r="B80" t="s">
        <v>168</v>
      </c>
      <c r="C80">
        <v>2015</v>
      </c>
      <c r="D80">
        <v>79</v>
      </c>
      <c r="E80">
        <v>5.2530000000000001</v>
      </c>
      <c r="F80" s="2">
        <f>VLOOKUP(A80,'GDP $ from World Bank'!$A$2:$L$274,6,FALSE)</f>
        <v>2003598212.9913535</v>
      </c>
      <c r="G80">
        <f>VLOOKUP(A80,'Life Expectancy from World Bank'!$A$1:$L$267,6,FALSE)</f>
        <v>70.418999999999997</v>
      </c>
      <c r="H80">
        <f>VLOOKUP(A80,'Unemployment % from World Bank'!$A$1:$L$267,6,FALSE)</f>
        <v>2.4500000476837198</v>
      </c>
      <c r="I80">
        <f>VLOOKUP(A80,'Education Index from Wiki'!$A$1:$G$190,3,FALSE)</f>
        <v>0.46500000000000002</v>
      </c>
      <c r="J80">
        <f>VLOOKUP(A80,'% Drinking Water FAOStat'!$A$1:$H$124,3,FALSE)</f>
        <v>35.6</v>
      </c>
      <c r="K80">
        <f>VLOOKUP(A80,'% Sanitation Servics FAOStat'!$A$1:$H$124,3,FALSE)</f>
        <v>62.9</v>
      </c>
      <c r="L80">
        <f>VLOOKUP(A80,Freedom!$A$1:$I$212,3,FALSE)</f>
        <v>56</v>
      </c>
    </row>
    <row r="81" spans="1:12" x14ac:dyDescent="0.25">
      <c r="A81" t="s">
        <v>80</v>
      </c>
      <c r="B81" t="s">
        <v>165</v>
      </c>
      <c r="C81">
        <v>2015</v>
      </c>
      <c r="D81">
        <v>80</v>
      </c>
      <c r="E81">
        <v>5.2119999999999997</v>
      </c>
      <c r="F81" s="2">
        <f>VLOOKUP(A81,'GDP $ from World Bank'!$A$2:$L$274,6,FALSE)</f>
        <v>53074370486.043335</v>
      </c>
      <c r="G81">
        <f>VLOOKUP(A81,'Life Expectancy from World Bank'!$A$1:$L$267,6,FALSE)</f>
        <v>72.266000000000005</v>
      </c>
      <c r="H81">
        <f>VLOOKUP(A81,'Unemployment % from World Bank'!$A$1:$L$267,6,FALSE)</f>
        <v>4.96000003814697</v>
      </c>
      <c r="I81">
        <f>VLOOKUP(A81,'Education Index from Wiki'!$A$1:$G$190,3,FALSE)</f>
        <v>0.68100000000000005</v>
      </c>
      <c r="J81">
        <f>VLOOKUP(A81,'% Drinking Water FAOStat'!$A$1:$H$124,3,FALSE)</f>
        <v>85</v>
      </c>
      <c r="K81">
        <f>VLOOKUP(A81,'% Sanitation Servics FAOStat'!$A$1:$H$124,3,FALSE)</f>
        <v>24.5</v>
      </c>
      <c r="L81">
        <f>VLOOKUP(A81,Freedom!$A$1:$I$212,3,FALSE)</f>
        <v>20</v>
      </c>
    </row>
    <row r="82" spans="1:12" x14ac:dyDescent="0.25">
      <c r="A82" t="s">
        <v>81</v>
      </c>
      <c r="B82" t="s">
        <v>168</v>
      </c>
      <c r="C82">
        <v>2015</v>
      </c>
      <c r="D82">
        <v>81</v>
      </c>
      <c r="E82">
        <v>5.194</v>
      </c>
      <c r="F82" s="2">
        <f>VLOOKUP(A82,'GDP $ from World Bank'!$A$2:$L$274,6,FALSE)</f>
        <v>270556131701.17093</v>
      </c>
      <c r="G82">
        <f>VLOOKUP(A82,'Life Expectancy from World Bank'!$A$1:$L$267,6,FALSE)</f>
        <v>66.576999999999998</v>
      </c>
      <c r="H82">
        <f>VLOOKUP(A82,'Unemployment % from World Bank'!$A$1:$L$267,6,FALSE)</f>
        <v>3.5699999332428001</v>
      </c>
      <c r="I82">
        <f>VLOOKUP(A82,'Education Index from Wiki'!$A$1:$G$190,3,FALSE)</f>
        <v>0.372</v>
      </c>
      <c r="J82">
        <f>VLOOKUP(A82,'% Drinking Water FAOStat'!$A$1:$H$124,3,FALSE)</f>
        <v>36.200000000000003</v>
      </c>
      <c r="K82" t="e">
        <f>VLOOKUP(A82,'% Sanitation Servics FAOStat'!$A$1:$H$124,3,FALSE)</f>
        <v>#N/A</v>
      </c>
      <c r="L82">
        <f>VLOOKUP(A82,Freedom!$A$1:$I$212,3,FALSE)</f>
        <v>42</v>
      </c>
    </row>
    <row r="83" spans="1:12" x14ac:dyDescent="0.25">
      <c r="A83" t="s">
        <v>82</v>
      </c>
      <c r="B83" t="s">
        <v>162</v>
      </c>
      <c r="C83">
        <v>2015</v>
      </c>
      <c r="D83">
        <v>82</v>
      </c>
      <c r="E83">
        <v>5.1920000000000002</v>
      </c>
      <c r="F83" s="2">
        <f>VLOOKUP(A83,'GDP $ from World Bank'!$A$2:$L$274,6,FALSE)</f>
        <v>38587017887.323944</v>
      </c>
      <c r="G83">
        <f>VLOOKUP(A83,'Life Expectancy from World Bank'!$A$1:$L$267,6,FALSE)</f>
        <v>74.078000000000003</v>
      </c>
      <c r="H83">
        <f>VLOOKUP(A83,'Unemployment % from World Bank'!$A$1:$L$267,6,FALSE)</f>
        <v>13.079999923706101</v>
      </c>
      <c r="I83">
        <f>VLOOKUP(A83,'Education Index from Wiki'!$A$1:$G$190,3,FALSE)</f>
        <v>0.67400000000000004</v>
      </c>
      <c r="J83">
        <f>VLOOKUP(A83,'% Drinking Water FAOStat'!$A$1:$H$124,3,FALSE)</f>
        <v>74.900000000000006</v>
      </c>
      <c r="K83">
        <f>VLOOKUP(A83,'% Sanitation Servics FAOStat'!$A$1:$H$124,3,FALSE)</f>
        <v>81.3</v>
      </c>
      <c r="L83">
        <f>VLOOKUP(A83,Freedom!$A$1:$I$212,3,FALSE)</f>
        <v>36</v>
      </c>
    </row>
    <row r="84" spans="1:12" x14ac:dyDescent="0.25">
      <c r="A84" t="s">
        <v>83</v>
      </c>
      <c r="B84" t="s">
        <v>165</v>
      </c>
      <c r="C84">
        <v>2015</v>
      </c>
      <c r="D84">
        <v>82</v>
      </c>
      <c r="E84">
        <v>5.1920000000000002</v>
      </c>
      <c r="F84" s="2">
        <f>VLOOKUP(A84,'GDP $ from World Bank'!$A$2:$L$274,6,FALSE)</f>
        <v>4054728172.943748</v>
      </c>
      <c r="G84">
        <f>VLOOKUP(A84,'Life Expectancy from World Bank'!$A$1:$L$267,6,FALSE)</f>
        <v>76.448780487804882</v>
      </c>
      <c r="H84">
        <f>VLOOKUP(A84,'Unemployment % from World Bank'!$A$1:$L$267,6,FALSE)</f>
        <v>17.549999237060501</v>
      </c>
      <c r="I84">
        <f>VLOOKUP(A84,'Education Index from Wiki'!$A$1:$G$190,3,FALSE)</f>
        <v>0.79200000000000004</v>
      </c>
      <c r="J84">
        <f>VLOOKUP(A84,'% Drinking Water FAOStat'!$A$1:$H$124,3,FALSE)</f>
        <v>84.7</v>
      </c>
      <c r="K84">
        <f>VLOOKUP(A84,'% Sanitation Servics FAOStat'!$A$1:$H$124,3,FALSE)</f>
        <v>40.700000000000003</v>
      </c>
      <c r="L84">
        <f>VLOOKUP(A84,Freedom!$A$1:$I$212,3,FALSE)</f>
        <v>71</v>
      </c>
    </row>
    <row r="85" spans="1:12" x14ac:dyDescent="0.25">
      <c r="A85" t="s">
        <v>84</v>
      </c>
      <c r="B85" t="s">
        <v>166</v>
      </c>
      <c r="C85">
        <v>2015</v>
      </c>
      <c r="D85">
        <v>84</v>
      </c>
      <c r="E85">
        <v>5.14</v>
      </c>
      <c r="F85" s="2">
        <f>VLOOKUP(A85,'GDP $ from World Bank'!$A$2:$L$274,6,FALSE)</f>
        <v>11061553079871.539</v>
      </c>
      <c r="G85">
        <f>VLOOKUP(A85,'Life Expectancy from World Bank'!$A$1:$L$267,6,FALSE)</f>
        <v>75.927999999999997</v>
      </c>
      <c r="H85" t="str">
        <f>VLOOKUP(A85,'Unemployment % from World Bank'!$A$1:$L$267,6,FALSE)</f>
        <v>No Data</v>
      </c>
      <c r="I85">
        <f>VLOOKUP(A85,'Education Index from Wiki'!$A$1:$G$190,3,FALSE)</f>
        <v>0.73199999999999998</v>
      </c>
      <c r="J85" t="e">
        <f>VLOOKUP(A85,'% Drinking Water FAOStat'!$A$1:$H$124,3,FALSE)</f>
        <v>#N/A</v>
      </c>
      <c r="K85" t="e">
        <f>VLOOKUP(A85,'% Sanitation Servics FAOStat'!$A$1:$H$124,3,FALSE)</f>
        <v>#N/A</v>
      </c>
      <c r="L85">
        <f>VLOOKUP(A85,Freedom!$A$1:$I$212,3,FALSE)</f>
        <v>17</v>
      </c>
    </row>
    <row r="86" spans="1:12" x14ac:dyDescent="0.25">
      <c r="A86" t="s">
        <v>85</v>
      </c>
      <c r="B86" t="s">
        <v>167</v>
      </c>
      <c r="C86">
        <v>2015</v>
      </c>
      <c r="D86">
        <v>85</v>
      </c>
      <c r="E86">
        <v>5.1289999999999996</v>
      </c>
      <c r="F86" s="2">
        <f>VLOOKUP(A86,'GDP $ from World Bank'!$A$2:$L$274,6,FALSE)</f>
        <v>21251216798.776245</v>
      </c>
      <c r="G86">
        <f>VLOOKUP(A86,'Life Expectancy from World Bank'!$A$1:$L$267,6,FALSE)</f>
        <v>61.737000000000002</v>
      </c>
      <c r="H86" t="str">
        <f>VLOOKUP(A86,'Unemployment % from World Bank'!$A$1:$L$267,6,FALSE)</f>
        <v>No Data</v>
      </c>
      <c r="I86">
        <f>VLOOKUP(A86,'Education Index from Wiki'!$A$1:$G$190,3,FALSE)</f>
        <v>0.53800000000000003</v>
      </c>
      <c r="J86" t="e">
        <f>VLOOKUP(A86,'% Drinking Water FAOStat'!$A$1:$H$124,3,FALSE)</f>
        <v>#N/A</v>
      </c>
      <c r="K86" t="e">
        <f>VLOOKUP(A86,'% Sanitation Servics FAOStat'!$A$1:$H$124,3,FALSE)</f>
        <v>#N/A</v>
      </c>
      <c r="L86">
        <f>VLOOKUP(A86,Freedom!$A$1:$I$212,3,FALSE)</f>
        <v>60</v>
      </c>
    </row>
    <row r="87" spans="1:12" x14ac:dyDescent="0.25">
      <c r="A87" t="s">
        <v>86</v>
      </c>
      <c r="B87" t="s">
        <v>165</v>
      </c>
      <c r="C87">
        <v>2015</v>
      </c>
      <c r="D87">
        <v>86</v>
      </c>
      <c r="E87">
        <v>5.1239999999999997</v>
      </c>
      <c r="F87" s="2">
        <f>VLOOKUP(A87,'GDP $ from World Bank'!$A$2:$L$274,6,FALSE)</f>
        <v>177729210874.50385</v>
      </c>
      <c r="G87">
        <f>VLOOKUP(A87,'Life Expectancy from World Bank'!$A$1:$L$267,6,FALSE)</f>
        <v>74.912195121951228</v>
      </c>
      <c r="H87">
        <f>VLOOKUP(A87,'Unemployment % from World Bank'!$A$1:$L$267,6,FALSE)</f>
        <v>6.8099999427795401</v>
      </c>
      <c r="I87">
        <f>VLOOKUP(A87,'Education Index from Wiki'!$A$1:$G$190,3,FALSE)</f>
        <v>0.76700000000000002</v>
      </c>
      <c r="J87">
        <f>VLOOKUP(A87,'% Drinking Water FAOStat'!$A$1:$H$124,3,FALSE)</f>
        <v>81.900000000000006</v>
      </c>
      <c r="K87">
        <f>VLOOKUP(A87,'% Sanitation Servics FAOStat'!$A$1:$H$124,3,FALSE)</f>
        <v>72.7</v>
      </c>
      <c r="L87">
        <f>VLOOKUP(A87,Freedom!$A$1:$I$212,3,FALSE)</f>
        <v>83</v>
      </c>
    </row>
    <row r="88" spans="1:12" x14ac:dyDescent="0.25">
      <c r="A88" t="s">
        <v>87</v>
      </c>
      <c r="B88" t="s">
        <v>165</v>
      </c>
      <c r="C88">
        <v>2015</v>
      </c>
      <c r="D88">
        <v>87</v>
      </c>
      <c r="E88">
        <v>5.1230000000000002</v>
      </c>
      <c r="F88" s="2">
        <f>VLOOKUP(A88,'GDP $ from World Bank'!$A$2:$L$274,6,FALSE)</f>
        <v>39655958842.547752</v>
      </c>
      <c r="G88">
        <f>VLOOKUP(A88,'Life Expectancy from World Bank'!$A$1:$L$267,6,FALSE)</f>
        <v>75.287804878048789</v>
      </c>
      <c r="H88">
        <f>VLOOKUP(A88,'Unemployment % from World Bank'!$A$1:$L$267,6,FALSE)</f>
        <v>17.659999847412099</v>
      </c>
      <c r="I88">
        <f>VLOOKUP(A88,'Education Index from Wiki'!$A$1:$G$190,3,FALSE)</f>
        <v>0.76600000000000001</v>
      </c>
      <c r="J88">
        <f>VLOOKUP(A88,'% Drinking Water FAOStat'!$A$1:$H$124,3,FALSE)</f>
        <v>74.900000000000006</v>
      </c>
      <c r="K88">
        <f>VLOOKUP(A88,'% Sanitation Servics FAOStat'!$A$1:$H$124,3,FALSE)</f>
        <v>18.600000000000001</v>
      </c>
      <c r="L88">
        <f>VLOOKUP(A88,Freedom!$A$1:$I$212,3,FALSE)</f>
        <v>80</v>
      </c>
    </row>
    <row r="89" spans="1:12" x14ac:dyDescent="0.25">
      <c r="A89" t="s">
        <v>88</v>
      </c>
      <c r="B89" t="s">
        <v>159</v>
      </c>
      <c r="C89">
        <v>2015</v>
      </c>
      <c r="D89">
        <v>88</v>
      </c>
      <c r="E89">
        <v>5.1020000000000003</v>
      </c>
      <c r="F89" s="2">
        <f>VLOOKUP(A89,'GDP $ from World Bank'!$A$2:$L$274,6,FALSE)</f>
        <v>199394066525.44012</v>
      </c>
      <c r="G89">
        <f>VLOOKUP(A89,'Life Expectancy from World Bank'!$A$1:$L$267,6,FALSE)</f>
        <v>81.124390243902454</v>
      </c>
      <c r="H89">
        <f>VLOOKUP(A89,'Unemployment % from World Bank'!$A$1:$L$267,6,FALSE)</f>
        <v>12.449999809265099</v>
      </c>
      <c r="I89">
        <f>VLOOKUP(A89,'Education Index from Wiki'!$A$1:$G$190,3,FALSE)</f>
        <v>0.76700000000000002</v>
      </c>
      <c r="J89">
        <f>VLOOKUP(A89,'% Drinking Water FAOStat'!$A$1:$H$124,3,FALSE)</f>
        <v>95.3</v>
      </c>
      <c r="K89">
        <f>VLOOKUP(A89,'% Sanitation Servics FAOStat'!$A$1:$H$124,3,FALSE)</f>
        <v>78.2</v>
      </c>
      <c r="L89">
        <f>VLOOKUP(A89,Freedom!$A$1:$I$212,3,FALSE)</f>
        <v>97</v>
      </c>
    </row>
    <row r="90" spans="1:12" x14ac:dyDescent="0.25">
      <c r="A90" t="s">
        <v>89</v>
      </c>
      <c r="B90" t="s">
        <v>165</v>
      </c>
      <c r="C90">
        <v>2015</v>
      </c>
      <c r="D90">
        <v>89</v>
      </c>
      <c r="E90">
        <v>5.0979999999999999</v>
      </c>
      <c r="F90" s="2">
        <f>VLOOKUP(A90,'GDP $ from World Bank'!$A$2:$L$274,6,FALSE)</f>
        <v>27263090547.061707</v>
      </c>
      <c r="G90">
        <f>VLOOKUP(A90,'Life Expectancy from World Bank'!$A$1:$L$267,6,FALSE)</f>
        <v>74.480487804878052</v>
      </c>
      <c r="H90">
        <f>VLOOKUP(A90,'Unemployment % from World Bank'!$A$1:$L$267,6,FALSE)</f>
        <v>9.8699998855590803</v>
      </c>
      <c r="I90">
        <f>VLOOKUP(A90,'Education Index from Wiki'!$A$1:$G$190,3,FALSE)</f>
        <v>0.86399999999999999</v>
      </c>
      <c r="J90">
        <f>VLOOKUP(A90,'% Drinking Water FAOStat'!$A$1:$H$124,3,FALSE)</f>
        <v>95</v>
      </c>
      <c r="K90">
        <f>VLOOKUP(A90,'% Sanitation Servics FAOStat'!$A$1:$H$124,3,FALSE)</f>
        <v>72</v>
      </c>
      <c r="L90">
        <f>VLOOKUP(A90,Freedom!$A$1:$I$212,3,FALSE)</f>
        <v>85</v>
      </c>
    </row>
    <row r="91" spans="1:12" x14ac:dyDescent="0.25">
      <c r="A91" t="s">
        <v>90</v>
      </c>
      <c r="B91" t="s">
        <v>164</v>
      </c>
      <c r="C91">
        <v>2015</v>
      </c>
      <c r="D91">
        <v>90</v>
      </c>
      <c r="E91">
        <v>5.0730000000000004</v>
      </c>
      <c r="F91" s="2">
        <f>VLOOKUP(A91,'GDP $ from World Bank'!$A$2:$L$274,6,FALSE)</f>
        <v>306446140628.70856</v>
      </c>
      <c r="G91">
        <f>VLOOKUP(A91,'Life Expectancy from World Bank'!$A$1:$L$267,6,FALSE)</f>
        <v>70.644000000000005</v>
      </c>
      <c r="H91">
        <f>VLOOKUP(A91,'Unemployment % from World Bank'!$A$1:$L$267,6,FALSE)</f>
        <v>3.0699999332428001</v>
      </c>
      <c r="I91">
        <f>VLOOKUP(A91,'Education Index from Wiki'!$A$1:$G$190,3,FALSE)</f>
        <v>0.66500000000000004</v>
      </c>
      <c r="J91">
        <f>VLOOKUP(A91,'% Drinking Water FAOStat'!$A$1:$H$124,3,FALSE)</f>
        <v>46.3</v>
      </c>
      <c r="K91">
        <f>VLOOKUP(A91,'% Sanitation Servics FAOStat'!$A$1:$H$124,3,FALSE)</f>
        <v>54.8</v>
      </c>
      <c r="L91">
        <f>VLOOKUP(A91,Freedom!$A$1:$I$212,3,FALSE)</f>
        <v>63</v>
      </c>
    </row>
    <row r="92" spans="1:12" x14ac:dyDescent="0.25">
      <c r="A92" t="s">
        <v>91</v>
      </c>
      <c r="B92" t="s">
        <v>167</v>
      </c>
      <c r="C92">
        <v>2015</v>
      </c>
      <c r="D92">
        <v>91</v>
      </c>
      <c r="E92">
        <v>5.0570000000000004</v>
      </c>
      <c r="F92" s="2" t="str">
        <f>VLOOKUP(A92,'GDP $ from World Bank'!$A$2:$L$274,6,FALSE)</f>
        <v>No Data</v>
      </c>
      <c r="G92" t="e">
        <f>VLOOKUP(A92,'Life Expectancy from World Bank'!$A$1:$L$267,6,FALSE)</f>
        <v>#N/A</v>
      </c>
      <c r="H92" t="e">
        <f>VLOOKUP(A92,'Unemployment % from World Bank'!$A$1:$L$267,6,FALSE)</f>
        <v>#N/A</v>
      </c>
      <c r="I92" t="e">
        <f>VLOOKUP(A92,'Education Index from Wiki'!$A$1:$G$190,3,FALSE)</f>
        <v>#N/A</v>
      </c>
      <c r="J92" t="e">
        <f>VLOOKUP(A92,'% Drinking Water FAOStat'!$A$1:$H$124,3,FALSE)</f>
        <v>#N/A</v>
      </c>
      <c r="K92" t="e">
        <f>VLOOKUP(A92,'% Sanitation Servics FAOStat'!$A$1:$H$124,3,FALSE)</f>
        <v>#N/A</v>
      </c>
      <c r="L92" t="e">
        <f>VLOOKUP(A92,Freedom!$A$1:$I$212,3,FALSE)</f>
        <v>#N/A</v>
      </c>
    </row>
    <row r="93" spans="1:12" x14ac:dyDescent="0.25">
      <c r="A93" t="s">
        <v>92</v>
      </c>
      <c r="B93" t="s">
        <v>162</v>
      </c>
      <c r="C93">
        <v>2015</v>
      </c>
      <c r="D93">
        <v>92</v>
      </c>
      <c r="E93">
        <v>5.0129999999999999</v>
      </c>
      <c r="F93" s="2">
        <f>VLOOKUP(A93,'GDP $ from World Bank'!$A$2:$L$274,6,FALSE)</f>
        <v>101179808076.3598</v>
      </c>
      <c r="G93">
        <f>VLOOKUP(A93,'Life Expectancy from World Bank'!$A$1:$L$267,6,FALSE)</f>
        <v>75.725999999999999</v>
      </c>
      <c r="H93">
        <f>VLOOKUP(A93,'Unemployment % from World Bank'!$A$1:$L$267,6,FALSE)</f>
        <v>9.4600000381469709</v>
      </c>
      <c r="I93">
        <f>VLOOKUP(A93,'Education Index from Wiki'!$A$1:$G$190,3,FALSE)</f>
        <v>0.51800000000000002</v>
      </c>
      <c r="J93">
        <f>VLOOKUP(A93,'% Drinking Water FAOStat'!$A$1:$H$124,3,FALSE)</f>
        <v>72.099999999999994</v>
      </c>
      <c r="K93">
        <f>VLOOKUP(A93,'% Sanitation Servics FAOStat'!$A$1:$H$124,3,FALSE)</f>
        <v>37.700000000000003</v>
      </c>
      <c r="L93">
        <f>VLOOKUP(A93,Freedom!$A$1:$I$212,3,FALSE)</f>
        <v>42</v>
      </c>
    </row>
    <row r="94" spans="1:12" x14ac:dyDescent="0.25">
      <c r="A94" t="s">
        <v>93</v>
      </c>
      <c r="B94" t="s">
        <v>165</v>
      </c>
      <c r="C94">
        <v>2015</v>
      </c>
      <c r="D94">
        <v>93</v>
      </c>
      <c r="E94">
        <v>5.0069999999999997</v>
      </c>
      <c r="F94" s="2">
        <f>VLOOKUP(A94,'GDP $ from World Bank'!$A$2:$L$274,6,FALSE)</f>
        <v>10064515432.026518</v>
      </c>
      <c r="G94" t="e">
        <f>VLOOKUP(A94,'Life Expectancy from World Bank'!$A$1:$L$267,6,FALSE)</f>
        <v>#N/A</v>
      </c>
      <c r="H94" t="e">
        <f>VLOOKUP(A94,'Unemployment % from World Bank'!$A$1:$L$267,6,FALSE)</f>
        <v>#N/A</v>
      </c>
      <c r="I94" t="e">
        <f>VLOOKUP(A94,'Education Index from Wiki'!$A$1:$G$190,3,FALSE)</f>
        <v>#N/A</v>
      </c>
      <c r="J94" t="e">
        <f>VLOOKUP(A94,'% Drinking Water FAOStat'!$A$1:$H$124,3,FALSE)</f>
        <v>#N/A</v>
      </c>
      <c r="K94" t="e">
        <f>VLOOKUP(A94,'% Sanitation Servics FAOStat'!$A$1:$H$124,3,FALSE)</f>
        <v>#N/A</v>
      </c>
      <c r="L94" t="e">
        <f>VLOOKUP(A94,Freedom!$A$1:$I$212,3,FALSE)</f>
        <v>#N/A</v>
      </c>
    </row>
    <row r="95" spans="1:12" x14ac:dyDescent="0.25">
      <c r="A95" t="s">
        <v>94</v>
      </c>
      <c r="B95" t="s">
        <v>167</v>
      </c>
      <c r="C95">
        <v>2015</v>
      </c>
      <c r="D95">
        <v>94</v>
      </c>
      <c r="E95">
        <v>4.9710000000000001</v>
      </c>
      <c r="F95" s="2">
        <f>VLOOKUP(A95,'GDP $ from World Bank'!$A$2:$L$274,6,FALSE)</f>
        <v>15950979333.158171</v>
      </c>
      <c r="G95">
        <f>VLOOKUP(A95,'Life Expectancy from World Bank'!$A$1:$L$267,6,FALSE)</f>
        <v>57.206000000000003</v>
      </c>
      <c r="H95">
        <f>VLOOKUP(A95,'Unemployment % from World Bank'!$A$1:$L$267,6,FALSE)</f>
        <v>3.4300000667571999</v>
      </c>
      <c r="I95">
        <f>VLOOKUP(A95,'Education Index from Wiki'!$A$1:$G$190,3,FALSE)</f>
        <v>0.373</v>
      </c>
      <c r="J95" t="e">
        <f>VLOOKUP(A95,'% Drinking Water FAOStat'!$A$1:$H$124,3,FALSE)</f>
        <v>#N/A</v>
      </c>
      <c r="K95" t="e">
        <f>VLOOKUP(A95,'% Sanitation Servics FAOStat'!$A$1:$H$124,3,FALSE)</f>
        <v>#N/A</v>
      </c>
      <c r="L95">
        <f>VLOOKUP(A95,Freedom!$A$1:$I$212,3,FALSE)</f>
        <v>58</v>
      </c>
    </row>
    <row r="96" spans="1:12" x14ac:dyDescent="0.25">
      <c r="A96" t="s">
        <v>95</v>
      </c>
      <c r="B96" t="s">
        <v>165</v>
      </c>
      <c r="C96">
        <v>2015</v>
      </c>
      <c r="D96">
        <v>95</v>
      </c>
      <c r="E96">
        <v>4.9589999999999996</v>
      </c>
      <c r="F96" s="2">
        <f>VLOOKUP(A96,'GDP $ from World Bank'!$A$2:$L$274,6,FALSE)</f>
        <v>11386850129.841055</v>
      </c>
      <c r="G96">
        <f>VLOOKUP(A96,'Life Expectancy from World Bank'!$A$1:$L$267,6,FALSE)</f>
        <v>78.025000000000006</v>
      </c>
      <c r="H96">
        <f>VLOOKUP(A96,'Unemployment % from World Bank'!$A$1:$L$267,6,FALSE)</f>
        <v>17.190000534057599</v>
      </c>
      <c r="I96">
        <f>VLOOKUP(A96,'Education Index from Wiki'!$A$1:$G$190,3,FALSE)</f>
        <v>0.753</v>
      </c>
      <c r="J96">
        <f>VLOOKUP(A96,'% Drinking Water FAOStat'!$A$1:$H$124,3,FALSE)</f>
        <v>70.599999999999994</v>
      </c>
      <c r="K96">
        <f>VLOOKUP(A96,'% Sanitation Servics FAOStat'!$A$1:$H$124,3,FALSE)</f>
        <v>46.3</v>
      </c>
      <c r="L96">
        <f>VLOOKUP(A96,Freedom!$A$1:$I$212,3,FALSE)</f>
        <v>67</v>
      </c>
    </row>
    <row r="97" spans="1:12" x14ac:dyDescent="0.25">
      <c r="A97" t="s">
        <v>96</v>
      </c>
      <c r="B97" t="s">
        <v>165</v>
      </c>
      <c r="C97">
        <v>2015</v>
      </c>
      <c r="D97">
        <v>96</v>
      </c>
      <c r="E97">
        <v>4.9489999999999998</v>
      </c>
      <c r="F97" s="2">
        <f>VLOOKUP(A97,'GDP $ from World Bank'!$A$2:$L$274,6,FALSE)</f>
        <v>16219819343.521389</v>
      </c>
      <c r="G97">
        <f>VLOOKUP(A97,'Life Expectancy from World Bank'!$A$1:$L$267,6,FALSE)</f>
        <v>76.864999999999995</v>
      </c>
      <c r="H97">
        <f>VLOOKUP(A97,'Unemployment % from World Bank'!$A$1:$L$267,6,FALSE)</f>
        <v>27.690000534057599</v>
      </c>
      <c r="I97">
        <f>VLOOKUP(A97,'Education Index from Wiki'!$A$1:$G$190,3,FALSE)</f>
        <v>0.68799999999999994</v>
      </c>
      <c r="J97">
        <f>VLOOKUP(A97,'% Drinking Water FAOStat'!$A$1:$H$124,3,FALSE)</f>
        <v>88.8</v>
      </c>
      <c r="K97">
        <f>VLOOKUP(A97,'% Sanitation Servics FAOStat'!$A$1:$H$124,3,FALSE)</f>
        <v>35.299999999999997</v>
      </c>
      <c r="L97" t="e">
        <f>VLOOKUP(A97,Freedom!$A$1:$I$212,3,FALSE)</f>
        <v>#N/A</v>
      </c>
    </row>
    <row r="98" spans="1:12" x14ac:dyDescent="0.25">
      <c r="A98" t="s">
        <v>97</v>
      </c>
      <c r="B98" t="s">
        <v>167</v>
      </c>
      <c r="C98">
        <v>2015</v>
      </c>
      <c r="D98">
        <v>97</v>
      </c>
      <c r="E98">
        <v>4.8979999999999997</v>
      </c>
      <c r="F98" s="2">
        <f>VLOOKUP(A98,'GDP $ from World Bank'!$A$2:$L$274,6,FALSE)</f>
        <v>2359759799.0422373</v>
      </c>
      <c r="G98">
        <f>VLOOKUP(A98,'Life Expectancy from World Bank'!$A$1:$L$267,6,FALSE)</f>
        <v>51.037999999999997</v>
      </c>
      <c r="H98" t="str">
        <f>VLOOKUP(A98,'Unemployment % from World Bank'!$A$1:$L$267,6,FALSE)</f>
        <v>No Data</v>
      </c>
      <c r="I98">
        <f>VLOOKUP(A98,'Education Index from Wiki'!$A$1:$G$190,3,FALSE)</f>
        <v>0.51600000000000001</v>
      </c>
      <c r="J98">
        <f>VLOOKUP(A98,'% Drinking Water FAOStat'!$A$1:$H$124,3,FALSE)</f>
        <v>23.5</v>
      </c>
      <c r="K98">
        <f>VLOOKUP(A98,'% Sanitation Servics FAOStat'!$A$1:$H$124,3,FALSE)</f>
        <v>38.4</v>
      </c>
      <c r="L98">
        <f>VLOOKUP(A98,Freedom!$A$1:$I$212,3,FALSE)</f>
        <v>71</v>
      </c>
    </row>
    <row r="99" spans="1:12" x14ac:dyDescent="0.25">
      <c r="A99" t="s">
        <v>98</v>
      </c>
      <c r="B99" t="s">
        <v>163</v>
      </c>
      <c r="C99">
        <v>2015</v>
      </c>
      <c r="D99">
        <v>98</v>
      </c>
      <c r="E99">
        <v>4.8849999999999998</v>
      </c>
      <c r="F99" s="2">
        <f>VLOOKUP(A99,'GDP $ from World Bank'!$A$2:$L$274,6,FALSE)</f>
        <v>71164825256.684906</v>
      </c>
      <c r="G99">
        <f>VLOOKUP(A99,'Life Expectancy from World Bank'!$A$1:$L$267,6,FALSE)</f>
        <v>73.241</v>
      </c>
      <c r="H99">
        <f>VLOOKUP(A99,'Unemployment % from World Bank'!$A$1:$L$267,6,FALSE)</f>
        <v>7.6100001335143999</v>
      </c>
      <c r="I99">
        <f>VLOOKUP(A99,'Education Index from Wiki'!$A$1:$G$190,3,FALSE)</f>
        <v>0.65200000000000002</v>
      </c>
      <c r="J99" t="e">
        <f>VLOOKUP(A99,'% Drinking Water FAOStat'!$A$1:$H$124,3,FALSE)</f>
        <v>#N/A</v>
      </c>
      <c r="K99" t="e">
        <f>VLOOKUP(A99,'% Sanitation Servics FAOStat'!$A$1:$H$124,3,FALSE)</f>
        <v>#N/A</v>
      </c>
      <c r="L99">
        <f>VLOOKUP(A99,Freedom!$A$1:$I$212,3,FALSE)</f>
        <v>73</v>
      </c>
    </row>
    <row r="100" spans="1:12" x14ac:dyDescent="0.25">
      <c r="A100" t="s">
        <v>99</v>
      </c>
      <c r="B100" t="s">
        <v>164</v>
      </c>
      <c r="C100">
        <v>2015</v>
      </c>
      <c r="D100">
        <v>99</v>
      </c>
      <c r="E100">
        <v>4.8760000000000003</v>
      </c>
      <c r="F100" s="2">
        <f>VLOOKUP(A100,'GDP $ from World Bank'!$A$2:$L$274,6,FALSE)</f>
        <v>14426381187.089439</v>
      </c>
      <c r="G100" t="e">
        <f>VLOOKUP(A100,'Life Expectancy from World Bank'!$A$1:$L$267,6,FALSE)</f>
        <v>#N/A</v>
      </c>
      <c r="H100" t="e">
        <f>VLOOKUP(A100,'Unemployment % from World Bank'!$A$1:$L$267,6,FALSE)</f>
        <v>#N/A</v>
      </c>
      <c r="I100">
        <f>VLOOKUP(A100,'Education Index from Wiki'!$A$1:$G$190,3,FALSE)</f>
        <v>0.47899999999999998</v>
      </c>
      <c r="J100">
        <f>VLOOKUP(A100,'% Drinking Water FAOStat'!$A$1:$H$124,3,FALSE)</f>
        <v>15.9</v>
      </c>
      <c r="K100" t="e">
        <f>VLOOKUP(A100,'% Sanitation Servics FAOStat'!$A$1:$H$124,3,FALSE)</f>
        <v>#N/A</v>
      </c>
      <c r="L100">
        <f>VLOOKUP(A100,Freedom!$A$1:$I$212,3,FALSE)</f>
        <v>12</v>
      </c>
    </row>
    <row r="101" spans="1:12" x14ac:dyDescent="0.25">
      <c r="A101" t="s">
        <v>100</v>
      </c>
      <c r="B101" t="s">
        <v>166</v>
      </c>
      <c r="C101">
        <v>2015</v>
      </c>
      <c r="D101">
        <v>100</v>
      </c>
      <c r="E101">
        <v>4.8739999999999997</v>
      </c>
      <c r="F101" s="2">
        <f>VLOOKUP(A101,'GDP $ from World Bank'!$A$2:$L$274,6,FALSE)</f>
        <v>11619892396.076717</v>
      </c>
      <c r="G101">
        <f>VLOOKUP(A101,'Life Expectancy from World Bank'!$A$1:$L$267,6,FALSE)</f>
        <v>69.111000000000004</v>
      </c>
      <c r="H101">
        <f>VLOOKUP(A101,'Unemployment % from World Bank'!$A$1:$L$267,6,FALSE)</f>
        <v>4.8600001335143999</v>
      </c>
      <c r="I101">
        <f>VLOOKUP(A101,'Education Index from Wiki'!$A$1:$G$190,3,FALSE)</f>
        <v>0.752</v>
      </c>
      <c r="J101">
        <f>VLOOKUP(A101,'% Drinking Water FAOStat'!$A$1:$H$124,3,FALSE)</f>
        <v>28.3</v>
      </c>
      <c r="K101">
        <f>VLOOKUP(A101,'% Sanitation Servics FAOStat'!$A$1:$H$124,3,FALSE)</f>
        <v>48.5</v>
      </c>
      <c r="L101">
        <f>VLOOKUP(A101,Freedom!$A$1:$I$212,3,FALSE)</f>
        <v>86</v>
      </c>
    </row>
    <row r="102" spans="1:12" x14ac:dyDescent="0.25">
      <c r="A102" t="s">
        <v>101</v>
      </c>
      <c r="B102" t="s">
        <v>167</v>
      </c>
      <c r="C102">
        <v>2015</v>
      </c>
      <c r="D102">
        <v>101</v>
      </c>
      <c r="E102">
        <v>4.867</v>
      </c>
      <c r="F102" s="2">
        <f>VLOOKUP(A102,'GDP $ from World Bank'!$A$2:$L$274,6,FALSE)</f>
        <v>4063245671.2928457</v>
      </c>
      <c r="G102" t="e">
        <f>VLOOKUP(A102,'Life Expectancy from World Bank'!$A$1:$L$267,6,FALSE)</f>
        <v>#N/A</v>
      </c>
      <c r="H102" t="e">
        <f>VLOOKUP(A102,'Unemployment % from World Bank'!$A$1:$L$267,6,FALSE)</f>
        <v>#N/A</v>
      </c>
      <c r="I102" t="e">
        <f>VLOOKUP(A102,'Education Index from Wiki'!$A$1:$G$190,3,FALSE)</f>
        <v>#N/A</v>
      </c>
      <c r="J102" t="e">
        <f>VLOOKUP(A102,'% Drinking Water FAOStat'!$A$1:$H$124,3,FALSE)</f>
        <v>#N/A</v>
      </c>
      <c r="K102" t="e">
        <f>VLOOKUP(A102,'% Sanitation Servics FAOStat'!$A$1:$H$124,3,FALSE)</f>
        <v>#N/A</v>
      </c>
      <c r="L102" t="e">
        <f>VLOOKUP(A102,Freedom!$A$1:$I$212,3,FALSE)</f>
        <v>#N/A</v>
      </c>
    </row>
    <row r="103" spans="1:12" x14ac:dyDescent="0.25">
      <c r="A103" t="s">
        <v>102</v>
      </c>
      <c r="B103" t="s">
        <v>159</v>
      </c>
      <c r="C103">
        <v>2015</v>
      </c>
      <c r="D103">
        <v>102</v>
      </c>
      <c r="E103">
        <v>4.8570000000000002</v>
      </c>
      <c r="F103" s="2">
        <f>VLOOKUP(A103,'GDP $ from World Bank'!$A$2:$L$274,6,FALSE)</f>
        <v>195683527003.37451</v>
      </c>
      <c r="G103">
        <f>VLOOKUP(A103,'Life Expectancy from World Bank'!$A$1:$L$267,6,FALSE)</f>
        <v>81.036585365853668</v>
      </c>
      <c r="H103">
        <f>VLOOKUP(A103,'Unemployment % from World Bank'!$A$1:$L$267,6,FALSE)</f>
        <v>24.899999618530298</v>
      </c>
      <c r="I103">
        <f>VLOOKUP(A103,'Education Index from Wiki'!$A$1:$G$190,3,FALSE)</f>
        <v>0.83299999999999996</v>
      </c>
      <c r="J103">
        <f>VLOOKUP(A103,'% Drinking Water FAOStat'!$A$1:$H$124,3,FALSE)</f>
        <v>99</v>
      </c>
      <c r="K103">
        <f>VLOOKUP(A103,'% Sanitation Servics FAOStat'!$A$1:$H$124,3,FALSE)</f>
        <v>87.8</v>
      </c>
      <c r="L103">
        <f>VLOOKUP(A103,Freedom!$A$1:$I$212,3,FALSE)</f>
        <v>83</v>
      </c>
    </row>
    <row r="104" spans="1:12" x14ac:dyDescent="0.25">
      <c r="A104" t="s">
        <v>103</v>
      </c>
      <c r="B104" t="s">
        <v>162</v>
      </c>
      <c r="C104">
        <v>2015</v>
      </c>
      <c r="D104">
        <v>103</v>
      </c>
      <c r="E104">
        <v>4.8390000000000004</v>
      </c>
      <c r="F104" s="2">
        <f>VLOOKUP(A104,'GDP $ from World Bank'!$A$2:$L$274,6,FALSE)</f>
        <v>49929337837.081261</v>
      </c>
      <c r="G104">
        <f>VLOOKUP(A104,'Life Expectancy from World Bank'!$A$1:$L$267,6,FALSE)</f>
        <v>78.768000000000001</v>
      </c>
      <c r="H104" t="str">
        <f>VLOOKUP(A104,'Unemployment % from World Bank'!$A$1:$L$267,6,FALSE)</f>
        <v>No Data</v>
      </c>
      <c r="I104">
        <f>VLOOKUP(A104,'Education Index from Wiki'!$A$1:$G$190,3,FALSE)</f>
        <v>0.59299999999999997</v>
      </c>
      <c r="J104">
        <f>VLOOKUP(A104,'% Drinking Water FAOStat'!$A$1:$H$124,3,FALSE)</f>
        <v>47</v>
      </c>
      <c r="K104">
        <f>VLOOKUP(A104,'% Sanitation Servics FAOStat'!$A$1:$H$124,3,FALSE)</f>
        <v>14.9</v>
      </c>
      <c r="L104">
        <f>VLOOKUP(A104,Freedom!$A$1:$I$212,3,FALSE)</f>
        <v>44</v>
      </c>
    </row>
    <row r="105" spans="1:12" x14ac:dyDescent="0.25">
      <c r="A105" t="s">
        <v>104</v>
      </c>
      <c r="B105" t="s">
        <v>165</v>
      </c>
      <c r="C105">
        <v>2015</v>
      </c>
      <c r="D105">
        <v>104</v>
      </c>
      <c r="E105">
        <v>4.8</v>
      </c>
      <c r="F105" s="2">
        <f>VLOOKUP(A105,'GDP $ from World Bank'!$A$2:$L$274,6,FALSE)</f>
        <v>125210324613.14026</v>
      </c>
      <c r="G105">
        <f>VLOOKUP(A105,'Life Expectancy from World Bank'!$A$1:$L$267,6,FALSE)</f>
        <v>75.568292682926852</v>
      </c>
      <c r="H105">
        <f>VLOOKUP(A105,'Unemployment % from World Bank'!$A$1:$L$267,6,FALSE)</f>
        <v>6.8099999427795401</v>
      </c>
      <c r="I105">
        <f>VLOOKUP(A105,'Education Index from Wiki'!$A$1:$G$190,3,FALSE)</f>
        <v>0.82299999999999995</v>
      </c>
      <c r="J105">
        <f>VLOOKUP(A105,'% Drinking Water FAOStat'!$A$1:$H$124,3,FALSE)</f>
        <v>92.5</v>
      </c>
      <c r="K105">
        <f>VLOOKUP(A105,'% Sanitation Servics FAOStat'!$A$1:$H$124,3,FALSE)</f>
        <v>85</v>
      </c>
      <c r="L105">
        <f>VLOOKUP(A105,Freedom!$A$1:$I$212,3,FALSE)</f>
        <v>82</v>
      </c>
    </row>
    <row r="106" spans="1:12" x14ac:dyDescent="0.25">
      <c r="A106" t="s">
        <v>105</v>
      </c>
      <c r="B106" t="s">
        <v>163</v>
      </c>
      <c r="C106">
        <v>2015</v>
      </c>
      <c r="D106">
        <v>105</v>
      </c>
      <c r="E106">
        <v>4.7880000000000003</v>
      </c>
      <c r="F106" s="2">
        <f>VLOOKUP(A106,'GDP $ from World Bank'!$A$2:$L$274,6,FALSE)</f>
        <v>20979767785.210434</v>
      </c>
      <c r="G106">
        <f>VLOOKUP(A106,'Life Expectancy from World Bank'!$A$1:$L$267,6,FALSE)</f>
        <v>74.495000000000005</v>
      </c>
      <c r="H106">
        <f>VLOOKUP(A106,'Unemployment % from World Bank'!$A$1:$L$267,6,FALSE)</f>
        <v>6.1500000953674299</v>
      </c>
      <c r="I106">
        <f>VLOOKUP(A106,'Education Index from Wiki'!$A$1:$G$190,3,FALSE)</f>
        <v>0.47899999999999998</v>
      </c>
      <c r="J106" t="e">
        <f>VLOOKUP(A106,'% Drinking Water FAOStat'!$A$1:$H$124,3,FALSE)</f>
        <v>#N/A</v>
      </c>
      <c r="K106">
        <f>VLOOKUP(A106,'% Sanitation Servics FAOStat'!$A$1:$H$124,3,FALSE)</f>
        <v>47.7</v>
      </c>
      <c r="L106">
        <f>VLOOKUP(A106,Freedom!$A$1:$I$212,3,FALSE)</f>
        <v>49</v>
      </c>
    </row>
    <row r="107" spans="1:12" x14ac:dyDescent="0.25">
      <c r="A107" t="s">
        <v>106</v>
      </c>
      <c r="B107" t="s">
        <v>165</v>
      </c>
      <c r="C107">
        <v>2015</v>
      </c>
      <c r="D107">
        <v>106</v>
      </c>
      <c r="E107">
        <v>4.7859999999999996</v>
      </c>
      <c r="F107" s="2">
        <f>VLOOKUP(A107,'GDP $ from World Bank'!$A$2:$L$274,6,FALSE)</f>
        <v>8271454300.59548</v>
      </c>
      <c r="G107">
        <f>VLOOKUP(A107,'Life Expectancy from World Bank'!$A$1:$L$267,6,FALSE)</f>
        <v>70.137</v>
      </c>
      <c r="H107" t="str">
        <f>VLOOKUP(A107,'Unemployment % from World Bank'!$A$1:$L$267,6,FALSE)</f>
        <v>No Data</v>
      </c>
      <c r="I107">
        <f>VLOOKUP(A107,'Education Index from Wiki'!$A$1:$G$190,3,FALSE)</f>
        <v>0.66300000000000003</v>
      </c>
      <c r="J107">
        <f>VLOOKUP(A107,'% Drinking Water FAOStat'!$A$1:$H$124,3,FALSE)</f>
        <v>51.9</v>
      </c>
      <c r="K107" t="e">
        <f>VLOOKUP(A107,'% Sanitation Servics FAOStat'!$A$1:$H$124,3,FALSE)</f>
        <v>#N/A</v>
      </c>
      <c r="L107">
        <f>VLOOKUP(A107,Freedom!$A$1:$I$212,3,FALSE)</f>
        <v>22</v>
      </c>
    </row>
    <row r="108" spans="1:12" x14ac:dyDescent="0.25">
      <c r="A108" t="s">
        <v>107</v>
      </c>
      <c r="B108" t="s">
        <v>162</v>
      </c>
      <c r="C108">
        <v>2015</v>
      </c>
      <c r="D108">
        <v>107</v>
      </c>
      <c r="E108">
        <v>4.7389999999999999</v>
      </c>
      <c r="F108" s="2">
        <f>VLOOKUP(A108,'GDP $ from World Bank'!$A$2:$L$274,6,FALSE)</f>
        <v>45780128466.557915</v>
      </c>
      <c r="G108">
        <f>VLOOKUP(A108,'Life Expectancy from World Bank'!$A$1:$L$267,6,FALSE)</f>
        <v>75.921999999999997</v>
      </c>
      <c r="H108">
        <f>VLOOKUP(A108,'Unemployment % from World Bank'!$A$1:$L$267,6,FALSE)</f>
        <v>15.1599998474121</v>
      </c>
      <c r="I108">
        <f>VLOOKUP(A108,'Education Index from Wiki'!$A$1:$G$190,3,FALSE)</f>
        <v>0.64500000000000002</v>
      </c>
      <c r="J108">
        <f>VLOOKUP(A108,'% Drinking Water FAOStat'!$A$1:$H$124,3,FALSE)</f>
        <v>78.099999999999994</v>
      </c>
      <c r="K108">
        <f>VLOOKUP(A108,'% Sanitation Servics FAOStat'!$A$1:$H$124,3,FALSE)</f>
        <v>74.400000000000006</v>
      </c>
      <c r="L108">
        <f>VLOOKUP(A108,Freedom!$A$1:$I$212,3,FALSE)</f>
        <v>79</v>
      </c>
    </row>
    <row r="109" spans="1:12" x14ac:dyDescent="0.25">
      <c r="A109" t="s">
        <v>108</v>
      </c>
      <c r="B109" t="s">
        <v>162</v>
      </c>
      <c r="C109">
        <v>2015</v>
      </c>
      <c r="D109">
        <v>108</v>
      </c>
      <c r="E109">
        <v>4.7149999999999999</v>
      </c>
      <c r="F109" s="2" t="str">
        <f>VLOOKUP(A109,'GDP $ from World Bank'!$A$2:$L$274,6,FALSE)</f>
        <v>No Data</v>
      </c>
      <c r="G109" t="e">
        <f>VLOOKUP(A109,'Life Expectancy from World Bank'!$A$1:$L$267,6,FALSE)</f>
        <v>#N/A</v>
      </c>
      <c r="H109" t="e">
        <f>VLOOKUP(A109,'Unemployment % from World Bank'!$A$1:$L$267,6,FALSE)</f>
        <v>#N/A</v>
      </c>
      <c r="I109" t="e">
        <f>VLOOKUP(A109,'Education Index from Wiki'!$A$1:$G$190,3,FALSE)</f>
        <v>#N/A</v>
      </c>
      <c r="J109" t="e">
        <f>VLOOKUP(A109,'% Drinking Water FAOStat'!$A$1:$H$124,3,FALSE)</f>
        <v>#N/A</v>
      </c>
      <c r="K109" t="e">
        <f>VLOOKUP(A109,'% Sanitation Servics FAOStat'!$A$1:$H$124,3,FALSE)</f>
        <v>#N/A</v>
      </c>
      <c r="L109" t="e">
        <f>VLOOKUP(A109,Freedom!$A$1:$I$212,3,FALSE)</f>
        <v>#N/A</v>
      </c>
    </row>
    <row r="110" spans="1:12" x14ac:dyDescent="0.25">
      <c r="A110" t="s">
        <v>109</v>
      </c>
      <c r="B110" t="s">
        <v>168</v>
      </c>
      <c r="C110">
        <v>2015</v>
      </c>
      <c r="D110">
        <v>109</v>
      </c>
      <c r="E110">
        <v>4.694</v>
      </c>
      <c r="F110" s="2">
        <f>VLOOKUP(A110,'GDP $ from World Bank'!$A$2:$L$274,6,FALSE)</f>
        <v>195078678697.22955</v>
      </c>
      <c r="G110">
        <f>VLOOKUP(A110,'Life Expectancy from World Bank'!$A$1:$L$267,6,FALSE)</f>
        <v>71.513999999999996</v>
      </c>
      <c r="H110" t="str">
        <f>VLOOKUP(A110,'Unemployment % from World Bank'!$A$1:$L$267,6,FALSE)</f>
        <v>No Data</v>
      </c>
      <c r="I110">
        <f>VLOOKUP(A110,'Education Index from Wiki'!$A$1:$G$190,3,FALSE)</f>
        <v>0.47899999999999998</v>
      </c>
      <c r="J110">
        <f>VLOOKUP(A110,'% Drinking Water FAOStat'!$A$1:$H$124,3,FALSE)</f>
        <v>56.3</v>
      </c>
      <c r="K110">
        <f>VLOOKUP(A110,'% Sanitation Servics FAOStat'!$A$1:$H$124,3,FALSE)</f>
        <v>33.6</v>
      </c>
      <c r="L110">
        <f>VLOOKUP(A110,Freedom!$A$1:$I$212,3,FALSE)</f>
        <v>50</v>
      </c>
    </row>
    <row r="111" spans="1:12" x14ac:dyDescent="0.25">
      <c r="A111" t="s">
        <v>110</v>
      </c>
      <c r="B111" t="s">
        <v>162</v>
      </c>
      <c r="C111">
        <v>2015</v>
      </c>
      <c r="D111">
        <v>110</v>
      </c>
      <c r="E111">
        <v>4.6859999999999999</v>
      </c>
      <c r="F111" s="2">
        <f>VLOOKUP(A111,'GDP $ from World Bank'!$A$2:$L$274,6,FALSE)</f>
        <v>408212918053.93909</v>
      </c>
      <c r="G111">
        <f>VLOOKUP(A111,'Life Expectancy from World Bank'!$A$1:$L$267,6,FALSE)</f>
        <v>75.796000000000006</v>
      </c>
      <c r="H111">
        <f>VLOOKUP(A111,'Unemployment % from World Bank'!$A$1:$L$267,6,FALSE)</f>
        <v>11.170000076293899</v>
      </c>
      <c r="I111" t="e">
        <f>VLOOKUP(A111,'Education Index from Wiki'!$A$1:$G$190,3,FALSE)</f>
        <v>#N/A</v>
      </c>
      <c r="J111">
        <f>VLOOKUP(A111,'% Drinking Water FAOStat'!$A$1:$H$124,3,FALSE)</f>
        <v>93.2</v>
      </c>
      <c r="K111" t="e">
        <f>VLOOKUP(A111,'% Sanitation Servics FAOStat'!$A$1:$H$124,3,FALSE)</f>
        <v>#N/A</v>
      </c>
      <c r="L111">
        <f>VLOOKUP(A111,Freedom!$A$1:$I$212,3,FALSE)</f>
        <v>17</v>
      </c>
    </row>
    <row r="112" spans="1:12" x14ac:dyDescent="0.25">
      <c r="A112" t="s">
        <v>111</v>
      </c>
      <c r="B112" t="s">
        <v>165</v>
      </c>
      <c r="C112">
        <v>2015</v>
      </c>
      <c r="D112">
        <v>111</v>
      </c>
      <c r="E112">
        <v>4.681</v>
      </c>
      <c r="F112" s="2">
        <f>VLOOKUP(A112,'GDP $ from World Bank'!$A$2:$L$274,6,FALSE)</f>
        <v>91030959454.696106</v>
      </c>
      <c r="G112">
        <f>VLOOKUP(A112,'Life Expectancy from World Bank'!$A$1:$L$267,6,FALSE)</f>
        <v>71.189512195121964</v>
      </c>
      <c r="H112">
        <f>VLOOKUP(A112,'Unemployment % from World Bank'!$A$1:$L$267,6,FALSE)</f>
        <v>9.1400003433227504</v>
      </c>
      <c r="I112">
        <f>VLOOKUP(A112,'Education Index from Wiki'!$A$1:$G$190,3,FALSE)</f>
        <v>0.79100000000000004</v>
      </c>
      <c r="J112">
        <f>VLOOKUP(A112,'% Drinking Water FAOStat'!$A$1:$H$124,3,FALSE)</f>
        <v>88.7</v>
      </c>
      <c r="K112">
        <f>VLOOKUP(A112,'% Sanitation Servics FAOStat'!$A$1:$H$124,3,FALSE)</f>
        <v>64.8</v>
      </c>
      <c r="L112">
        <f>VLOOKUP(A112,Freedom!$A$1:$I$212,3,FALSE)</f>
        <v>62</v>
      </c>
    </row>
    <row r="113" spans="1:12" x14ac:dyDescent="0.25">
      <c r="A113" t="s">
        <v>112</v>
      </c>
      <c r="B113" t="s">
        <v>162</v>
      </c>
      <c r="C113">
        <v>2015</v>
      </c>
      <c r="D113">
        <v>112</v>
      </c>
      <c r="E113">
        <v>4.6769999999999996</v>
      </c>
      <c r="F113" s="2">
        <f>VLOOKUP(A113,'GDP $ from World Bank'!$A$2:$L$274,6,FALSE)</f>
        <v>166774109673.73242</v>
      </c>
      <c r="G113">
        <f>VLOOKUP(A113,'Life Expectancy from World Bank'!$A$1:$L$267,6,FALSE)</f>
        <v>69.929000000000002</v>
      </c>
      <c r="H113" t="str">
        <f>VLOOKUP(A113,'Unemployment % from World Bank'!$A$1:$L$267,6,FALSE)</f>
        <v>No Data</v>
      </c>
      <c r="I113">
        <f>VLOOKUP(A113,'Education Index from Wiki'!$A$1:$G$190,3,FALSE)</f>
        <v>0.50600000000000001</v>
      </c>
      <c r="J113">
        <f>VLOOKUP(A113,'% Drinking Water FAOStat'!$A$1:$H$124,3,FALSE)</f>
        <v>57.4</v>
      </c>
      <c r="K113">
        <f>VLOOKUP(A113,'% Sanitation Servics FAOStat'!$A$1:$H$124,3,FALSE)</f>
        <v>41.1</v>
      </c>
      <c r="L113">
        <f>VLOOKUP(A113,Freedom!$A$1:$I$212,3,FALSE)</f>
        <v>24</v>
      </c>
    </row>
    <row r="114" spans="1:12" x14ac:dyDescent="0.25">
      <c r="A114" t="s">
        <v>113</v>
      </c>
      <c r="B114" t="s">
        <v>167</v>
      </c>
      <c r="C114">
        <v>2015</v>
      </c>
      <c r="D114">
        <v>113</v>
      </c>
      <c r="E114">
        <v>4.6420000000000003</v>
      </c>
      <c r="F114" s="2">
        <f>VLOOKUP(A114,'GDP $ from World Bank'!$A$2:$L$274,6,FALSE)</f>
        <v>346709790458.56305</v>
      </c>
      <c r="G114">
        <f>VLOOKUP(A114,'Life Expectancy from World Bank'!$A$1:$L$267,6,FALSE)</f>
        <v>62.649000000000001</v>
      </c>
      <c r="H114">
        <f>VLOOKUP(A114,'Unemployment % from World Bank'!$A$1:$L$267,6,FALSE)</f>
        <v>22.870000839233398</v>
      </c>
      <c r="I114">
        <f>VLOOKUP(A114,'Education Index from Wiki'!$A$1:$G$190,3,FALSE)</f>
        <v>0.72</v>
      </c>
      <c r="J114" t="e">
        <f>VLOOKUP(A114,'% Drinking Water FAOStat'!$A$1:$H$124,3,FALSE)</f>
        <v>#N/A</v>
      </c>
      <c r="K114" t="e">
        <f>VLOOKUP(A114,'% Sanitation Servics FAOStat'!$A$1:$H$124,3,FALSE)</f>
        <v>#N/A</v>
      </c>
      <c r="L114">
        <f>VLOOKUP(A114,Freedom!$A$1:$I$212,3,FALSE)</f>
        <v>81</v>
      </c>
    </row>
    <row r="115" spans="1:12" x14ac:dyDescent="0.25">
      <c r="A115" t="s">
        <v>114</v>
      </c>
      <c r="B115" t="s">
        <v>167</v>
      </c>
      <c r="C115">
        <v>2015</v>
      </c>
      <c r="D115">
        <v>114</v>
      </c>
      <c r="E115">
        <v>4.633</v>
      </c>
      <c r="F115" s="2">
        <f>VLOOKUP(A115,'GDP $ from World Bank'!$A$2:$L$274,6,FALSE)</f>
        <v>49406568432.671082</v>
      </c>
      <c r="G115">
        <f>VLOOKUP(A115,'Life Expectancy from World Bank'!$A$1:$L$267,6,FALSE)</f>
        <v>62.771999999999998</v>
      </c>
      <c r="H115">
        <f>VLOOKUP(A115,'Unemployment % from World Bank'!$A$1:$L$267,6,FALSE)</f>
        <v>6.8099999427795401</v>
      </c>
      <c r="I115">
        <f>VLOOKUP(A115,'Education Index from Wiki'!$A$1:$G$190,3,FALSE)</f>
        <v>0.53800000000000003</v>
      </c>
      <c r="J115">
        <f>VLOOKUP(A115,'% Drinking Water FAOStat'!$A$1:$H$124,3,FALSE)</f>
        <v>33.1</v>
      </c>
      <c r="K115">
        <f>VLOOKUP(A115,'% Sanitation Servics FAOStat'!$A$1:$H$124,3,FALSE)</f>
        <v>11</v>
      </c>
      <c r="L115">
        <f>VLOOKUP(A115,Freedom!$A$1:$I$212,3,FALSE)</f>
        <v>84</v>
      </c>
    </row>
    <row r="116" spans="1:12" x14ac:dyDescent="0.25">
      <c r="A116" t="s">
        <v>115</v>
      </c>
      <c r="B116" t="s">
        <v>167</v>
      </c>
      <c r="C116">
        <v>2015</v>
      </c>
      <c r="D116">
        <v>115</v>
      </c>
      <c r="E116">
        <v>4.6100000000000003</v>
      </c>
      <c r="F116" s="2">
        <f>VLOOKUP(A116,'GDP $ from World Bank'!$A$2:$L$274,6,FALSE)</f>
        <v>19963120600</v>
      </c>
      <c r="G116">
        <f>VLOOKUP(A116,'Life Expectancy from World Bank'!$A$1:$L$267,6,FALSE)</f>
        <v>59.533999999999999</v>
      </c>
      <c r="H116" t="str">
        <f>VLOOKUP(A116,'Unemployment % from World Bank'!$A$1:$L$267,6,FALSE)</f>
        <v>No Data</v>
      </c>
      <c r="I116">
        <f>VLOOKUP(A116,'Education Index from Wiki'!$A$1:$G$190,3,FALSE)</f>
        <v>0.56000000000000005</v>
      </c>
      <c r="J116">
        <f>VLOOKUP(A116,'% Drinking Water FAOStat'!$A$1:$H$124,3,FALSE)</f>
        <v>30.4</v>
      </c>
      <c r="K116">
        <f>VLOOKUP(A116,'% Sanitation Servics FAOStat'!$A$1:$H$124,3,FALSE)</f>
        <v>27.2</v>
      </c>
      <c r="L116">
        <f>VLOOKUP(A116,Freedom!$A$1:$I$212,3,FALSE)</f>
        <v>28</v>
      </c>
    </row>
    <row r="117" spans="1:12" x14ac:dyDescent="0.25">
      <c r="A117" t="s">
        <v>116</v>
      </c>
      <c r="B117" t="s">
        <v>167</v>
      </c>
      <c r="C117">
        <v>2015</v>
      </c>
      <c r="D117">
        <v>116</v>
      </c>
      <c r="E117">
        <v>4.5709999999999997</v>
      </c>
      <c r="F117" s="2">
        <f>VLOOKUP(A117,'GDP $ from World Bank'!$A$2:$L$274,6,FALSE)</f>
        <v>3227075700</v>
      </c>
      <c r="G117">
        <f>VLOOKUP(A117,'Life Expectancy from World Bank'!$A$1:$L$267,6,FALSE)</f>
        <v>62.268999999999998</v>
      </c>
      <c r="H117" t="str">
        <f>VLOOKUP(A117,'Unemployment % from World Bank'!$A$1:$L$267,6,FALSE)</f>
        <v>No Data</v>
      </c>
      <c r="I117">
        <f>VLOOKUP(A117,'Education Index from Wiki'!$A$1:$G$190,3,FALSE)</f>
        <v>0.41499999999999998</v>
      </c>
      <c r="J117" t="e">
        <f>VLOOKUP(A117,'% Drinking Water FAOStat'!$A$1:$H$124,3,FALSE)</f>
        <v>#N/A</v>
      </c>
      <c r="K117" t="e">
        <f>VLOOKUP(A117,'% Sanitation Servics FAOStat'!$A$1:$H$124,3,FALSE)</f>
        <v>#N/A</v>
      </c>
      <c r="L117">
        <f>VLOOKUP(A117,Freedom!$A$1:$I$212,3,FALSE)</f>
        <v>56</v>
      </c>
    </row>
    <row r="118" spans="1:12" x14ac:dyDescent="0.25">
      <c r="A118" t="s">
        <v>117</v>
      </c>
      <c r="B118" t="s">
        <v>168</v>
      </c>
      <c r="C118">
        <v>2015</v>
      </c>
      <c r="D118">
        <v>117</v>
      </c>
      <c r="E118">
        <v>4.5650000000000004</v>
      </c>
      <c r="F118" s="2">
        <f>VLOOKUP(A118,'GDP $ from World Bank'!$A$2:$L$274,6,FALSE)</f>
        <v>2103587813812.7495</v>
      </c>
      <c r="G118">
        <f>VLOOKUP(A118,'Life Expectancy from World Bank'!$A$1:$L$267,6,FALSE)</f>
        <v>68.606999999999999</v>
      </c>
      <c r="H118" t="str">
        <f>VLOOKUP(A118,'Unemployment % from World Bank'!$A$1:$L$267,6,FALSE)</f>
        <v>No Data</v>
      </c>
      <c r="I118">
        <f>VLOOKUP(A118,'Education Index from Wiki'!$A$1:$G$190,3,FALSE)</f>
        <v>0.54</v>
      </c>
      <c r="J118" t="e">
        <f>VLOOKUP(A118,'% Drinking Water FAOStat'!$A$1:$H$124,3,FALSE)</f>
        <v>#N/A</v>
      </c>
      <c r="K118">
        <f>VLOOKUP(A118,'% Sanitation Servics FAOStat'!$A$1:$H$124,3,FALSE)</f>
        <v>35.700000000000003</v>
      </c>
      <c r="L118">
        <f>VLOOKUP(A118,Freedom!$A$1:$I$212,3,FALSE)</f>
        <v>78</v>
      </c>
    </row>
    <row r="119" spans="1:12" x14ac:dyDescent="0.25">
      <c r="A119" t="s">
        <v>118</v>
      </c>
      <c r="B119" t="s">
        <v>167</v>
      </c>
      <c r="C119">
        <v>2015</v>
      </c>
      <c r="D119">
        <v>118</v>
      </c>
      <c r="E119">
        <v>4.55</v>
      </c>
      <c r="F119" s="2">
        <f>VLOOKUP(A119,'GDP $ from World Bank'!$A$2:$L$274,6,FALSE)</f>
        <v>84985132167.217087</v>
      </c>
      <c r="G119">
        <f>VLOOKUP(A119,'Life Expectancy from World Bank'!$A$1:$L$267,6,FALSE)</f>
        <v>64.429000000000002</v>
      </c>
      <c r="H119" t="str">
        <f>VLOOKUP(A119,'Unemployment % from World Bank'!$A$1:$L$267,6,FALSE)</f>
        <v>No Data</v>
      </c>
      <c r="I119">
        <f>VLOOKUP(A119,'Education Index from Wiki'!$A$1:$G$190,3,FALSE)</f>
        <v>0.33300000000000002</v>
      </c>
      <c r="J119" t="e">
        <f>VLOOKUP(A119,'% Drinking Water FAOStat'!$A$1:$H$124,3,FALSE)</f>
        <v>#N/A</v>
      </c>
      <c r="K119" t="e">
        <f>VLOOKUP(A119,'% Sanitation Servics FAOStat'!$A$1:$H$124,3,FALSE)</f>
        <v>#N/A</v>
      </c>
      <c r="L119">
        <f>VLOOKUP(A119,Freedom!$A$1:$I$212,3,FALSE)</f>
        <v>6</v>
      </c>
    </row>
    <row r="120" spans="1:12" x14ac:dyDescent="0.25">
      <c r="A120" t="s">
        <v>119</v>
      </c>
      <c r="B120" t="s">
        <v>163</v>
      </c>
      <c r="C120">
        <v>2015</v>
      </c>
      <c r="D120">
        <v>119</v>
      </c>
      <c r="E120">
        <v>4.5179999999999998</v>
      </c>
      <c r="F120" s="2">
        <f>VLOOKUP(A120,'GDP $ from World Bank'!$A$2:$L$274,6,FALSE)</f>
        <v>14833154471.745636</v>
      </c>
      <c r="G120">
        <f>VLOOKUP(A120,'Life Expectancy from World Bank'!$A$1:$L$267,6,FALSE)</f>
        <v>62.484999999999999</v>
      </c>
      <c r="H120" t="str">
        <f>VLOOKUP(A120,'Unemployment % from World Bank'!$A$1:$L$267,6,FALSE)</f>
        <v>No Data</v>
      </c>
      <c r="I120">
        <f>VLOOKUP(A120,'Education Index from Wiki'!$A$1:$G$190,3,FALSE)</f>
        <v>0.43</v>
      </c>
      <c r="J120" t="e">
        <f>VLOOKUP(A120,'% Drinking Water FAOStat'!$A$1:$H$124,3,FALSE)</f>
        <v>#N/A</v>
      </c>
      <c r="K120" t="e">
        <f>VLOOKUP(A120,'% Sanitation Servics FAOStat'!$A$1:$H$124,3,FALSE)</f>
        <v>#N/A</v>
      </c>
      <c r="L120">
        <f>VLOOKUP(A120,Freedom!$A$1:$I$212,3,FALSE)</f>
        <v>41</v>
      </c>
    </row>
    <row r="121" spans="1:12" x14ac:dyDescent="0.25">
      <c r="A121" t="s">
        <v>120</v>
      </c>
      <c r="B121" t="s">
        <v>167</v>
      </c>
      <c r="C121">
        <v>2015</v>
      </c>
      <c r="D121">
        <v>120</v>
      </c>
      <c r="E121">
        <v>4.5170000000000003</v>
      </c>
      <c r="F121" s="2">
        <f>VLOOKUP(A121,'GDP $ from World Bank'!$A$2:$L$274,6,FALSE)</f>
        <v>37917704900.079376</v>
      </c>
      <c r="G121">
        <f>VLOOKUP(A121,'Life Expectancy from World Bank'!$A$1:$L$267,6,FALSE)</f>
        <v>59.253999999999998</v>
      </c>
      <c r="H121" t="str">
        <f>VLOOKUP(A121,'Unemployment % from World Bank'!$A$1:$L$267,6,FALSE)</f>
        <v>No Data</v>
      </c>
      <c r="I121" t="e">
        <f>VLOOKUP(A121,'Education Index from Wiki'!$A$1:$G$190,3,FALSE)</f>
        <v>#N/A</v>
      </c>
      <c r="J121" t="e">
        <f>VLOOKUP(A121,'% Drinking Water FAOStat'!$A$1:$H$124,3,FALSE)</f>
        <v>#N/A</v>
      </c>
      <c r="K121" t="e">
        <f>VLOOKUP(A121,'% Sanitation Servics FAOStat'!$A$1:$H$124,3,FALSE)</f>
        <v>#N/A</v>
      </c>
      <c r="L121">
        <f>VLOOKUP(A121,Freedom!$A$1:$I$212,3,FALSE)</f>
        <v>25</v>
      </c>
    </row>
    <row r="122" spans="1:12" x14ac:dyDescent="0.25">
      <c r="A122" t="s">
        <v>121</v>
      </c>
      <c r="B122" t="s">
        <v>168</v>
      </c>
      <c r="C122">
        <v>2015</v>
      </c>
      <c r="D122">
        <v>121</v>
      </c>
      <c r="E122">
        <v>4.5140000000000002</v>
      </c>
      <c r="F122" s="2">
        <f>VLOOKUP(A122,'GDP $ from World Bank'!$A$2:$L$274,6,FALSE)</f>
        <v>24360795410.642151</v>
      </c>
      <c r="G122">
        <f>VLOOKUP(A122,'Life Expectancy from World Bank'!$A$1:$L$267,6,FALSE)</f>
        <v>69.515000000000001</v>
      </c>
      <c r="H122">
        <f>VLOOKUP(A122,'Unemployment % from World Bank'!$A$1:$L$267,6,FALSE)</f>
        <v>3.0999999046325701</v>
      </c>
      <c r="I122">
        <f>VLOOKUP(A122,'Education Index from Wiki'!$A$1:$G$190,3,FALSE)</f>
        <v>0.50900000000000001</v>
      </c>
      <c r="J122">
        <f>VLOOKUP(A122,'% Drinking Water FAOStat'!$A$1:$H$124,3,FALSE)</f>
        <v>25.4</v>
      </c>
      <c r="K122">
        <f>VLOOKUP(A122,'% Sanitation Servics FAOStat'!$A$1:$H$124,3,FALSE)</f>
        <v>36.9</v>
      </c>
      <c r="L122">
        <f>VLOOKUP(A122,Freedom!$A$1:$I$212,3,FALSE)</f>
        <v>51</v>
      </c>
    </row>
    <row r="123" spans="1:12" x14ac:dyDescent="0.25">
      <c r="A123" t="s">
        <v>122</v>
      </c>
      <c r="B123" t="s">
        <v>167</v>
      </c>
      <c r="C123">
        <v>2015</v>
      </c>
      <c r="D123">
        <v>122</v>
      </c>
      <c r="E123">
        <v>4.5119999999999996</v>
      </c>
      <c r="F123" s="2">
        <f>VLOOKUP(A123,'GDP $ from World Bank'!$A$2:$L$274,6,FALSE)</f>
        <v>64589334978.801323</v>
      </c>
      <c r="G123">
        <f>VLOOKUP(A123,'Life Expectancy from World Bank'!$A$1:$L$267,6,FALSE)</f>
        <v>65.048000000000002</v>
      </c>
      <c r="H123" t="str">
        <f>VLOOKUP(A123,'Unemployment % from World Bank'!$A$1:$L$267,6,FALSE)</f>
        <v>No Data</v>
      </c>
      <c r="I123">
        <f>VLOOKUP(A123,'Education Index from Wiki'!$A$1:$G$190,3,FALSE)</f>
        <v>0.32700000000000001</v>
      </c>
      <c r="J123">
        <f>VLOOKUP(A123,'% Drinking Water FAOStat'!$A$1:$H$124,3,FALSE)</f>
        <v>10</v>
      </c>
      <c r="K123">
        <f>VLOOKUP(A123,'% Sanitation Servics FAOStat'!$A$1:$H$124,3,FALSE)</f>
        <v>5.7</v>
      </c>
      <c r="L123">
        <f>VLOOKUP(A123,Freedom!$A$1:$I$212,3,FALSE)</f>
        <v>18</v>
      </c>
    </row>
    <row r="124" spans="1:12" x14ac:dyDescent="0.25">
      <c r="A124" t="s">
        <v>123</v>
      </c>
      <c r="B124" t="s">
        <v>167</v>
      </c>
      <c r="C124">
        <v>2015</v>
      </c>
      <c r="D124">
        <v>123</v>
      </c>
      <c r="E124">
        <v>4.5069999999999997</v>
      </c>
      <c r="F124" s="2">
        <f>VLOOKUP(A124,'GDP $ from World Bank'!$A$2:$L$274,6,FALSE)</f>
        <v>4218723875.1379037</v>
      </c>
      <c r="G124">
        <f>VLOOKUP(A124,'Life Expectancy from World Bank'!$A$1:$L$267,6,FALSE)</f>
        <v>52.941000000000003</v>
      </c>
      <c r="H124" t="str">
        <f>VLOOKUP(A124,'Unemployment % from World Bank'!$A$1:$L$267,6,FALSE)</f>
        <v>No Data</v>
      </c>
      <c r="I124">
        <f>VLOOKUP(A124,'Education Index from Wiki'!$A$1:$G$190,3,FALSE)</f>
        <v>0.38200000000000001</v>
      </c>
      <c r="J124">
        <f>VLOOKUP(A124,'% Drinking Water FAOStat'!$A$1:$H$124,3,FALSE)</f>
        <v>8.9</v>
      </c>
      <c r="K124">
        <f>VLOOKUP(A124,'% Sanitation Servics FAOStat'!$A$1:$H$124,3,FALSE)</f>
        <v>12.7</v>
      </c>
      <c r="L124">
        <f>VLOOKUP(A124,Freedom!$A$1:$I$212,3,FALSE)</f>
        <v>65</v>
      </c>
    </row>
    <row r="125" spans="1:12" x14ac:dyDescent="0.25">
      <c r="A125" t="s">
        <v>124</v>
      </c>
      <c r="B125" t="s">
        <v>167</v>
      </c>
      <c r="C125">
        <v>2015</v>
      </c>
      <c r="D125">
        <v>124</v>
      </c>
      <c r="E125">
        <v>4.4359999999999999</v>
      </c>
      <c r="F125" s="2">
        <f>VLOOKUP(A125,'GDP $ from World Bank'!$A$2:$L$274,6,FALSE)</f>
        <v>6166863960.0006094</v>
      </c>
      <c r="G125">
        <f>VLOOKUP(A125,'Life Expectancy from World Bank'!$A$1:$L$267,6,FALSE)</f>
        <v>63.936</v>
      </c>
      <c r="H125" t="str">
        <f>VLOOKUP(A125,'Unemployment % from World Bank'!$A$1:$L$267,6,FALSE)</f>
        <v>No Data</v>
      </c>
      <c r="I125">
        <f>VLOOKUP(A125,'Education Index from Wiki'!$A$1:$G$190,3,FALSE)</f>
        <v>0.38500000000000001</v>
      </c>
      <c r="J125" t="e">
        <f>VLOOKUP(A125,'% Drinking Water FAOStat'!$A$1:$H$124,3,FALSE)</f>
        <v>#N/A</v>
      </c>
      <c r="K125" t="e">
        <f>VLOOKUP(A125,'% Sanitation Servics FAOStat'!$A$1:$H$124,3,FALSE)</f>
        <v>#N/A</v>
      </c>
      <c r="L125">
        <f>VLOOKUP(A125,Freedom!$A$1:$I$212,3,FALSE)</f>
        <v>31</v>
      </c>
    </row>
    <row r="126" spans="1:12" x14ac:dyDescent="0.25">
      <c r="A126" t="s">
        <v>125</v>
      </c>
      <c r="B126" t="s">
        <v>167</v>
      </c>
      <c r="C126">
        <v>2015</v>
      </c>
      <c r="D126">
        <v>125</v>
      </c>
      <c r="E126">
        <v>4.4189999999999996</v>
      </c>
      <c r="F126" s="2">
        <f>VLOOKUP(A126,'GDP $ from World Bank'!$A$2:$L$274,6,FALSE)</f>
        <v>70120413328.783798</v>
      </c>
      <c r="G126">
        <f>VLOOKUP(A126,'Life Expectancy from World Bank'!$A$1:$L$267,6,FALSE)</f>
        <v>64.798000000000002</v>
      </c>
      <c r="H126" t="str">
        <f>VLOOKUP(A126,'Unemployment % from World Bank'!$A$1:$L$267,6,FALSE)</f>
        <v>No Data</v>
      </c>
      <c r="I126">
        <f>VLOOKUP(A126,'Education Index from Wiki'!$A$1:$G$190,3,FALSE)</f>
        <v>0.53400000000000003</v>
      </c>
      <c r="J126" t="e">
        <f>VLOOKUP(A126,'% Drinking Water FAOStat'!$A$1:$H$124,3,FALSE)</f>
        <v>#N/A</v>
      </c>
      <c r="K126" t="e">
        <f>VLOOKUP(A126,'% Sanitation Servics FAOStat'!$A$1:$H$124,3,FALSE)</f>
        <v>#N/A</v>
      </c>
      <c r="L126">
        <f>VLOOKUP(A126,Freedom!$A$1:$I$212,3,FALSE)</f>
        <v>51</v>
      </c>
    </row>
    <row r="127" spans="1:12" x14ac:dyDescent="0.25">
      <c r="A127" t="s">
        <v>126</v>
      </c>
      <c r="B127" t="s">
        <v>167</v>
      </c>
      <c r="C127">
        <v>2015</v>
      </c>
      <c r="D127">
        <v>126</v>
      </c>
      <c r="E127">
        <v>4.3689999999999998</v>
      </c>
      <c r="F127" s="2">
        <f>VLOOKUP(A127,'GDP $ from World Bank'!$A$2:$L$274,6,FALSE)</f>
        <v>2424391785.4389744</v>
      </c>
      <c r="G127">
        <f>VLOOKUP(A127,'Life Expectancy from World Bank'!$A$1:$L$267,6,FALSE)</f>
        <v>64.135999999999996</v>
      </c>
      <c r="H127" t="str">
        <f>VLOOKUP(A127,'Unemployment % from World Bank'!$A$1:$L$267,6,FALSE)</f>
        <v>No Data</v>
      </c>
      <c r="I127">
        <f>VLOOKUP(A127,'Education Index from Wiki'!$A$1:$G$190,3,FALSE)</f>
        <v>0.315</v>
      </c>
      <c r="J127" t="e">
        <f>VLOOKUP(A127,'% Drinking Water FAOStat'!$A$1:$H$124,3,FALSE)</f>
        <v>#N/A</v>
      </c>
      <c r="K127">
        <f>VLOOKUP(A127,'% Sanitation Servics FAOStat'!$A$1:$H$124,3,FALSE)</f>
        <v>33.799999999999997</v>
      </c>
      <c r="L127">
        <f>VLOOKUP(A127,Freedom!$A$1:$I$212,3,FALSE)</f>
        <v>28</v>
      </c>
    </row>
    <row r="128" spans="1:12" x14ac:dyDescent="0.25">
      <c r="A128" t="s">
        <v>127</v>
      </c>
      <c r="B128" t="s">
        <v>165</v>
      </c>
      <c r="C128">
        <v>2015</v>
      </c>
      <c r="D128">
        <v>127</v>
      </c>
      <c r="E128">
        <v>4.3499999999999996</v>
      </c>
      <c r="F128" s="2">
        <f>VLOOKUP(A128,'GDP $ from World Bank'!$A$2:$L$274,6,FALSE)</f>
        <v>10553337672.987204</v>
      </c>
      <c r="G128">
        <f>VLOOKUP(A128,'Life Expectancy from World Bank'!$A$1:$L$267,6,FALSE)</f>
        <v>74.466999999999999</v>
      </c>
      <c r="H128">
        <f>VLOOKUP(A128,'Unemployment % from World Bank'!$A$1:$L$267,6,FALSE)</f>
        <v>18.2600002288818</v>
      </c>
      <c r="I128">
        <f>VLOOKUP(A128,'Education Index from Wiki'!$A$1:$G$190,3,FALSE)</f>
        <v>0.75</v>
      </c>
      <c r="J128">
        <f>VLOOKUP(A128,'% Drinking Water FAOStat'!$A$1:$H$124,3,FALSE)</f>
        <v>84.1</v>
      </c>
      <c r="K128">
        <f>VLOOKUP(A128,'% Sanitation Servics FAOStat'!$A$1:$H$124,3,FALSE)</f>
        <v>61.6</v>
      </c>
      <c r="L128">
        <f>VLOOKUP(A128,Freedom!$A$1:$I$212,3,FALSE)</f>
        <v>46</v>
      </c>
    </row>
    <row r="129" spans="1:12" x14ac:dyDescent="0.25">
      <c r="A129" t="s">
        <v>128</v>
      </c>
      <c r="B129" t="s">
        <v>167</v>
      </c>
      <c r="C129">
        <v>2015</v>
      </c>
      <c r="D129">
        <v>128</v>
      </c>
      <c r="E129">
        <v>4.3319999999999999</v>
      </c>
      <c r="F129" s="2">
        <f>VLOOKUP(A129,'GDP $ from World Bank'!$A$2:$L$274,6,FALSE)</f>
        <v>13578754072.4652</v>
      </c>
      <c r="G129">
        <f>VLOOKUP(A129,'Life Expectancy from World Bank'!$A$1:$L$267,6,FALSE)</f>
        <v>67.337999999999994</v>
      </c>
      <c r="H129" t="str">
        <f>VLOOKUP(A129,'Unemployment % from World Bank'!$A$1:$L$267,6,FALSE)</f>
        <v>No Data</v>
      </c>
      <c r="I129">
        <f>VLOOKUP(A129,'Education Index from Wiki'!$A$1:$G$190,3,FALSE)</f>
        <v>0.65700000000000003</v>
      </c>
      <c r="J129" t="e">
        <f>VLOOKUP(A129,'% Drinking Water FAOStat'!$A$1:$H$124,3,FALSE)</f>
        <v>#N/A</v>
      </c>
      <c r="K129" t="e">
        <f>VLOOKUP(A129,'% Sanitation Servics FAOStat'!$A$1:$H$124,3,FALSE)</f>
        <v>#N/A</v>
      </c>
      <c r="L129">
        <f>VLOOKUP(A129,Freedom!$A$1:$I$212,3,FALSE)</f>
        <v>73</v>
      </c>
    </row>
    <row r="130" spans="1:12" x14ac:dyDescent="0.25">
      <c r="A130" t="s">
        <v>129</v>
      </c>
      <c r="B130" t="s">
        <v>164</v>
      </c>
      <c r="C130">
        <v>2015</v>
      </c>
      <c r="D130">
        <v>129</v>
      </c>
      <c r="E130">
        <v>4.3070000000000004</v>
      </c>
      <c r="F130" s="2">
        <f>VLOOKUP(A130,'GDP $ from World Bank'!$A$2:$L$274,6,FALSE)</f>
        <v>63045305229.104599</v>
      </c>
      <c r="G130">
        <f>VLOOKUP(A130,'Life Expectancy from World Bank'!$A$1:$L$267,6,FALSE)</f>
        <v>65.81</v>
      </c>
      <c r="H130">
        <f>VLOOKUP(A130,'Unemployment % from World Bank'!$A$1:$L$267,6,FALSE)</f>
        <v>0.769999980926514</v>
      </c>
      <c r="I130">
        <f>VLOOKUP(A130,'Education Index from Wiki'!$A$1:$G$190,3,FALSE)</f>
        <v>0.436</v>
      </c>
      <c r="J130">
        <f>VLOOKUP(A130,'% Drinking Water FAOStat'!$A$1:$H$124,3,FALSE)</f>
        <v>51.3</v>
      </c>
      <c r="K130">
        <f>VLOOKUP(A130,'% Sanitation Servics FAOStat'!$A$1:$H$124,3,FALSE)</f>
        <v>60.9</v>
      </c>
      <c r="L130">
        <f>VLOOKUP(A130,Freedom!$A$1:$I$212,3,FALSE)</f>
        <v>25</v>
      </c>
    </row>
    <row r="131" spans="1:12" x14ac:dyDescent="0.25">
      <c r="A131" t="s">
        <v>130</v>
      </c>
      <c r="B131" t="s">
        <v>165</v>
      </c>
      <c r="C131">
        <v>2015</v>
      </c>
      <c r="D131">
        <v>130</v>
      </c>
      <c r="E131">
        <v>4.2969999999999997</v>
      </c>
      <c r="F131" s="2">
        <f>VLOOKUP(A131,'GDP $ from World Bank'!$A$2:$L$274,6,FALSE)</f>
        <v>14953950557.44062</v>
      </c>
      <c r="G131">
        <f>VLOOKUP(A131,'Life Expectancy from World Bank'!$A$1:$L$267,6,FALSE)</f>
        <v>72.972999999999999</v>
      </c>
      <c r="H131">
        <f>VLOOKUP(A131,'Unemployment % from World Bank'!$A$1:$L$267,6,FALSE)</f>
        <v>16.5100002288818</v>
      </c>
      <c r="I131">
        <f>VLOOKUP(A131,'Education Index from Wiki'!$A$1:$G$190,3,FALSE)</f>
        <v>0.83099999999999996</v>
      </c>
      <c r="J131">
        <f>VLOOKUP(A131,'% Drinking Water FAOStat'!$A$1:$H$124,3,FALSE)</f>
        <v>65.2</v>
      </c>
      <c r="K131">
        <f>VLOOKUP(A131,'% Sanitation Servics FAOStat'!$A$1:$H$124,3,FALSE)</f>
        <v>37.200000000000003</v>
      </c>
      <c r="L131">
        <f>VLOOKUP(A131,Freedom!$A$1:$I$212,3,FALSE)</f>
        <v>64</v>
      </c>
    </row>
    <row r="132" spans="1:12" x14ac:dyDescent="0.25">
      <c r="A132" t="s">
        <v>131</v>
      </c>
      <c r="B132" t="s">
        <v>167</v>
      </c>
      <c r="C132">
        <v>2015</v>
      </c>
      <c r="D132">
        <v>131</v>
      </c>
      <c r="E132">
        <v>4.2919999999999998</v>
      </c>
      <c r="F132" s="2">
        <f>VLOOKUP(A132,'GDP $ from World Bank'!$A$2:$L$274,6,FALSE)</f>
        <v>6373212640.8460436</v>
      </c>
      <c r="G132">
        <f>VLOOKUP(A132,'Life Expectancy from World Bank'!$A$1:$L$267,6,FALSE)</f>
        <v>61.953000000000003</v>
      </c>
      <c r="H132" t="str">
        <f>VLOOKUP(A132,'Unemployment % from World Bank'!$A$1:$L$267,6,FALSE)</f>
        <v>No Data</v>
      </c>
      <c r="I132">
        <f>VLOOKUP(A132,'Education Index from Wiki'!$A$1:$G$190,3,FALSE)</f>
        <v>0.45700000000000002</v>
      </c>
      <c r="J132" t="e">
        <f>VLOOKUP(A132,'% Drinking Water FAOStat'!$A$1:$H$124,3,FALSE)</f>
        <v>#N/A</v>
      </c>
      <c r="K132">
        <f>VLOOKUP(A132,'% Sanitation Servics FAOStat'!$A$1:$H$124,3,FALSE)</f>
        <v>22.9</v>
      </c>
      <c r="L132">
        <f>VLOOKUP(A132,Freedom!$A$1:$I$212,3,FALSE)</f>
        <v>61</v>
      </c>
    </row>
    <row r="133" spans="1:12" x14ac:dyDescent="0.25">
      <c r="A133" t="s">
        <v>132</v>
      </c>
      <c r="B133" t="s">
        <v>168</v>
      </c>
      <c r="C133">
        <v>2015</v>
      </c>
      <c r="D133">
        <v>132</v>
      </c>
      <c r="E133">
        <v>4.2709999999999999</v>
      </c>
      <c r="F133" s="2">
        <f>VLOOKUP(A133,'GDP $ from World Bank'!$A$2:$L$274,6,FALSE)</f>
        <v>80604080688.577469</v>
      </c>
      <c r="G133">
        <f>VLOOKUP(A133,'Life Expectancy from World Bank'!$A$1:$L$267,6,FALSE)</f>
        <v>76.316000000000003</v>
      </c>
      <c r="H133">
        <f>VLOOKUP(A133,'Unemployment % from World Bank'!$A$1:$L$267,6,FALSE)</f>
        <v>4.5199999809265101</v>
      </c>
      <c r="I133">
        <f>VLOOKUP(A133,'Education Index from Wiki'!$A$1:$G$190,3,FALSE)</f>
        <v>0.751</v>
      </c>
      <c r="J133" t="e">
        <f>VLOOKUP(A133,'% Drinking Water FAOStat'!$A$1:$H$124,3,FALSE)</f>
        <v>#N/A</v>
      </c>
      <c r="K133" t="e">
        <f>VLOOKUP(A133,'% Sanitation Servics FAOStat'!$A$1:$H$124,3,FALSE)</f>
        <v>#N/A</v>
      </c>
      <c r="L133">
        <f>VLOOKUP(A133,Freedom!$A$1:$I$212,3,FALSE)</f>
        <v>41</v>
      </c>
    </row>
    <row r="134" spans="1:12" x14ac:dyDescent="0.25">
      <c r="A134" t="s">
        <v>133</v>
      </c>
      <c r="B134" t="s">
        <v>167</v>
      </c>
      <c r="C134">
        <v>2015</v>
      </c>
      <c r="D134">
        <v>133</v>
      </c>
      <c r="E134">
        <v>4.2519999999999998</v>
      </c>
      <c r="F134" s="2">
        <f>VLOOKUP(A134,'GDP $ from World Bank'!$A$2:$L$274,6,FALSE)</f>
        <v>32210232911.662609</v>
      </c>
      <c r="G134">
        <f>VLOOKUP(A134,'Life Expectancy from World Bank'!$A$1:$L$267,6,FALSE)</f>
        <v>57.582999999999998</v>
      </c>
      <c r="H134" t="str">
        <f>VLOOKUP(A134,'Unemployment % from World Bank'!$A$1:$L$267,6,FALSE)</f>
        <v>No Data</v>
      </c>
      <c r="I134">
        <f>VLOOKUP(A134,'Education Index from Wiki'!$A$1:$G$190,3,FALSE)</f>
        <v>0.53600000000000003</v>
      </c>
      <c r="J134" t="e">
        <f>VLOOKUP(A134,'% Drinking Water FAOStat'!$A$1:$H$124,3,FALSE)</f>
        <v>#N/A</v>
      </c>
      <c r="K134" t="e">
        <f>VLOOKUP(A134,'% Sanitation Servics FAOStat'!$A$1:$H$124,3,FALSE)</f>
        <v>#N/A</v>
      </c>
      <c r="L134">
        <f>VLOOKUP(A134,Freedom!$A$1:$I$212,3,FALSE)</f>
        <v>25</v>
      </c>
    </row>
    <row r="135" spans="1:12" x14ac:dyDescent="0.25">
      <c r="A135" t="s">
        <v>134</v>
      </c>
      <c r="B135" t="s">
        <v>165</v>
      </c>
      <c r="C135">
        <v>2015</v>
      </c>
      <c r="D135">
        <v>134</v>
      </c>
      <c r="E135">
        <v>4.218</v>
      </c>
      <c r="F135" s="2">
        <f>VLOOKUP(A135,'GDP $ from World Bank'!$A$2:$L$274,6,FALSE)</f>
        <v>50781996712.76355</v>
      </c>
      <c r="G135">
        <f>VLOOKUP(A135,'Life Expectancy from World Bank'!$A$1:$L$267,6,FALSE)</f>
        <v>74.614634146341473</v>
      </c>
      <c r="H135">
        <f>VLOOKUP(A135,'Unemployment % from World Bank'!$A$1:$L$267,6,FALSE)</f>
        <v>9.1400003433227504</v>
      </c>
      <c r="I135">
        <f>VLOOKUP(A135,'Education Index from Wiki'!$A$1:$G$190,3,FALSE)</f>
        <v>0.79400000000000004</v>
      </c>
      <c r="J135">
        <f>VLOOKUP(A135,'% Drinking Water FAOStat'!$A$1:$H$124,3,FALSE)</f>
        <v>97.3</v>
      </c>
      <c r="K135">
        <f>VLOOKUP(A135,'% Sanitation Servics FAOStat'!$A$1:$H$124,3,FALSE)</f>
        <v>62.6</v>
      </c>
      <c r="L135">
        <f>VLOOKUP(A135,Freedom!$A$1:$I$212,3,FALSE)</f>
        <v>79</v>
      </c>
    </row>
    <row r="136" spans="1:12" x14ac:dyDescent="0.25">
      <c r="A136" t="s">
        <v>135</v>
      </c>
      <c r="B136" t="s">
        <v>162</v>
      </c>
      <c r="C136">
        <v>2015</v>
      </c>
      <c r="D136">
        <v>135</v>
      </c>
      <c r="E136">
        <v>4.194</v>
      </c>
      <c r="F136" s="2">
        <f>VLOOKUP(A136,'GDP $ from World Bank'!$A$2:$L$274,6,FALSE)</f>
        <v>329366576819.40698</v>
      </c>
      <c r="G136">
        <f>VLOOKUP(A136,'Life Expectancy from World Bank'!$A$1:$L$267,6,FALSE)</f>
        <v>71.302000000000007</v>
      </c>
      <c r="H136">
        <f>VLOOKUP(A136,'Unemployment % from World Bank'!$A$1:$L$267,6,FALSE)</f>
        <v>13.050000190734901</v>
      </c>
      <c r="I136">
        <f>VLOOKUP(A136,'Education Index from Wiki'!$A$1:$G$190,3,FALSE)</f>
        <v>0.59699999999999998</v>
      </c>
      <c r="J136" t="e">
        <f>VLOOKUP(A136,'% Drinking Water FAOStat'!$A$1:$H$124,3,FALSE)</f>
        <v>#N/A</v>
      </c>
      <c r="K136">
        <f>VLOOKUP(A136,'% Sanitation Servics FAOStat'!$A$1:$H$124,3,FALSE)</f>
        <v>62.9</v>
      </c>
      <c r="L136">
        <f>VLOOKUP(A136,Freedom!$A$1:$I$212,3,FALSE)</f>
        <v>26</v>
      </c>
    </row>
    <row r="137" spans="1:12" x14ac:dyDescent="0.25">
      <c r="A137" t="s">
        <v>136</v>
      </c>
      <c r="B137" t="s">
        <v>162</v>
      </c>
      <c r="C137">
        <v>2015</v>
      </c>
      <c r="D137">
        <v>136</v>
      </c>
      <c r="E137">
        <v>4.077</v>
      </c>
      <c r="F137" s="2">
        <f>VLOOKUP(A137,'GDP $ from World Bank'!$A$2:$L$274,6,FALSE)</f>
        <v>42444495590.107666</v>
      </c>
      <c r="G137" t="e">
        <f>VLOOKUP(A137,'Life Expectancy from World Bank'!$A$1:$L$267,6,FALSE)</f>
        <v>#N/A</v>
      </c>
      <c r="H137" t="str">
        <f>VLOOKUP(A137,'Unemployment % from World Bank'!$A$1:$L$267,6,FALSE)</f>
        <v>No Data</v>
      </c>
      <c r="I137">
        <f>VLOOKUP(A137,'Education Index from Wiki'!$A$1:$G$190,3,FALSE)</f>
        <v>0.34200000000000003</v>
      </c>
      <c r="J137" t="e">
        <f>VLOOKUP(A137,'% Drinking Water FAOStat'!$A$1:$H$124,3,FALSE)</f>
        <v>#N/A</v>
      </c>
      <c r="K137">
        <f>VLOOKUP(A137,'% Sanitation Servics FAOStat'!$A$1:$H$124,3,FALSE)</f>
        <v>17.399999999999999</v>
      </c>
      <c r="L137">
        <f>VLOOKUP(A137,Freedom!$A$1:$I$212,3,FALSE)</f>
        <v>25</v>
      </c>
    </row>
    <row r="138" spans="1:12" x14ac:dyDescent="0.25">
      <c r="A138" t="s">
        <v>137</v>
      </c>
      <c r="B138" t="s">
        <v>167</v>
      </c>
      <c r="C138">
        <v>2015</v>
      </c>
      <c r="D138">
        <v>137</v>
      </c>
      <c r="E138">
        <v>4.0330000000000004</v>
      </c>
      <c r="F138" s="2">
        <f>VLOOKUP(A138,'GDP $ from World Bank'!$A$2:$L$274,6,FALSE)</f>
        <v>87219290028.726303</v>
      </c>
      <c r="G138">
        <f>VLOOKUP(A138,'Life Expectancy from World Bank'!$A$1:$L$267,6,FALSE)</f>
        <v>59.398000000000003</v>
      </c>
      <c r="H138" t="str">
        <f>VLOOKUP(A138,'Unemployment % from World Bank'!$A$1:$L$267,6,FALSE)</f>
        <v>No Data</v>
      </c>
      <c r="I138">
        <f>VLOOKUP(A138,'Education Index from Wiki'!$A$1:$G$190,3,FALSE)</f>
        <v>0.47199999999999998</v>
      </c>
      <c r="J138" t="e">
        <f>VLOOKUP(A138,'% Drinking Water FAOStat'!$A$1:$H$124,3,FALSE)</f>
        <v>#N/A</v>
      </c>
      <c r="K138" t="e">
        <f>VLOOKUP(A138,'% Sanitation Servics FAOStat'!$A$1:$H$124,3,FALSE)</f>
        <v>#N/A</v>
      </c>
      <c r="L138">
        <f>VLOOKUP(A138,Freedom!$A$1:$I$212,3,FALSE)</f>
        <v>28</v>
      </c>
    </row>
    <row r="139" spans="1:12" x14ac:dyDescent="0.25">
      <c r="A139" t="s">
        <v>138</v>
      </c>
      <c r="B139" t="s">
        <v>167</v>
      </c>
      <c r="C139">
        <v>2015</v>
      </c>
      <c r="D139">
        <v>138</v>
      </c>
      <c r="E139">
        <v>3.9950000000000001</v>
      </c>
      <c r="F139" s="2">
        <f>VLOOKUP(A139,'GDP $ from World Bank'!$A$2:$L$274,6,FALSE)</f>
        <v>13104764378.711418</v>
      </c>
      <c r="G139">
        <f>VLOOKUP(A139,'Life Expectancy from World Bank'!$A$1:$L$267,6,FALSE)</f>
        <v>57.509</v>
      </c>
      <c r="H139">
        <f>VLOOKUP(A139,'Unemployment % from World Bank'!$A$1:$L$267,6,FALSE)</f>
        <v>7.7300000190734899</v>
      </c>
      <c r="I139">
        <f>VLOOKUP(A139,'Education Index from Wiki'!$A$1:$G$190,3,FALSE)</f>
        <v>0.27400000000000002</v>
      </c>
      <c r="J139" t="e">
        <f>VLOOKUP(A139,'% Drinking Water FAOStat'!$A$1:$H$124,3,FALSE)</f>
        <v>#N/A</v>
      </c>
      <c r="K139">
        <f>VLOOKUP(A139,'% Sanitation Servics FAOStat'!$A$1:$H$124,3,FALSE)</f>
        <v>16.399999999999999</v>
      </c>
      <c r="L139">
        <f>VLOOKUP(A139,Freedom!$A$1:$I$212,3,FALSE)</f>
        <v>44</v>
      </c>
    </row>
    <row r="140" spans="1:12" x14ac:dyDescent="0.25">
      <c r="A140" t="s">
        <v>139</v>
      </c>
      <c r="B140" t="s">
        <v>167</v>
      </c>
      <c r="C140">
        <v>2015</v>
      </c>
      <c r="D140">
        <v>139</v>
      </c>
      <c r="E140">
        <v>3.9889999999999999</v>
      </c>
      <c r="F140" s="2">
        <f>VLOOKUP(A140,'GDP $ from World Bank'!$A$2:$L$274,6,FALSE)</f>
        <v>11890259176.682888</v>
      </c>
      <c r="G140">
        <f>VLOOKUP(A140,'Life Expectancy from World Bank'!$A$1:$L$267,6,FALSE)</f>
        <v>63.097000000000001</v>
      </c>
      <c r="H140" t="str">
        <f>VLOOKUP(A140,'Unemployment % from World Bank'!$A$1:$L$267,6,FALSE)</f>
        <v>No Data</v>
      </c>
      <c r="I140" t="e">
        <f>VLOOKUP(A140,'Education Index from Wiki'!$A$1:$G$190,3,FALSE)</f>
        <v>#N/A</v>
      </c>
      <c r="J140" t="e">
        <f>VLOOKUP(A140,'% Drinking Water FAOStat'!$A$1:$H$124,3,FALSE)</f>
        <v>#N/A</v>
      </c>
      <c r="K140" t="e">
        <f>VLOOKUP(A140,'% Sanitation Servics FAOStat'!$A$1:$H$124,3,FALSE)</f>
        <v>#N/A</v>
      </c>
      <c r="L140">
        <f>VLOOKUP(A140,Freedom!$A$1:$I$212,3,FALSE)</f>
        <v>30</v>
      </c>
    </row>
    <row r="141" spans="1:12" x14ac:dyDescent="0.25">
      <c r="A141" t="s">
        <v>140</v>
      </c>
      <c r="B141" t="s">
        <v>167</v>
      </c>
      <c r="C141">
        <v>2015</v>
      </c>
      <c r="D141">
        <v>140</v>
      </c>
      <c r="E141">
        <v>3.956</v>
      </c>
      <c r="F141" s="2">
        <f>VLOOKUP(A141,'GDP $ from World Bank'!$A$2:$L$274,6,FALSE)</f>
        <v>966029542.03885901</v>
      </c>
      <c r="G141">
        <f>VLOOKUP(A141,'Life Expectancy from World Bank'!$A$1:$L$267,6,FALSE)</f>
        <v>63.470999999999997</v>
      </c>
      <c r="H141" t="str">
        <f>VLOOKUP(A141,'Unemployment % from World Bank'!$A$1:$L$267,6,FALSE)</f>
        <v>No Data</v>
      </c>
      <c r="I141">
        <f>VLOOKUP(A141,'Education Index from Wiki'!$A$1:$G$190,3,FALSE)</f>
        <v>0.47099999999999997</v>
      </c>
      <c r="J141" t="e">
        <f>VLOOKUP(A141,'% Drinking Water FAOStat'!$A$1:$H$124,3,FALSE)</f>
        <v>#N/A</v>
      </c>
      <c r="K141" t="e">
        <f>VLOOKUP(A141,'% Sanitation Servics FAOStat'!$A$1:$H$124,3,FALSE)</f>
        <v>#N/A</v>
      </c>
      <c r="L141">
        <f>VLOOKUP(A141,Freedom!$A$1:$I$212,3,FALSE)</f>
        <v>55</v>
      </c>
    </row>
    <row r="142" spans="1:12" x14ac:dyDescent="0.25">
      <c r="A142" t="s">
        <v>141</v>
      </c>
      <c r="B142" t="s">
        <v>167</v>
      </c>
      <c r="C142">
        <v>2015</v>
      </c>
      <c r="D142">
        <v>141</v>
      </c>
      <c r="E142">
        <v>3.931</v>
      </c>
      <c r="F142" s="2">
        <f>VLOOKUP(A142,'GDP $ from World Bank'!$A$2:$L$274,6,FALSE)</f>
        <v>32387183844.669861</v>
      </c>
      <c r="G142">
        <f>VLOOKUP(A142,'Life Expectancy from World Bank'!$A$1:$L$267,6,FALSE)</f>
        <v>61.372999999999998</v>
      </c>
      <c r="H142" t="str">
        <f>VLOOKUP(A142,'Unemployment % from World Bank'!$A$1:$L$267,6,FALSE)</f>
        <v>No Data</v>
      </c>
      <c r="I142">
        <f>VLOOKUP(A142,'Education Index from Wiki'!$A$1:$G$190,3,FALSE)</f>
        <v>0.501</v>
      </c>
      <c r="J142">
        <f>VLOOKUP(A142,'% Drinking Water FAOStat'!$A$1:$H$124,3,FALSE)</f>
        <v>12.2</v>
      </c>
      <c r="K142" t="e">
        <f>VLOOKUP(A142,'% Sanitation Servics FAOStat'!$A$1:$H$124,3,FALSE)</f>
        <v>#N/A</v>
      </c>
      <c r="L142">
        <f>VLOOKUP(A142,Freedom!$A$1:$I$212,3,FALSE)</f>
        <v>36</v>
      </c>
    </row>
    <row r="143" spans="1:12" x14ac:dyDescent="0.25">
      <c r="A143" t="s">
        <v>142</v>
      </c>
      <c r="B143" t="s">
        <v>167</v>
      </c>
      <c r="C143">
        <v>2015</v>
      </c>
      <c r="D143">
        <v>142</v>
      </c>
      <c r="E143">
        <v>3.9039999999999999</v>
      </c>
      <c r="F143" s="2">
        <f>VLOOKUP(A143,'GDP $ from World Bank'!$A$2:$L$274,6,FALSE)</f>
        <v>17774766636.04594</v>
      </c>
      <c r="G143">
        <f>VLOOKUP(A143,'Life Expectancy from World Bank'!$A$1:$L$267,6,FALSE)</f>
        <v>66.747</v>
      </c>
      <c r="H143">
        <f>VLOOKUP(A143,'Unemployment % from World Bank'!$A$1:$L$267,6,FALSE)</f>
        <v>6.7600002288818404</v>
      </c>
      <c r="I143">
        <f>VLOOKUP(A143,'Education Index from Wiki'!$A$1:$G$190,3,FALSE)</f>
        <v>0.35399999999999998</v>
      </c>
      <c r="J143" t="e">
        <f>VLOOKUP(A143,'% Drinking Water FAOStat'!$A$1:$H$124,3,FALSE)</f>
        <v>#N/A</v>
      </c>
      <c r="K143">
        <f>VLOOKUP(A143,'% Sanitation Servics FAOStat'!$A$1:$H$124,3,FALSE)</f>
        <v>21</v>
      </c>
      <c r="L143">
        <f>VLOOKUP(A143,Freedom!$A$1:$I$212,3,FALSE)</f>
        <v>78</v>
      </c>
    </row>
    <row r="144" spans="1:12" x14ac:dyDescent="0.25">
      <c r="A144" t="s">
        <v>143</v>
      </c>
      <c r="B144" t="s">
        <v>167</v>
      </c>
      <c r="C144">
        <v>2015</v>
      </c>
      <c r="D144">
        <v>143</v>
      </c>
      <c r="E144">
        <v>3.8959999999999999</v>
      </c>
      <c r="F144" s="2">
        <f>VLOOKUP(A144,'GDP $ from World Bank'!$A$2:$L$274,6,FALSE)</f>
        <v>14383107714.038813</v>
      </c>
      <c r="G144">
        <f>VLOOKUP(A144,'Life Expectancy from World Bank'!$A$1:$L$267,6,FALSE)</f>
        <v>64.912999999999997</v>
      </c>
      <c r="H144" t="str">
        <f>VLOOKUP(A144,'Unemployment % from World Bank'!$A$1:$L$267,6,FALSE)</f>
        <v>No Data</v>
      </c>
      <c r="I144">
        <f>VLOOKUP(A144,'Education Index from Wiki'!$A$1:$G$190,3,FALSE)</f>
        <v>0.623</v>
      </c>
      <c r="J144" t="e">
        <f>VLOOKUP(A144,'% Drinking Water FAOStat'!$A$1:$H$124,3,FALSE)</f>
        <v>#N/A</v>
      </c>
      <c r="K144" t="e">
        <f>VLOOKUP(A144,'% Sanitation Servics FAOStat'!$A$1:$H$124,3,FALSE)</f>
        <v>#N/A</v>
      </c>
      <c r="L144">
        <f>VLOOKUP(A144,Freedom!$A$1:$I$212,3,FALSE)</f>
        <v>34</v>
      </c>
    </row>
    <row r="145" spans="1:12" x14ac:dyDescent="0.25">
      <c r="A145" t="s">
        <v>144</v>
      </c>
      <c r="B145" t="s">
        <v>167</v>
      </c>
      <c r="C145">
        <v>2015</v>
      </c>
      <c r="D145">
        <v>144</v>
      </c>
      <c r="E145">
        <v>3.8450000000000002</v>
      </c>
      <c r="F145" s="2">
        <f>VLOOKUP(A145,'GDP $ from World Bank'!$A$2:$L$274,6,FALSE)</f>
        <v>9683867893.6834316</v>
      </c>
      <c r="G145">
        <f>VLOOKUP(A145,'Life Expectancy from World Bank'!$A$1:$L$267,6,FALSE)</f>
        <v>60.631</v>
      </c>
      <c r="H145" t="str">
        <f>VLOOKUP(A145,'Unemployment % from World Bank'!$A$1:$L$267,6,FALSE)</f>
        <v>No Data</v>
      </c>
      <c r="I145">
        <f>VLOOKUP(A145,'Education Index from Wiki'!$A$1:$G$190,3,FALSE)</f>
        <v>0.22600000000000001</v>
      </c>
      <c r="J145" t="e">
        <f>VLOOKUP(A145,'% Drinking Water FAOStat'!$A$1:$H$124,3,FALSE)</f>
        <v>#N/A</v>
      </c>
      <c r="K145">
        <f>VLOOKUP(A145,'% Sanitation Servics FAOStat'!$A$1:$H$124,3,FALSE)</f>
        <v>14.2</v>
      </c>
      <c r="L145">
        <f>VLOOKUP(A145,Freedom!$A$1:$I$212,3,FALSE)</f>
        <v>56</v>
      </c>
    </row>
    <row r="146" spans="1:12" x14ac:dyDescent="0.25">
      <c r="A146" t="s">
        <v>145</v>
      </c>
      <c r="B146" t="s">
        <v>164</v>
      </c>
      <c r="C146">
        <v>2015</v>
      </c>
      <c r="D146">
        <v>145</v>
      </c>
      <c r="E146">
        <v>3.819</v>
      </c>
      <c r="F146" s="2">
        <f>VLOOKUP(A146,'GDP $ from World Bank'!$A$2:$L$274,6,FALSE)</f>
        <v>18049954289.422901</v>
      </c>
      <c r="G146">
        <f>VLOOKUP(A146,'Life Expectancy from World Bank'!$A$1:$L$267,6,FALSE)</f>
        <v>68.637</v>
      </c>
      <c r="H146">
        <f>VLOOKUP(A146,'Unemployment % from World Bank'!$A$1:$L$267,6,FALSE)</f>
        <v>0.38999998569488498</v>
      </c>
      <c r="I146">
        <f>VLOOKUP(A146,'Education Index from Wiki'!$A$1:$G$190,3,FALSE)</f>
        <v>0.46800000000000003</v>
      </c>
      <c r="J146">
        <f>VLOOKUP(A146,'% Drinking Water FAOStat'!$A$1:$H$124,3,FALSE)</f>
        <v>24.8</v>
      </c>
      <c r="K146" t="e">
        <f>VLOOKUP(A146,'% Sanitation Servics FAOStat'!$A$1:$H$124,3,FALSE)</f>
        <v>#N/A</v>
      </c>
      <c r="L146">
        <f>VLOOKUP(A146,Freedom!$A$1:$I$212,3,FALSE)</f>
        <v>31</v>
      </c>
    </row>
    <row r="147" spans="1:12" x14ac:dyDescent="0.25">
      <c r="A147" t="s">
        <v>146</v>
      </c>
      <c r="B147" t="s">
        <v>167</v>
      </c>
      <c r="C147">
        <v>2015</v>
      </c>
      <c r="D147">
        <v>146</v>
      </c>
      <c r="E147">
        <v>3.7810000000000001</v>
      </c>
      <c r="F147" s="2">
        <f>VLOOKUP(A147,'GDP $ from World Bank'!$A$2:$L$274,6,FALSE)</f>
        <v>47378599025.30442</v>
      </c>
      <c r="G147">
        <f>VLOOKUP(A147,'Life Expectancy from World Bank'!$A$1:$L$267,6,FALSE)</f>
        <v>63.110999999999997</v>
      </c>
      <c r="H147" t="str">
        <f>VLOOKUP(A147,'Unemployment % from World Bank'!$A$1:$L$267,6,FALSE)</f>
        <v>No Data</v>
      </c>
      <c r="I147" t="e">
        <f>VLOOKUP(A147,'Education Index from Wiki'!$A$1:$G$190,3,FALSE)</f>
        <v>#N/A</v>
      </c>
      <c r="J147" t="e">
        <f>VLOOKUP(A147,'% Drinking Water FAOStat'!$A$1:$H$124,3,FALSE)</f>
        <v>#N/A</v>
      </c>
      <c r="K147" t="e">
        <f>VLOOKUP(A147,'% Sanitation Servics FAOStat'!$A$1:$H$124,3,FALSE)</f>
        <v>#N/A</v>
      </c>
      <c r="L147">
        <f>VLOOKUP(A147,Freedom!$A$1:$I$212,3,FALSE)</f>
        <v>63</v>
      </c>
    </row>
    <row r="148" spans="1:12" x14ac:dyDescent="0.25">
      <c r="A148" t="s">
        <v>147</v>
      </c>
      <c r="B148" t="s">
        <v>167</v>
      </c>
      <c r="C148">
        <v>2015</v>
      </c>
      <c r="D148">
        <v>147</v>
      </c>
      <c r="E148">
        <v>3.681</v>
      </c>
      <c r="F148" s="2">
        <f>VLOOKUP(A148,'GDP $ from World Bank'!$A$2:$L$274,6,FALSE)</f>
        <v>11323020828.575806</v>
      </c>
      <c r="G148">
        <f>VLOOKUP(A148,'Life Expectancy from World Bank'!$A$1:$L$267,6,FALSE)</f>
        <v>65.539000000000001</v>
      </c>
      <c r="H148">
        <f>VLOOKUP(A148,'Unemployment % from World Bank'!$A$1:$L$267,6,FALSE)</f>
        <v>1.78999996185303</v>
      </c>
      <c r="I148">
        <f>VLOOKUP(A148,'Education Index from Wiki'!$A$1:$G$190,3,FALSE)</f>
        <v>0.498</v>
      </c>
      <c r="J148">
        <f>VLOOKUP(A148,'% Drinking Water FAOStat'!$A$1:$H$124,3,FALSE)</f>
        <v>17.3</v>
      </c>
      <c r="K148">
        <f>VLOOKUP(A148,'% Sanitation Servics FAOStat'!$A$1:$H$124,3,FALSE)</f>
        <v>8.6999999999999993</v>
      </c>
      <c r="L148">
        <f>VLOOKUP(A148,Freedom!$A$1:$I$212,3,FALSE)</f>
        <v>52</v>
      </c>
    </row>
    <row r="149" spans="1:12" x14ac:dyDescent="0.25">
      <c r="A149" t="s">
        <v>148</v>
      </c>
      <c r="B149" t="s">
        <v>167</v>
      </c>
      <c r="C149">
        <v>2015</v>
      </c>
      <c r="D149">
        <v>148</v>
      </c>
      <c r="E149">
        <v>3.6779999999999999</v>
      </c>
      <c r="F149" s="2">
        <f>VLOOKUP(A149,'GDP $ from World Bank'!$A$2:$L$274,6,FALSE)</f>
        <v>1695825708.4560406</v>
      </c>
      <c r="G149">
        <f>VLOOKUP(A149,'Life Expectancy from World Bank'!$A$1:$L$267,6,FALSE)</f>
        <v>50.881</v>
      </c>
      <c r="H149" t="str">
        <f>VLOOKUP(A149,'Unemployment % from World Bank'!$A$1:$L$267,6,FALSE)</f>
        <v>No Data</v>
      </c>
      <c r="I149">
        <f>VLOOKUP(A149,'Education Index from Wiki'!$A$1:$G$190,3,FALSE)</f>
        <v>0.33900000000000002</v>
      </c>
      <c r="J149">
        <f>VLOOKUP(A149,'% Drinking Water FAOStat'!$A$1:$H$124,3,FALSE)</f>
        <v>6.7</v>
      </c>
      <c r="K149">
        <f>VLOOKUP(A149,'% Sanitation Servics FAOStat'!$A$1:$H$124,3,FALSE)</f>
        <v>15.3</v>
      </c>
      <c r="L149">
        <f>VLOOKUP(A149,Freedom!$A$1:$I$212,3,FALSE)</f>
        <v>6</v>
      </c>
    </row>
    <row r="150" spans="1:12" x14ac:dyDescent="0.25">
      <c r="A150" t="s">
        <v>149</v>
      </c>
      <c r="B150" t="s">
        <v>167</v>
      </c>
      <c r="C150">
        <v>2015</v>
      </c>
      <c r="D150">
        <v>149</v>
      </c>
      <c r="E150">
        <v>3.6669999999999998</v>
      </c>
      <c r="F150" s="2">
        <f>VLOOKUP(A150,'GDP $ from World Bank'!$A$2:$L$274,6,FALSE)</f>
        <v>10950392219.910398</v>
      </c>
      <c r="G150">
        <f>VLOOKUP(A150,'Life Expectancy from World Bank'!$A$1:$L$267,6,FALSE)</f>
        <v>53.137</v>
      </c>
      <c r="H150" t="str">
        <f>VLOOKUP(A150,'Unemployment % from World Bank'!$A$1:$L$267,6,FALSE)</f>
        <v>No Data</v>
      </c>
      <c r="I150">
        <f>VLOOKUP(A150,'Education Index from Wiki'!$A$1:$G$190,3,FALSE)</f>
        <v>0.28299999999999997</v>
      </c>
      <c r="J150">
        <f>VLOOKUP(A150,'% Drinking Water FAOStat'!$A$1:$H$124,3,FALSE)</f>
        <v>5.6</v>
      </c>
      <c r="K150">
        <f>VLOOKUP(A150,'% Sanitation Servics FAOStat'!$A$1:$H$124,3,FALSE)</f>
        <v>9.4</v>
      </c>
      <c r="L150">
        <f>VLOOKUP(A150,Freedom!$A$1:$I$212,3,FALSE)</f>
        <v>21</v>
      </c>
    </row>
    <row r="151" spans="1:12" x14ac:dyDescent="0.25">
      <c r="A151" t="s">
        <v>150</v>
      </c>
      <c r="B151" t="s">
        <v>167</v>
      </c>
      <c r="C151">
        <v>2015</v>
      </c>
      <c r="D151">
        <v>150</v>
      </c>
      <c r="E151">
        <v>3.6560000000000001</v>
      </c>
      <c r="F151" s="2">
        <f>VLOOKUP(A151,'GDP $ from World Bank'!$A$2:$L$274,6,FALSE)</f>
        <v>8794202443.6736603</v>
      </c>
      <c r="G151">
        <f>VLOOKUP(A151,'Life Expectancy from World Bank'!$A$1:$L$267,6,FALSE)</f>
        <v>59.597999999999999</v>
      </c>
      <c r="H151" t="str">
        <f>VLOOKUP(A151,'Unemployment % from World Bank'!$A$1:$L$267,6,FALSE)</f>
        <v>No Data</v>
      </c>
      <c r="I151">
        <f>VLOOKUP(A151,'Education Index from Wiki'!$A$1:$G$190,3,FALSE)</f>
        <v>0.34300000000000003</v>
      </c>
      <c r="J151" t="e">
        <f>VLOOKUP(A151,'% Drinking Water FAOStat'!$A$1:$H$124,3,FALSE)</f>
        <v>#N/A</v>
      </c>
      <c r="K151" t="e">
        <f>VLOOKUP(A151,'% Sanitation Servics FAOStat'!$A$1:$H$124,3,FALSE)</f>
        <v>#N/A</v>
      </c>
      <c r="L151">
        <f>VLOOKUP(A151,Freedom!$A$1:$I$212,3,FALSE)</f>
        <v>41</v>
      </c>
    </row>
    <row r="152" spans="1:12" x14ac:dyDescent="0.25">
      <c r="A152" t="s">
        <v>252</v>
      </c>
      <c r="B152" t="s">
        <v>167</v>
      </c>
      <c r="C152">
        <v>2015</v>
      </c>
      <c r="D152">
        <v>151</v>
      </c>
      <c r="E152">
        <v>3.6549999999999998</v>
      </c>
      <c r="F152" s="2">
        <f>VLOOKUP(A152,'GDP $ from World Bank'!$A$2:$L$274,6,FALSE)</f>
        <v>45814637971.474518</v>
      </c>
      <c r="G152">
        <f>VLOOKUP(A152,'Life Expectancy from World Bank'!$A$1:$L$267,6,FALSE)</f>
        <v>56.064999999999998</v>
      </c>
      <c r="H152" t="str">
        <f>VLOOKUP(A152,'Unemployment % from World Bank'!$A$1:$L$267,6,FALSE)</f>
        <v>No Data</v>
      </c>
      <c r="I152" t="e">
        <f>VLOOKUP(A152,'Education Index from Wiki'!$A$1:$G$190,3,FALSE)</f>
        <v>#N/A</v>
      </c>
      <c r="J152" t="e">
        <f>VLOOKUP(A152,'% Drinking Water FAOStat'!$A$1:$H$124,3,FALSE)</f>
        <v>#N/A</v>
      </c>
      <c r="K152" t="e">
        <f>VLOOKUP(A152,'% Sanitation Servics FAOStat'!$A$1:$H$124,3,FALSE)</f>
        <v>#N/A</v>
      </c>
      <c r="L152">
        <f>VLOOKUP(A152,Freedom!$A$1:$I$212,3,FALSE)</f>
        <v>46</v>
      </c>
    </row>
    <row r="153" spans="1:12" x14ac:dyDescent="0.25">
      <c r="A153" t="s">
        <v>151</v>
      </c>
      <c r="B153" t="s">
        <v>167</v>
      </c>
      <c r="C153">
        <v>2015</v>
      </c>
      <c r="D153">
        <v>152</v>
      </c>
      <c r="E153">
        <v>3.5870000000000002</v>
      </c>
      <c r="F153" s="2">
        <f>VLOOKUP(A153,'GDP $ from World Bank'!$A$2:$L$274,6,FALSE)</f>
        <v>11832159275.60297</v>
      </c>
      <c r="G153">
        <f>VLOOKUP(A153,'Life Expectancy from World Bank'!$A$1:$L$267,6,FALSE)</f>
        <v>59.918999999999997</v>
      </c>
      <c r="H153" t="str">
        <f>VLOOKUP(A153,'Unemployment % from World Bank'!$A$1:$L$267,6,FALSE)</f>
        <v>No Data</v>
      </c>
      <c r="I153">
        <f>VLOOKUP(A153,'Education Index from Wiki'!$A$1:$G$190,3,FALSE)</f>
        <v>0.27700000000000002</v>
      </c>
      <c r="J153" t="e">
        <f>VLOOKUP(A153,'% Drinking Water FAOStat'!$A$1:$H$124,3,FALSE)</f>
        <v>#N/A</v>
      </c>
      <c r="K153" t="e">
        <f>VLOOKUP(A153,'% Sanitation Servics FAOStat'!$A$1:$H$124,3,FALSE)</f>
        <v>#N/A</v>
      </c>
      <c r="L153">
        <f>VLOOKUP(A153,Freedom!$A$1:$I$212,3,FALSE)</f>
        <v>45</v>
      </c>
    </row>
    <row r="154" spans="1:12" x14ac:dyDescent="0.25">
      <c r="A154" t="s">
        <v>152</v>
      </c>
      <c r="B154" t="s">
        <v>168</v>
      </c>
      <c r="C154">
        <v>2015</v>
      </c>
      <c r="D154">
        <v>153</v>
      </c>
      <c r="E154">
        <v>3.5750000000000002</v>
      </c>
      <c r="F154" s="2">
        <f>VLOOKUP(A154,'GDP $ from World Bank'!$A$2:$L$274,6,FALSE)</f>
        <v>19134211763.859024</v>
      </c>
      <c r="G154">
        <f>VLOOKUP(A154,'Life Expectancy from World Bank'!$A$1:$L$267,6,FALSE)</f>
        <v>63.377000000000002</v>
      </c>
      <c r="H154" t="str">
        <f>VLOOKUP(A154,'Unemployment % from World Bank'!$A$1:$L$267,6,FALSE)</f>
        <v>No Data</v>
      </c>
      <c r="I154">
        <f>VLOOKUP(A154,'Education Index from Wiki'!$A$1:$G$190,3,FALSE)</f>
        <v>0.40500000000000003</v>
      </c>
      <c r="J154">
        <f>VLOOKUP(A154,'% Drinking Water FAOStat'!$A$1:$H$124,3,FALSE)</f>
        <v>23.4</v>
      </c>
      <c r="K154" t="e">
        <f>VLOOKUP(A154,'% Sanitation Servics FAOStat'!$A$1:$H$124,3,FALSE)</f>
        <v>#N/A</v>
      </c>
      <c r="L154">
        <f>VLOOKUP(A154,Freedom!$A$1:$I$212,3,FALSE)</f>
        <v>24</v>
      </c>
    </row>
    <row r="155" spans="1:12" x14ac:dyDescent="0.25">
      <c r="A155" t="s">
        <v>153</v>
      </c>
      <c r="B155" t="s">
        <v>167</v>
      </c>
      <c r="C155">
        <v>2015</v>
      </c>
      <c r="D155">
        <v>154</v>
      </c>
      <c r="E155">
        <v>3.4649999999999999</v>
      </c>
      <c r="F155" s="2">
        <f>VLOOKUP(A155,'GDP $ from World Bank'!$A$2:$L$274,6,FALSE)</f>
        <v>8539424910.0796881</v>
      </c>
      <c r="G155">
        <f>VLOOKUP(A155,'Life Expectancy from World Bank'!$A$1:$L$267,6,FALSE)</f>
        <v>67.45</v>
      </c>
      <c r="H155" t="str">
        <f>VLOOKUP(A155,'Unemployment % from World Bank'!$A$1:$L$267,6,FALSE)</f>
        <v>No Data</v>
      </c>
      <c r="I155">
        <f>VLOOKUP(A155,'Education Index from Wiki'!$A$1:$G$190,3,FALSE)</f>
        <v>0.45200000000000001</v>
      </c>
      <c r="J155">
        <f>VLOOKUP(A155,'% Drinking Water FAOStat'!$A$1:$H$124,3,FALSE)</f>
        <v>10.199999999999999</v>
      </c>
      <c r="K155" t="e">
        <f>VLOOKUP(A155,'% Sanitation Servics FAOStat'!$A$1:$H$124,3,FALSE)</f>
        <v>#N/A</v>
      </c>
      <c r="L155">
        <f>VLOOKUP(A155,Freedom!$A$1:$I$212,3,FALSE)</f>
        <v>25</v>
      </c>
    </row>
    <row r="156" spans="1:12" x14ac:dyDescent="0.25">
      <c r="A156" t="s">
        <v>154</v>
      </c>
      <c r="B156" t="s">
        <v>167</v>
      </c>
      <c r="C156">
        <v>2015</v>
      </c>
      <c r="D156">
        <v>155</v>
      </c>
      <c r="E156">
        <v>3.34</v>
      </c>
      <c r="F156" s="2">
        <f>VLOOKUP(A156,'GDP $ from World Bank'!$A$2:$L$274,6,FALSE)</f>
        <v>11388160958.248966</v>
      </c>
      <c r="G156">
        <f>VLOOKUP(A156,'Life Expectancy from World Bank'!$A$1:$L$267,6,FALSE)</f>
        <v>60.607999999999997</v>
      </c>
      <c r="H156" t="str">
        <f>VLOOKUP(A156,'Unemployment % from World Bank'!$A$1:$L$267,6,FALSE)</f>
        <v>No Data</v>
      </c>
      <c r="I156">
        <f>VLOOKUP(A156,'Education Index from Wiki'!$A$1:$G$190,3,FALSE)</f>
        <v>0.47299999999999998</v>
      </c>
      <c r="J156" t="e">
        <f>VLOOKUP(A156,'% Drinking Water FAOStat'!$A$1:$H$124,3,FALSE)</f>
        <v>#N/A</v>
      </c>
      <c r="K156" t="e">
        <f>VLOOKUP(A156,'% Sanitation Servics FAOStat'!$A$1:$H$124,3,FALSE)</f>
        <v>#N/A</v>
      </c>
      <c r="L156">
        <f>VLOOKUP(A156,Freedom!$A$1:$I$212,3,FALSE)</f>
        <v>81</v>
      </c>
    </row>
    <row r="157" spans="1:12" x14ac:dyDescent="0.25">
      <c r="A157" t="s">
        <v>155</v>
      </c>
      <c r="B157" t="s">
        <v>162</v>
      </c>
      <c r="C157">
        <v>2015</v>
      </c>
      <c r="D157">
        <v>156</v>
      </c>
      <c r="E157">
        <v>3.0059999999999998</v>
      </c>
      <c r="F157" s="2">
        <f>VLOOKUP(A157,'GDP $ from World Bank'!$A$2:$L$274,6,FALSE)</f>
        <v>17622064891.810013</v>
      </c>
      <c r="G157" t="e">
        <f>VLOOKUP(A157,'Life Expectancy from World Bank'!$A$1:$L$267,6,FALSE)</f>
        <v>#N/A</v>
      </c>
      <c r="H157" t="e">
        <f>VLOOKUP(A157,'Unemployment % from World Bank'!$A$1:$L$267,6,FALSE)</f>
        <v>#N/A</v>
      </c>
      <c r="I157">
        <f>VLOOKUP(A157,'Education Index from Wiki'!$A$1:$G$190,3,FALSE)</f>
        <v>0.41299999999999998</v>
      </c>
      <c r="J157" t="e">
        <f>VLOOKUP(A157,'% Drinking Water FAOStat'!$A$1:$H$124,3,FALSE)</f>
        <v>#N/A</v>
      </c>
      <c r="K157" t="e">
        <f>VLOOKUP(A157,'% Sanitation Servics FAOStat'!$A$1:$H$124,3,FALSE)</f>
        <v>#N/A</v>
      </c>
      <c r="L157">
        <f>VLOOKUP(A157,Freedom!$A$1:$I$212,3,FALSE)</f>
        <v>-1</v>
      </c>
    </row>
    <row r="158" spans="1:12" x14ac:dyDescent="0.25">
      <c r="A158" t="s">
        <v>156</v>
      </c>
      <c r="B158" t="s">
        <v>167</v>
      </c>
      <c r="C158">
        <v>2015</v>
      </c>
      <c r="D158">
        <v>157</v>
      </c>
      <c r="E158">
        <v>2.9049999999999998</v>
      </c>
      <c r="F158" s="2">
        <f>VLOOKUP(A158,'GDP $ from World Bank'!$A$2:$L$274,6,FALSE)</f>
        <v>3104003611.4295688</v>
      </c>
      <c r="G158">
        <f>VLOOKUP(A158,'Life Expectancy from World Bank'!$A$1:$L$267,6,FALSE)</f>
        <v>60.122999999999998</v>
      </c>
      <c r="H158" t="str">
        <f>VLOOKUP(A158,'Unemployment % from World Bank'!$A$1:$L$267,6,FALSE)</f>
        <v>No Data</v>
      </c>
      <c r="I158">
        <f>VLOOKUP(A158,'Education Index from Wiki'!$A$1:$G$190,3,FALSE)</f>
        <v>0.42399999999999999</v>
      </c>
      <c r="J158" t="e">
        <f>VLOOKUP(A158,'% Drinking Water FAOStat'!$A$1:$H$124,3,FALSE)</f>
        <v>#N/A</v>
      </c>
      <c r="K158" t="e">
        <f>VLOOKUP(A158,'% Sanitation Servics FAOStat'!$A$1:$H$124,3,FALSE)</f>
        <v>#N/A</v>
      </c>
      <c r="L158">
        <f>VLOOKUP(A158,Freedom!$A$1:$I$212,3,FALSE)</f>
        <v>32</v>
      </c>
    </row>
    <row r="159" spans="1:12" x14ac:dyDescent="0.25">
      <c r="A159" t="s">
        <v>157</v>
      </c>
      <c r="B159" t="s">
        <v>167</v>
      </c>
      <c r="C159">
        <v>2015</v>
      </c>
      <c r="D159">
        <v>158</v>
      </c>
      <c r="E159">
        <v>2.839</v>
      </c>
      <c r="F159" s="2">
        <f>VLOOKUP(A159,'GDP $ from World Bank'!$A$2:$L$274,6,FALSE)</f>
        <v>4180866177.0394602</v>
      </c>
      <c r="G159">
        <f>VLOOKUP(A159,'Life Expectancy from World Bank'!$A$1:$L$267,6,FALSE)</f>
        <v>59.927</v>
      </c>
      <c r="H159">
        <f>VLOOKUP(A159,'Unemployment % from World Bank'!$A$1:$L$267,6,FALSE)</f>
        <v>2.2000000476837198</v>
      </c>
      <c r="I159">
        <f>VLOOKUP(A159,'Education Index from Wiki'!$A$1:$G$190,3,FALSE)</f>
        <v>0.495</v>
      </c>
      <c r="J159">
        <f>VLOOKUP(A159,'% Drinking Water FAOStat'!$A$1:$H$124,3,FALSE)</f>
        <v>17.100000000000001</v>
      </c>
      <c r="K159">
        <f>VLOOKUP(A159,'% Sanitation Servics FAOStat'!$A$1:$H$124,3,FALSE)</f>
        <v>8.3000000000000007</v>
      </c>
      <c r="L159">
        <f>VLOOKUP(A159,Freedom!$A$1:$I$212,3,FALSE)</f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A4C8-277C-4876-8DBF-3996EBFB8758}">
  <dimension ref="A1:L267"/>
  <sheetViews>
    <sheetView topLeftCell="A232" workbookViewId="0">
      <selection activeCell="A210" sqref="A210"/>
    </sheetView>
  </sheetViews>
  <sheetFormatPr defaultRowHeight="15" x14ac:dyDescent="0.25"/>
  <cols>
    <col min="1" max="1" width="49.140625" bestFit="1" customWidth="1"/>
  </cols>
  <sheetData>
    <row r="1" spans="1:12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</row>
    <row r="2" spans="1:12" x14ac:dyDescent="0.25">
      <c r="A2" t="s">
        <v>196</v>
      </c>
      <c r="B2" t="s">
        <v>197</v>
      </c>
      <c r="C2" t="s">
        <v>582</v>
      </c>
      <c r="D2" t="s">
        <v>583</v>
      </c>
      <c r="E2">
        <v>75.582999999999998</v>
      </c>
      <c r="F2">
        <v>75.724999999999994</v>
      </c>
      <c r="G2">
        <v>75.867999999999995</v>
      </c>
      <c r="H2">
        <v>76.010000000000005</v>
      </c>
      <c r="I2">
        <v>76.152000000000001</v>
      </c>
      <c r="J2">
        <v>76.293000000000006</v>
      </c>
      <c r="K2">
        <v>76.433999999999997</v>
      </c>
      <c r="L2" t="s">
        <v>580</v>
      </c>
    </row>
    <row r="3" spans="1:12" x14ac:dyDescent="0.25">
      <c r="A3" t="s">
        <v>200</v>
      </c>
      <c r="B3" t="s">
        <v>201</v>
      </c>
      <c r="C3" t="s">
        <v>582</v>
      </c>
      <c r="D3" t="s">
        <v>583</v>
      </c>
      <c r="E3">
        <v>61.647366589063736</v>
      </c>
      <c r="F3">
        <v>62.259288374918164</v>
      </c>
      <c r="G3">
        <v>62.787681485068788</v>
      </c>
      <c r="H3">
        <v>63.246263534056624</v>
      </c>
      <c r="I3">
        <v>63.648988039776988</v>
      </c>
      <c r="J3">
        <v>64.005212624599693</v>
      </c>
      <c r="K3">
        <v>64.325702231480335</v>
      </c>
      <c r="L3" t="s">
        <v>580</v>
      </c>
    </row>
    <row r="4" spans="1:12" x14ac:dyDescent="0.25">
      <c r="A4" t="s">
        <v>152</v>
      </c>
      <c r="B4" t="s">
        <v>202</v>
      </c>
      <c r="C4" t="s">
        <v>582</v>
      </c>
      <c r="D4" t="s">
        <v>583</v>
      </c>
      <c r="E4">
        <v>62.966000000000001</v>
      </c>
      <c r="F4">
        <v>63.377000000000002</v>
      </c>
      <c r="G4">
        <v>63.762999999999998</v>
      </c>
      <c r="H4">
        <v>64.13</v>
      </c>
      <c r="I4">
        <v>64.486000000000004</v>
      </c>
      <c r="J4">
        <v>64.832999999999998</v>
      </c>
      <c r="K4">
        <v>65.173000000000002</v>
      </c>
      <c r="L4" t="s">
        <v>580</v>
      </c>
    </row>
    <row r="5" spans="1:12" x14ac:dyDescent="0.25">
      <c r="A5" t="s">
        <v>203</v>
      </c>
      <c r="B5" t="s">
        <v>204</v>
      </c>
      <c r="C5" t="s">
        <v>582</v>
      </c>
      <c r="D5" t="s">
        <v>583</v>
      </c>
      <c r="E5">
        <v>56.088269044114604</v>
      </c>
      <c r="F5">
        <v>56.542009140951237</v>
      </c>
      <c r="G5">
        <v>56.974761150908407</v>
      </c>
      <c r="H5">
        <v>57.382362702624988</v>
      </c>
      <c r="I5">
        <v>57.762346786776327</v>
      </c>
      <c r="J5">
        <v>58.115722723132372</v>
      </c>
      <c r="K5">
        <v>58.445952734848078</v>
      </c>
      <c r="L5" t="s">
        <v>580</v>
      </c>
    </row>
    <row r="6" spans="1:12" x14ac:dyDescent="0.25">
      <c r="A6" t="s">
        <v>137</v>
      </c>
      <c r="B6" t="s">
        <v>205</v>
      </c>
      <c r="C6" t="s">
        <v>582</v>
      </c>
      <c r="D6" t="s">
        <v>583</v>
      </c>
      <c r="E6">
        <v>58.776000000000003</v>
      </c>
      <c r="F6">
        <v>59.398000000000003</v>
      </c>
      <c r="G6">
        <v>59.924999999999997</v>
      </c>
      <c r="H6">
        <v>60.378999999999998</v>
      </c>
      <c r="I6">
        <v>60.781999999999996</v>
      </c>
      <c r="J6">
        <v>61.146999999999998</v>
      </c>
      <c r="K6">
        <v>61.487000000000002</v>
      </c>
      <c r="L6" t="s">
        <v>580</v>
      </c>
    </row>
    <row r="7" spans="1:12" x14ac:dyDescent="0.25">
      <c r="A7" t="s">
        <v>95</v>
      </c>
      <c r="B7" t="s">
        <v>206</v>
      </c>
      <c r="C7" t="s">
        <v>582</v>
      </c>
      <c r="D7" t="s">
        <v>583</v>
      </c>
      <c r="E7">
        <v>77.813000000000002</v>
      </c>
      <c r="F7">
        <v>78.025000000000006</v>
      </c>
      <c r="G7">
        <v>78.194000000000003</v>
      </c>
      <c r="H7">
        <v>78.332999999999998</v>
      </c>
      <c r="I7">
        <v>78.457999999999998</v>
      </c>
      <c r="J7">
        <v>78.572999999999993</v>
      </c>
      <c r="K7">
        <v>78.686000000000007</v>
      </c>
      <c r="L7" t="s">
        <v>580</v>
      </c>
    </row>
    <row r="8" spans="1:12" x14ac:dyDescent="0.25">
      <c r="A8" t="s">
        <v>207</v>
      </c>
      <c r="B8" t="s">
        <v>208</v>
      </c>
      <c r="C8" t="s">
        <v>582</v>
      </c>
      <c r="D8" t="s">
        <v>583</v>
      </c>
      <c r="E8" t="s">
        <v>580</v>
      </c>
      <c r="F8" t="s">
        <v>580</v>
      </c>
      <c r="G8" t="s">
        <v>580</v>
      </c>
      <c r="H8" t="s">
        <v>580</v>
      </c>
      <c r="I8" t="s">
        <v>580</v>
      </c>
      <c r="J8" t="s">
        <v>580</v>
      </c>
      <c r="K8" t="s">
        <v>580</v>
      </c>
      <c r="L8" t="s">
        <v>580</v>
      </c>
    </row>
    <row r="9" spans="1:12" x14ac:dyDescent="0.25">
      <c r="A9" t="s">
        <v>209</v>
      </c>
      <c r="B9" t="s">
        <v>210</v>
      </c>
      <c r="C9" t="s">
        <v>582</v>
      </c>
      <c r="D9" t="s">
        <v>583</v>
      </c>
      <c r="E9">
        <v>71.064268770176213</v>
      </c>
      <c r="F9">
        <v>71.249570968931835</v>
      </c>
      <c r="G9">
        <v>71.436547174907361</v>
      </c>
      <c r="H9">
        <v>71.622670425494121</v>
      </c>
      <c r="I9">
        <v>71.807075107542246</v>
      </c>
      <c r="J9">
        <v>71.989709367028169</v>
      </c>
      <c r="K9">
        <v>72.170759882725207</v>
      </c>
      <c r="L9" t="s">
        <v>580</v>
      </c>
    </row>
    <row r="10" spans="1:12" x14ac:dyDescent="0.25">
      <c r="A10" t="s">
        <v>20</v>
      </c>
      <c r="B10" t="s">
        <v>211</v>
      </c>
      <c r="C10" t="s">
        <v>582</v>
      </c>
      <c r="D10" t="s">
        <v>583</v>
      </c>
      <c r="E10">
        <v>77.094999999999999</v>
      </c>
      <c r="F10">
        <v>77.284999999999997</v>
      </c>
      <c r="G10">
        <v>77.47</v>
      </c>
      <c r="H10">
        <v>77.647000000000006</v>
      </c>
      <c r="I10">
        <v>77.813999999999993</v>
      </c>
      <c r="J10">
        <v>77.971999999999994</v>
      </c>
      <c r="K10">
        <v>78.12</v>
      </c>
      <c r="L10" t="s">
        <v>580</v>
      </c>
    </row>
    <row r="11" spans="1:12" x14ac:dyDescent="0.25">
      <c r="A11" t="s">
        <v>30</v>
      </c>
      <c r="B11" t="s">
        <v>212</v>
      </c>
      <c r="C11" t="s">
        <v>582</v>
      </c>
      <c r="D11" t="s">
        <v>583</v>
      </c>
      <c r="E11">
        <v>75.912999999999997</v>
      </c>
      <c r="F11">
        <v>76.067999999999998</v>
      </c>
      <c r="G11">
        <v>76.221000000000004</v>
      </c>
      <c r="H11">
        <v>76.372</v>
      </c>
      <c r="I11">
        <v>76.52</v>
      </c>
      <c r="J11">
        <v>76.667000000000002</v>
      </c>
      <c r="K11">
        <v>76.813000000000002</v>
      </c>
      <c r="L11" t="s">
        <v>580</v>
      </c>
    </row>
    <row r="12" spans="1:12" x14ac:dyDescent="0.25">
      <c r="A12" t="s">
        <v>127</v>
      </c>
      <c r="B12" t="s">
        <v>213</v>
      </c>
      <c r="C12" t="s">
        <v>582</v>
      </c>
      <c r="D12" t="s">
        <v>583</v>
      </c>
      <c r="E12">
        <v>74.272999999999996</v>
      </c>
      <c r="F12">
        <v>74.466999999999999</v>
      </c>
      <c r="G12">
        <v>74.64</v>
      </c>
      <c r="H12">
        <v>74.796999999999997</v>
      </c>
      <c r="I12">
        <v>74.944999999999993</v>
      </c>
      <c r="J12">
        <v>75.087000000000003</v>
      </c>
      <c r="K12">
        <v>75.224000000000004</v>
      </c>
      <c r="L12" t="s">
        <v>580</v>
      </c>
    </row>
    <row r="13" spans="1:12" x14ac:dyDescent="0.25">
      <c r="A13" t="s">
        <v>214</v>
      </c>
      <c r="B13" t="s">
        <v>215</v>
      </c>
      <c r="C13" t="s">
        <v>582</v>
      </c>
      <c r="D13" t="s">
        <v>583</v>
      </c>
      <c r="E13" t="s">
        <v>580</v>
      </c>
      <c r="F13" t="s">
        <v>580</v>
      </c>
      <c r="G13" t="s">
        <v>580</v>
      </c>
      <c r="H13" t="s">
        <v>580</v>
      </c>
      <c r="I13" t="s">
        <v>580</v>
      </c>
      <c r="J13" t="s">
        <v>580</v>
      </c>
      <c r="K13" t="s">
        <v>580</v>
      </c>
      <c r="L13" t="s">
        <v>580</v>
      </c>
    </row>
    <row r="14" spans="1:12" x14ac:dyDescent="0.25">
      <c r="A14" t="s">
        <v>216</v>
      </c>
      <c r="B14" t="s">
        <v>217</v>
      </c>
      <c r="C14" t="s">
        <v>582</v>
      </c>
      <c r="D14" t="s">
        <v>583</v>
      </c>
      <c r="E14">
        <v>76.349000000000004</v>
      </c>
      <c r="F14">
        <v>76.483000000000004</v>
      </c>
      <c r="G14">
        <v>76.617000000000004</v>
      </c>
      <c r="H14">
        <v>76.751999999999995</v>
      </c>
      <c r="I14">
        <v>76.885000000000005</v>
      </c>
      <c r="J14">
        <v>77.016000000000005</v>
      </c>
      <c r="K14">
        <v>77.146000000000001</v>
      </c>
      <c r="L14" t="s">
        <v>580</v>
      </c>
    </row>
    <row r="15" spans="1:12" x14ac:dyDescent="0.25">
      <c r="A15" t="s">
        <v>10</v>
      </c>
      <c r="B15" t="s">
        <v>218</v>
      </c>
      <c r="C15" t="s">
        <v>582</v>
      </c>
      <c r="D15" t="s">
        <v>583</v>
      </c>
      <c r="E15">
        <v>82.3</v>
      </c>
      <c r="F15">
        <v>82.4</v>
      </c>
      <c r="G15">
        <v>82.448780487804896</v>
      </c>
      <c r="H15">
        <v>82.5</v>
      </c>
      <c r="I15">
        <v>82.748780487804893</v>
      </c>
      <c r="J15">
        <v>82.9</v>
      </c>
      <c r="K15">
        <v>83.2</v>
      </c>
      <c r="L15" t="s">
        <v>580</v>
      </c>
    </row>
    <row r="16" spans="1:12" x14ac:dyDescent="0.25">
      <c r="A16" t="s">
        <v>13</v>
      </c>
      <c r="B16" t="s">
        <v>219</v>
      </c>
      <c r="C16" t="s">
        <v>582</v>
      </c>
      <c r="D16" t="s">
        <v>583</v>
      </c>
      <c r="E16">
        <v>81.490243902439033</v>
      </c>
      <c r="F16">
        <v>81.190243902439036</v>
      </c>
      <c r="G16">
        <v>81.64146341463416</v>
      </c>
      <c r="H16">
        <v>81.643902439024401</v>
      </c>
      <c r="I16">
        <v>81.692682926829278</v>
      </c>
      <c r="J16">
        <v>81.895121951219508</v>
      </c>
      <c r="K16">
        <v>81.192682926829278</v>
      </c>
      <c r="L16" t="s">
        <v>580</v>
      </c>
    </row>
    <row r="17" spans="1:12" x14ac:dyDescent="0.25">
      <c r="A17" t="s">
        <v>80</v>
      </c>
      <c r="B17" t="s">
        <v>220</v>
      </c>
      <c r="C17" t="s">
        <v>582</v>
      </c>
      <c r="D17" t="s">
        <v>583</v>
      </c>
      <c r="E17">
        <v>72.022000000000006</v>
      </c>
      <c r="F17">
        <v>72.266000000000005</v>
      </c>
      <c r="G17">
        <v>72.492999999999995</v>
      </c>
      <c r="H17">
        <v>72.692999999999998</v>
      </c>
      <c r="I17">
        <v>72.864000000000004</v>
      </c>
      <c r="J17">
        <v>73.004999999999995</v>
      </c>
      <c r="K17">
        <v>73.123000000000005</v>
      </c>
      <c r="L17" t="s">
        <v>580</v>
      </c>
    </row>
    <row r="18" spans="1:12" x14ac:dyDescent="0.25">
      <c r="A18" t="s">
        <v>156</v>
      </c>
      <c r="B18" t="s">
        <v>221</v>
      </c>
      <c r="C18" t="s">
        <v>582</v>
      </c>
      <c r="D18" t="s">
        <v>583</v>
      </c>
      <c r="E18">
        <v>59.664999999999999</v>
      </c>
      <c r="F18">
        <v>60.122999999999998</v>
      </c>
      <c r="G18">
        <v>60.527999999999999</v>
      </c>
      <c r="H18">
        <v>60.898000000000003</v>
      </c>
      <c r="I18">
        <v>61.247</v>
      </c>
      <c r="J18">
        <v>61.584000000000003</v>
      </c>
      <c r="K18">
        <v>61.915999999999997</v>
      </c>
      <c r="L18" t="s">
        <v>580</v>
      </c>
    </row>
    <row r="19" spans="1:12" x14ac:dyDescent="0.25">
      <c r="A19" t="s">
        <v>19</v>
      </c>
      <c r="B19" t="s">
        <v>222</v>
      </c>
      <c r="C19" t="s">
        <v>582</v>
      </c>
      <c r="D19" t="s">
        <v>583</v>
      </c>
      <c r="E19">
        <v>81.287804878048775</v>
      </c>
      <c r="F19">
        <v>80.992682926829289</v>
      </c>
      <c r="G19">
        <v>81.439024390243901</v>
      </c>
      <c r="H19">
        <v>81.492682926829275</v>
      </c>
      <c r="I19">
        <v>81.595121951219525</v>
      </c>
      <c r="J19">
        <v>81.995121951219517</v>
      </c>
      <c r="K19">
        <v>80.795121951219514</v>
      </c>
      <c r="L19" t="s">
        <v>580</v>
      </c>
    </row>
    <row r="20" spans="1:12" x14ac:dyDescent="0.25">
      <c r="A20" t="s">
        <v>154</v>
      </c>
      <c r="B20" t="s">
        <v>223</v>
      </c>
      <c r="C20" t="s">
        <v>582</v>
      </c>
      <c r="D20" t="s">
        <v>583</v>
      </c>
      <c r="E20">
        <v>60.344999999999999</v>
      </c>
      <c r="F20">
        <v>60.607999999999997</v>
      </c>
      <c r="G20">
        <v>60.884999999999998</v>
      </c>
      <c r="H20">
        <v>61.173999999999999</v>
      </c>
      <c r="I20">
        <v>61.47</v>
      </c>
      <c r="J20">
        <v>61.771000000000001</v>
      </c>
      <c r="K20">
        <v>62.076999999999998</v>
      </c>
      <c r="L20" t="s">
        <v>580</v>
      </c>
    </row>
    <row r="21" spans="1:12" x14ac:dyDescent="0.25">
      <c r="A21" t="s">
        <v>151</v>
      </c>
      <c r="B21" t="s">
        <v>224</v>
      </c>
      <c r="C21" t="s">
        <v>582</v>
      </c>
      <c r="D21" t="s">
        <v>583</v>
      </c>
      <c r="E21">
        <v>59.45</v>
      </c>
      <c r="F21">
        <v>59.918999999999997</v>
      </c>
      <c r="G21">
        <v>60.353999999999999</v>
      </c>
      <c r="H21">
        <v>60.768000000000001</v>
      </c>
      <c r="I21">
        <v>61.173999999999999</v>
      </c>
      <c r="J21">
        <v>61.576999999999998</v>
      </c>
      <c r="K21">
        <v>61.981000000000002</v>
      </c>
      <c r="L21" t="s">
        <v>580</v>
      </c>
    </row>
    <row r="22" spans="1:12" x14ac:dyDescent="0.25">
      <c r="A22" t="s">
        <v>109</v>
      </c>
      <c r="B22" t="s">
        <v>225</v>
      </c>
      <c r="C22" t="s">
        <v>582</v>
      </c>
      <c r="D22" t="s">
        <v>583</v>
      </c>
      <c r="E22">
        <v>71.230999999999995</v>
      </c>
      <c r="F22">
        <v>71.513999999999996</v>
      </c>
      <c r="G22">
        <v>71.784999999999997</v>
      </c>
      <c r="H22">
        <v>72.052000000000007</v>
      </c>
      <c r="I22">
        <v>72.319999999999993</v>
      </c>
      <c r="J22">
        <v>72.590999999999994</v>
      </c>
      <c r="K22">
        <v>72.867999999999995</v>
      </c>
      <c r="L22" t="s">
        <v>580</v>
      </c>
    </row>
    <row r="23" spans="1:12" x14ac:dyDescent="0.25">
      <c r="A23" t="s">
        <v>134</v>
      </c>
      <c r="B23" t="s">
        <v>226</v>
      </c>
      <c r="C23" t="s">
        <v>582</v>
      </c>
      <c r="D23" t="s">
        <v>583</v>
      </c>
      <c r="E23">
        <v>74.465853658536588</v>
      </c>
      <c r="F23">
        <v>74.614634146341473</v>
      </c>
      <c r="G23">
        <v>74.812195121951234</v>
      </c>
      <c r="H23">
        <v>74.814634146341476</v>
      </c>
      <c r="I23">
        <v>74.963414634146361</v>
      </c>
      <c r="J23">
        <v>75.112195121951217</v>
      </c>
      <c r="K23">
        <v>73.607317073170748</v>
      </c>
      <c r="L23" t="s">
        <v>580</v>
      </c>
    </row>
    <row r="24" spans="1:12" x14ac:dyDescent="0.25">
      <c r="A24" t="s">
        <v>49</v>
      </c>
      <c r="B24" t="s">
        <v>227</v>
      </c>
      <c r="C24" t="s">
        <v>582</v>
      </c>
      <c r="D24" t="s">
        <v>583</v>
      </c>
      <c r="E24">
        <v>76.623999999999995</v>
      </c>
      <c r="F24">
        <v>76.762</v>
      </c>
      <c r="G24">
        <v>76.899000000000001</v>
      </c>
      <c r="H24">
        <v>77.031999999999996</v>
      </c>
      <c r="I24">
        <v>77.162999999999997</v>
      </c>
      <c r="J24">
        <v>77.292000000000002</v>
      </c>
      <c r="K24">
        <v>77.418999999999997</v>
      </c>
      <c r="L24" t="s">
        <v>580</v>
      </c>
    </row>
    <row r="25" spans="1:12" x14ac:dyDescent="0.25">
      <c r="A25" t="s">
        <v>228</v>
      </c>
      <c r="B25" t="s">
        <v>229</v>
      </c>
      <c r="C25" t="s">
        <v>582</v>
      </c>
      <c r="D25" t="s">
        <v>583</v>
      </c>
      <c r="E25">
        <v>72.846999999999994</v>
      </c>
      <c r="F25">
        <v>73.087999999999994</v>
      </c>
      <c r="G25">
        <v>73.328999999999994</v>
      </c>
      <c r="H25">
        <v>73.554000000000002</v>
      </c>
      <c r="I25">
        <v>73.751999999999995</v>
      </c>
      <c r="J25">
        <v>73.918000000000006</v>
      </c>
      <c r="K25">
        <v>74.052999999999997</v>
      </c>
      <c r="L25" t="s">
        <v>580</v>
      </c>
    </row>
    <row r="26" spans="1:12" x14ac:dyDescent="0.25">
      <c r="A26" t="s">
        <v>96</v>
      </c>
      <c r="B26" t="s">
        <v>230</v>
      </c>
      <c r="C26" t="s">
        <v>582</v>
      </c>
      <c r="D26" t="s">
        <v>583</v>
      </c>
      <c r="E26">
        <v>76.722999999999999</v>
      </c>
      <c r="F26">
        <v>76.864999999999995</v>
      </c>
      <c r="G26">
        <v>76.998000000000005</v>
      </c>
      <c r="H26">
        <v>77.128</v>
      </c>
      <c r="I26">
        <v>77.262</v>
      </c>
      <c r="J26">
        <v>77.400999999999996</v>
      </c>
      <c r="K26">
        <v>77.545000000000002</v>
      </c>
      <c r="L26" t="s">
        <v>580</v>
      </c>
    </row>
    <row r="27" spans="1:12" x14ac:dyDescent="0.25">
      <c r="A27" t="s">
        <v>59</v>
      </c>
      <c r="B27" t="s">
        <v>231</v>
      </c>
      <c r="C27" t="s">
        <v>582</v>
      </c>
      <c r="D27" t="s">
        <v>583</v>
      </c>
      <c r="E27">
        <v>72.970731707317086</v>
      </c>
      <c r="F27">
        <v>73.624390243902454</v>
      </c>
      <c r="G27">
        <v>73.826829268292698</v>
      </c>
      <c r="H27">
        <v>74.129268292682937</v>
      </c>
      <c r="I27">
        <v>74.175609756097572</v>
      </c>
      <c r="J27">
        <v>74.226829268292704</v>
      </c>
      <c r="K27">
        <v>74.226829268292704</v>
      </c>
      <c r="L27" t="s">
        <v>580</v>
      </c>
    </row>
    <row r="28" spans="1:12" x14ac:dyDescent="0.25">
      <c r="A28" t="s">
        <v>174</v>
      </c>
      <c r="B28" t="s">
        <v>232</v>
      </c>
      <c r="C28" t="s">
        <v>582</v>
      </c>
      <c r="D28" t="s">
        <v>583</v>
      </c>
      <c r="E28">
        <v>73.781999999999996</v>
      </c>
      <c r="F28">
        <v>74.034000000000006</v>
      </c>
      <c r="G28">
        <v>74.218999999999994</v>
      </c>
      <c r="H28">
        <v>74.364999999999995</v>
      </c>
      <c r="I28">
        <v>74.495999999999995</v>
      </c>
      <c r="J28">
        <v>74.623000000000005</v>
      </c>
      <c r="K28">
        <v>74.754000000000005</v>
      </c>
      <c r="L28" t="s">
        <v>580</v>
      </c>
    </row>
    <row r="29" spans="1:12" x14ac:dyDescent="0.25">
      <c r="A29" t="s">
        <v>233</v>
      </c>
      <c r="B29" t="s">
        <v>234</v>
      </c>
      <c r="C29" t="s">
        <v>582</v>
      </c>
      <c r="D29" t="s">
        <v>583</v>
      </c>
      <c r="E29">
        <v>80.797317073170746</v>
      </c>
      <c r="F29">
        <v>81.012195121951223</v>
      </c>
      <c r="G29">
        <v>81.227073170731714</v>
      </c>
      <c r="H29">
        <v>81.441951219512205</v>
      </c>
      <c r="I29">
        <v>81.651707317073175</v>
      </c>
      <c r="J29">
        <v>81.866585365853666</v>
      </c>
      <c r="K29">
        <v>82.056097560975616</v>
      </c>
      <c r="L29" t="s">
        <v>580</v>
      </c>
    </row>
    <row r="30" spans="1:12" x14ac:dyDescent="0.25">
      <c r="A30" t="s">
        <v>51</v>
      </c>
      <c r="B30" t="s">
        <v>235</v>
      </c>
      <c r="C30" t="s">
        <v>582</v>
      </c>
      <c r="D30" t="s">
        <v>583</v>
      </c>
      <c r="E30">
        <v>69.891000000000005</v>
      </c>
      <c r="F30">
        <v>70.277000000000001</v>
      </c>
      <c r="G30">
        <v>70.626000000000005</v>
      </c>
      <c r="H30">
        <v>70.944999999999993</v>
      </c>
      <c r="I30">
        <v>71.239000000000004</v>
      </c>
      <c r="J30">
        <v>71.513000000000005</v>
      </c>
      <c r="K30">
        <v>71.771000000000001</v>
      </c>
      <c r="L30" t="s">
        <v>580</v>
      </c>
    </row>
    <row r="31" spans="1:12" x14ac:dyDescent="0.25">
      <c r="A31" t="s">
        <v>16</v>
      </c>
      <c r="B31" t="s">
        <v>236</v>
      </c>
      <c r="C31" t="s">
        <v>582</v>
      </c>
      <c r="D31" t="s">
        <v>583</v>
      </c>
      <c r="E31">
        <v>74.745000000000005</v>
      </c>
      <c r="F31">
        <v>74.994</v>
      </c>
      <c r="G31">
        <v>75.23</v>
      </c>
      <c r="H31">
        <v>75.456000000000003</v>
      </c>
      <c r="I31">
        <v>75.671999999999997</v>
      </c>
      <c r="J31">
        <v>75.881</v>
      </c>
      <c r="K31">
        <v>76.084000000000003</v>
      </c>
      <c r="L31" t="s">
        <v>580</v>
      </c>
    </row>
    <row r="32" spans="1:12" x14ac:dyDescent="0.25">
      <c r="A32" t="s">
        <v>237</v>
      </c>
      <c r="B32" t="s">
        <v>238</v>
      </c>
      <c r="C32" t="s">
        <v>582</v>
      </c>
      <c r="D32" t="s">
        <v>583</v>
      </c>
      <c r="E32">
        <v>78.716999999999999</v>
      </c>
      <c r="F32">
        <v>78.801000000000002</v>
      </c>
      <c r="G32">
        <v>78.888000000000005</v>
      </c>
      <c r="H32">
        <v>78.980999999999995</v>
      </c>
      <c r="I32">
        <v>79.081000000000003</v>
      </c>
      <c r="J32">
        <v>79.19</v>
      </c>
      <c r="K32">
        <v>79.308000000000007</v>
      </c>
      <c r="L32" t="s">
        <v>580</v>
      </c>
    </row>
    <row r="33" spans="1:12" x14ac:dyDescent="0.25">
      <c r="A33" t="s">
        <v>239</v>
      </c>
      <c r="B33" t="s">
        <v>240</v>
      </c>
      <c r="C33" t="s">
        <v>582</v>
      </c>
      <c r="D33" t="s">
        <v>583</v>
      </c>
      <c r="E33">
        <v>75.192999999999998</v>
      </c>
      <c r="F33">
        <v>75.317999999999998</v>
      </c>
      <c r="G33">
        <v>75.45</v>
      </c>
      <c r="H33">
        <v>75.584999999999994</v>
      </c>
      <c r="I33">
        <v>75.721999999999994</v>
      </c>
      <c r="J33">
        <v>75.86</v>
      </c>
      <c r="K33">
        <v>75.998000000000005</v>
      </c>
      <c r="L33" t="s">
        <v>580</v>
      </c>
    </row>
    <row r="34" spans="1:12" x14ac:dyDescent="0.25">
      <c r="A34" t="s">
        <v>79</v>
      </c>
      <c r="B34" t="s">
        <v>241</v>
      </c>
      <c r="C34" t="s">
        <v>582</v>
      </c>
      <c r="D34" t="s">
        <v>583</v>
      </c>
      <c r="E34">
        <v>70.046000000000006</v>
      </c>
      <c r="F34">
        <v>70.418999999999997</v>
      </c>
      <c r="G34">
        <v>70.781000000000006</v>
      </c>
      <c r="H34">
        <v>71.129000000000005</v>
      </c>
      <c r="I34">
        <v>71.459999999999994</v>
      </c>
      <c r="J34">
        <v>71.777000000000001</v>
      </c>
      <c r="K34">
        <v>72.08</v>
      </c>
      <c r="L34" t="s">
        <v>580</v>
      </c>
    </row>
    <row r="35" spans="1:12" x14ac:dyDescent="0.25">
      <c r="A35" t="s">
        <v>128</v>
      </c>
      <c r="B35" t="s">
        <v>242</v>
      </c>
      <c r="C35" t="s">
        <v>582</v>
      </c>
      <c r="D35" t="s">
        <v>583</v>
      </c>
      <c r="E35">
        <v>66.265000000000001</v>
      </c>
      <c r="F35">
        <v>67.337999999999994</v>
      </c>
      <c r="G35">
        <v>68.177999999999997</v>
      </c>
      <c r="H35">
        <v>68.811999999999998</v>
      </c>
      <c r="I35">
        <v>69.275000000000006</v>
      </c>
      <c r="J35">
        <v>69.591999999999999</v>
      </c>
      <c r="K35">
        <v>69.793000000000006</v>
      </c>
      <c r="L35" t="s">
        <v>580</v>
      </c>
    </row>
    <row r="36" spans="1:12" x14ac:dyDescent="0.25">
      <c r="A36" t="s">
        <v>148</v>
      </c>
      <c r="B36" t="s">
        <v>243</v>
      </c>
      <c r="C36" t="s">
        <v>582</v>
      </c>
      <c r="D36" t="s">
        <v>583</v>
      </c>
      <c r="E36">
        <v>50.128999999999998</v>
      </c>
      <c r="F36">
        <v>50.881</v>
      </c>
      <c r="G36">
        <v>51.593000000000004</v>
      </c>
      <c r="H36">
        <v>52.24</v>
      </c>
      <c r="I36">
        <v>52.805</v>
      </c>
      <c r="J36">
        <v>53.283000000000001</v>
      </c>
      <c r="K36">
        <v>53.679000000000002</v>
      </c>
      <c r="L36" t="s">
        <v>580</v>
      </c>
    </row>
    <row r="37" spans="1:12" x14ac:dyDescent="0.25">
      <c r="A37" t="s">
        <v>5</v>
      </c>
      <c r="B37" t="s">
        <v>244</v>
      </c>
      <c r="C37" t="s">
        <v>582</v>
      </c>
      <c r="D37" t="s">
        <v>583</v>
      </c>
      <c r="E37">
        <v>81.8</v>
      </c>
      <c r="F37">
        <v>81.900000000000006</v>
      </c>
      <c r="G37">
        <v>81.900000000000006</v>
      </c>
      <c r="H37">
        <v>81.900000000000006</v>
      </c>
      <c r="I37">
        <v>82.048780487804876</v>
      </c>
      <c r="J37">
        <v>82.048780487804876</v>
      </c>
      <c r="K37">
        <v>81.748780487804893</v>
      </c>
      <c r="L37" t="s">
        <v>580</v>
      </c>
    </row>
    <row r="38" spans="1:12" x14ac:dyDescent="0.25">
      <c r="A38" t="s">
        <v>245</v>
      </c>
      <c r="B38" t="s">
        <v>246</v>
      </c>
      <c r="C38" t="s">
        <v>582</v>
      </c>
      <c r="D38" t="s">
        <v>583</v>
      </c>
      <c r="E38">
        <v>76.675623611304488</v>
      </c>
      <c r="F38">
        <v>76.571877764778804</v>
      </c>
      <c r="G38">
        <v>76.969811417191124</v>
      </c>
      <c r="H38">
        <v>76.947442639572884</v>
      </c>
      <c r="I38">
        <v>76.976822681840218</v>
      </c>
      <c r="J38">
        <v>77.266844086855698</v>
      </c>
      <c r="K38">
        <v>76.144168803578197</v>
      </c>
      <c r="L38" t="s">
        <v>580</v>
      </c>
    </row>
    <row r="39" spans="1:12" x14ac:dyDescent="0.25">
      <c r="A39" t="s">
        <v>1</v>
      </c>
      <c r="B39" t="s">
        <v>247</v>
      </c>
      <c r="C39" t="s">
        <v>582</v>
      </c>
      <c r="D39" t="s">
        <v>583</v>
      </c>
      <c r="E39">
        <v>83.197560975609761</v>
      </c>
      <c r="F39">
        <v>82.897560975609764</v>
      </c>
      <c r="G39">
        <v>83.60243902439025</v>
      </c>
      <c r="H39">
        <v>83.551219512195118</v>
      </c>
      <c r="I39">
        <v>83.753658536585377</v>
      </c>
      <c r="J39">
        <v>83.904878048780489</v>
      </c>
      <c r="K39">
        <v>83.1</v>
      </c>
      <c r="L39" t="s">
        <v>580</v>
      </c>
    </row>
    <row r="40" spans="1:12" x14ac:dyDescent="0.25">
      <c r="A40" t="s">
        <v>248</v>
      </c>
      <c r="B40" t="s">
        <v>249</v>
      </c>
      <c r="C40" t="s">
        <v>582</v>
      </c>
      <c r="D40" t="s">
        <v>583</v>
      </c>
      <c r="E40">
        <v>82.251999999999995</v>
      </c>
      <c r="F40">
        <v>82.429000000000002</v>
      </c>
      <c r="G40">
        <v>82.6</v>
      </c>
      <c r="H40">
        <v>82.766000000000005</v>
      </c>
      <c r="I40">
        <v>82.927999999999997</v>
      </c>
      <c r="J40">
        <v>83.085999999999999</v>
      </c>
      <c r="K40">
        <v>83.24</v>
      </c>
      <c r="L40" t="s">
        <v>580</v>
      </c>
    </row>
    <row r="41" spans="1:12" x14ac:dyDescent="0.25">
      <c r="A41" t="s">
        <v>27</v>
      </c>
      <c r="B41" t="s">
        <v>250</v>
      </c>
      <c r="C41" t="s">
        <v>582</v>
      </c>
      <c r="D41" t="s">
        <v>583</v>
      </c>
      <c r="E41">
        <v>79.504000000000005</v>
      </c>
      <c r="F41">
        <v>79.646000000000001</v>
      </c>
      <c r="G41">
        <v>79.778999999999996</v>
      </c>
      <c r="H41">
        <v>79.909000000000006</v>
      </c>
      <c r="I41">
        <v>80.042000000000002</v>
      </c>
      <c r="J41">
        <v>80.180999999999997</v>
      </c>
      <c r="K41">
        <v>80.328999999999994</v>
      </c>
      <c r="L41" t="s">
        <v>580</v>
      </c>
    </row>
    <row r="42" spans="1:12" x14ac:dyDescent="0.25">
      <c r="A42" t="s">
        <v>84</v>
      </c>
      <c r="B42" t="s">
        <v>251</v>
      </c>
      <c r="C42" t="s">
        <v>582</v>
      </c>
      <c r="D42" t="s">
        <v>583</v>
      </c>
      <c r="E42">
        <v>75.629000000000005</v>
      </c>
      <c r="F42">
        <v>75.927999999999997</v>
      </c>
      <c r="G42">
        <v>76.209999999999994</v>
      </c>
      <c r="H42">
        <v>76.47</v>
      </c>
      <c r="I42">
        <v>76.703999999999994</v>
      </c>
      <c r="J42">
        <v>76.912000000000006</v>
      </c>
      <c r="K42">
        <v>77.096999999999994</v>
      </c>
      <c r="L42" t="s">
        <v>580</v>
      </c>
    </row>
    <row r="43" spans="1:12" x14ac:dyDescent="0.25">
      <c r="A43" t="s">
        <v>252</v>
      </c>
      <c r="B43" t="s">
        <v>253</v>
      </c>
      <c r="C43" t="s">
        <v>582</v>
      </c>
      <c r="D43" t="s">
        <v>583</v>
      </c>
      <c r="E43">
        <v>55.508000000000003</v>
      </c>
      <c r="F43">
        <v>56.064999999999998</v>
      </c>
      <c r="G43">
        <v>56.567</v>
      </c>
      <c r="H43">
        <v>57.017000000000003</v>
      </c>
      <c r="I43">
        <v>57.421999999999997</v>
      </c>
      <c r="J43">
        <v>57.783000000000001</v>
      </c>
      <c r="K43">
        <v>58.103999999999999</v>
      </c>
      <c r="L43" t="s">
        <v>580</v>
      </c>
    </row>
    <row r="44" spans="1:12" x14ac:dyDescent="0.25">
      <c r="A44" t="s">
        <v>133</v>
      </c>
      <c r="B44" t="s">
        <v>254</v>
      </c>
      <c r="C44" t="s">
        <v>582</v>
      </c>
      <c r="D44" t="s">
        <v>583</v>
      </c>
      <c r="E44">
        <v>57.082999999999998</v>
      </c>
      <c r="F44">
        <v>57.582999999999998</v>
      </c>
      <c r="G44">
        <v>58.063000000000002</v>
      </c>
      <c r="H44">
        <v>58.511000000000003</v>
      </c>
      <c r="I44">
        <v>58.920999999999999</v>
      </c>
      <c r="J44">
        <v>59.292000000000002</v>
      </c>
      <c r="K44">
        <v>59.625999999999998</v>
      </c>
      <c r="L44" t="s">
        <v>580</v>
      </c>
    </row>
    <row r="45" spans="1:12" x14ac:dyDescent="0.25">
      <c r="A45" t="s">
        <v>120</v>
      </c>
      <c r="B45" t="s">
        <v>255</v>
      </c>
      <c r="C45" t="s">
        <v>582</v>
      </c>
      <c r="D45" t="s">
        <v>583</v>
      </c>
      <c r="E45">
        <v>58.828000000000003</v>
      </c>
      <c r="F45">
        <v>59.253999999999998</v>
      </c>
      <c r="G45">
        <v>59.655000000000001</v>
      </c>
      <c r="H45">
        <v>60.026000000000003</v>
      </c>
      <c r="I45">
        <v>60.368000000000002</v>
      </c>
      <c r="J45">
        <v>60.680999999999997</v>
      </c>
      <c r="K45">
        <v>60.970999999999997</v>
      </c>
      <c r="L45" t="s">
        <v>580</v>
      </c>
    </row>
    <row r="46" spans="1:12" x14ac:dyDescent="0.25">
      <c r="A46" t="s">
        <v>139</v>
      </c>
      <c r="B46" t="s">
        <v>256</v>
      </c>
      <c r="C46" t="s">
        <v>582</v>
      </c>
      <c r="D46" t="s">
        <v>583</v>
      </c>
      <c r="E46">
        <v>62.582000000000001</v>
      </c>
      <c r="F46">
        <v>63.097000000000001</v>
      </c>
      <c r="G46">
        <v>63.555999999999997</v>
      </c>
      <c r="H46">
        <v>63.954000000000001</v>
      </c>
      <c r="I46">
        <v>64.290000000000006</v>
      </c>
      <c r="J46">
        <v>64.569999999999993</v>
      </c>
      <c r="K46">
        <v>64.804000000000002</v>
      </c>
      <c r="L46" t="s">
        <v>580</v>
      </c>
    </row>
    <row r="47" spans="1:12" x14ac:dyDescent="0.25">
      <c r="A47" t="s">
        <v>33</v>
      </c>
      <c r="B47" t="s">
        <v>257</v>
      </c>
      <c r="C47" t="s">
        <v>582</v>
      </c>
      <c r="D47" t="s">
        <v>583</v>
      </c>
      <c r="E47">
        <v>76.322000000000003</v>
      </c>
      <c r="F47">
        <v>76.531000000000006</v>
      </c>
      <c r="G47">
        <v>76.731999999999999</v>
      </c>
      <c r="H47">
        <v>76.924999999999997</v>
      </c>
      <c r="I47">
        <v>77.108999999999995</v>
      </c>
      <c r="J47">
        <v>77.287000000000006</v>
      </c>
      <c r="K47">
        <v>77.459999999999994</v>
      </c>
      <c r="L47" t="s">
        <v>580</v>
      </c>
    </row>
    <row r="48" spans="1:12" x14ac:dyDescent="0.25">
      <c r="A48" t="s">
        <v>140</v>
      </c>
      <c r="B48" t="s">
        <v>258</v>
      </c>
      <c r="C48" t="s">
        <v>582</v>
      </c>
      <c r="D48" t="s">
        <v>583</v>
      </c>
      <c r="E48">
        <v>63.213999999999999</v>
      </c>
      <c r="F48">
        <v>63.470999999999997</v>
      </c>
      <c r="G48">
        <v>63.7</v>
      </c>
      <c r="H48">
        <v>63.911999999999999</v>
      </c>
      <c r="I48">
        <v>64.117999999999995</v>
      </c>
      <c r="J48">
        <v>64.320999999999998</v>
      </c>
      <c r="K48">
        <v>64.525000000000006</v>
      </c>
      <c r="L48" t="s">
        <v>580</v>
      </c>
    </row>
    <row r="49" spans="1:12" x14ac:dyDescent="0.25">
      <c r="A49" t="s">
        <v>259</v>
      </c>
      <c r="B49" t="s">
        <v>260</v>
      </c>
      <c r="C49" t="s">
        <v>582</v>
      </c>
      <c r="D49" t="s">
        <v>583</v>
      </c>
      <c r="E49">
        <v>71.885999999999996</v>
      </c>
      <c r="F49">
        <v>72.117000000000004</v>
      </c>
      <c r="G49">
        <v>72.346999999999994</v>
      </c>
      <c r="H49">
        <v>72.569999999999993</v>
      </c>
      <c r="I49">
        <v>72.781999999999996</v>
      </c>
      <c r="J49">
        <v>72.980999999999995</v>
      </c>
      <c r="K49">
        <v>73.165999999999997</v>
      </c>
      <c r="L49" t="s">
        <v>580</v>
      </c>
    </row>
    <row r="50" spans="1:12" x14ac:dyDescent="0.25">
      <c r="A50" t="s">
        <v>12</v>
      </c>
      <c r="B50" t="s">
        <v>261</v>
      </c>
      <c r="C50" t="s">
        <v>582</v>
      </c>
      <c r="D50" t="s">
        <v>583</v>
      </c>
      <c r="E50">
        <v>79.397999999999996</v>
      </c>
      <c r="F50">
        <v>79.564999999999998</v>
      </c>
      <c r="G50">
        <v>79.738</v>
      </c>
      <c r="H50">
        <v>79.914000000000001</v>
      </c>
      <c r="I50">
        <v>80.094999999999999</v>
      </c>
      <c r="J50">
        <v>80.278999999999996</v>
      </c>
      <c r="K50">
        <v>80.465000000000003</v>
      </c>
      <c r="L50" t="s">
        <v>580</v>
      </c>
    </row>
    <row r="51" spans="1:12" x14ac:dyDescent="0.25">
      <c r="A51" t="s">
        <v>262</v>
      </c>
      <c r="B51" t="s">
        <v>263</v>
      </c>
      <c r="C51" t="s">
        <v>582</v>
      </c>
      <c r="D51" t="s">
        <v>583</v>
      </c>
      <c r="E51">
        <v>73.150591787282721</v>
      </c>
      <c r="F51">
        <v>73.273024902046785</v>
      </c>
      <c r="G51">
        <v>73.395957988226044</v>
      </c>
      <c r="H51">
        <v>73.517489950302149</v>
      </c>
      <c r="I51">
        <v>73.637106281043245</v>
      </c>
      <c r="J51">
        <v>73.754732309093612</v>
      </c>
      <c r="K51">
        <v>73.870905980887514</v>
      </c>
      <c r="L51" t="s">
        <v>580</v>
      </c>
    </row>
    <row r="52" spans="1:12" x14ac:dyDescent="0.25">
      <c r="A52" t="s">
        <v>264</v>
      </c>
      <c r="B52" t="s">
        <v>265</v>
      </c>
      <c r="C52" t="s">
        <v>582</v>
      </c>
      <c r="D52" t="s">
        <v>583</v>
      </c>
      <c r="E52">
        <v>78.521000000000001</v>
      </c>
      <c r="F52">
        <v>78.561000000000007</v>
      </c>
      <c r="G52">
        <v>78.606999999999999</v>
      </c>
      <c r="H52">
        <v>78.662000000000006</v>
      </c>
      <c r="I52">
        <v>78.725999999999999</v>
      </c>
      <c r="J52">
        <v>78.802000000000007</v>
      </c>
      <c r="K52">
        <v>78.891999999999996</v>
      </c>
      <c r="L52" t="s">
        <v>580</v>
      </c>
    </row>
    <row r="53" spans="1:12" x14ac:dyDescent="0.25">
      <c r="A53" t="s">
        <v>266</v>
      </c>
      <c r="B53" t="s">
        <v>267</v>
      </c>
      <c r="C53" t="s">
        <v>582</v>
      </c>
      <c r="D53" t="s">
        <v>583</v>
      </c>
      <c r="E53">
        <v>77.975609756097569</v>
      </c>
      <c r="F53">
        <v>78.075609756097577</v>
      </c>
      <c r="G53">
        <v>77.719512195121951</v>
      </c>
      <c r="H53">
        <v>78.01707317073172</v>
      </c>
      <c r="I53" t="s">
        <v>580</v>
      </c>
      <c r="J53" t="s">
        <v>580</v>
      </c>
      <c r="K53" t="s">
        <v>580</v>
      </c>
      <c r="L53" t="s">
        <v>580</v>
      </c>
    </row>
    <row r="54" spans="1:12" x14ac:dyDescent="0.25">
      <c r="A54" t="s">
        <v>268</v>
      </c>
      <c r="B54" t="s">
        <v>269</v>
      </c>
      <c r="C54" t="s">
        <v>582</v>
      </c>
      <c r="D54" t="s">
        <v>583</v>
      </c>
      <c r="E54" t="s">
        <v>580</v>
      </c>
      <c r="F54" t="s">
        <v>580</v>
      </c>
      <c r="G54" t="s">
        <v>580</v>
      </c>
      <c r="H54" t="s">
        <v>580</v>
      </c>
      <c r="I54" t="s">
        <v>580</v>
      </c>
      <c r="J54" t="s">
        <v>580</v>
      </c>
      <c r="K54" t="s">
        <v>580</v>
      </c>
      <c r="L54" t="s">
        <v>580</v>
      </c>
    </row>
    <row r="55" spans="1:12" x14ac:dyDescent="0.25">
      <c r="A55" t="s">
        <v>67</v>
      </c>
      <c r="B55" t="s">
        <v>270</v>
      </c>
      <c r="C55" t="s">
        <v>582</v>
      </c>
      <c r="D55" t="s">
        <v>583</v>
      </c>
      <c r="E55">
        <v>80.177999999999997</v>
      </c>
      <c r="F55">
        <v>80.349999999999994</v>
      </c>
      <c r="G55">
        <v>80.513000000000005</v>
      </c>
      <c r="H55">
        <v>80.671999999999997</v>
      </c>
      <c r="I55">
        <v>80.828000000000003</v>
      </c>
      <c r="J55">
        <v>80.981999999999999</v>
      </c>
      <c r="K55">
        <v>81.135000000000005</v>
      </c>
      <c r="L55" t="s">
        <v>580</v>
      </c>
    </row>
    <row r="56" spans="1:12" x14ac:dyDescent="0.25">
      <c r="A56" t="s">
        <v>31</v>
      </c>
      <c r="B56" t="s">
        <v>271</v>
      </c>
      <c r="C56" t="s">
        <v>582</v>
      </c>
      <c r="D56" t="s">
        <v>583</v>
      </c>
      <c r="E56">
        <v>78.824390243902442</v>
      </c>
      <c r="F56">
        <v>78.578048780487805</v>
      </c>
      <c r="G56">
        <v>79.026829268292687</v>
      </c>
      <c r="H56">
        <v>78.978048780487811</v>
      </c>
      <c r="I56">
        <v>79.029268292682929</v>
      </c>
      <c r="J56">
        <v>79.229268292682946</v>
      </c>
      <c r="K56">
        <v>78.22682926829269</v>
      </c>
      <c r="L56" t="s">
        <v>580</v>
      </c>
    </row>
    <row r="57" spans="1:12" x14ac:dyDescent="0.25">
      <c r="A57" t="s">
        <v>26</v>
      </c>
      <c r="B57" t="s">
        <v>272</v>
      </c>
      <c r="C57" t="s">
        <v>582</v>
      </c>
      <c r="D57" t="s">
        <v>583</v>
      </c>
      <c r="E57">
        <v>81.090243902439042</v>
      </c>
      <c r="F57">
        <v>80.641463414634146</v>
      </c>
      <c r="G57">
        <v>80.990243902439033</v>
      </c>
      <c r="H57">
        <v>80.992682926829289</v>
      </c>
      <c r="I57">
        <v>80.892682926829266</v>
      </c>
      <c r="J57">
        <v>81.292682926829272</v>
      </c>
      <c r="K57">
        <v>80.941463414634157</v>
      </c>
      <c r="L57" t="s">
        <v>580</v>
      </c>
    </row>
    <row r="58" spans="1:12" x14ac:dyDescent="0.25">
      <c r="A58" t="s">
        <v>126</v>
      </c>
      <c r="B58" t="s">
        <v>273</v>
      </c>
      <c r="C58" t="s">
        <v>582</v>
      </c>
      <c r="D58" t="s">
        <v>583</v>
      </c>
      <c r="E58">
        <v>63.170999999999999</v>
      </c>
      <c r="F58">
        <v>64.135999999999996</v>
      </c>
      <c r="G58">
        <v>65.063999999999993</v>
      </c>
      <c r="H58">
        <v>65.893000000000001</v>
      </c>
      <c r="I58">
        <v>66.581999999999994</v>
      </c>
      <c r="J58">
        <v>67.111999999999995</v>
      </c>
      <c r="K58">
        <v>67.489999999999995</v>
      </c>
      <c r="L58" t="s">
        <v>580</v>
      </c>
    </row>
    <row r="59" spans="1:12" x14ac:dyDescent="0.25">
      <c r="A59" t="s">
        <v>274</v>
      </c>
      <c r="B59" t="s">
        <v>275</v>
      </c>
      <c r="C59" t="s">
        <v>582</v>
      </c>
      <c r="D59" t="s">
        <v>583</v>
      </c>
      <c r="E59" t="s">
        <v>580</v>
      </c>
      <c r="F59" t="s">
        <v>580</v>
      </c>
      <c r="G59" t="s">
        <v>580</v>
      </c>
      <c r="H59" t="s">
        <v>580</v>
      </c>
      <c r="I59" t="s">
        <v>580</v>
      </c>
      <c r="J59" t="s">
        <v>580</v>
      </c>
      <c r="K59" t="s">
        <v>580</v>
      </c>
      <c r="L59" t="s">
        <v>580</v>
      </c>
    </row>
    <row r="60" spans="1:12" x14ac:dyDescent="0.25">
      <c r="A60" t="s">
        <v>3</v>
      </c>
      <c r="B60" t="s">
        <v>276</v>
      </c>
      <c r="C60" t="s">
        <v>582</v>
      </c>
      <c r="D60" t="s">
        <v>583</v>
      </c>
      <c r="E60">
        <v>80.7</v>
      </c>
      <c r="F60">
        <v>80.702439024390245</v>
      </c>
      <c r="G60">
        <v>80.853658536585371</v>
      </c>
      <c r="H60">
        <v>81.10243902439025</v>
      </c>
      <c r="I60">
        <v>80.953658536585365</v>
      </c>
      <c r="J60">
        <v>81.451219512195138</v>
      </c>
      <c r="K60">
        <v>81.551219512195132</v>
      </c>
      <c r="L60" t="s">
        <v>580</v>
      </c>
    </row>
    <row r="61" spans="1:12" x14ac:dyDescent="0.25">
      <c r="A61" t="s">
        <v>98</v>
      </c>
      <c r="B61" t="s">
        <v>277</v>
      </c>
      <c r="C61" t="s">
        <v>582</v>
      </c>
      <c r="D61" t="s">
        <v>583</v>
      </c>
      <c r="E61">
        <v>73.003</v>
      </c>
      <c r="F61">
        <v>73.241</v>
      </c>
      <c r="G61">
        <v>73.471000000000004</v>
      </c>
      <c r="H61">
        <v>73.688999999999993</v>
      </c>
      <c r="I61">
        <v>73.891999999999996</v>
      </c>
      <c r="J61">
        <v>74.081000000000003</v>
      </c>
      <c r="K61">
        <v>74.257000000000005</v>
      </c>
      <c r="L61" t="s">
        <v>580</v>
      </c>
    </row>
    <row r="62" spans="1:12" x14ac:dyDescent="0.25">
      <c r="A62" t="s">
        <v>68</v>
      </c>
      <c r="B62" t="s">
        <v>278</v>
      </c>
      <c r="C62" t="s">
        <v>582</v>
      </c>
      <c r="D62" t="s">
        <v>583</v>
      </c>
      <c r="E62">
        <v>75.878</v>
      </c>
      <c r="F62">
        <v>76.09</v>
      </c>
      <c r="G62">
        <v>76.298000000000002</v>
      </c>
      <c r="H62">
        <v>76.498999999999995</v>
      </c>
      <c r="I62">
        <v>76.692999999999998</v>
      </c>
      <c r="J62">
        <v>76.88</v>
      </c>
      <c r="K62">
        <v>77.063000000000002</v>
      </c>
      <c r="L62" t="s">
        <v>580</v>
      </c>
    </row>
    <row r="63" spans="1:12" x14ac:dyDescent="0.25">
      <c r="A63" t="s">
        <v>279</v>
      </c>
      <c r="B63" t="s">
        <v>280</v>
      </c>
      <c r="C63" t="s">
        <v>582</v>
      </c>
      <c r="D63" t="s">
        <v>583</v>
      </c>
      <c r="E63">
        <v>74.225736992571115</v>
      </c>
      <c r="F63">
        <v>74.502271847048064</v>
      </c>
      <c r="G63">
        <v>74.762046680860166</v>
      </c>
      <c r="H63">
        <v>75.001915098261861</v>
      </c>
      <c r="I63">
        <v>75.21766315827017</v>
      </c>
      <c r="J63">
        <v>75.409703238787841</v>
      </c>
      <c r="K63">
        <v>75.581124402032827</v>
      </c>
      <c r="L63" t="s">
        <v>580</v>
      </c>
    </row>
    <row r="64" spans="1:12" x14ac:dyDescent="0.25">
      <c r="A64" t="s">
        <v>281</v>
      </c>
      <c r="B64" t="s">
        <v>282</v>
      </c>
      <c r="C64" t="s">
        <v>582</v>
      </c>
      <c r="D64" t="s">
        <v>583</v>
      </c>
      <c r="E64">
        <v>69.460918965503978</v>
      </c>
      <c r="F64">
        <v>69.748506232169518</v>
      </c>
      <c r="G64">
        <v>70.011235071313195</v>
      </c>
      <c r="H64">
        <v>70.254234698028952</v>
      </c>
      <c r="I64">
        <v>70.483238337634873</v>
      </c>
      <c r="J64">
        <v>70.701201324776392</v>
      </c>
      <c r="K64">
        <v>70.911239413625481</v>
      </c>
      <c r="L64" t="s">
        <v>580</v>
      </c>
    </row>
    <row r="65" spans="1:12" x14ac:dyDescent="0.25">
      <c r="A65" t="s">
        <v>283</v>
      </c>
      <c r="B65" t="s">
        <v>284</v>
      </c>
      <c r="C65" t="s">
        <v>582</v>
      </c>
      <c r="D65" t="s">
        <v>583</v>
      </c>
      <c r="E65">
        <v>75.126869957652133</v>
      </c>
      <c r="F65">
        <v>75.39461356737327</v>
      </c>
      <c r="G65">
        <v>75.638149631759944</v>
      </c>
      <c r="H65">
        <v>75.869250642910899</v>
      </c>
      <c r="I65">
        <v>76.072515486157201</v>
      </c>
      <c r="J65">
        <v>76.266875866365766</v>
      </c>
      <c r="K65">
        <v>76.444978724760873</v>
      </c>
      <c r="L65" t="s">
        <v>580</v>
      </c>
    </row>
    <row r="66" spans="1:12" x14ac:dyDescent="0.25">
      <c r="A66" t="s">
        <v>285</v>
      </c>
      <c r="B66" t="s">
        <v>286</v>
      </c>
      <c r="C66" t="s">
        <v>582</v>
      </c>
      <c r="D66" t="s">
        <v>583</v>
      </c>
      <c r="E66">
        <v>72.264669461720047</v>
      </c>
      <c r="F66">
        <v>72.59431479714813</v>
      </c>
      <c r="G66">
        <v>72.953925315425607</v>
      </c>
      <c r="H66">
        <v>73.423076594903449</v>
      </c>
      <c r="I66">
        <v>73.600033357639234</v>
      </c>
      <c r="J66">
        <v>73.875854365558595</v>
      </c>
      <c r="K66">
        <v>73.103994730453635</v>
      </c>
      <c r="L66" t="s">
        <v>580</v>
      </c>
    </row>
    <row r="67" spans="1:12" x14ac:dyDescent="0.25">
      <c r="A67" t="s">
        <v>287</v>
      </c>
      <c r="B67" t="s">
        <v>288</v>
      </c>
      <c r="C67" t="s">
        <v>582</v>
      </c>
      <c r="D67" t="s">
        <v>583</v>
      </c>
      <c r="E67">
        <v>77.283114899785019</v>
      </c>
      <c r="F67">
        <v>77.240549002307489</v>
      </c>
      <c r="G67">
        <v>77.595640665390633</v>
      </c>
      <c r="H67">
        <v>77.789956566810602</v>
      </c>
      <c r="I67">
        <v>77.909253042810803</v>
      </c>
      <c r="J67">
        <v>78.159127460513801</v>
      </c>
      <c r="K67">
        <v>77.390151297877253</v>
      </c>
      <c r="L67" t="s">
        <v>580</v>
      </c>
    </row>
    <row r="68" spans="1:12" x14ac:dyDescent="0.25">
      <c r="A68" t="s">
        <v>48</v>
      </c>
      <c r="B68" t="s">
        <v>289</v>
      </c>
      <c r="C68" t="s">
        <v>582</v>
      </c>
      <c r="D68" t="s">
        <v>583</v>
      </c>
      <c r="E68">
        <v>75.923000000000002</v>
      </c>
      <c r="F68">
        <v>76.143000000000001</v>
      </c>
      <c r="G68">
        <v>76.364999999999995</v>
      </c>
      <c r="H68">
        <v>76.584000000000003</v>
      </c>
      <c r="I68">
        <v>76.8</v>
      </c>
      <c r="J68">
        <v>77.010000000000005</v>
      </c>
      <c r="K68">
        <v>77.215999999999994</v>
      </c>
      <c r="L68" t="s">
        <v>580</v>
      </c>
    </row>
    <row r="69" spans="1:12" x14ac:dyDescent="0.25">
      <c r="A69" t="s">
        <v>135</v>
      </c>
      <c r="B69" t="s">
        <v>290</v>
      </c>
      <c r="C69" t="s">
        <v>582</v>
      </c>
      <c r="D69" t="s">
        <v>583</v>
      </c>
      <c r="E69">
        <v>71.117000000000004</v>
      </c>
      <c r="F69">
        <v>71.302000000000007</v>
      </c>
      <c r="G69">
        <v>71.481999999999999</v>
      </c>
      <c r="H69">
        <v>71.656000000000006</v>
      </c>
      <c r="I69">
        <v>71.825000000000003</v>
      </c>
      <c r="J69">
        <v>71.989999999999995</v>
      </c>
      <c r="K69">
        <v>72.150000000000006</v>
      </c>
      <c r="L69" t="s">
        <v>580</v>
      </c>
    </row>
    <row r="70" spans="1:12" x14ac:dyDescent="0.25">
      <c r="A70" t="s">
        <v>291</v>
      </c>
      <c r="B70" t="s">
        <v>292</v>
      </c>
      <c r="C70" t="s">
        <v>582</v>
      </c>
      <c r="D70" t="s">
        <v>583</v>
      </c>
      <c r="E70">
        <v>81.942982704642702</v>
      </c>
      <c r="F70">
        <v>81.569229098394359</v>
      </c>
      <c r="G70">
        <v>81.954545322423456</v>
      </c>
      <c r="H70">
        <v>81.932316355077702</v>
      </c>
      <c r="I70">
        <v>82.049581166769869</v>
      </c>
      <c r="J70">
        <v>82.326182782217174</v>
      </c>
      <c r="K70">
        <v>81.53588280568944</v>
      </c>
      <c r="L70" t="s">
        <v>580</v>
      </c>
    </row>
    <row r="71" spans="1:12" x14ac:dyDescent="0.25">
      <c r="A71" t="s">
        <v>293</v>
      </c>
      <c r="B71" t="s">
        <v>294</v>
      </c>
      <c r="C71" t="s">
        <v>582</v>
      </c>
      <c r="D71" t="s">
        <v>583</v>
      </c>
      <c r="E71">
        <v>64.200999999999993</v>
      </c>
      <c r="F71">
        <v>64.664000000000001</v>
      </c>
      <c r="G71">
        <v>65.111000000000004</v>
      </c>
      <c r="H71">
        <v>65.537999999999997</v>
      </c>
      <c r="I71">
        <v>65.941000000000003</v>
      </c>
      <c r="J71">
        <v>66.320999999999998</v>
      </c>
      <c r="K71">
        <v>66.679000000000002</v>
      </c>
      <c r="L71" t="s">
        <v>580</v>
      </c>
    </row>
    <row r="72" spans="1:12" x14ac:dyDescent="0.25">
      <c r="A72" t="s">
        <v>36</v>
      </c>
      <c r="B72" t="s">
        <v>295</v>
      </c>
      <c r="C72" t="s">
        <v>582</v>
      </c>
      <c r="D72" t="s">
        <v>583</v>
      </c>
      <c r="E72">
        <v>83.229268292682931</v>
      </c>
      <c r="F72">
        <v>82.831707317073182</v>
      </c>
      <c r="G72">
        <v>83.329268292682926</v>
      </c>
      <c r="H72">
        <v>83.282926829268291</v>
      </c>
      <c r="I72">
        <v>83.43170731707319</v>
      </c>
      <c r="J72">
        <v>83.831707317073182</v>
      </c>
      <c r="K72">
        <v>82.334146341463423</v>
      </c>
      <c r="L72" t="s">
        <v>580</v>
      </c>
    </row>
    <row r="73" spans="1:12" x14ac:dyDescent="0.25">
      <c r="A73" t="s">
        <v>73</v>
      </c>
      <c r="B73" t="s">
        <v>296</v>
      </c>
      <c r="C73" t="s">
        <v>582</v>
      </c>
      <c r="D73" t="s">
        <v>583</v>
      </c>
      <c r="E73">
        <v>77.034146341463426</v>
      </c>
      <c r="F73">
        <v>77.590243902439028</v>
      </c>
      <c r="G73">
        <v>77.64146341463416</v>
      </c>
      <c r="H73">
        <v>78.092682926829269</v>
      </c>
      <c r="I73">
        <v>78.243902439024396</v>
      </c>
      <c r="J73">
        <v>78.646341463414657</v>
      </c>
      <c r="K73">
        <v>78.346341463414646</v>
      </c>
      <c r="L73" t="s">
        <v>580</v>
      </c>
    </row>
    <row r="74" spans="1:12" x14ac:dyDescent="0.25">
      <c r="A74" t="s">
        <v>122</v>
      </c>
      <c r="B74" t="s">
        <v>297</v>
      </c>
      <c r="C74" t="s">
        <v>582</v>
      </c>
      <c r="D74" t="s">
        <v>583</v>
      </c>
      <c r="E74">
        <v>64.546999999999997</v>
      </c>
      <c r="F74">
        <v>65.048000000000002</v>
      </c>
      <c r="G74">
        <v>65.481999999999999</v>
      </c>
      <c r="H74">
        <v>65.872</v>
      </c>
      <c r="I74">
        <v>66.239999999999995</v>
      </c>
      <c r="J74">
        <v>66.596999999999994</v>
      </c>
      <c r="K74">
        <v>66.953000000000003</v>
      </c>
      <c r="L74" t="s">
        <v>580</v>
      </c>
    </row>
    <row r="75" spans="1:12" x14ac:dyDescent="0.25">
      <c r="A75" t="s">
        <v>298</v>
      </c>
      <c r="B75" t="s">
        <v>299</v>
      </c>
      <c r="C75" t="s">
        <v>582</v>
      </c>
      <c r="D75" t="s">
        <v>583</v>
      </c>
      <c r="E75">
        <v>80.870447559214412</v>
      </c>
      <c r="F75">
        <v>80.566807141595646</v>
      </c>
      <c r="G75">
        <v>80.949864642054294</v>
      </c>
      <c r="H75">
        <v>80.930838644338309</v>
      </c>
      <c r="I75">
        <v>81.027023505767104</v>
      </c>
      <c r="J75">
        <v>81.313270172949998</v>
      </c>
      <c r="K75">
        <v>80.463701888058552</v>
      </c>
      <c r="L75" t="s">
        <v>580</v>
      </c>
    </row>
    <row r="76" spans="1:12" x14ac:dyDescent="0.25">
      <c r="A76" t="s">
        <v>300</v>
      </c>
      <c r="B76" t="s">
        <v>301</v>
      </c>
      <c r="C76" t="s">
        <v>582</v>
      </c>
      <c r="D76" t="s">
        <v>583</v>
      </c>
      <c r="E76">
        <v>61.224573790300028</v>
      </c>
      <c r="F76">
        <v>61.573157088054643</v>
      </c>
      <c r="G76">
        <v>61.910911594431056</v>
      </c>
      <c r="H76">
        <v>62.224472213469909</v>
      </c>
      <c r="I76">
        <v>62.49355186367498</v>
      </c>
      <c r="J76">
        <v>62.769965717608258</v>
      </c>
      <c r="K76">
        <v>62.992602079659534</v>
      </c>
      <c r="L76" t="s">
        <v>580</v>
      </c>
    </row>
    <row r="77" spans="1:12" x14ac:dyDescent="0.25">
      <c r="A77" t="s">
        <v>6</v>
      </c>
      <c r="B77" t="s">
        <v>302</v>
      </c>
      <c r="C77" t="s">
        <v>582</v>
      </c>
      <c r="D77" t="s">
        <v>583</v>
      </c>
      <c r="E77">
        <v>81.180487804878069</v>
      </c>
      <c r="F77">
        <v>81.480487804878067</v>
      </c>
      <c r="G77">
        <v>81.429268292682934</v>
      </c>
      <c r="H77">
        <v>81.631707317073193</v>
      </c>
      <c r="I77">
        <v>81.734146341463429</v>
      </c>
      <c r="J77">
        <v>81.982926829268294</v>
      </c>
      <c r="K77">
        <v>82.131707317073179</v>
      </c>
      <c r="L77" t="s">
        <v>580</v>
      </c>
    </row>
    <row r="78" spans="1:12" x14ac:dyDescent="0.25">
      <c r="A78" t="s">
        <v>303</v>
      </c>
      <c r="B78" t="s">
        <v>304</v>
      </c>
      <c r="C78" t="s">
        <v>582</v>
      </c>
      <c r="D78" t="s">
        <v>583</v>
      </c>
      <c r="E78">
        <v>67.03</v>
      </c>
      <c r="F78">
        <v>67.102999999999994</v>
      </c>
      <c r="G78">
        <v>67.174999999999997</v>
      </c>
      <c r="H78">
        <v>67.251999999999995</v>
      </c>
      <c r="I78">
        <v>67.340999999999994</v>
      </c>
      <c r="J78">
        <v>67.444000000000003</v>
      </c>
      <c r="K78">
        <v>67.561000000000007</v>
      </c>
      <c r="L78" t="s">
        <v>580</v>
      </c>
    </row>
    <row r="79" spans="1:12" x14ac:dyDescent="0.25">
      <c r="A79" t="s">
        <v>29</v>
      </c>
      <c r="B79" t="s">
        <v>305</v>
      </c>
      <c r="C79" t="s">
        <v>582</v>
      </c>
      <c r="D79" t="s">
        <v>583</v>
      </c>
      <c r="E79">
        <v>82.719512195121951</v>
      </c>
      <c r="F79">
        <v>82.321951219512201</v>
      </c>
      <c r="G79">
        <v>82.573170731707322</v>
      </c>
      <c r="H79">
        <v>82.575609756097563</v>
      </c>
      <c r="I79">
        <v>82.675609756097572</v>
      </c>
      <c r="J79">
        <v>82.826829268292698</v>
      </c>
      <c r="K79">
        <v>82.175609756097572</v>
      </c>
      <c r="L79" t="s">
        <v>580</v>
      </c>
    </row>
    <row r="80" spans="1:12" x14ac:dyDescent="0.25">
      <c r="A80" t="s">
        <v>306</v>
      </c>
      <c r="B80" t="s">
        <v>307</v>
      </c>
      <c r="C80" t="s">
        <v>582</v>
      </c>
      <c r="D80" t="s">
        <v>583</v>
      </c>
      <c r="E80">
        <v>81.592682926829269</v>
      </c>
      <c r="F80">
        <v>81.792682926829286</v>
      </c>
      <c r="G80">
        <v>82.092682926829283</v>
      </c>
      <c r="H80">
        <v>82.292682926829272</v>
      </c>
      <c r="I80">
        <v>82.543902439024393</v>
      </c>
      <c r="J80">
        <v>82.792682926829286</v>
      </c>
      <c r="K80">
        <v>83.092682926829283</v>
      </c>
      <c r="L80" t="s">
        <v>580</v>
      </c>
    </row>
    <row r="81" spans="1:12" x14ac:dyDescent="0.25">
      <c r="A81" t="s">
        <v>308</v>
      </c>
      <c r="B81" t="s">
        <v>309</v>
      </c>
      <c r="C81" t="s">
        <v>582</v>
      </c>
      <c r="D81" t="s">
        <v>583</v>
      </c>
      <c r="E81">
        <v>67.152000000000001</v>
      </c>
      <c r="F81">
        <v>67.314999999999998</v>
      </c>
      <c r="G81">
        <v>67.471000000000004</v>
      </c>
      <c r="H81">
        <v>67.617999999999995</v>
      </c>
      <c r="I81">
        <v>67.754999999999995</v>
      </c>
      <c r="J81">
        <v>67.882999999999996</v>
      </c>
      <c r="K81">
        <v>68.001999999999995</v>
      </c>
      <c r="L81" t="s">
        <v>580</v>
      </c>
    </row>
    <row r="82" spans="1:12" x14ac:dyDescent="0.25">
      <c r="A82" t="s">
        <v>143</v>
      </c>
      <c r="B82" t="s">
        <v>310</v>
      </c>
      <c r="C82" t="s">
        <v>582</v>
      </c>
      <c r="D82" t="s">
        <v>583</v>
      </c>
      <c r="E82">
        <v>64.317999999999998</v>
      </c>
      <c r="F82">
        <v>64.912999999999997</v>
      </c>
      <c r="G82">
        <v>65.418000000000006</v>
      </c>
      <c r="H82">
        <v>65.838999999999999</v>
      </c>
      <c r="I82">
        <v>66.186999999999998</v>
      </c>
      <c r="J82">
        <v>66.466999999999999</v>
      </c>
      <c r="K82">
        <v>66.69</v>
      </c>
      <c r="L82" t="s">
        <v>580</v>
      </c>
    </row>
    <row r="83" spans="1:12" x14ac:dyDescent="0.25">
      <c r="A83" t="s">
        <v>21</v>
      </c>
      <c r="B83" t="s">
        <v>311</v>
      </c>
      <c r="C83" t="s">
        <v>582</v>
      </c>
      <c r="D83" t="s">
        <v>583</v>
      </c>
      <c r="E83">
        <v>81.304878048780495</v>
      </c>
      <c r="F83">
        <v>80.956097560975621</v>
      </c>
      <c r="G83">
        <v>81.156097560975624</v>
      </c>
      <c r="H83">
        <v>81.256097560975604</v>
      </c>
      <c r="I83">
        <v>81.256097560975604</v>
      </c>
      <c r="J83">
        <v>81.2048780487805</v>
      </c>
      <c r="K83">
        <v>80.902439024390262</v>
      </c>
      <c r="L83" t="s">
        <v>580</v>
      </c>
    </row>
    <row r="84" spans="1:12" x14ac:dyDescent="0.25">
      <c r="A84" t="s">
        <v>130</v>
      </c>
      <c r="B84" t="s">
        <v>312</v>
      </c>
      <c r="C84" t="s">
        <v>582</v>
      </c>
      <c r="D84" t="s">
        <v>583</v>
      </c>
      <c r="E84">
        <v>72.706999999999994</v>
      </c>
      <c r="F84">
        <v>72.972999999999999</v>
      </c>
      <c r="G84">
        <v>73.206999999999994</v>
      </c>
      <c r="H84">
        <v>73.414000000000001</v>
      </c>
      <c r="I84">
        <v>73.599999999999994</v>
      </c>
      <c r="J84">
        <v>73.766999999999996</v>
      </c>
      <c r="K84">
        <v>73.918999999999997</v>
      </c>
      <c r="L84" t="s">
        <v>580</v>
      </c>
    </row>
    <row r="85" spans="1:12" x14ac:dyDescent="0.25">
      <c r="A85" t="s">
        <v>114</v>
      </c>
      <c r="B85" t="s">
        <v>313</v>
      </c>
      <c r="C85" t="s">
        <v>582</v>
      </c>
      <c r="D85" t="s">
        <v>583</v>
      </c>
      <c r="E85">
        <v>62.415999999999997</v>
      </c>
      <c r="F85">
        <v>62.771999999999998</v>
      </c>
      <c r="G85">
        <v>63.124000000000002</v>
      </c>
      <c r="H85">
        <v>63.463000000000001</v>
      </c>
      <c r="I85">
        <v>63.78</v>
      </c>
      <c r="J85">
        <v>64.073999999999998</v>
      </c>
      <c r="K85">
        <v>64.346999999999994</v>
      </c>
      <c r="L85" t="s">
        <v>580</v>
      </c>
    </row>
    <row r="86" spans="1:12" x14ac:dyDescent="0.25">
      <c r="A86" t="s">
        <v>314</v>
      </c>
      <c r="B86" t="s">
        <v>315</v>
      </c>
      <c r="C86" t="s">
        <v>582</v>
      </c>
      <c r="D86" t="s">
        <v>583</v>
      </c>
      <c r="E86" t="s">
        <v>580</v>
      </c>
      <c r="F86" t="s">
        <v>580</v>
      </c>
      <c r="G86" t="s">
        <v>580</v>
      </c>
      <c r="H86" t="s">
        <v>580</v>
      </c>
      <c r="I86" t="s">
        <v>580</v>
      </c>
      <c r="J86" t="s">
        <v>580</v>
      </c>
      <c r="K86" t="s">
        <v>580</v>
      </c>
      <c r="L86" t="s">
        <v>580</v>
      </c>
    </row>
    <row r="87" spans="1:12" x14ac:dyDescent="0.25">
      <c r="A87" t="s">
        <v>150</v>
      </c>
      <c r="B87" t="s">
        <v>316</v>
      </c>
      <c r="C87" t="s">
        <v>582</v>
      </c>
      <c r="D87" t="s">
        <v>583</v>
      </c>
      <c r="E87">
        <v>59.015999999999998</v>
      </c>
      <c r="F87">
        <v>59.597999999999999</v>
      </c>
      <c r="G87">
        <v>60.17</v>
      </c>
      <c r="H87">
        <v>60.706000000000003</v>
      </c>
      <c r="I87">
        <v>61.185000000000002</v>
      </c>
      <c r="J87">
        <v>61.601999999999997</v>
      </c>
      <c r="K87">
        <v>61.962000000000003</v>
      </c>
      <c r="L87" t="s">
        <v>580</v>
      </c>
    </row>
    <row r="88" spans="1:12" x14ac:dyDescent="0.25">
      <c r="A88" t="s">
        <v>317</v>
      </c>
      <c r="B88" t="s">
        <v>318</v>
      </c>
      <c r="C88" t="s">
        <v>582</v>
      </c>
      <c r="D88" t="s">
        <v>583</v>
      </c>
      <c r="E88">
        <v>60.667000000000002</v>
      </c>
      <c r="F88">
        <v>60.91</v>
      </c>
      <c r="G88">
        <v>61.165999999999997</v>
      </c>
      <c r="H88">
        <v>61.44</v>
      </c>
      <c r="I88">
        <v>61.734999999999999</v>
      </c>
      <c r="J88">
        <v>62.05</v>
      </c>
      <c r="K88">
        <v>62.383000000000003</v>
      </c>
      <c r="L88" t="s">
        <v>580</v>
      </c>
    </row>
    <row r="89" spans="1:12" x14ac:dyDescent="0.25">
      <c r="A89" t="s">
        <v>319</v>
      </c>
      <c r="B89" t="s">
        <v>320</v>
      </c>
      <c r="C89" t="s">
        <v>582</v>
      </c>
      <c r="D89" t="s">
        <v>583</v>
      </c>
      <c r="E89">
        <v>56.555999999999997</v>
      </c>
      <c r="F89">
        <v>56.959000000000003</v>
      </c>
      <c r="G89">
        <v>57.328000000000003</v>
      </c>
      <c r="H89">
        <v>57.673000000000002</v>
      </c>
      <c r="I89">
        <v>58.003</v>
      </c>
      <c r="J89">
        <v>58.322000000000003</v>
      </c>
      <c r="K89">
        <v>58.634</v>
      </c>
      <c r="L89" t="s">
        <v>580</v>
      </c>
    </row>
    <row r="90" spans="1:12" x14ac:dyDescent="0.25">
      <c r="A90" t="s">
        <v>321</v>
      </c>
      <c r="B90" t="s">
        <v>322</v>
      </c>
      <c r="C90" t="s">
        <v>582</v>
      </c>
      <c r="D90" t="s">
        <v>583</v>
      </c>
      <c r="E90">
        <v>57.000999999999998</v>
      </c>
      <c r="F90">
        <v>57.359000000000002</v>
      </c>
      <c r="G90">
        <v>57.713000000000001</v>
      </c>
      <c r="H90">
        <v>58.061</v>
      </c>
      <c r="I90">
        <v>58.402000000000001</v>
      </c>
      <c r="J90">
        <v>58.734999999999999</v>
      </c>
      <c r="K90">
        <v>59.057000000000002</v>
      </c>
      <c r="L90" t="s">
        <v>580</v>
      </c>
    </row>
    <row r="91" spans="1:12" x14ac:dyDescent="0.25">
      <c r="A91" t="s">
        <v>102</v>
      </c>
      <c r="B91" t="s">
        <v>323</v>
      </c>
      <c r="C91" t="s">
        <v>582</v>
      </c>
      <c r="D91" t="s">
        <v>583</v>
      </c>
      <c r="E91">
        <v>81.385365853658527</v>
      </c>
      <c r="F91">
        <v>81.036585365853668</v>
      </c>
      <c r="G91">
        <v>81.387804878048797</v>
      </c>
      <c r="H91">
        <v>81.287804878048775</v>
      </c>
      <c r="I91">
        <v>81.787804878048803</v>
      </c>
      <c r="J91">
        <v>81.639024390243918</v>
      </c>
      <c r="K91">
        <v>81.0878048780488</v>
      </c>
      <c r="L91" t="s">
        <v>580</v>
      </c>
    </row>
    <row r="92" spans="1:12" x14ac:dyDescent="0.25">
      <c r="A92" t="s">
        <v>324</v>
      </c>
      <c r="B92" t="s">
        <v>325</v>
      </c>
      <c r="C92" t="s">
        <v>582</v>
      </c>
      <c r="D92" t="s">
        <v>583</v>
      </c>
      <c r="E92">
        <v>72.503</v>
      </c>
      <c r="F92">
        <v>72.444999999999993</v>
      </c>
      <c r="G92">
        <v>72.408000000000001</v>
      </c>
      <c r="H92">
        <v>72.388000000000005</v>
      </c>
      <c r="I92">
        <v>72.384</v>
      </c>
      <c r="J92">
        <v>72.397000000000006</v>
      </c>
      <c r="K92">
        <v>72.426000000000002</v>
      </c>
      <c r="L92" t="s">
        <v>580</v>
      </c>
    </row>
    <row r="93" spans="1:12" x14ac:dyDescent="0.25">
      <c r="A93" t="s">
        <v>326</v>
      </c>
      <c r="B93" t="s">
        <v>327</v>
      </c>
      <c r="C93" t="s">
        <v>582</v>
      </c>
      <c r="D93" t="s">
        <v>583</v>
      </c>
      <c r="E93">
        <v>71.985609756097574</v>
      </c>
      <c r="F93">
        <v>71.977317073170724</v>
      </c>
      <c r="G93">
        <v>71.825121951219515</v>
      </c>
      <c r="H93">
        <v>71.579756097560974</v>
      </c>
      <c r="I93">
        <v>71.886585365853662</v>
      </c>
      <c r="J93">
        <v>72.04756097560977</v>
      </c>
      <c r="K93">
        <v>71.404634146341479</v>
      </c>
      <c r="L93" t="s">
        <v>580</v>
      </c>
    </row>
    <row r="94" spans="1:12" x14ac:dyDescent="0.25">
      <c r="A94" t="s">
        <v>43</v>
      </c>
      <c r="B94" t="s">
        <v>328</v>
      </c>
      <c r="C94" t="s">
        <v>582</v>
      </c>
      <c r="D94" t="s">
        <v>583</v>
      </c>
      <c r="E94">
        <v>72.935000000000002</v>
      </c>
      <c r="F94">
        <v>73.25</v>
      </c>
      <c r="G94">
        <v>73.540999999999997</v>
      </c>
      <c r="H94">
        <v>73.81</v>
      </c>
      <c r="I94">
        <v>74.063000000000002</v>
      </c>
      <c r="J94">
        <v>74.302000000000007</v>
      </c>
      <c r="K94">
        <v>74.528999999999996</v>
      </c>
      <c r="L94" t="s">
        <v>580</v>
      </c>
    </row>
    <row r="95" spans="1:12" x14ac:dyDescent="0.25">
      <c r="A95" t="s">
        <v>329</v>
      </c>
      <c r="B95" t="s">
        <v>330</v>
      </c>
      <c r="C95" t="s">
        <v>582</v>
      </c>
      <c r="D95" t="s">
        <v>583</v>
      </c>
      <c r="E95">
        <v>78.894999999999996</v>
      </c>
      <c r="F95">
        <v>79.144000000000005</v>
      </c>
      <c r="G95">
        <v>79.391000000000005</v>
      </c>
      <c r="H95">
        <v>79.631</v>
      </c>
      <c r="I95">
        <v>79.858999999999995</v>
      </c>
      <c r="J95">
        <v>80.073999999999998</v>
      </c>
      <c r="K95">
        <v>80.277000000000001</v>
      </c>
      <c r="L95" t="s">
        <v>580</v>
      </c>
    </row>
    <row r="96" spans="1:12" x14ac:dyDescent="0.25">
      <c r="A96" t="s">
        <v>331</v>
      </c>
      <c r="B96" t="s">
        <v>332</v>
      </c>
      <c r="C96" t="s">
        <v>582</v>
      </c>
      <c r="D96" t="s">
        <v>583</v>
      </c>
      <c r="E96">
        <v>69.049000000000007</v>
      </c>
      <c r="F96">
        <v>69.262</v>
      </c>
      <c r="G96">
        <v>69.453999999999994</v>
      </c>
      <c r="H96">
        <v>69.623999999999995</v>
      </c>
      <c r="I96">
        <v>69.774000000000001</v>
      </c>
      <c r="J96">
        <v>69.906000000000006</v>
      </c>
      <c r="K96">
        <v>70.022999999999996</v>
      </c>
      <c r="L96" t="s">
        <v>580</v>
      </c>
    </row>
    <row r="97" spans="1:12" x14ac:dyDescent="0.25">
      <c r="A97" t="s">
        <v>333</v>
      </c>
      <c r="B97" t="s">
        <v>334</v>
      </c>
      <c r="C97" t="s">
        <v>582</v>
      </c>
      <c r="D97" t="s">
        <v>583</v>
      </c>
      <c r="E97">
        <v>80.519056207953611</v>
      </c>
      <c r="F97">
        <v>80.398184877773701</v>
      </c>
      <c r="G97">
        <v>80.547309664130211</v>
      </c>
      <c r="H97">
        <v>80.590379483400184</v>
      </c>
      <c r="I97">
        <v>80.690460979154835</v>
      </c>
      <c r="J97">
        <v>80.886252448076789</v>
      </c>
      <c r="K97">
        <v>80.210530637870178</v>
      </c>
      <c r="L97" t="s">
        <v>580</v>
      </c>
    </row>
    <row r="98" spans="1:12" x14ac:dyDescent="0.25">
      <c r="A98" t="s">
        <v>581</v>
      </c>
      <c r="B98" t="s">
        <v>336</v>
      </c>
      <c r="C98" t="s">
        <v>582</v>
      </c>
      <c r="D98" t="s">
        <v>583</v>
      </c>
      <c r="E98">
        <v>83.980487804878067</v>
      </c>
      <c r="F98">
        <v>84.278048780487822</v>
      </c>
      <c r="G98">
        <v>84.22682926829269</v>
      </c>
      <c r="H98">
        <v>84.680487804878055</v>
      </c>
      <c r="I98">
        <v>84.934146341463432</v>
      </c>
      <c r="J98">
        <v>85.078048780487805</v>
      </c>
      <c r="K98">
        <v>85.387804878048797</v>
      </c>
      <c r="L98" t="s">
        <v>580</v>
      </c>
    </row>
    <row r="99" spans="1:12" x14ac:dyDescent="0.25">
      <c r="A99" t="s">
        <v>105</v>
      </c>
      <c r="B99" t="s">
        <v>337</v>
      </c>
      <c r="C99" t="s">
        <v>582</v>
      </c>
      <c r="D99" t="s">
        <v>583</v>
      </c>
      <c r="E99">
        <v>74.278000000000006</v>
      </c>
      <c r="F99">
        <v>74.495000000000005</v>
      </c>
      <c r="G99">
        <v>74.700999999999993</v>
      </c>
      <c r="H99">
        <v>74.897999999999996</v>
      </c>
      <c r="I99">
        <v>75.087999999999994</v>
      </c>
      <c r="J99">
        <v>75.27</v>
      </c>
      <c r="K99">
        <v>75.447999999999993</v>
      </c>
      <c r="L99" t="s">
        <v>580</v>
      </c>
    </row>
    <row r="100" spans="1:12" x14ac:dyDescent="0.25">
      <c r="A100" t="s">
        <v>338</v>
      </c>
      <c r="B100" t="s">
        <v>339</v>
      </c>
      <c r="C100" t="s">
        <v>582</v>
      </c>
      <c r="D100" t="s">
        <v>583</v>
      </c>
      <c r="E100">
        <v>61.334314134141344</v>
      </c>
      <c r="F100">
        <v>61.852952892215896</v>
      </c>
      <c r="G100">
        <v>62.323284644718932</v>
      </c>
      <c r="H100">
        <v>62.748671772017005</v>
      </c>
      <c r="I100">
        <v>63.134991156130084</v>
      </c>
      <c r="J100">
        <v>63.48645532563021</v>
      </c>
      <c r="K100">
        <v>63.809627961467342</v>
      </c>
      <c r="L100" t="s">
        <v>580</v>
      </c>
    </row>
    <row r="101" spans="1:12" x14ac:dyDescent="0.25">
      <c r="A101" t="s">
        <v>62</v>
      </c>
      <c r="B101" t="s">
        <v>340</v>
      </c>
      <c r="C101" t="s">
        <v>582</v>
      </c>
      <c r="D101" t="s">
        <v>583</v>
      </c>
      <c r="E101">
        <v>77.478048780487811</v>
      </c>
      <c r="F101">
        <v>77.27560975609758</v>
      </c>
      <c r="G101">
        <v>78.021951219512204</v>
      </c>
      <c r="H101">
        <v>77.826829268292698</v>
      </c>
      <c r="I101">
        <v>78.070731707317094</v>
      </c>
      <c r="J101">
        <v>78.424390243902451</v>
      </c>
      <c r="K101">
        <v>77.724390243902448</v>
      </c>
      <c r="L101" t="s">
        <v>580</v>
      </c>
    </row>
    <row r="102" spans="1:12" x14ac:dyDescent="0.25">
      <c r="A102" t="s">
        <v>119</v>
      </c>
      <c r="B102" t="s">
        <v>341</v>
      </c>
      <c r="C102" t="s">
        <v>582</v>
      </c>
      <c r="D102" t="s">
        <v>583</v>
      </c>
      <c r="E102">
        <v>62.069000000000003</v>
      </c>
      <c r="F102">
        <v>62.484999999999999</v>
      </c>
      <c r="G102">
        <v>62.896000000000001</v>
      </c>
      <c r="H102">
        <v>63.29</v>
      </c>
      <c r="I102">
        <v>63.66</v>
      </c>
      <c r="J102">
        <v>64.001000000000005</v>
      </c>
      <c r="K102">
        <v>64.314999999999998</v>
      </c>
      <c r="L102" t="s">
        <v>580</v>
      </c>
    </row>
    <row r="103" spans="1:12" x14ac:dyDescent="0.25">
      <c r="A103" t="s">
        <v>104</v>
      </c>
      <c r="B103" t="s">
        <v>342</v>
      </c>
      <c r="C103" t="s">
        <v>582</v>
      </c>
      <c r="D103" t="s">
        <v>583</v>
      </c>
      <c r="E103">
        <v>75.763414634146343</v>
      </c>
      <c r="F103">
        <v>75.568292682926852</v>
      </c>
      <c r="G103">
        <v>76.063414634146355</v>
      </c>
      <c r="H103">
        <v>75.817073170731717</v>
      </c>
      <c r="I103">
        <v>76.065853658536597</v>
      </c>
      <c r="J103">
        <v>76.319512195121945</v>
      </c>
      <c r="K103">
        <v>75.6170731707317</v>
      </c>
      <c r="L103" t="s">
        <v>580</v>
      </c>
    </row>
    <row r="104" spans="1:12" x14ac:dyDescent="0.25">
      <c r="A104" t="s">
        <v>343</v>
      </c>
      <c r="B104" t="s">
        <v>344</v>
      </c>
      <c r="C104" t="s">
        <v>582</v>
      </c>
      <c r="D104" t="s">
        <v>583</v>
      </c>
      <c r="E104">
        <v>72.432637079829973</v>
      </c>
      <c r="F104">
        <v>72.702177888480207</v>
      </c>
      <c r="G104">
        <v>72.961341794256185</v>
      </c>
      <c r="H104">
        <v>73.207549381010708</v>
      </c>
      <c r="I104">
        <v>73.412330429814432</v>
      </c>
      <c r="J104">
        <v>73.615544243461329</v>
      </c>
      <c r="K104">
        <v>73.701720593704223</v>
      </c>
      <c r="L104" t="s">
        <v>580</v>
      </c>
    </row>
    <row r="105" spans="1:12" x14ac:dyDescent="0.25">
      <c r="A105" t="s">
        <v>345</v>
      </c>
      <c r="B105" t="s">
        <v>346</v>
      </c>
      <c r="C105" t="s">
        <v>582</v>
      </c>
      <c r="D105" t="s">
        <v>583</v>
      </c>
      <c r="E105">
        <v>70.085556048932858</v>
      </c>
      <c r="F105">
        <v>70.363928988454191</v>
      </c>
      <c r="G105">
        <v>70.627095331499461</v>
      </c>
      <c r="H105">
        <v>70.873326419872541</v>
      </c>
      <c r="I105">
        <v>71.081099168318701</v>
      </c>
      <c r="J105">
        <v>71.281099890413699</v>
      </c>
      <c r="K105">
        <v>71.388232997013702</v>
      </c>
      <c r="L105" t="s">
        <v>580</v>
      </c>
    </row>
    <row r="106" spans="1:12" x14ac:dyDescent="0.25">
      <c r="A106" t="s">
        <v>347</v>
      </c>
      <c r="B106" t="s">
        <v>348</v>
      </c>
      <c r="C106" t="s">
        <v>582</v>
      </c>
      <c r="D106" t="s">
        <v>583</v>
      </c>
      <c r="E106">
        <v>62.836479283608533</v>
      </c>
      <c r="F106">
        <v>63.232506337719762</v>
      </c>
      <c r="G106">
        <v>63.599301128462692</v>
      </c>
      <c r="H106">
        <v>63.937098092976456</v>
      </c>
      <c r="I106">
        <v>64.248676196965107</v>
      </c>
      <c r="J106">
        <v>64.536948828198319</v>
      </c>
      <c r="K106">
        <v>64.803943735897121</v>
      </c>
      <c r="L106" t="s">
        <v>580</v>
      </c>
    </row>
    <row r="107" spans="1:12" x14ac:dyDescent="0.25">
      <c r="A107" t="s">
        <v>349</v>
      </c>
      <c r="B107" t="s">
        <v>350</v>
      </c>
      <c r="C107" t="s">
        <v>582</v>
      </c>
      <c r="D107" t="s">
        <v>583</v>
      </c>
      <c r="E107">
        <v>60.893693955563535</v>
      </c>
      <c r="F107">
        <v>61.256278707183924</v>
      </c>
      <c r="G107">
        <v>61.587965839818963</v>
      </c>
      <c r="H107">
        <v>61.88912920336314</v>
      </c>
      <c r="I107">
        <v>62.161867386443284</v>
      </c>
      <c r="J107">
        <v>62.408997221988123</v>
      </c>
      <c r="K107">
        <v>62.634950066614195</v>
      </c>
      <c r="L107" t="s">
        <v>580</v>
      </c>
    </row>
    <row r="108" spans="1:12" x14ac:dyDescent="0.25">
      <c r="A108" t="s">
        <v>74</v>
      </c>
      <c r="B108" t="s">
        <v>351</v>
      </c>
      <c r="C108" t="s">
        <v>582</v>
      </c>
      <c r="D108" t="s">
        <v>583</v>
      </c>
      <c r="E108">
        <v>70.480999999999995</v>
      </c>
      <c r="F108">
        <v>70.768000000000001</v>
      </c>
      <c r="G108">
        <v>71.034999999999997</v>
      </c>
      <c r="H108">
        <v>71.281999999999996</v>
      </c>
      <c r="I108">
        <v>71.509</v>
      </c>
      <c r="J108">
        <v>71.715999999999994</v>
      </c>
      <c r="K108">
        <v>71.908000000000001</v>
      </c>
      <c r="L108" t="s">
        <v>580</v>
      </c>
    </row>
    <row r="109" spans="1:12" x14ac:dyDescent="0.25">
      <c r="A109" t="s">
        <v>352</v>
      </c>
      <c r="B109" t="s">
        <v>353</v>
      </c>
      <c r="C109" t="s">
        <v>582</v>
      </c>
      <c r="D109" t="s">
        <v>583</v>
      </c>
      <c r="E109">
        <v>63.817537119215935</v>
      </c>
      <c r="F109">
        <v>64.231666751979049</v>
      </c>
      <c r="G109">
        <v>64.617073489803886</v>
      </c>
      <c r="H109">
        <v>64.973896278867315</v>
      </c>
      <c r="I109">
        <v>65.305309827741155</v>
      </c>
      <c r="J109">
        <v>65.614307720647687</v>
      </c>
      <c r="K109">
        <v>65.901631561147525</v>
      </c>
      <c r="L109" t="s">
        <v>580</v>
      </c>
    </row>
    <row r="110" spans="1:12" x14ac:dyDescent="0.25">
      <c r="A110" t="s">
        <v>354</v>
      </c>
      <c r="B110" t="s">
        <v>355</v>
      </c>
      <c r="C110" t="s">
        <v>582</v>
      </c>
      <c r="D110" t="s">
        <v>583</v>
      </c>
      <c r="E110" t="s">
        <v>580</v>
      </c>
      <c r="F110" t="s">
        <v>580</v>
      </c>
      <c r="G110" t="s">
        <v>580</v>
      </c>
      <c r="H110" t="s">
        <v>580</v>
      </c>
      <c r="I110" t="s">
        <v>580</v>
      </c>
      <c r="J110" t="s">
        <v>580</v>
      </c>
      <c r="K110" t="s">
        <v>580</v>
      </c>
      <c r="L110" t="s">
        <v>580</v>
      </c>
    </row>
    <row r="111" spans="1:12" x14ac:dyDescent="0.25">
      <c r="A111" t="s">
        <v>117</v>
      </c>
      <c r="B111" t="s">
        <v>356</v>
      </c>
      <c r="C111" t="s">
        <v>582</v>
      </c>
      <c r="D111" t="s">
        <v>583</v>
      </c>
      <c r="E111">
        <v>68.286000000000001</v>
      </c>
      <c r="F111">
        <v>68.606999999999999</v>
      </c>
      <c r="G111">
        <v>68.897000000000006</v>
      </c>
      <c r="H111">
        <v>69.165000000000006</v>
      </c>
      <c r="I111">
        <v>69.415999999999997</v>
      </c>
      <c r="J111">
        <v>69.656000000000006</v>
      </c>
      <c r="K111">
        <v>69.887</v>
      </c>
      <c r="L111" t="s">
        <v>580</v>
      </c>
    </row>
    <row r="112" spans="1:12" x14ac:dyDescent="0.25">
      <c r="A112" t="s">
        <v>357</v>
      </c>
      <c r="B112" t="s">
        <v>358</v>
      </c>
      <c r="C112" t="s">
        <v>582</v>
      </c>
      <c r="D112" t="s">
        <v>583</v>
      </c>
      <c r="E112" t="s">
        <v>580</v>
      </c>
      <c r="F112" t="s">
        <v>580</v>
      </c>
      <c r="G112" t="s">
        <v>580</v>
      </c>
      <c r="H112" t="s">
        <v>580</v>
      </c>
      <c r="I112" t="s">
        <v>580</v>
      </c>
      <c r="J112" t="s">
        <v>580</v>
      </c>
      <c r="K112" t="s">
        <v>580</v>
      </c>
      <c r="L112" t="s">
        <v>580</v>
      </c>
    </row>
    <row r="113" spans="1:12" x14ac:dyDescent="0.25">
      <c r="A113" t="s">
        <v>18</v>
      </c>
      <c r="B113" t="s">
        <v>359</v>
      </c>
      <c r="C113" t="s">
        <v>582</v>
      </c>
      <c r="D113" t="s">
        <v>583</v>
      </c>
      <c r="E113">
        <v>81.348780487804873</v>
      </c>
      <c r="F113">
        <v>81.45365853658538</v>
      </c>
      <c r="G113">
        <v>81.653658536585368</v>
      </c>
      <c r="H113">
        <v>82.156097560975624</v>
      </c>
      <c r="I113">
        <v>82.2048780487805</v>
      </c>
      <c r="J113">
        <v>82.702439024390259</v>
      </c>
      <c r="K113">
        <v>82.2048780487805</v>
      </c>
      <c r="L113" t="s">
        <v>580</v>
      </c>
    </row>
    <row r="114" spans="1:12" x14ac:dyDescent="0.25">
      <c r="A114" t="s">
        <v>110</v>
      </c>
      <c r="B114" t="s">
        <v>360</v>
      </c>
      <c r="C114" t="s">
        <v>582</v>
      </c>
      <c r="D114" t="s">
        <v>583</v>
      </c>
      <c r="E114">
        <v>75.501999999999995</v>
      </c>
      <c r="F114">
        <v>75.796000000000006</v>
      </c>
      <c r="G114">
        <v>76.046999999999997</v>
      </c>
      <c r="H114">
        <v>76.271000000000001</v>
      </c>
      <c r="I114">
        <v>76.478999999999999</v>
      </c>
      <c r="J114">
        <v>76.677000000000007</v>
      </c>
      <c r="K114">
        <v>76.87</v>
      </c>
      <c r="L114" t="s">
        <v>580</v>
      </c>
    </row>
    <row r="115" spans="1:12" x14ac:dyDescent="0.25">
      <c r="A115" t="s">
        <v>112</v>
      </c>
      <c r="B115" t="s">
        <v>361</v>
      </c>
      <c r="C115" t="s">
        <v>582</v>
      </c>
      <c r="D115" t="s">
        <v>583</v>
      </c>
      <c r="E115">
        <v>69.7</v>
      </c>
      <c r="F115">
        <v>69.929000000000002</v>
      </c>
      <c r="G115">
        <v>70.122</v>
      </c>
      <c r="H115">
        <v>70.293999999999997</v>
      </c>
      <c r="I115">
        <v>70.453999999999994</v>
      </c>
      <c r="J115">
        <v>70.603999999999999</v>
      </c>
      <c r="K115">
        <v>70.748000000000005</v>
      </c>
      <c r="L115" t="s">
        <v>580</v>
      </c>
    </row>
    <row r="116" spans="1:12" x14ac:dyDescent="0.25">
      <c r="A116" t="s">
        <v>2</v>
      </c>
      <c r="B116" t="s">
        <v>362</v>
      </c>
      <c r="C116" t="s">
        <v>582</v>
      </c>
      <c r="D116" t="s">
        <v>583</v>
      </c>
      <c r="E116">
        <v>82.86097560975611</v>
      </c>
      <c r="F116">
        <v>82.468292682926844</v>
      </c>
      <c r="G116">
        <v>82.2048780487805</v>
      </c>
      <c r="H116">
        <v>82.660975609756093</v>
      </c>
      <c r="I116">
        <v>82.86097560975611</v>
      </c>
      <c r="J116">
        <v>83.163414634146349</v>
      </c>
      <c r="K116">
        <v>83.065853658536611</v>
      </c>
      <c r="L116" t="s">
        <v>580</v>
      </c>
    </row>
    <row r="117" spans="1:12" x14ac:dyDescent="0.25">
      <c r="A117" t="s">
        <v>11</v>
      </c>
      <c r="B117" t="s">
        <v>363</v>
      </c>
      <c r="C117" t="s">
        <v>582</v>
      </c>
      <c r="D117" t="s">
        <v>583</v>
      </c>
      <c r="E117">
        <v>82.153658536585368</v>
      </c>
      <c r="F117">
        <v>82.051219512195118</v>
      </c>
      <c r="G117">
        <v>82.407317073170745</v>
      </c>
      <c r="H117">
        <v>82.551219512195118</v>
      </c>
      <c r="I117">
        <v>82.802439024390253</v>
      </c>
      <c r="J117">
        <v>82.804878048780495</v>
      </c>
      <c r="K117">
        <v>82.7</v>
      </c>
      <c r="L117" t="s">
        <v>580</v>
      </c>
    </row>
    <row r="118" spans="1:12" x14ac:dyDescent="0.25">
      <c r="A118" t="s">
        <v>50</v>
      </c>
      <c r="B118" t="s">
        <v>364</v>
      </c>
      <c r="C118" t="s">
        <v>582</v>
      </c>
      <c r="D118" t="s">
        <v>583</v>
      </c>
      <c r="E118">
        <v>83.090243902439042</v>
      </c>
      <c r="F118">
        <v>82.543902439024393</v>
      </c>
      <c r="G118">
        <v>83.243902439024382</v>
      </c>
      <c r="H118">
        <v>82.946341463414655</v>
      </c>
      <c r="I118">
        <v>83.346341463414646</v>
      </c>
      <c r="J118">
        <v>83.497560975609773</v>
      </c>
      <c r="K118">
        <v>82.343902439024404</v>
      </c>
      <c r="L118" t="s">
        <v>580</v>
      </c>
    </row>
    <row r="119" spans="1:12" x14ac:dyDescent="0.25">
      <c r="A119" t="s">
        <v>65</v>
      </c>
      <c r="B119" t="s">
        <v>365</v>
      </c>
      <c r="C119" t="s">
        <v>582</v>
      </c>
      <c r="D119" t="s">
        <v>583</v>
      </c>
      <c r="E119">
        <v>74.042000000000002</v>
      </c>
      <c r="F119">
        <v>74.097999999999999</v>
      </c>
      <c r="G119">
        <v>74.174999999999997</v>
      </c>
      <c r="H119">
        <v>74.266999999999996</v>
      </c>
      <c r="I119">
        <v>74.367999999999995</v>
      </c>
      <c r="J119">
        <v>74.474999999999994</v>
      </c>
      <c r="K119">
        <v>74.585999999999999</v>
      </c>
      <c r="L119" t="s">
        <v>580</v>
      </c>
    </row>
    <row r="120" spans="1:12" x14ac:dyDescent="0.25">
      <c r="A120" t="s">
        <v>82</v>
      </c>
      <c r="B120" t="s">
        <v>366</v>
      </c>
      <c r="C120" t="s">
        <v>582</v>
      </c>
      <c r="D120" t="s">
        <v>583</v>
      </c>
      <c r="E120">
        <v>73.968999999999994</v>
      </c>
      <c r="F120">
        <v>74.078000000000003</v>
      </c>
      <c r="G120">
        <v>74.183999999999997</v>
      </c>
      <c r="H120">
        <v>74.292000000000002</v>
      </c>
      <c r="I120">
        <v>74.405000000000001</v>
      </c>
      <c r="J120">
        <v>74.525999999999996</v>
      </c>
      <c r="K120">
        <v>74.655000000000001</v>
      </c>
      <c r="L120" t="s">
        <v>580</v>
      </c>
    </row>
    <row r="121" spans="1:12" x14ac:dyDescent="0.25">
      <c r="A121" t="s">
        <v>46</v>
      </c>
      <c r="B121" t="s">
        <v>367</v>
      </c>
      <c r="C121" t="s">
        <v>582</v>
      </c>
      <c r="D121" t="s">
        <v>583</v>
      </c>
      <c r="E121">
        <v>83.5878048780488</v>
      </c>
      <c r="F121">
        <v>83.793902439024393</v>
      </c>
      <c r="G121">
        <v>83.984878048780502</v>
      </c>
      <c r="H121">
        <v>84.099756097560984</v>
      </c>
      <c r="I121">
        <v>84.210975609756105</v>
      </c>
      <c r="J121">
        <v>84.356341463414637</v>
      </c>
      <c r="K121">
        <v>84.61560975609757</v>
      </c>
      <c r="L121" t="s">
        <v>580</v>
      </c>
    </row>
    <row r="122" spans="1:12" x14ac:dyDescent="0.25">
      <c r="A122" t="s">
        <v>54</v>
      </c>
      <c r="B122" t="s">
        <v>368</v>
      </c>
      <c r="C122" t="s">
        <v>582</v>
      </c>
      <c r="D122" t="s">
        <v>583</v>
      </c>
      <c r="E122">
        <v>71.44</v>
      </c>
      <c r="F122">
        <v>71.97</v>
      </c>
      <c r="G122">
        <v>72.41</v>
      </c>
      <c r="H122">
        <v>72.95</v>
      </c>
      <c r="I122">
        <v>73.150000000000006</v>
      </c>
      <c r="J122">
        <v>73.180000000000007</v>
      </c>
      <c r="K122">
        <v>71.37</v>
      </c>
      <c r="L122" t="s">
        <v>580</v>
      </c>
    </row>
    <row r="123" spans="1:12" x14ac:dyDescent="0.25">
      <c r="A123" t="s">
        <v>125</v>
      </c>
      <c r="B123" t="s">
        <v>369</v>
      </c>
      <c r="C123" t="s">
        <v>582</v>
      </c>
      <c r="D123" t="s">
        <v>583</v>
      </c>
      <c r="E123">
        <v>64.135000000000005</v>
      </c>
      <c r="F123">
        <v>64.798000000000002</v>
      </c>
      <c r="G123">
        <v>65.393000000000001</v>
      </c>
      <c r="H123">
        <v>65.909000000000006</v>
      </c>
      <c r="I123">
        <v>66.341999999999999</v>
      </c>
      <c r="J123">
        <v>66.698999999999998</v>
      </c>
      <c r="K123">
        <v>66.991</v>
      </c>
      <c r="L123" t="s">
        <v>580</v>
      </c>
    </row>
    <row r="124" spans="1:12" x14ac:dyDescent="0.25">
      <c r="A124" t="s">
        <v>370</v>
      </c>
      <c r="B124" t="s">
        <v>371</v>
      </c>
      <c r="C124" t="s">
        <v>582</v>
      </c>
      <c r="D124" t="s">
        <v>583</v>
      </c>
      <c r="E124">
        <v>70.402439024390247</v>
      </c>
      <c r="F124">
        <v>70.651219512195127</v>
      </c>
      <c r="G124">
        <v>70.951219512195124</v>
      </c>
      <c r="H124">
        <v>71.2</v>
      </c>
      <c r="I124">
        <v>71.400000000000006</v>
      </c>
      <c r="J124">
        <v>71.599999999999994</v>
      </c>
      <c r="K124">
        <v>71.8</v>
      </c>
      <c r="L124" t="s">
        <v>580</v>
      </c>
    </row>
    <row r="125" spans="1:12" x14ac:dyDescent="0.25">
      <c r="A125" t="s">
        <v>145</v>
      </c>
      <c r="B125" t="s">
        <v>372</v>
      </c>
      <c r="C125" t="s">
        <v>582</v>
      </c>
      <c r="D125" t="s">
        <v>583</v>
      </c>
      <c r="E125">
        <v>68.272999999999996</v>
      </c>
      <c r="F125">
        <v>68.637</v>
      </c>
      <c r="G125">
        <v>68.977000000000004</v>
      </c>
      <c r="H125">
        <v>69.289000000000001</v>
      </c>
      <c r="I125">
        <v>69.569999999999993</v>
      </c>
      <c r="J125">
        <v>69.822999999999993</v>
      </c>
      <c r="K125">
        <v>70.054000000000002</v>
      </c>
      <c r="L125" t="s">
        <v>580</v>
      </c>
    </row>
    <row r="126" spans="1:12" x14ac:dyDescent="0.25">
      <c r="A126" t="s">
        <v>373</v>
      </c>
      <c r="B126" t="s">
        <v>374</v>
      </c>
      <c r="C126" t="s">
        <v>582</v>
      </c>
      <c r="D126" t="s">
        <v>583</v>
      </c>
      <c r="E126">
        <v>66.995000000000005</v>
      </c>
      <c r="F126">
        <v>67.290999999999997</v>
      </c>
      <c r="G126">
        <v>67.576999999999998</v>
      </c>
      <c r="H126">
        <v>67.850999999999999</v>
      </c>
      <c r="I126">
        <v>68.116</v>
      </c>
      <c r="J126">
        <v>68.369</v>
      </c>
      <c r="K126">
        <v>68.611000000000004</v>
      </c>
      <c r="L126" t="s">
        <v>580</v>
      </c>
    </row>
    <row r="127" spans="1:12" x14ac:dyDescent="0.25">
      <c r="A127" t="s">
        <v>375</v>
      </c>
      <c r="B127" t="s">
        <v>376</v>
      </c>
      <c r="C127" t="s">
        <v>582</v>
      </c>
      <c r="D127" t="s">
        <v>583</v>
      </c>
      <c r="E127" t="s">
        <v>580</v>
      </c>
      <c r="F127" t="s">
        <v>580</v>
      </c>
      <c r="G127" t="s">
        <v>580</v>
      </c>
      <c r="H127" t="s">
        <v>580</v>
      </c>
      <c r="I127" t="s">
        <v>580</v>
      </c>
      <c r="J127" t="s">
        <v>580</v>
      </c>
      <c r="K127" t="s">
        <v>580</v>
      </c>
      <c r="L127" t="s">
        <v>580</v>
      </c>
    </row>
    <row r="128" spans="1:12" x14ac:dyDescent="0.25">
      <c r="A128" t="s">
        <v>377</v>
      </c>
      <c r="B128" t="s">
        <v>378</v>
      </c>
      <c r="C128" t="s">
        <v>582</v>
      </c>
      <c r="D128" t="s">
        <v>583</v>
      </c>
      <c r="E128">
        <v>81.721951219512206</v>
      </c>
      <c r="F128">
        <v>82.024390243902445</v>
      </c>
      <c r="G128">
        <v>82.27560975609758</v>
      </c>
      <c r="H128">
        <v>82.626829268292681</v>
      </c>
      <c r="I128">
        <v>82.626829268292681</v>
      </c>
      <c r="J128">
        <v>83.22682926829269</v>
      </c>
      <c r="K128">
        <v>83.426829268292693</v>
      </c>
      <c r="L128" t="s">
        <v>580</v>
      </c>
    </row>
    <row r="129" spans="1:12" x14ac:dyDescent="0.25">
      <c r="A129" t="s">
        <v>39</v>
      </c>
      <c r="B129" t="s">
        <v>379</v>
      </c>
      <c r="C129" t="s">
        <v>582</v>
      </c>
      <c r="D129" t="s">
        <v>583</v>
      </c>
      <c r="E129">
        <v>75.019000000000005</v>
      </c>
      <c r="F129">
        <v>75.13</v>
      </c>
      <c r="G129">
        <v>75.224000000000004</v>
      </c>
      <c r="H129">
        <v>75.311000000000007</v>
      </c>
      <c r="I129">
        <v>75.397999999999996</v>
      </c>
      <c r="J129">
        <v>75.489000000000004</v>
      </c>
      <c r="K129">
        <v>75.585999999999999</v>
      </c>
      <c r="L129" t="s">
        <v>580</v>
      </c>
    </row>
    <row r="130" spans="1:12" x14ac:dyDescent="0.25">
      <c r="A130" t="s">
        <v>380</v>
      </c>
      <c r="B130" t="s">
        <v>381</v>
      </c>
      <c r="C130" t="s">
        <v>582</v>
      </c>
      <c r="D130" t="s">
        <v>583</v>
      </c>
      <c r="E130">
        <v>74.697841690783619</v>
      </c>
      <c r="F130">
        <v>74.879085370766219</v>
      </c>
      <c r="G130">
        <v>75.056442122323006</v>
      </c>
      <c r="H130">
        <v>75.230867782578841</v>
      </c>
      <c r="I130">
        <v>75.401540725858339</v>
      </c>
      <c r="J130">
        <v>75.570175851589042</v>
      </c>
      <c r="K130">
        <v>75.736872589404825</v>
      </c>
      <c r="L130" t="s">
        <v>580</v>
      </c>
    </row>
    <row r="131" spans="1:12" x14ac:dyDescent="0.25">
      <c r="A131" t="s">
        <v>382</v>
      </c>
      <c r="B131" t="s">
        <v>383</v>
      </c>
      <c r="C131" t="s">
        <v>582</v>
      </c>
      <c r="D131" t="s">
        <v>583</v>
      </c>
      <c r="E131">
        <v>66.144000000000005</v>
      </c>
      <c r="F131">
        <v>66.546000000000006</v>
      </c>
      <c r="G131">
        <v>66.924000000000007</v>
      </c>
      <c r="H131">
        <v>67.277000000000001</v>
      </c>
      <c r="I131">
        <v>67.61</v>
      </c>
      <c r="J131">
        <v>67.923000000000002</v>
      </c>
      <c r="K131">
        <v>68.218999999999994</v>
      </c>
      <c r="L131" t="s">
        <v>580</v>
      </c>
    </row>
    <row r="132" spans="1:12" x14ac:dyDescent="0.25">
      <c r="A132" t="s">
        <v>103</v>
      </c>
      <c r="B132" t="s">
        <v>384</v>
      </c>
      <c r="C132" t="s">
        <v>582</v>
      </c>
      <c r="D132" t="s">
        <v>583</v>
      </c>
      <c r="E132">
        <v>78.731999999999999</v>
      </c>
      <c r="F132">
        <v>78.768000000000001</v>
      </c>
      <c r="G132">
        <v>78.8</v>
      </c>
      <c r="H132">
        <v>78.832999999999998</v>
      </c>
      <c r="I132">
        <v>78.875</v>
      </c>
      <c r="J132">
        <v>78.930000000000007</v>
      </c>
      <c r="K132">
        <v>79.004000000000005</v>
      </c>
      <c r="L132" t="s">
        <v>580</v>
      </c>
    </row>
    <row r="133" spans="1:12" x14ac:dyDescent="0.25">
      <c r="A133" t="s">
        <v>116</v>
      </c>
      <c r="B133" t="s">
        <v>385</v>
      </c>
      <c r="C133" t="s">
        <v>582</v>
      </c>
      <c r="D133" t="s">
        <v>583</v>
      </c>
      <c r="E133">
        <v>61.722999999999999</v>
      </c>
      <c r="F133">
        <v>62.268999999999998</v>
      </c>
      <c r="G133">
        <v>62.802</v>
      </c>
      <c r="H133">
        <v>63.295000000000002</v>
      </c>
      <c r="I133">
        <v>63.73</v>
      </c>
      <c r="J133">
        <v>64.103999999999999</v>
      </c>
      <c r="K133">
        <v>64.423000000000002</v>
      </c>
      <c r="L133" t="s">
        <v>580</v>
      </c>
    </row>
    <row r="134" spans="1:12" x14ac:dyDescent="0.25">
      <c r="A134" t="s">
        <v>63</v>
      </c>
      <c r="B134" t="s">
        <v>386</v>
      </c>
      <c r="C134" t="s">
        <v>582</v>
      </c>
      <c r="D134" t="s">
        <v>583</v>
      </c>
      <c r="E134">
        <v>71.980999999999995</v>
      </c>
      <c r="F134">
        <v>72.120999999999995</v>
      </c>
      <c r="G134">
        <v>72.311000000000007</v>
      </c>
      <c r="H134">
        <v>72.52</v>
      </c>
      <c r="I134">
        <v>72.724000000000004</v>
      </c>
      <c r="J134">
        <v>72.912999999999997</v>
      </c>
      <c r="K134">
        <v>73.081999999999994</v>
      </c>
      <c r="L134" t="s">
        <v>580</v>
      </c>
    </row>
    <row r="135" spans="1:12" x14ac:dyDescent="0.25">
      <c r="A135" t="s">
        <v>387</v>
      </c>
      <c r="B135" t="s">
        <v>388</v>
      </c>
      <c r="C135" t="s">
        <v>582</v>
      </c>
      <c r="D135" t="s">
        <v>583</v>
      </c>
      <c r="E135">
        <v>75.44</v>
      </c>
      <c r="F135">
        <v>75.596000000000004</v>
      </c>
      <c r="G135">
        <v>75.751999999999995</v>
      </c>
      <c r="H135">
        <v>75.906999999999996</v>
      </c>
      <c r="I135">
        <v>76.057000000000002</v>
      </c>
      <c r="J135">
        <v>76.203000000000003</v>
      </c>
      <c r="K135">
        <v>76.343000000000004</v>
      </c>
      <c r="L135" t="s">
        <v>580</v>
      </c>
    </row>
    <row r="136" spans="1:12" x14ac:dyDescent="0.25">
      <c r="A136" t="s">
        <v>389</v>
      </c>
      <c r="B136" t="s">
        <v>390</v>
      </c>
      <c r="C136" t="s">
        <v>582</v>
      </c>
      <c r="D136" t="s">
        <v>583</v>
      </c>
      <c r="E136">
        <v>74.799046500313253</v>
      </c>
      <c r="F136">
        <v>74.961687644385847</v>
      </c>
      <c r="G136">
        <v>75.122023177978065</v>
      </c>
      <c r="H136">
        <v>75.282086607755943</v>
      </c>
      <c r="I136">
        <v>75.440849404477191</v>
      </c>
      <c r="J136">
        <v>75.601495039469512</v>
      </c>
      <c r="K136">
        <v>75.762427569980957</v>
      </c>
      <c r="L136" t="s">
        <v>580</v>
      </c>
    </row>
    <row r="137" spans="1:12" x14ac:dyDescent="0.25">
      <c r="A137" t="s">
        <v>391</v>
      </c>
      <c r="B137" t="s">
        <v>392</v>
      </c>
      <c r="C137" t="s">
        <v>582</v>
      </c>
      <c r="D137" t="s">
        <v>583</v>
      </c>
      <c r="E137">
        <v>63.507248632383586</v>
      </c>
      <c r="F137">
        <v>63.946070992539312</v>
      </c>
      <c r="G137">
        <v>64.344189792891243</v>
      </c>
      <c r="H137">
        <v>64.706279600721828</v>
      </c>
      <c r="I137">
        <v>65.038269357476963</v>
      </c>
      <c r="J137">
        <v>65.343932513734543</v>
      </c>
      <c r="K137">
        <v>65.628939941568788</v>
      </c>
      <c r="L137" t="s">
        <v>580</v>
      </c>
    </row>
    <row r="138" spans="1:12" x14ac:dyDescent="0.25">
      <c r="A138" t="s">
        <v>393</v>
      </c>
      <c r="B138" t="s">
        <v>394</v>
      </c>
      <c r="C138" t="s">
        <v>582</v>
      </c>
      <c r="D138" t="s">
        <v>583</v>
      </c>
      <c r="E138">
        <v>61.769217996581702</v>
      </c>
      <c r="F138">
        <v>62.222207613375353</v>
      </c>
      <c r="G138">
        <v>62.641037914421524</v>
      </c>
      <c r="H138">
        <v>63.028516869664458</v>
      </c>
      <c r="I138">
        <v>63.39077710042416</v>
      </c>
      <c r="J138">
        <v>63.731994947772186</v>
      </c>
      <c r="K138">
        <v>64.05752956487656</v>
      </c>
      <c r="L138" t="s">
        <v>580</v>
      </c>
    </row>
    <row r="139" spans="1:12" x14ac:dyDescent="0.25">
      <c r="A139" t="s">
        <v>395</v>
      </c>
      <c r="B139" t="s">
        <v>396</v>
      </c>
      <c r="C139" t="s">
        <v>582</v>
      </c>
      <c r="D139" t="s">
        <v>583</v>
      </c>
      <c r="E139">
        <v>82.073170731707322</v>
      </c>
      <c r="F139">
        <v>82.65609756097561</v>
      </c>
      <c r="G139">
        <v>82.25853658536586</v>
      </c>
      <c r="H139">
        <v>83.746341463414652</v>
      </c>
      <c r="I139">
        <v>83.041463414634165</v>
      </c>
      <c r="J139">
        <v>84.160975609756107</v>
      </c>
      <c r="K139">
        <v>81.807317073170736</v>
      </c>
      <c r="L139" t="s">
        <v>580</v>
      </c>
    </row>
    <row r="140" spans="1:12" x14ac:dyDescent="0.25">
      <c r="A140" t="s">
        <v>132</v>
      </c>
      <c r="B140" t="s">
        <v>397</v>
      </c>
      <c r="C140" t="s">
        <v>582</v>
      </c>
      <c r="D140" t="s">
        <v>583</v>
      </c>
      <c r="E140">
        <v>76.147000000000006</v>
      </c>
      <c r="F140">
        <v>76.316000000000003</v>
      </c>
      <c r="G140">
        <v>76.481999999999999</v>
      </c>
      <c r="H140">
        <v>76.647999999999996</v>
      </c>
      <c r="I140">
        <v>76.811999999999998</v>
      </c>
      <c r="J140">
        <v>76.977999999999994</v>
      </c>
      <c r="K140">
        <v>77.144000000000005</v>
      </c>
      <c r="L140" t="s">
        <v>580</v>
      </c>
    </row>
    <row r="141" spans="1:12" x14ac:dyDescent="0.25">
      <c r="A141" t="s">
        <v>398</v>
      </c>
      <c r="B141" t="s">
        <v>399</v>
      </c>
      <c r="C141" t="s">
        <v>582</v>
      </c>
      <c r="D141" t="s">
        <v>583</v>
      </c>
      <c r="E141">
        <v>67.868501090236322</v>
      </c>
      <c r="F141">
        <v>68.164570817336553</v>
      </c>
      <c r="G141">
        <v>68.438996038174409</v>
      </c>
      <c r="H141">
        <v>68.691916461479494</v>
      </c>
      <c r="I141">
        <v>68.919022948220672</v>
      </c>
      <c r="J141">
        <v>69.136821231302505</v>
      </c>
      <c r="K141">
        <v>69.330344396945165</v>
      </c>
      <c r="L141" t="s">
        <v>580</v>
      </c>
    </row>
    <row r="142" spans="1:12" x14ac:dyDescent="0.25">
      <c r="A142" t="s">
        <v>400</v>
      </c>
      <c r="B142" t="s">
        <v>401</v>
      </c>
      <c r="C142" t="s">
        <v>582</v>
      </c>
      <c r="D142" t="s">
        <v>583</v>
      </c>
      <c r="E142">
        <v>69.988962031370292</v>
      </c>
      <c r="F142">
        <v>70.274568880992149</v>
      </c>
      <c r="G142">
        <v>70.539500241748399</v>
      </c>
      <c r="H142">
        <v>70.791300308740432</v>
      </c>
      <c r="I142">
        <v>71.003949771048411</v>
      </c>
      <c r="J142">
        <v>71.204908054517773</v>
      </c>
      <c r="K142">
        <v>71.326127395838242</v>
      </c>
      <c r="L142" t="s">
        <v>580</v>
      </c>
    </row>
    <row r="143" spans="1:12" x14ac:dyDescent="0.25">
      <c r="A143" t="s">
        <v>97</v>
      </c>
      <c r="B143" t="s">
        <v>402</v>
      </c>
      <c r="C143" t="s">
        <v>582</v>
      </c>
      <c r="D143" t="s">
        <v>583</v>
      </c>
      <c r="E143">
        <v>49.890999999999998</v>
      </c>
      <c r="F143">
        <v>51.037999999999997</v>
      </c>
      <c r="G143">
        <v>52.058999999999997</v>
      </c>
      <c r="H143">
        <v>52.947000000000003</v>
      </c>
      <c r="I143">
        <v>53.704999999999998</v>
      </c>
      <c r="J143">
        <v>54.331000000000003</v>
      </c>
      <c r="K143">
        <v>54.835999999999999</v>
      </c>
      <c r="L143" t="s">
        <v>580</v>
      </c>
    </row>
    <row r="144" spans="1:12" x14ac:dyDescent="0.25">
      <c r="A144" t="s">
        <v>403</v>
      </c>
      <c r="B144" t="s">
        <v>404</v>
      </c>
      <c r="C144" t="s">
        <v>582</v>
      </c>
      <c r="D144" t="s">
        <v>583</v>
      </c>
      <c r="E144">
        <v>75.199719378294787</v>
      </c>
      <c r="F144">
        <v>75.472719540502837</v>
      </c>
      <c r="G144">
        <v>75.748174758756534</v>
      </c>
      <c r="H144">
        <v>76.01767874242023</v>
      </c>
      <c r="I144">
        <v>76.227655794874863</v>
      </c>
      <c r="J144">
        <v>76.44128812691828</v>
      </c>
      <c r="K144">
        <v>76.439005729894291</v>
      </c>
      <c r="L144" t="s">
        <v>580</v>
      </c>
    </row>
    <row r="145" spans="1:12" x14ac:dyDescent="0.25">
      <c r="A145" t="s">
        <v>56</v>
      </c>
      <c r="B145" t="s">
        <v>405</v>
      </c>
      <c r="C145" t="s">
        <v>582</v>
      </c>
      <c r="D145" t="s">
        <v>583</v>
      </c>
      <c r="E145">
        <v>74.517073170731706</v>
      </c>
      <c r="F145">
        <v>74.321951219512215</v>
      </c>
      <c r="G145">
        <v>74.670731707317074</v>
      </c>
      <c r="H145">
        <v>75.480487804878067</v>
      </c>
      <c r="I145">
        <v>75.680487804878055</v>
      </c>
      <c r="J145">
        <v>76.282926829268291</v>
      </c>
      <c r="K145">
        <v>74.929268292682949</v>
      </c>
      <c r="L145" t="s">
        <v>580</v>
      </c>
    </row>
    <row r="146" spans="1:12" x14ac:dyDescent="0.25">
      <c r="A146" t="s">
        <v>17</v>
      </c>
      <c r="B146" t="s">
        <v>406</v>
      </c>
      <c r="C146" t="s">
        <v>582</v>
      </c>
      <c r="D146" t="s">
        <v>583</v>
      </c>
      <c r="E146">
        <v>82.229268292682931</v>
      </c>
      <c r="F146">
        <v>82.292682926829272</v>
      </c>
      <c r="G146">
        <v>82.685365853658539</v>
      </c>
      <c r="H146">
        <v>82.095121951219525</v>
      </c>
      <c r="I146">
        <v>82.295121951219514</v>
      </c>
      <c r="J146">
        <v>82.639024390243918</v>
      </c>
      <c r="K146">
        <v>81.741463414634154</v>
      </c>
      <c r="L146" t="s">
        <v>580</v>
      </c>
    </row>
    <row r="147" spans="1:12" x14ac:dyDescent="0.25">
      <c r="A147" t="s">
        <v>89</v>
      </c>
      <c r="B147" t="s">
        <v>407</v>
      </c>
      <c r="C147" t="s">
        <v>582</v>
      </c>
      <c r="D147" t="s">
        <v>583</v>
      </c>
      <c r="E147">
        <v>74.12439024390244</v>
      </c>
      <c r="F147">
        <v>74.480487804878052</v>
      </c>
      <c r="G147">
        <v>74.580487804878047</v>
      </c>
      <c r="H147">
        <v>74.629268292682937</v>
      </c>
      <c r="I147">
        <v>74.782926829268305</v>
      </c>
      <c r="J147">
        <v>75.387804878048797</v>
      </c>
      <c r="K147">
        <v>75.387804878048797</v>
      </c>
      <c r="L147" t="s">
        <v>580</v>
      </c>
    </row>
    <row r="148" spans="1:12" x14ac:dyDescent="0.25">
      <c r="A148" t="s">
        <v>408</v>
      </c>
      <c r="B148" t="s">
        <v>409</v>
      </c>
      <c r="C148" t="s">
        <v>582</v>
      </c>
      <c r="D148" t="s">
        <v>583</v>
      </c>
      <c r="E148">
        <v>83.543000000000006</v>
      </c>
      <c r="F148">
        <v>83.706999999999994</v>
      </c>
      <c r="G148">
        <v>83.853999999999999</v>
      </c>
      <c r="H148">
        <v>83.989000000000004</v>
      </c>
      <c r="I148">
        <v>84.117999999999995</v>
      </c>
      <c r="J148">
        <v>84.244</v>
      </c>
      <c r="K148">
        <v>84.37</v>
      </c>
      <c r="L148" t="s">
        <v>580</v>
      </c>
    </row>
    <row r="149" spans="1:12" x14ac:dyDescent="0.25">
      <c r="A149" t="s">
        <v>410</v>
      </c>
      <c r="B149" t="s">
        <v>411</v>
      </c>
      <c r="C149" t="s">
        <v>582</v>
      </c>
      <c r="D149" t="s">
        <v>583</v>
      </c>
      <c r="E149">
        <v>79.17317073170733</v>
      </c>
      <c r="F149">
        <v>79.321951219512215</v>
      </c>
      <c r="G149">
        <v>79.521951219512204</v>
      </c>
      <c r="H149">
        <v>79.621951219512212</v>
      </c>
      <c r="I149">
        <v>79.821951219512201</v>
      </c>
      <c r="J149">
        <v>79.973170731707327</v>
      </c>
      <c r="K149">
        <v>80.121951219512198</v>
      </c>
      <c r="L149" t="s">
        <v>580</v>
      </c>
    </row>
    <row r="150" spans="1:12" x14ac:dyDescent="0.25">
      <c r="A150" t="s">
        <v>92</v>
      </c>
      <c r="B150" t="s">
        <v>412</v>
      </c>
      <c r="C150" t="s">
        <v>582</v>
      </c>
      <c r="D150" t="s">
        <v>583</v>
      </c>
      <c r="E150">
        <v>75.477000000000004</v>
      </c>
      <c r="F150">
        <v>75.725999999999999</v>
      </c>
      <c r="G150">
        <v>75.974000000000004</v>
      </c>
      <c r="H150">
        <v>76.218000000000004</v>
      </c>
      <c r="I150">
        <v>76.453000000000003</v>
      </c>
      <c r="J150">
        <v>76.680000000000007</v>
      </c>
      <c r="K150">
        <v>76.900999999999996</v>
      </c>
      <c r="L150" t="s">
        <v>580</v>
      </c>
    </row>
    <row r="151" spans="1:12" x14ac:dyDescent="0.25">
      <c r="A151" t="s">
        <v>413</v>
      </c>
      <c r="B151" t="s">
        <v>414</v>
      </c>
      <c r="C151" t="s">
        <v>582</v>
      </c>
      <c r="D151" t="s">
        <v>583</v>
      </c>
      <c r="E151" t="s">
        <v>580</v>
      </c>
      <c r="F151" t="s">
        <v>580</v>
      </c>
      <c r="G151" t="s">
        <v>580</v>
      </c>
      <c r="H151" t="s">
        <v>580</v>
      </c>
      <c r="I151" t="s">
        <v>580</v>
      </c>
      <c r="J151" t="s">
        <v>580</v>
      </c>
      <c r="K151" t="s">
        <v>580</v>
      </c>
      <c r="L151" t="s">
        <v>580</v>
      </c>
    </row>
    <row r="152" spans="1:12" x14ac:dyDescent="0.25">
      <c r="A152" t="s">
        <v>52</v>
      </c>
      <c r="B152" t="s">
        <v>415</v>
      </c>
      <c r="C152" t="s">
        <v>582</v>
      </c>
      <c r="D152" t="s">
        <v>583</v>
      </c>
      <c r="E152">
        <v>71.266999999999996</v>
      </c>
      <c r="F152">
        <v>71.477999999999994</v>
      </c>
      <c r="G152">
        <v>71.617000000000004</v>
      </c>
      <c r="H152">
        <v>71.716999999999999</v>
      </c>
      <c r="I152">
        <v>71.808000000000007</v>
      </c>
      <c r="J152">
        <v>71.900999999999996</v>
      </c>
      <c r="K152">
        <v>72.006</v>
      </c>
      <c r="L152" t="s">
        <v>580</v>
      </c>
    </row>
    <row r="153" spans="1:12" x14ac:dyDescent="0.25">
      <c r="A153" t="s">
        <v>147</v>
      </c>
      <c r="B153" t="s">
        <v>416</v>
      </c>
      <c r="C153" t="s">
        <v>582</v>
      </c>
      <c r="D153" t="s">
        <v>583</v>
      </c>
      <c r="E153">
        <v>65.132999999999996</v>
      </c>
      <c r="F153">
        <v>65.539000000000001</v>
      </c>
      <c r="G153">
        <v>65.930999999999997</v>
      </c>
      <c r="H153">
        <v>66.311000000000007</v>
      </c>
      <c r="I153">
        <v>66.680999999999997</v>
      </c>
      <c r="J153">
        <v>67.040999999999997</v>
      </c>
      <c r="K153">
        <v>67.39</v>
      </c>
      <c r="L153" t="s">
        <v>580</v>
      </c>
    </row>
    <row r="154" spans="1:12" x14ac:dyDescent="0.25">
      <c r="A154" t="s">
        <v>183</v>
      </c>
      <c r="B154" t="s">
        <v>417</v>
      </c>
      <c r="C154" t="s">
        <v>582</v>
      </c>
      <c r="D154" t="s">
        <v>583</v>
      </c>
      <c r="E154">
        <v>77.36</v>
      </c>
      <c r="F154">
        <v>77.691000000000003</v>
      </c>
      <c r="G154">
        <v>78.013000000000005</v>
      </c>
      <c r="H154">
        <v>78.325000000000003</v>
      </c>
      <c r="I154">
        <v>78.626999999999995</v>
      </c>
      <c r="J154">
        <v>78.921000000000006</v>
      </c>
      <c r="K154">
        <v>79.207999999999998</v>
      </c>
      <c r="L154" t="s">
        <v>580</v>
      </c>
    </row>
    <row r="155" spans="1:12" x14ac:dyDescent="0.25">
      <c r="A155" t="s">
        <v>418</v>
      </c>
      <c r="B155" t="s">
        <v>419</v>
      </c>
      <c r="C155" t="s">
        <v>582</v>
      </c>
      <c r="D155" t="s">
        <v>583</v>
      </c>
      <c r="E155">
        <v>73.326437780114233</v>
      </c>
      <c r="F155">
        <v>73.514844691703246</v>
      </c>
      <c r="G155">
        <v>73.710771016838677</v>
      </c>
      <c r="H155">
        <v>73.899818058842101</v>
      </c>
      <c r="I155">
        <v>74.088833089778873</v>
      </c>
      <c r="J155">
        <v>74.270874103073069</v>
      </c>
      <c r="K155">
        <v>74.447733743888591</v>
      </c>
      <c r="L155" t="s">
        <v>580</v>
      </c>
    </row>
    <row r="156" spans="1:12" x14ac:dyDescent="0.25">
      <c r="A156" t="s">
        <v>14</v>
      </c>
      <c r="B156" t="s">
        <v>420</v>
      </c>
      <c r="C156" t="s">
        <v>582</v>
      </c>
      <c r="D156" t="s">
        <v>583</v>
      </c>
      <c r="E156">
        <v>74.908000000000001</v>
      </c>
      <c r="F156">
        <v>74.903999999999996</v>
      </c>
      <c r="G156">
        <v>74.917000000000002</v>
      </c>
      <c r="H156">
        <v>74.947000000000003</v>
      </c>
      <c r="I156">
        <v>74.992000000000004</v>
      </c>
      <c r="J156">
        <v>75.054000000000002</v>
      </c>
      <c r="K156">
        <v>75.131</v>
      </c>
      <c r="L156" t="s">
        <v>580</v>
      </c>
    </row>
    <row r="157" spans="1:12" x14ac:dyDescent="0.25">
      <c r="A157" t="s">
        <v>421</v>
      </c>
      <c r="B157" t="s">
        <v>422</v>
      </c>
      <c r="C157" t="s">
        <v>582</v>
      </c>
      <c r="D157" t="s">
        <v>583</v>
      </c>
      <c r="E157" t="s">
        <v>580</v>
      </c>
      <c r="F157" t="s">
        <v>580</v>
      </c>
      <c r="G157" t="s">
        <v>580</v>
      </c>
      <c r="H157" t="s">
        <v>580</v>
      </c>
      <c r="I157" t="s">
        <v>580</v>
      </c>
      <c r="J157" t="s">
        <v>580</v>
      </c>
      <c r="K157" t="s">
        <v>580</v>
      </c>
      <c r="L157" t="s">
        <v>580</v>
      </c>
    </row>
    <row r="158" spans="1:12" x14ac:dyDescent="0.25">
      <c r="A158" t="s">
        <v>423</v>
      </c>
      <c r="B158" t="s">
        <v>424</v>
      </c>
      <c r="C158" t="s">
        <v>582</v>
      </c>
      <c r="D158" t="s">
        <v>583</v>
      </c>
      <c r="E158">
        <v>70.872111690940372</v>
      </c>
      <c r="F158">
        <v>71.151945307738075</v>
      </c>
      <c r="G158">
        <v>71.41252943605565</v>
      </c>
      <c r="H158">
        <v>71.661880542266744</v>
      </c>
      <c r="I158">
        <v>71.870831756817296</v>
      </c>
      <c r="J158">
        <v>72.069439283507151</v>
      </c>
      <c r="K158">
        <v>72.181104606917813</v>
      </c>
      <c r="L158" t="s">
        <v>580</v>
      </c>
    </row>
    <row r="159" spans="1:12" x14ac:dyDescent="0.25">
      <c r="A159" t="s">
        <v>181</v>
      </c>
      <c r="B159" t="s">
        <v>425</v>
      </c>
      <c r="C159" t="s">
        <v>582</v>
      </c>
      <c r="D159" t="s">
        <v>583</v>
      </c>
      <c r="E159">
        <v>75.451219512195138</v>
      </c>
      <c r="F159">
        <v>75.402439024390247</v>
      </c>
      <c r="G159">
        <v>75.400000000000006</v>
      </c>
      <c r="H159">
        <v>75.953658536585365</v>
      </c>
      <c r="I159">
        <v>76.648780487804885</v>
      </c>
      <c r="J159">
        <v>76.60243902439025</v>
      </c>
      <c r="K159">
        <v>75.693170731707326</v>
      </c>
      <c r="L159" t="s">
        <v>580</v>
      </c>
    </row>
    <row r="160" spans="1:12" x14ac:dyDescent="0.25">
      <c r="A160" t="s">
        <v>138</v>
      </c>
      <c r="B160" t="s">
        <v>426</v>
      </c>
      <c r="C160" t="s">
        <v>582</v>
      </c>
      <c r="D160" t="s">
        <v>583</v>
      </c>
      <c r="E160">
        <v>57.036000000000001</v>
      </c>
      <c r="F160">
        <v>57.509</v>
      </c>
      <c r="G160">
        <v>57.987000000000002</v>
      </c>
      <c r="H160">
        <v>58.451999999999998</v>
      </c>
      <c r="I160">
        <v>58.893000000000001</v>
      </c>
      <c r="J160">
        <v>59.305999999999997</v>
      </c>
      <c r="K160">
        <v>59.692</v>
      </c>
      <c r="L160" t="s">
        <v>580</v>
      </c>
    </row>
    <row r="161" spans="1:12" x14ac:dyDescent="0.25">
      <c r="A161" t="s">
        <v>37</v>
      </c>
      <c r="B161" t="s">
        <v>427</v>
      </c>
      <c r="C161" t="s">
        <v>582</v>
      </c>
      <c r="D161" t="s">
        <v>583</v>
      </c>
      <c r="E161">
        <v>82.046341463414635</v>
      </c>
      <c r="F161">
        <v>81.89756097560975</v>
      </c>
      <c r="G161">
        <v>82.45365853658538</v>
      </c>
      <c r="H161">
        <v>82.346341463414646</v>
      </c>
      <c r="I161">
        <v>82.448780487804896</v>
      </c>
      <c r="J161">
        <v>82.858536585365869</v>
      </c>
      <c r="K161">
        <v>82.653658536585368</v>
      </c>
      <c r="L161" t="s">
        <v>580</v>
      </c>
    </row>
    <row r="162" spans="1:12" x14ac:dyDescent="0.25">
      <c r="A162" t="s">
        <v>129</v>
      </c>
      <c r="B162" t="s">
        <v>428</v>
      </c>
      <c r="C162" t="s">
        <v>582</v>
      </c>
      <c r="D162" t="s">
        <v>583</v>
      </c>
      <c r="E162">
        <v>65.378</v>
      </c>
      <c r="F162">
        <v>65.81</v>
      </c>
      <c r="G162">
        <v>66.204999999999998</v>
      </c>
      <c r="H162">
        <v>66.558000000000007</v>
      </c>
      <c r="I162">
        <v>66.867000000000004</v>
      </c>
      <c r="J162">
        <v>67.134</v>
      </c>
      <c r="K162">
        <v>67.363</v>
      </c>
      <c r="L162" t="s">
        <v>580</v>
      </c>
    </row>
    <row r="163" spans="1:12" x14ac:dyDescent="0.25">
      <c r="A163" t="s">
        <v>429</v>
      </c>
      <c r="B163" t="s">
        <v>430</v>
      </c>
      <c r="C163" t="s">
        <v>582</v>
      </c>
      <c r="D163" t="s">
        <v>583</v>
      </c>
      <c r="E163">
        <v>72.801166929849401</v>
      </c>
      <c r="F163">
        <v>73.00029604344914</v>
      </c>
      <c r="G163">
        <v>73.198175284295772</v>
      </c>
      <c r="H163">
        <v>73.394215226580883</v>
      </c>
      <c r="I163">
        <v>73.587338703791417</v>
      </c>
      <c r="J163">
        <v>73.777589315004747</v>
      </c>
      <c r="K163">
        <v>73.965423022896545</v>
      </c>
      <c r="L163" t="s">
        <v>580</v>
      </c>
    </row>
    <row r="164" spans="1:12" x14ac:dyDescent="0.25">
      <c r="A164" t="s">
        <v>83</v>
      </c>
      <c r="B164" t="s">
        <v>431</v>
      </c>
      <c r="C164" t="s">
        <v>582</v>
      </c>
      <c r="D164" t="s">
        <v>583</v>
      </c>
      <c r="E164">
        <v>76.441463414634143</v>
      </c>
      <c r="F164">
        <v>76.448780487804882</v>
      </c>
      <c r="G164">
        <v>76.441463414634143</v>
      </c>
      <c r="H164">
        <v>76.48536585365855</v>
      </c>
      <c r="I164">
        <v>76.841463414634163</v>
      </c>
      <c r="J164">
        <v>76.682926829268297</v>
      </c>
      <c r="K164">
        <v>75.931707317073176</v>
      </c>
      <c r="L164" t="s">
        <v>580</v>
      </c>
    </row>
    <row r="165" spans="1:12" x14ac:dyDescent="0.25">
      <c r="A165" t="s">
        <v>100</v>
      </c>
      <c r="B165" t="s">
        <v>432</v>
      </c>
      <c r="C165" t="s">
        <v>582</v>
      </c>
      <c r="D165" t="s">
        <v>583</v>
      </c>
      <c r="E165">
        <v>68.863</v>
      </c>
      <c r="F165">
        <v>69.111000000000004</v>
      </c>
      <c r="G165">
        <v>69.320999999999998</v>
      </c>
      <c r="H165">
        <v>69.509</v>
      </c>
      <c r="I165">
        <v>69.688999999999993</v>
      </c>
      <c r="J165">
        <v>69.87</v>
      </c>
      <c r="K165">
        <v>70.055999999999997</v>
      </c>
      <c r="L165" t="s">
        <v>580</v>
      </c>
    </row>
    <row r="166" spans="1:12" x14ac:dyDescent="0.25">
      <c r="A166" t="s">
        <v>433</v>
      </c>
      <c r="B166" t="s">
        <v>434</v>
      </c>
      <c r="C166" t="s">
        <v>582</v>
      </c>
      <c r="D166" t="s">
        <v>583</v>
      </c>
      <c r="E166" t="s">
        <v>580</v>
      </c>
      <c r="F166" t="s">
        <v>580</v>
      </c>
      <c r="G166" t="s">
        <v>580</v>
      </c>
      <c r="H166" t="s">
        <v>580</v>
      </c>
      <c r="I166" t="s">
        <v>580</v>
      </c>
      <c r="J166" t="s">
        <v>580</v>
      </c>
      <c r="K166" t="s">
        <v>580</v>
      </c>
      <c r="L166" t="s">
        <v>580</v>
      </c>
    </row>
    <row r="167" spans="1:12" x14ac:dyDescent="0.25">
      <c r="A167" t="s">
        <v>94</v>
      </c>
      <c r="B167" t="s">
        <v>435</v>
      </c>
      <c r="C167" t="s">
        <v>582</v>
      </c>
      <c r="D167" t="s">
        <v>583</v>
      </c>
      <c r="E167">
        <v>56.061999999999998</v>
      </c>
      <c r="F167">
        <v>57.206000000000003</v>
      </c>
      <c r="G167">
        <v>58.308999999999997</v>
      </c>
      <c r="H167">
        <v>59.308999999999997</v>
      </c>
      <c r="I167">
        <v>60.162999999999997</v>
      </c>
      <c r="J167">
        <v>60.853999999999999</v>
      </c>
      <c r="K167">
        <v>61.387</v>
      </c>
      <c r="L167" t="s">
        <v>580</v>
      </c>
    </row>
    <row r="168" spans="1:12" x14ac:dyDescent="0.25">
      <c r="A168" t="s">
        <v>124</v>
      </c>
      <c r="B168" t="s">
        <v>436</v>
      </c>
      <c r="C168" t="s">
        <v>582</v>
      </c>
      <c r="D168" t="s">
        <v>583</v>
      </c>
      <c r="E168">
        <v>63.654000000000003</v>
      </c>
      <c r="F168">
        <v>63.936</v>
      </c>
      <c r="G168">
        <v>64.207999999999998</v>
      </c>
      <c r="H168">
        <v>64.463999999999999</v>
      </c>
      <c r="I168">
        <v>64.703999999999994</v>
      </c>
      <c r="J168">
        <v>64.924999999999997</v>
      </c>
      <c r="K168">
        <v>65.129000000000005</v>
      </c>
      <c r="L168" t="s">
        <v>580</v>
      </c>
    </row>
    <row r="169" spans="1:12" x14ac:dyDescent="0.25">
      <c r="A169" t="s">
        <v>71</v>
      </c>
      <c r="B169" t="s">
        <v>437</v>
      </c>
      <c r="C169" t="s">
        <v>582</v>
      </c>
      <c r="D169" t="s">
        <v>583</v>
      </c>
      <c r="E169">
        <v>74.194390243902447</v>
      </c>
      <c r="F169">
        <v>74.353170731707323</v>
      </c>
      <c r="G169">
        <v>74.394878048780498</v>
      </c>
      <c r="H169">
        <v>74.514634146341464</v>
      </c>
      <c r="I169">
        <v>74.416341463414639</v>
      </c>
      <c r="J169">
        <v>74.235853658536584</v>
      </c>
      <c r="K169">
        <v>74.177073170731703</v>
      </c>
      <c r="L169" t="s">
        <v>580</v>
      </c>
    </row>
    <row r="170" spans="1:12" x14ac:dyDescent="0.25">
      <c r="A170" t="s">
        <v>131</v>
      </c>
      <c r="B170" t="s">
        <v>438</v>
      </c>
      <c r="C170" t="s">
        <v>582</v>
      </c>
      <c r="D170" t="s">
        <v>583</v>
      </c>
      <c r="E170">
        <v>61.042000000000002</v>
      </c>
      <c r="F170">
        <v>61.953000000000003</v>
      </c>
      <c r="G170">
        <v>62.680999999999997</v>
      </c>
      <c r="H170">
        <v>63.279000000000003</v>
      </c>
      <c r="I170">
        <v>63.798000000000002</v>
      </c>
      <c r="J170">
        <v>64.263000000000005</v>
      </c>
      <c r="K170">
        <v>64.694000000000003</v>
      </c>
      <c r="L170" t="s">
        <v>580</v>
      </c>
    </row>
    <row r="171" spans="1:12" x14ac:dyDescent="0.25">
      <c r="A171" t="s">
        <v>61</v>
      </c>
      <c r="B171" t="s">
        <v>439</v>
      </c>
      <c r="C171" t="s">
        <v>582</v>
      </c>
      <c r="D171" t="s">
        <v>583</v>
      </c>
      <c r="E171">
        <v>75.268000000000001</v>
      </c>
      <c r="F171">
        <v>75.460999999999999</v>
      </c>
      <c r="G171">
        <v>75.649000000000001</v>
      </c>
      <c r="H171">
        <v>75.828000000000003</v>
      </c>
      <c r="I171">
        <v>75.997</v>
      </c>
      <c r="J171">
        <v>76.156000000000006</v>
      </c>
      <c r="K171">
        <v>76.305999999999997</v>
      </c>
      <c r="L171" t="s">
        <v>580</v>
      </c>
    </row>
    <row r="172" spans="1:12" x14ac:dyDescent="0.25">
      <c r="A172" t="s">
        <v>160</v>
      </c>
      <c r="B172" t="s">
        <v>440</v>
      </c>
      <c r="C172" t="s">
        <v>582</v>
      </c>
      <c r="D172" t="s">
        <v>583</v>
      </c>
      <c r="E172">
        <v>79.138082912282684</v>
      </c>
      <c r="F172">
        <v>79.012114325867969</v>
      </c>
      <c r="G172">
        <v>78.877334902828949</v>
      </c>
      <c r="H172">
        <v>78.879091967803291</v>
      </c>
      <c r="I172">
        <v>78.986790508990765</v>
      </c>
      <c r="J172">
        <v>79.123365282764439</v>
      </c>
      <c r="K172">
        <v>77.741162819642227</v>
      </c>
      <c r="L172" t="s">
        <v>580</v>
      </c>
    </row>
    <row r="173" spans="1:12" x14ac:dyDescent="0.25">
      <c r="A173" t="s">
        <v>177</v>
      </c>
      <c r="B173" t="s">
        <v>441</v>
      </c>
      <c r="C173" t="s">
        <v>582</v>
      </c>
      <c r="D173" t="s">
        <v>583</v>
      </c>
      <c r="E173">
        <v>61.424999999999997</v>
      </c>
      <c r="F173">
        <v>62.119</v>
      </c>
      <c r="G173">
        <v>62.625</v>
      </c>
      <c r="H173">
        <v>63.021000000000001</v>
      </c>
      <c r="I173">
        <v>63.372999999999998</v>
      </c>
      <c r="J173">
        <v>63.707999999999998</v>
      </c>
      <c r="K173">
        <v>64.045000000000002</v>
      </c>
      <c r="L173" t="s">
        <v>580</v>
      </c>
    </row>
    <row r="174" spans="1:12" x14ac:dyDescent="0.25">
      <c r="A174" t="s">
        <v>442</v>
      </c>
      <c r="B174" t="s">
        <v>443</v>
      </c>
      <c r="C174" t="s">
        <v>582</v>
      </c>
      <c r="D174" t="s">
        <v>583</v>
      </c>
      <c r="E174">
        <v>77.236585365853671</v>
      </c>
      <c r="F174">
        <v>77.280487804878064</v>
      </c>
      <c r="G174">
        <v>76.931707317073176</v>
      </c>
      <c r="H174">
        <v>77.539024390243895</v>
      </c>
      <c r="I174">
        <v>77.434146341463432</v>
      </c>
      <c r="J174">
        <v>77.634146341463421</v>
      </c>
      <c r="K174">
        <v>77.771170731707329</v>
      </c>
      <c r="L174" t="s">
        <v>580</v>
      </c>
    </row>
    <row r="175" spans="1:12" x14ac:dyDescent="0.25">
      <c r="A175" t="s">
        <v>144</v>
      </c>
      <c r="B175" t="s">
        <v>444</v>
      </c>
      <c r="C175" t="s">
        <v>582</v>
      </c>
      <c r="D175" t="s">
        <v>583</v>
      </c>
      <c r="E175">
        <v>60.07</v>
      </c>
      <c r="F175">
        <v>60.631</v>
      </c>
      <c r="G175">
        <v>61.137</v>
      </c>
      <c r="H175">
        <v>61.598999999999997</v>
      </c>
      <c r="I175">
        <v>62.024000000000001</v>
      </c>
      <c r="J175">
        <v>62.42</v>
      </c>
      <c r="K175">
        <v>62.792000000000002</v>
      </c>
      <c r="L175" t="s">
        <v>580</v>
      </c>
    </row>
    <row r="176" spans="1:12" x14ac:dyDescent="0.25">
      <c r="A176" t="s">
        <v>78</v>
      </c>
      <c r="B176" t="s">
        <v>445</v>
      </c>
      <c r="C176" t="s">
        <v>582</v>
      </c>
      <c r="D176" t="s">
        <v>583</v>
      </c>
      <c r="E176">
        <v>52.671999999999997</v>
      </c>
      <c r="F176">
        <v>53.112000000000002</v>
      </c>
      <c r="G176">
        <v>53.540999999999997</v>
      </c>
      <c r="H176">
        <v>53.95</v>
      </c>
      <c r="I176">
        <v>54.332000000000001</v>
      </c>
      <c r="J176">
        <v>54.686999999999998</v>
      </c>
      <c r="K176">
        <v>55.018000000000001</v>
      </c>
      <c r="L176" t="s">
        <v>580</v>
      </c>
    </row>
    <row r="177" spans="1:12" x14ac:dyDescent="0.25">
      <c r="A177" t="s">
        <v>57</v>
      </c>
      <c r="B177" t="s">
        <v>446</v>
      </c>
      <c r="C177" t="s">
        <v>582</v>
      </c>
      <c r="D177" t="s">
        <v>583</v>
      </c>
      <c r="E177">
        <v>73.429000000000002</v>
      </c>
      <c r="F177">
        <v>73.649000000000001</v>
      </c>
      <c r="G177">
        <v>73.86</v>
      </c>
      <c r="H177">
        <v>74.067999999999998</v>
      </c>
      <c r="I177">
        <v>74.275000000000006</v>
      </c>
      <c r="J177">
        <v>74.484999999999999</v>
      </c>
      <c r="K177">
        <v>74.697000000000003</v>
      </c>
      <c r="L177" t="s">
        <v>580</v>
      </c>
    </row>
    <row r="178" spans="1:12" x14ac:dyDescent="0.25">
      <c r="A178" t="s">
        <v>7</v>
      </c>
      <c r="B178" t="s">
        <v>447</v>
      </c>
      <c r="C178" t="s">
        <v>582</v>
      </c>
      <c r="D178" t="s">
        <v>583</v>
      </c>
      <c r="E178">
        <v>81.707317073170742</v>
      </c>
      <c r="F178">
        <v>81.509756097560995</v>
      </c>
      <c r="G178">
        <v>81.560975609756099</v>
      </c>
      <c r="H178">
        <v>81.760975609756116</v>
      </c>
      <c r="I178">
        <v>81.812195121951234</v>
      </c>
      <c r="J178">
        <v>82.112195121951217</v>
      </c>
      <c r="K178">
        <v>81.409756097560972</v>
      </c>
      <c r="L178" t="s">
        <v>580</v>
      </c>
    </row>
    <row r="179" spans="1:12" x14ac:dyDescent="0.25">
      <c r="A179" t="s">
        <v>4</v>
      </c>
      <c r="B179" t="s">
        <v>448</v>
      </c>
      <c r="C179" t="s">
        <v>582</v>
      </c>
      <c r="D179" t="s">
        <v>583</v>
      </c>
      <c r="E179">
        <v>82.1</v>
      </c>
      <c r="F179">
        <v>82.304878048780509</v>
      </c>
      <c r="G179">
        <v>82.407317073170745</v>
      </c>
      <c r="H179">
        <v>82.609756097560975</v>
      </c>
      <c r="I179">
        <v>82.75853658536586</v>
      </c>
      <c r="J179">
        <v>82.958536585365863</v>
      </c>
      <c r="K179">
        <v>83.20975609756097</v>
      </c>
      <c r="L179" t="s">
        <v>580</v>
      </c>
    </row>
    <row r="180" spans="1:12" x14ac:dyDescent="0.25">
      <c r="A180" t="s">
        <v>121</v>
      </c>
      <c r="B180" t="s">
        <v>449</v>
      </c>
      <c r="C180" t="s">
        <v>582</v>
      </c>
      <c r="D180" t="s">
        <v>583</v>
      </c>
      <c r="E180">
        <v>69.168000000000006</v>
      </c>
      <c r="F180">
        <v>69.515000000000001</v>
      </c>
      <c r="G180">
        <v>69.847999999999999</v>
      </c>
      <c r="H180">
        <v>70.168999999999997</v>
      </c>
      <c r="I180">
        <v>70.477999999999994</v>
      </c>
      <c r="J180">
        <v>70.778000000000006</v>
      </c>
      <c r="K180">
        <v>71.066999999999993</v>
      </c>
      <c r="L180" t="s">
        <v>580</v>
      </c>
    </row>
    <row r="181" spans="1:12" x14ac:dyDescent="0.25">
      <c r="A181" t="s">
        <v>450</v>
      </c>
      <c r="B181" t="s">
        <v>451</v>
      </c>
      <c r="C181" t="s">
        <v>582</v>
      </c>
      <c r="D181" t="s">
        <v>583</v>
      </c>
      <c r="E181" t="s">
        <v>580</v>
      </c>
      <c r="F181" t="s">
        <v>580</v>
      </c>
      <c r="G181" t="s">
        <v>580</v>
      </c>
      <c r="H181" t="s">
        <v>580</v>
      </c>
      <c r="I181" t="s">
        <v>580</v>
      </c>
      <c r="J181" t="s">
        <v>580</v>
      </c>
      <c r="K181" t="s">
        <v>580</v>
      </c>
      <c r="L181" t="s">
        <v>580</v>
      </c>
    </row>
    <row r="182" spans="1:12" x14ac:dyDescent="0.25">
      <c r="A182" t="s">
        <v>9</v>
      </c>
      <c r="B182" t="s">
        <v>452</v>
      </c>
      <c r="C182" t="s">
        <v>582</v>
      </c>
      <c r="D182" t="s">
        <v>583</v>
      </c>
      <c r="E182">
        <v>81.404878048780489</v>
      </c>
      <c r="F182">
        <v>81.456829268292694</v>
      </c>
      <c r="G182">
        <v>81.612439024390255</v>
      </c>
      <c r="H182">
        <v>81.658536585365866</v>
      </c>
      <c r="I182">
        <v>81.858536585365869</v>
      </c>
      <c r="J182">
        <v>81.707317073170742</v>
      </c>
      <c r="K182">
        <v>82.056097560975616</v>
      </c>
      <c r="L182" t="s">
        <v>580</v>
      </c>
    </row>
    <row r="183" spans="1:12" x14ac:dyDescent="0.25">
      <c r="A183" t="s">
        <v>453</v>
      </c>
      <c r="B183" t="s">
        <v>454</v>
      </c>
      <c r="C183" t="s">
        <v>582</v>
      </c>
      <c r="D183" t="s">
        <v>583</v>
      </c>
      <c r="E183">
        <v>79.911852680598969</v>
      </c>
      <c r="F183">
        <v>79.811277057460288</v>
      </c>
      <c r="G183">
        <v>79.960541379476027</v>
      </c>
      <c r="H183">
        <v>80.005170173932115</v>
      </c>
      <c r="I183">
        <v>80.102752366563152</v>
      </c>
      <c r="J183">
        <v>80.286442696329587</v>
      </c>
      <c r="K183">
        <v>79.703266865292974</v>
      </c>
      <c r="L183" t="s">
        <v>580</v>
      </c>
    </row>
    <row r="184" spans="1:12" x14ac:dyDescent="0.25">
      <c r="A184" t="s">
        <v>22</v>
      </c>
      <c r="B184" t="s">
        <v>455</v>
      </c>
      <c r="C184" t="s">
        <v>582</v>
      </c>
      <c r="D184" t="s">
        <v>583</v>
      </c>
      <c r="E184">
        <v>76.634</v>
      </c>
      <c r="F184">
        <v>76.887</v>
      </c>
      <c r="G184">
        <v>77.141999999999996</v>
      </c>
      <c r="H184">
        <v>77.393000000000001</v>
      </c>
      <c r="I184">
        <v>77.632999999999996</v>
      </c>
      <c r="J184">
        <v>77.861000000000004</v>
      </c>
      <c r="K184">
        <v>78.078000000000003</v>
      </c>
      <c r="L184" t="s">
        <v>580</v>
      </c>
    </row>
    <row r="185" spans="1:12" x14ac:dyDescent="0.25">
      <c r="A185" t="s">
        <v>456</v>
      </c>
      <c r="B185" t="s">
        <v>457</v>
      </c>
      <c r="C185" t="s">
        <v>582</v>
      </c>
      <c r="D185" t="s">
        <v>583</v>
      </c>
      <c r="E185">
        <v>66.894363576579607</v>
      </c>
      <c r="F185">
        <v>67.405171797147034</v>
      </c>
      <c r="G185">
        <v>67.832931615723282</v>
      </c>
      <c r="H185">
        <v>68.224923544233377</v>
      </c>
      <c r="I185">
        <v>68.548260551347965</v>
      </c>
      <c r="J185">
        <v>68.835584887052875</v>
      </c>
      <c r="K185">
        <v>69.031982974274797</v>
      </c>
      <c r="L185" t="s">
        <v>580</v>
      </c>
    </row>
    <row r="186" spans="1:12" x14ac:dyDescent="0.25">
      <c r="A186" t="s">
        <v>81</v>
      </c>
      <c r="B186" t="s">
        <v>458</v>
      </c>
      <c r="C186" t="s">
        <v>582</v>
      </c>
      <c r="D186" t="s">
        <v>583</v>
      </c>
      <c r="E186">
        <v>66.36</v>
      </c>
      <c r="F186">
        <v>66.576999999999998</v>
      </c>
      <c r="G186">
        <v>66.77</v>
      </c>
      <c r="H186">
        <v>66.947000000000003</v>
      </c>
      <c r="I186">
        <v>67.114000000000004</v>
      </c>
      <c r="J186">
        <v>67.272999999999996</v>
      </c>
      <c r="K186">
        <v>67.427999999999997</v>
      </c>
      <c r="L186" t="s">
        <v>580</v>
      </c>
    </row>
    <row r="187" spans="1:12" x14ac:dyDescent="0.25">
      <c r="A187" t="s">
        <v>25</v>
      </c>
      <c r="B187" t="s">
        <v>459</v>
      </c>
      <c r="C187" t="s">
        <v>582</v>
      </c>
      <c r="D187" t="s">
        <v>583</v>
      </c>
      <c r="E187">
        <v>77.582999999999998</v>
      </c>
      <c r="F187">
        <v>77.775999999999996</v>
      </c>
      <c r="G187">
        <v>77.963999999999999</v>
      </c>
      <c r="H187">
        <v>78.149000000000001</v>
      </c>
      <c r="I187">
        <v>78.328999999999994</v>
      </c>
      <c r="J187">
        <v>78.506</v>
      </c>
      <c r="K187">
        <v>78.680000000000007</v>
      </c>
      <c r="L187" t="s">
        <v>580</v>
      </c>
    </row>
    <row r="188" spans="1:12" x14ac:dyDescent="0.25">
      <c r="A188" t="s">
        <v>58</v>
      </c>
      <c r="B188" t="s">
        <v>460</v>
      </c>
      <c r="C188" t="s">
        <v>582</v>
      </c>
      <c r="D188" t="s">
        <v>583</v>
      </c>
      <c r="E188">
        <v>75.528999999999996</v>
      </c>
      <c r="F188">
        <v>75.792000000000002</v>
      </c>
      <c r="G188">
        <v>76.043999999999997</v>
      </c>
      <c r="H188">
        <v>76.286000000000001</v>
      </c>
      <c r="I188">
        <v>76.516000000000005</v>
      </c>
      <c r="J188">
        <v>76.736000000000004</v>
      </c>
      <c r="K188">
        <v>76.947000000000003</v>
      </c>
      <c r="L188" t="s">
        <v>580</v>
      </c>
    </row>
    <row r="189" spans="1:12" x14ac:dyDescent="0.25">
      <c r="A189" t="s">
        <v>90</v>
      </c>
      <c r="B189" t="s">
        <v>461</v>
      </c>
      <c r="C189" t="s">
        <v>582</v>
      </c>
      <c r="D189" t="s">
        <v>583</v>
      </c>
      <c r="E189">
        <v>70.480999999999995</v>
      </c>
      <c r="F189">
        <v>70.644000000000005</v>
      </c>
      <c r="G189">
        <v>70.802000000000007</v>
      </c>
      <c r="H189">
        <v>70.951999999999998</v>
      </c>
      <c r="I189">
        <v>71.094999999999999</v>
      </c>
      <c r="J189">
        <v>71.230999999999995</v>
      </c>
      <c r="K189">
        <v>71.36</v>
      </c>
      <c r="L189" t="s">
        <v>580</v>
      </c>
    </row>
    <row r="190" spans="1:12" x14ac:dyDescent="0.25">
      <c r="A190" t="s">
        <v>462</v>
      </c>
      <c r="B190" t="s">
        <v>463</v>
      </c>
      <c r="C190" t="s">
        <v>582</v>
      </c>
      <c r="D190" t="s">
        <v>583</v>
      </c>
      <c r="E190" t="s">
        <v>580</v>
      </c>
      <c r="F190" t="s">
        <v>580</v>
      </c>
      <c r="G190" t="s">
        <v>580</v>
      </c>
      <c r="H190" t="s">
        <v>580</v>
      </c>
      <c r="I190" t="s">
        <v>580</v>
      </c>
      <c r="J190" t="s">
        <v>580</v>
      </c>
      <c r="K190" t="s">
        <v>580</v>
      </c>
      <c r="L190" t="s">
        <v>580</v>
      </c>
    </row>
    <row r="191" spans="1:12" x14ac:dyDescent="0.25">
      <c r="A191" t="s">
        <v>464</v>
      </c>
      <c r="B191" t="s">
        <v>465</v>
      </c>
      <c r="C191" t="s">
        <v>582</v>
      </c>
      <c r="D191" t="s">
        <v>583</v>
      </c>
      <c r="E191">
        <v>63.180999999999997</v>
      </c>
      <c r="F191">
        <v>63.466000000000001</v>
      </c>
      <c r="G191">
        <v>63.744</v>
      </c>
      <c r="H191">
        <v>64.010000000000005</v>
      </c>
      <c r="I191">
        <v>64.263000000000005</v>
      </c>
      <c r="J191">
        <v>64.501000000000005</v>
      </c>
      <c r="K191">
        <v>64.724999999999994</v>
      </c>
      <c r="L191" t="s">
        <v>580</v>
      </c>
    </row>
    <row r="192" spans="1:12" x14ac:dyDescent="0.25">
      <c r="A192" t="s">
        <v>60</v>
      </c>
      <c r="B192" t="s">
        <v>466</v>
      </c>
      <c r="C192" t="s">
        <v>582</v>
      </c>
      <c r="D192" t="s">
        <v>583</v>
      </c>
      <c r="E192">
        <v>77.60243902439025</v>
      </c>
      <c r="F192">
        <v>77.451219512195124</v>
      </c>
      <c r="G192">
        <v>77.851219512195144</v>
      </c>
      <c r="H192">
        <v>77.753658536585377</v>
      </c>
      <c r="I192">
        <v>77.60243902439025</v>
      </c>
      <c r="J192">
        <v>77.904878048780489</v>
      </c>
      <c r="K192">
        <v>76.599999999999994</v>
      </c>
      <c r="L192" t="s">
        <v>580</v>
      </c>
    </row>
    <row r="193" spans="1:12" x14ac:dyDescent="0.25">
      <c r="A193" t="s">
        <v>467</v>
      </c>
      <c r="B193" t="s">
        <v>468</v>
      </c>
      <c r="C193" t="s">
        <v>582</v>
      </c>
      <c r="D193" t="s">
        <v>583</v>
      </c>
      <c r="E193">
        <v>58.987781223239288</v>
      </c>
      <c r="F193">
        <v>59.511958873195915</v>
      </c>
      <c r="G193">
        <v>59.991932249182788</v>
      </c>
      <c r="H193">
        <v>60.427456544340849</v>
      </c>
      <c r="I193">
        <v>60.820941996665759</v>
      </c>
      <c r="J193">
        <v>61.175978062344463</v>
      </c>
      <c r="K193">
        <v>61.498769399059263</v>
      </c>
      <c r="L193" t="s">
        <v>580</v>
      </c>
    </row>
    <row r="194" spans="1:12" x14ac:dyDescent="0.25">
      <c r="A194" t="s">
        <v>173</v>
      </c>
      <c r="B194" t="s">
        <v>469</v>
      </c>
      <c r="C194" t="s">
        <v>582</v>
      </c>
      <c r="D194" t="s">
        <v>583</v>
      </c>
      <c r="E194">
        <v>79.202463414634153</v>
      </c>
      <c r="F194">
        <v>79.353487804878043</v>
      </c>
      <c r="G194">
        <v>79.494975609756096</v>
      </c>
      <c r="H194">
        <v>79.634536585365879</v>
      </c>
      <c r="I194">
        <v>79.778195121951228</v>
      </c>
      <c r="J194">
        <v>79.928512195121968</v>
      </c>
      <c r="K194">
        <v>80.087463414634158</v>
      </c>
      <c r="L194" t="s">
        <v>580</v>
      </c>
    </row>
    <row r="195" spans="1:12" x14ac:dyDescent="0.25">
      <c r="A195" t="s">
        <v>470</v>
      </c>
      <c r="B195" t="s">
        <v>471</v>
      </c>
      <c r="C195" t="s">
        <v>582</v>
      </c>
      <c r="D195" t="s">
        <v>583</v>
      </c>
      <c r="E195">
        <v>71.197999999999993</v>
      </c>
      <c r="F195">
        <v>71.480999999999995</v>
      </c>
      <c r="G195">
        <v>71.710999999999999</v>
      </c>
      <c r="H195">
        <v>71.91</v>
      </c>
      <c r="I195">
        <v>72.094999999999999</v>
      </c>
      <c r="J195">
        <v>72.274000000000001</v>
      </c>
      <c r="K195">
        <v>72.453000000000003</v>
      </c>
      <c r="L195" t="s">
        <v>580</v>
      </c>
    </row>
    <row r="196" spans="1:12" x14ac:dyDescent="0.25">
      <c r="A196" t="s">
        <v>88</v>
      </c>
      <c r="B196" t="s">
        <v>472</v>
      </c>
      <c r="C196" t="s">
        <v>582</v>
      </c>
      <c r="D196" t="s">
        <v>583</v>
      </c>
      <c r="E196">
        <v>81.121951219512212</v>
      </c>
      <c r="F196">
        <v>81.124390243902454</v>
      </c>
      <c r="G196">
        <v>81.124390243902454</v>
      </c>
      <c r="H196">
        <v>81.424390243902451</v>
      </c>
      <c r="I196">
        <v>81.324390243902442</v>
      </c>
      <c r="J196">
        <v>81.675609756097572</v>
      </c>
      <c r="K196">
        <v>80.975609756097569</v>
      </c>
      <c r="L196" t="s">
        <v>580</v>
      </c>
    </row>
    <row r="197" spans="1:12" x14ac:dyDescent="0.25">
      <c r="A197" t="s">
        <v>53</v>
      </c>
      <c r="B197" t="s">
        <v>473</v>
      </c>
      <c r="C197" t="s">
        <v>582</v>
      </c>
      <c r="D197" t="s">
        <v>583</v>
      </c>
      <c r="E197">
        <v>73.472999999999999</v>
      </c>
      <c r="F197">
        <v>73.662000000000006</v>
      </c>
      <c r="G197">
        <v>73.835999999999999</v>
      </c>
      <c r="H197">
        <v>73.992000000000004</v>
      </c>
      <c r="I197">
        <v>74.131</v>
      </c>
      <c r="J197">
        <v>74.254000000000005</v>
      </c>
      <c r="K197">
        <v>74.363</v>
      </c>
      <c r="L197" t="s">
        <v>580</v>
      </c>
    </row>
    <row r="198" spans="1:12" x14ac:dyDescent="0.25">
      <c r="A198" t="s">
        <v>474</v>
      </c>
      <c r="B198" t="s">
        <v>475</v>
      </c>
      <c r="C198" t="s">
        <v>582</v>
      </c>
      <c r="D198" t="s">
        <v>583</v>
      </c>
      <c r="E198">
        <v>73.302999999999997</v>
      </c>
      <c r="F198">
        <v>73.441999999999993</v>
      </c>
      <c r="G198">
        <v>73.588999999999999</v>
      </c>
      <c r="H198">
        <v>73.739999999999995</v>
      </c>
      <c r="I198">
        <v>73.894999999999996</v>
      </c>
      <c r="J198">
        <v>74.052999999999997</v>
      </c>
      <c r="K198">
        <v>74.212999999999994</v>
      </c>
      <c r="L198" t="s">
        <v>580</v>
      </c>
    </row>
    <row r="199" spans="1:12" x14ac:dyDescent="0.25">
      <c r="A199" t="s">
        <v>476</v>
      </c>
      <c r="B199" t="s">
        <v>477</v>
      </c>
      <c r="C199" t="s">
        <v>582</v>
      </c>
      <c r="D199" t="s">
        <v>583</v>
      </c>
      <c r="E199">
        <v>69.265539845781433</v>
      </c>
      <c r="F199">
        <v>69.44447785640736</v>
      </c>
      <c r="G199">
        <v>69.613742046764898</v>
      </c>
      <c r="H199">
        <v>69.774283254728871</v>
      </c>
      <c r="I199">
        <v>69.929048799446704</v>
      </c>
      <c r="J199">
        <v>70.079731488334986</v>
      </c>
      <c r="K199">
        <v>70.227505376184737</v>
      </c>
      <c r="L199" t="s">
        <v>580</v>
      </c>
    </row>
    <row r="200" spans="1:12" x14ac:dyDescent="0.25">
      <c r="A200" t="s">
        <v>478</v>
      </c>
      <c r="B200" t="s">
        <v>479</v>
      </c>
      <c r="C200" t="s">
        <v>582</v>
      </c>
      <c r="D200" t="s">
        <v>583</v>
      </c>
      <c r="E200">
        <v>80.527264929042644</v>
      </c>
      <c r="F200">
        <v>80.395008074062758</v>
      </c>
      <c r="G200">
        <v>80.549453599203005</v>
      </c>
      <c r="H200">
        <v>80.597517227764214</v>
      </c>
      <c r="I200">
        <v>80.691663895989265</v>
      </c>
      <c r="J200">
        <v>80.891108326805409</v>
      </c>
      <c r="K200">
        <v>80.164363177794073</v>
      </c>
      <c r="L200" t="s">
        <v>580</v>
      </c>
    </row>
    <row r="201" spans="1:12" x14ac:dyDescent="0.25">
      <c r="A201" t="s">
        <v>480</v>
      </c>
      <c r="B201" t="s">
        <v>481</v>
      </c>
      <c r="C201" t="s">
        <v>582</v>
      </c>
      <c r="D201" t="s">
        <v>583</v>
      </c>
      <c r="E201">
        <v>76.546000000000006</v>
      </c>
      <c r="F201">
        <v>76.787000000000006</v>
      </c>
      <c r="G201">
        <v>77.024000000000001</v>
      </c>
      <c r="H201">
        <v>77.251000000000005</v>
      </c>
      <c r="I201">
        <v>77.462000000000003</v>
      </c>
      <c r="J201">
        <v>77.656999999999996</v>
      </c>
      <c r="K201">
        <v>77.835999999999999</v>
      </c>
      <c r="L201" t="s">
        <v>580</v>
      </c>
    </row>
    <row r="202" spans="1:12" x14ac:dyDescent="0.25">
      <c r="A202" t="s">
        <v>28</v>
      </c>
      <c r="B202" t="s">
        <v>482</v>
      </c>
      <c r="C202" t="s">
        <v>582</v>
      </c>
      <c r="D202" t="s">
        <v>583</v>
      </c>
      <c r="E202">
        <v>79.646000000000001</v>
      </c>
      <c r="F202">
        <v>79.757999999999996</v>
      </c>
      <c r="G202">
        <v>79.867999999999995</v>
      </c>
      <c r="H202">
        <v>79.980999999999995</v>
      </c>
      <c r="I202">
        <v>80.099999999999994</v>
      </c>
      <c r="J202">
        <v>80.227000000000004</v>
      </c>
      <c r="K202">
        <v>80.363</v>
      </c>
      <c r="L202" t="s">
        <v>580</v>
      </c>
    </row>
    <row r="203" spans="1:12" x14ac:dyDescent="0.25">
      <c r="A203" t="s">
        <v>86</v>
      </c>
      <c r="B203" t="s">
        <v>483</v>
      </c>
      <c r="C203" t="s">
        <v>582</v>
      </c>
      <c r="D203" t="s">
        <v>583</v>
      </c>
      <c r="E203">
        <v>74.909756097560987</v>
      </c>
      <c r="F203">
        <v>74.912195121951228</v>
      </c>
      <c r="G203">
        <v>75.209756097560984</v>
      </c>
      <c r="H203">
        <v>75.309756097560978</v>
      </c>
      <c r="I203">
        <v>75.358536585365869</v>
      </c>
      <c r="J203">
        <v>75.607317073170734</v>
      </c>
      <c r="K203">
        <v>74.353658536585371</v>
      </c>
      <c r="L203" t="s">
        <v>580</v>
      </c>
    </row>
    <row r="204" spans="1:12" x14ac:dyDescent="0.25">
      <c r="A204" t="s">
        <v>64</v>
      </c>
      <c r="B204" t="s">
        <v>484</v>
      </c>
      <c r="C204" t="s">
        <v>582</v>
      </c>
      <c r="D204" t="s">
        <v>583</v>
      </c>
      <c r="E204">
        <v>70.743658536585372</v>
      </c>
      <c r="F204">
        <v>71.183414634146345</v>
      </c>
      <c r="G204">
        <v>71.651219512195127</v>
      </c>
      <c r="H204">
        <v>72.451463414634162</v>
      </c>
      <c r="I204">
        <v>72.662195121951214</v>
      </c>
      <c r="J204">
        <v>73.083902439024399</v>
      </c>
      <c r="K204">
        <v>71.338780487804897</v>
      </c>
      <c r="L204" t="s">
        <v>580</v>
      </c>
    </row>
    <row r="205" spans="1:12" x14ac:dyDescent="0.25">
      <c r="A205" t="s">
        <v>153</v>
      </c>
      <c r="B205" t="s">
        <v>485</v>
      </c>
      <c r="C205" t="s">
        <v>582</v>
      </c>
      <c r="D205" t="s">
        <v>583</v>
      </c>
      <c r="E205">
        <v>66.884</v>
      </c>
      <c r="F205">
        <v>67.45</v>
      </c>
      <c r="G205">
        <v>67.930000000000007</v>
      </c>
      <c r="H205">
        <v>68.340999999999994</v>
      </c>
      <c r="I205">
        <v>68.7</v>
      </c>
      <c r="J205">
        <v>69.024000000000001</v>
      </c>
      <c r="K205">
        <v>69.328999999999994</v>
      </c>
      <c r="L205" t="s">
        <v>580</v>
      </c>
    </row>
    <row r="206" spans="1:12" x14ac:dyDescent="0.25">
      <c r="A206" t="s">
        <v>486</v>
      </c>
      <c r="B206" t="s">
        <v>487</v>
      </c>
      <c r="C206" t="s">
        <v>582</v>
      </c>
      <c r="D206" t="s">
        <v>583</v>
      </c>
      <c r="E206">
        <v>68.340203318748735</v>
      </c>
      <c r="F206">
        <v>68.641900719525793</v>
      </c>
      <c r="G206">
        <v>68.916158100514878</v>
      </c>
      <c r="H206">
        <v>69.171327726273418</v>
      </c>
      <c r="I206">
        <v>69.412269944030101</v>
      </c>
      <c r="J206">
        <v>69.643617425036709</v>
      </c>
      <c r="K206">
        <v>69.867846801550968</v>
      </c>
      <c r="L206" t="s">
        <v>580</v>
      </c>
    </row>
    <row r="207" spans="1:12" x14ac:dyDescent="0.25">
      <c r="A207" t="s">
        <v>35</v>
      </c>
      <c r="B207" t="s">
        <v>488</v>
      </c>
      <c r="C207" t="s">
        <v>582</v>
      </c>
      <c r="D207" t="s">
        <v>583</v>
      </c>
      <c r="E207">
        <v>74.533000000000001</v>
      </c>
      <c r="F207">
        <v>74.650999999999996</v>
      </c>
      <c r="G207">
        <v>74.760999999999996</v>
      </c>
      <c r="H207">
        <v>74.873999999999995</v>
      </c>
      <c r="I207">
        <v>74.998000000000005</v>
      </c>
      <c r="J207">
        <v>75.132999999999996</v>
      </c>
      <c r="K207">
        <v>75.28</v>
      </c>
      <c r="L207" t="s">
        <v>580</v>
      </c>
    </row>
    <row r="208" spans="1:12" x14ac:dyDescent="0.25">
      <c r="A208" t="s">
        <v>118</v>
      </c>
      <c r="B208" t="s">
        <v>489</v>
      </c>
      <c r="C208" t="s">
        <v>582</v>
      </c>
      <c r="D208" t="s">
        <v>583</v>
      </c>
      <c r="E208">
        <v>64.168999999999997</v>
      </c>
      <c r="F208">
        <v>64.429000000000002</v>
      </c>
      <c r="G208">
        <v>64.662999999999997</v>
      </c>
      <c r="H208">
        <v>64.881</v>
      </c>
      <c r="I208">
        <v>65.094999999999999</v>
      </c>
      <c r="J208">
        <v>65.311000000000007</v>
      </c>
      <c r="K208">
        <v>65.53</v>
      </c>
      <c r="L208" t="s">
        <v>580</v>
      </c>
    </row>
    <row r="209" spans="1:12" x14ac:dyDescent="0.25">
      <c r="A209" t="s">
        <v>142</v>
      </c>
      <c r="B209" t="s">
        <v>490</v>
      </c>
      <c r="C209" t="s">
        <v>582</v>
      </c>
      <c r="D209" t="s">
        <v>583</v>
      </c>
      <c r="E209">
        <v>66.37</v>
      </c>
      <c r="F209">
        <v>66.747</v>
      </c>
      <c r="G209">
        <v>67.078000000000003</v>
      </c>
      <c r="H209">
        <v>67.38</v>
      </c>
      <c r="I209">
        <v>67.665000000000006</v>
      </c>
      <c r="J209">
        <v>67.941000000000003</v>
      </c>
      <c r="K209">
        <v>68.212999999999994</v>
      </c>
      <c r="L209" t="s">
        <v>580</v>
      </c>
    </row>
    <row r="210" spans="1:12" x14ac:dyDescent="0.25">
      <c r="A210" t="s">
        <v>24</v>
      </c>
      <c r="B210" t="s">
        <v>491</v>
      </c>
      <c r="C210" t="s">
        <v>582</v>
      </c>
      <c r="D210" t="s">
        <v>583</v>
      </c>
      <c r="E210">
        <v>82.495121951219531</v>
      </c>
      <c r="F210">
        <v>82.743902439024396</v>
      </c>
      <c r="G210">
        <v>82.846341463414646</v>
      </c>
      <c r="H210">
        <v>83.095121951219539</v>
      </c>
      <c r="I210">
        <v>83.297560975609755</v>
      </c>
      <c r="J210">
        <v>83.595121951219525</v>
      </c>
      <c r="K210">
        <v>83.74390243902441</v>
      </c>
      <c r="L210" t="s">
        <v>580</v>
      </c>
    </row>
    <row r="211" spans="1:12" x14ac:dyDescent="0.25">
      <c r="A211" t="s">
        <v>492</v>
      </c>
      <c r="B211" t="s">
        <v>493</v>
      </c>
      <c r="C211" t="s">
        <v>582</v>
      </c>
      <c r="D211" t="s">
        <v>583</v>
      </c>
      <c r="E211">
        <v>71.896000000000001</v>
      </c>
      <c r="F211">
        <v>72.173000000000002</v>
      </c>
      <c r="G211">
        <v>72.424000000000007</v>
      </c>
      <c r="H211">
        <v>72.644999999999996</v>
      </c>
      <c r="I211">
        <v>72.834999999999994</v>
      </c>
      <c r="J211">
        <v>72.995999999999995</v>
      </c>
      <c r="K211">
        <v>73.132000000000005</v>
      </c>
      <c r="L211" t="s">
        <v>580</v>
      </c>
    </row>
    <row r="212" spans="1:12" x14ac:dyDescent="0.25">
      <c r="A212" t="s">
        <v>123</v>
      </c>
      <c r="B212" t="s">
        <v>494</v>
      </c>
      <c r="C212" t="s">
        <v>582</v>
      </c>
      <c r="D212" t="s">
        <v>583</v>
      </c>
      <c r="E212">
        <v>52.372</v>
      </c>
      <c r="F212">
        <v>52.941000000000003</v>
      </c>
      <c r="G212">
        <v>53.444000000000003</v>
      </c>
      <c r="H212">
        <v>53.895000000000003</v>
      </c>
      <c r="I212">
        <v>54.308999999999997</v>
      </c>
      <c r="J212">
        <v>54.695999999999998</v>
      </c>
      <c r="K212">
        <v>55.066000000000003</v>
      </c>
      <c r="L212" t="s">
        <v>580</v>
      </c>
    </row>
    <row r="213" spans="1:12" x14ac:dyDescent="0.25">
      <c r="A213" t="s">
        <v>42</v>
      </c>
      <c r="B213" t="s">
        <v>495</v>
      </c>
      <c r="C213" t="s">
        <v>582</v>
      </c>
      <c r="D213" t="s">
        <v>583</v>
      </c>
      <c r="E213">
        <v>72.174999999999997</v>
      </c>
      <c r="F213">
        <v>72.412000000000006</v>
      </c>
      <c r="G213">
        <v>72.644000000000005</v>
      </c>
      <c r="H213">
        <v>72.872</v>
      </c>
      <c r="I213">
        <v>73.096000000000004</v>
      </c>
      <c r="J213">
        <v>73.316999999999993</v>
      </c>
      <c r="K213">
        <v>73.533000000000001</v>
      </c>
      <c r="L213" t="s">
        <v>580</v>
      </c>
    </row>
    <row r="214" spans="1:12" x14ac:dyDescent="0.25">
      <c r="A214" t="s">
        <v>496</v>
      </c>
      <c r="B214" t="s">
        <v>497</v>
      </c>
      <c r="C214" t="s">
        <v>582</v>
      </c>
      <c r="D214" t="s">
        <v>583</v>
      </c>
      <c r="E214" t="s">
        <v>580</v>
      </c>
      <c r="F214" t="s">
        <v>580</v>
      </c>
      <c r="G214" t="s">
        <v>580</v>
      </c>
      <c r="H214" t="s">
        <v>580</v>
      </c>
      <c r="I214" t="s">
        <v>580</v>
      </c>
      <c r="J214" t="s">
        <v>580</v>
      </c>
      <c r="K214" t="s">
        <v>580</v>
      </c>
      <c r="L214" t="s">
        <v>580</v>
      </c>
    </row>
    <row r="215" spans="1:12" x14ac:dyDescent="0.25">
      <c r="A215" t="s">
        <v>175</v>
      </c>
      <c r="B215" t="s">
        <v>498</v>
      </c>
      <c r="C215" t="s">
        <v>582</v>
      </c>
      <c r="D215" t="s">
        <v>583</v>
      </c>
      <c r="E215">
        <v>55.509</v>
      </c>
      <c r="F215">
        <v>55.92</v>
      </c>
      <c r="G215">
        <v>56.323999999999998</v>
      </c>
      <c r="H215">
        <v>56.709000000000003</v>
      </c>
      <c r="I215">
        <v>57.067999999999998</v>
      </c>
      <c r="J215">
        <v>57.396999999999998</v>
      </c>
      <c r="K215">
        <v>57.697000000000003</v>
      </c>
      <c r="L215" t="s">
        <v>580</v>
      </c>
    </row>
    <row r="216" spans="1:12" x14ac:dyDescent="0.25">
      <c r="A216" t="s">
        <v>87</v>
      </c>
      <c r="B216" t="s">
        <v>499</v>
      </c>
      <c r="C216" t="s">
        <v>582</v>
      </c>
      <c r="D216" t="s">
        <v>583</v>
      </c>
      <c r="E216">
        <v>75.336585365853665</v>
      </c>
      <c r="F216">
        <v>75.287804878048789</v>
      </c>
      <c r="G216">
        <v>75.68780487804878</v>
      </c>
      <c r="H216">
        <v>75.53902439024391</v>
      </c>
      <c r="I216">
        <v>75.890243902439025</v>
      </c>
      <c r="J216">
        <v>75.936585365853674</v>
      </c>
      <c r="K216">
        <v>74.229268292682946</v>
      </c>
      <c r="L216" t="s">
        <v>580</v>
      </c>
    </row>
    <row r="217" spans="1:12" x14ac:dyDescent="0.25">
      <c r="A217" t="s">
        <v>500</v>
      </c>
      <c r="B217" t="s">
        <v>501</v>
      </c>
      <c r="C217" t="s">
        <v>582</v>
      </c>
      <c r="D217" t="s">
        <v>583</v>
      </c>
      <c r="E217">
        <v>59.403493347859154</v>
      </c>
      <c r="F217">
        <v>59.951484490291939</v>
      </c>
      <c r="G217">
        <v>60.441109451202045</v>
      </c>
      <c r="H217">
        <v>60.878791414417194</v>
      </c>
      <c r="I217">
        <v>61.271994314672632</v>
      </c>
      <c r="J217">
        <v>61.626356196819593</v>
      </c>
      <c r="K217">
        <v>61.949783620085462</v>
      </c>
      <c r="L217" t="s">
        <v>580</v>
      </c>
    </row>
    <row r="218" spans="1:12" x14ac:dyDescent="0.25">
      <c r="A218" t="s">
        <v>178</v>
      </c>
      <c r="B218" t="s">
        <v>502</v>
      </c>
      <c r="C218" t="s">
        <v>582</v>
      </c>
      <c r="D218" t="s">
        <v>583</v>
      </c>
      <c r="E218">
        <v>56.552</v>
      </c>
      <c r="F218">
        <v>56.854999999999997</v>
      </c>
      <c r="G218">
        <v>57.12</v>
      </c>
      <c r="H218">
        <v>57.365000000000002</v>
      </c>
      <c r="I218">
        <v>57.603999999999999</v>
      </c>
      <c r="J218">
        <v>57.845999999999997</v>
      </c>
      <c r="K218">
        <v>58.094999999999999</v>
      </c>
      <c r="L218" t="s">
        <v>580</v>
      </c>
    </row>
    <row r="219" spans="1:12" x14ac:dyDescent="0.25">
      <c r="A219" t="s">
        <v>167</v>
      </c>
      <c r="B219" t="s">
        <v>503</v>
      </c>
      <c r="C219" t="s">
        <v>582</v>
      </c>
      <c r="D219" t="s">
        <v>583</v>
      </c>
      <c r="E219">
        <v>59.404796921919456</v>
      </c>
      <c r="F219">
        <v>59.952830571791722</v>
      </c>
      <c r="G219">
        <v>60.442393561735649</v>
      </c>
      <c r="H219">
        <v>60.880016299627577</v>
      </c>
      <c r="I219">
        <v>61.273032490238009</v>
      </c>
      <c r="J219">
        <v>61.627451542084756</v>
      </c>
      <c r="K219">
        <v>61.951108538307693</v>
      </c>
      <c r="L219" t="s">
        <v>580</v>
      </c>
    </row>
    <row r="220" spans="1:12" x14ac:dyDescent="0.25">
      <c r="A220" t="s">
        <v>504</v>
      </c>
      <c r="B220" t="s">
        <v>505</v>
      </c>
      <c r="C220" t="s">
        <v>582</v>
      </c>
      <c r="D220" t="s">
        <v>583</v>
      </c>
      <c r="E220">
        <v>68.207771926946464</v>
      </c>
      <c r="F220">
        <v>68.613963249702039</v>
      </c>
      <c r="G220">
        <v>68.958417947376233</v>
      </c>
      <c r="H220">
        <v>69.276152305728857</v>
      </c>
      <c r="I220">
        <v>69.542134685847856</v>
      </c>
      <c r="J220">
        <v>69.781323381692715</v>
      </c>
      <c r="K220">
        <v>69.951987102581299</v>
      </c>
      <c r="L220" t="s">
        <v>580</v>
      </c>
    </row>
    <row r="221" spans="1:12" x14ac:dyDescent="0.25">
      <c r="A221" t="s">
        <v>506</v>
      </c>
      <c r="B221" t="s">
        <v>507</v>
      </c>
      <c r="C221" t="s">
        <v>582</v>
      </c>
      <c r="D221" t="s">
        <v>583</v>
      </c>
      <c r="E221">
        <v>69.052000000000007</v>
      </c>
      <c r="F221">
        <v>69.376999999999995</v>
      </c>
      <c r="G221">
        <v>69.67</v>
      </c>
      <c r="H221">
        <v>69.933000000000007</v>
      </c>
      <c r="I221">
        <v>70.17</v>
      </c>
      <c r="J221">
        <v>70.385000000000005</v>
      </c>
      <c r="K221">
        <v>70.582999999999998</v>
      </c>
      <c r="L221" t="s">
        <v>580</v>
      </c>
    </row>
    <row r="222" spans="1:12" x14ac:dyDescent="0.25">
      <c r="A222" t="s">
        <v>40</v>
      </c>
      <c r="B222" t="s">
        <v>508</v>
      </c>
      <c r="C222" t="s">
        <v>582</v>
      </c>
      <c r="D222" t="s">
        <v>583</v>
      </c>
      <c r="E222">
        <v>71.132999999999996</v>
      </c>
      <c r="F222">
        <v>71.248999999999995</v>
      </c>
      <c r="G222">
        <v>71.358000000000004</v>
      </c>
      <c r="H222">
        <v>71.462999999999994</v>
      </c>
      <c r="I222">
        <v>71.569999999999993</v>
      </c>
      <c r="J222">
        <v>71.682000000000002</v>
      </c>
      <c r="K222">
        <v>71.802000000000007</v>
      </c>
      <c r="L222" t="s">
        <v>580</v>
      </c>
    </row>
    <row r="223" spans="1:12" x14ac:dyDescent="0.25">
      <c r="A223" t="s">
        <v>509</v>
      </c>
      <c r="B223" t="s">
        <v>510</v>
      </c>
      <c r="C223" t="s">
        <v>582</v>
      </c>
      <c r="D223" t="s">
        <v>583</v>
      </c>
      <c r="E223">
        <v>76.812195121951234</v>
      </c>
      <c r="F223">
        <v>76.563414634146341</v>
      </c>
      <c r="G223">
        <v>77.165853658536591</v>
      </c>
      <c r="H223">
        <v>77.165853658536591</v>
      </c>
      <c r="I223">
        <v>77.265853658536599</v>
      </c>
      <c r="J223">
        <v>77.665853658536591</v>
      </c>
      <c r="K223">
        <v>76.865853658536579</v>
      </c>
      <c r="L223" t="s">
        <v>580</v>
      </c>
    </row>
    <row r="224" spans="1:12" x14ac:dyDescent="0.25">
      <c r="A224" t="s">
        <v>55</v>
      </c>
      <c r="B224" t="s">
        <v>511</v>
      </c>
      <c r="C224" t="s">
        <v>582</v>
      </c>
      <c r="D224" t="s">
        <v>583</v>
      </c>
      <c r="E224">
        <v>81.078048780487805</v>
      </c>
      <c r="F224">
        <v>80.775609756097566</v>
      </c>
      <c r="G224">
        <v>81.175609756097572</v>
      </c>
      <c r="H224">
        <v>81.029268292682943</v>
      </c>
      <c r="I224">
        <v>81.378048780487802</v>
      </c>
      <c r="J224">
        <v>81.529268292682929</v>
      </c>
      <c r="K224">
        <v>80.531707317073185</v>
      </c>
      <c r="L224" t="s">
        <v>580</v>
      </c>
    </row>
    <row r="225" spans="1:12" x14ac:dyDescent="0.25">
      <c r="A225" t="s">
        <v>8</v>
      </c>
      <c r="B225" t="s">
        <v>512</v>
      </c>
      <c r="C225" t="s">
        <v>582</v>
      </c>
      <c r="D225" t="s">
        <v>583</v>
      </c>
      <c r="E225">
        <v>82.253658536585377</v>
      </c>
      <c r="F225">
        <v>82.2048780487805</v>
      </c>
      <c r="G225">
        <v>82.307317073170736</v>
      </c>
      <c r="H225">
        <v>82.409756097560987</v>
      </c>
      <c r="I225">
        <v>82.558536585365857</v>
      </c>
      <c r="J225">
        <v>83.109756097560989</v>
      </c>
      <c r="K225">
        <v>82.407317073170745</v>
      </c>
      <c r="L225" t="s">
        <v>580</v>
      </c>
    </row>
    <row r="226" spans="1:12" x14ac:dyDescent="0.25">
      <c r="A226" t="s">
        <v>513</v>
      </c>
      <c r="B226" t="s">
        <v>514</v>
      </c>
      <c r="C226" t="s">
        <v>582</v>
      </c>
      <c r="D226" t="s">
        <v>583</v>
      </c>
      <c r="E226">
        <v>53.569000000000003</v>
      </c>
      <c r="F226">
        <v>55.359000000000002</v>
      </c>
      <c r="G226">
        <v>56.962000000000003</v>
      </c>
      <c r="H226">
        <v>58.319000000000003</v>
      </c>
      <c r="I226">
        <v>59.401000000000003</v>
      </c>
      <c r="J226">
        <v>60.194000000000003</v>
      </c>
      <c r="K226">
        <v>60.720999999999997</v>
      </c>
      <c r="L226" t="s">
        <v>580</v>
      </c>
    </row>
    <row r="227" spans="1:12" x14ac:dyDescent="0.25">
      <c r="A227" t="s">
        <v>515</v>
      </c>
      <c r="B227" t="s">
        <v>516</v>
      </c>
      <c r="C227" t="s">
        <v>582</v>
      </c>
      <c r="D227" t="s">
        <v>583</v>
      </c>
      <c r="E227">
        <v>77.068292682926838</v>
      </c>
      <c r="F227">
        <v>77.219512195121965</v>
      </c>
      <c r="G227">
        <v>78.292682926829272</v>
      </c>
      <c r="H227" t="s">
        <v>580</v>
      </c>
      <c r="I227" t="s">
        <v>580</v>
      </c>
      <c r="J227" t="s">
        <v>580</v>
      </c>
      <c r="K227" t="s">
        <v>580</v>
      </c>
      <c r="L227" t="s">
        <v>580</v>
      </c>
    </row>
    <row r="228" spans="1:12" x14ac:dyDescent="0.25">
      <c r="A228" t="s">
        <v>517</v>
      </c>
      <c r="B228" t="s">
        <v>518</v>
      </c>
      <c r="C228" t="s">
        <v>582</v>
      </c>
      <c r="D228" t="s">
        <v>583</v>
      </c>
      <c r="E228">
        <v>73.229268292682931</v>
      </c>
      <c r="F228">
        <v>74.295121951219528</v>
      </c>
      <c r="G228">
        <v>74.309756097560992</v>
      </c>
      <c r="H228">
        <v>74.3</v>
      </c>
      <c r="I228">
        <v>72.841463414634148</v>
      </c>
      <c r="J228">
        <v>74.046341463414649</v>
      </c>
      <c r="K228">
        <v>77.236585365853671</v>
      </c>
      <c r="L228" t="s">
        <v>580</v>
      </c>
    </row>
    <row r="229" spans="1:12" x14ac:dyDescent="0.25">
      <c r="A229" t="s">
        <v>519</v>
      </c>
      <c r="B229" t="s">
        <v>520</v>
      </c>
      <c r="C229" t="s">
        <v>582</v>
      </c>
      <c r="D229" t="s">
        <v>583</v>
      </c>
      <c r="E229">
        <v>69.820999999999998</v>
      </c>
      <c r="F229">
        <v>69.908000000000001</v>
      </c>
      <c r="G229">
        <v>70.314999999999998</v>
      </c>
      <c r="H229">
        <v>70.966999999999999</v>
      </c>
      <c r="I229">
        <v>71.778999999999996</v>
      </c>
      <c r="J229">
        <v>72.697000000000003</v>
      </c>
      <c r="K229">
        <v>73.650999999999996</v>
      </c>
      <c r="L229" t="s">
        <v>580</v>
      </c>
    </row>
    <row r="230" spans="1:12" x14ac:dyDescent="0.25">
      <c r="A230" t="s">
        <v>521</v>
      </c>
      <c r="B230" t="s">
        <v>522</v>
      </c>
      <c r="C230" t="s">
        <v>582</v>
      </c>
      <c r="D230" t="s">
        <v>583</v>
      </c>
      <c r="E230" t="s">
        <v>580</v>
      </c>
      <c r="F230" t="s">
        <v>580</v>
      </c>
      <c r="G230" t="s">
        <v>580</v>
      </c>
      <c r="H230" t="s">
        <v>580</v>
      </c>
      <c r="I230" t="s">
        <v>580</v>
      </c>
      <c r="J230" t="s">
        <v>580</v>
      </c>
      <c r="K230" t="s">
        <v>580</v>
      </c>
      <c r="L230" t="s">
        <v>580</v>
      </c>
    </row>
    <row r="231" spans="1:12" x14ac:dyDescent="0.25">
      <c r="A231" t="s">
        <v>149</v>
      </c>
      <c r="B231" t="s">
        <v>523</v>
      </c>
      <c r="C231" t="s">
        <v>582</v>
      </c>
      <c r="D231" t="s">
        <v>583</v>
      </c>
      <c r="E231">
        <v>52.789000000000001</v>
      </c>
      <c r="F231">
        <v>53.137</v>
      </c>
      <c r="G231">
        <v>53.438000000000002</v>
      </c>
      <c r="H231">
        <v>53.712000000000003</v>
      </c>
      <c r="I231">
        <v>53.976999999999997</v>
      </c>
      <c r="J231">
        <v>54.238999999999997</v>
      </c>
      <c r="K231">
        <v>54.505000000000003</v>
      </c>
      <c r="L231" t="s">
        <v>580</v>
      </c>
    </row>
    <row r="232" spans="1:12" x14ac:dyDescent="0.25">
      <c r="A232" t="s">
        <v>524</v>
      </c>
      <c r="B232" t="s">
        <v>525</v>
      </c>
      <c r="C232" t="s">
        <v>582</v>
      </c>
      <c r="D232" t="s">
        <v>583</v>
      </c>
      <c r="E232">
        <v>74.263557655193054</v>
      </c>
      <c r="F232">
        <v>74.539910422602333</v>
      </c>
      <c r="G232">
        <v>74.799956573526899</v>
      </c>
      <c r="H232">
        <v>75.040224501086897</v>
      </c>
      <c r="I232">
        <v>75.25628010262362</v>
      </c>
      <c r="J232">
        <v>75.448435105140987</v>
      </c>
      <c r="K232">
        <v>75.619743177830287</v>
      </c>
      <c r="L232" t="s">
        <v>580</v>
      </c>
    </row>
    <row r="233" spans="1:12" x14ac:dyDescent="0.25">
      <c r="A233" t="s">
        <v>526</v>
      </c>
      <c r="B233" t="s">
        <v>527</v>
      </c>
      <c r="C233" t="s">
        <v>582</v>
      </c>
      <c r="D233" t="s">
        <v>583</v>
      </c>
      <c r="E233">
        <v>72.8819814647306</v>
      </c>
      <c r="F233">
        <v>73.147321686232218</v>
      </c>
      <c r="G233">
        <v>73.507171036267295</v>
      </c>
      <c r="H233">
        <v>73.90360241213061</v>
      </c>
      <c r="I233">
        <v>74.045646550309684</v>
      </c>
      <c r="J233">
        <v>74.320735355034117</v>
      </c>
      <c r="K233">
        <v>73.483268820333663</v>
      </c>
      <c r="L233" t="s">
        <v>580</v>
      </c>
    </row>
    <row r="234" spans="1:12" x14ac:dyDescent="0.25">
      <c r="A234" t="s">
        <v>157</v>
      </c>
      <c r="B234" t="s">
        <v>528</v>
      </c>
      <c r="C234" t="s">
        <v>582</v>
      </c>
      <c r="D234" t="s">
        <v>583</v>
      </c>
      <c r="E234">
        <v>59.58</v>
      </c>
      <c r="F234">
        <v>59.927</v>
      </c>
      <c r="G234">
        <v>60.22</v>
      </c>
      <c r="H234">
        <v>60.488999999999997</v>
      </c>
      <c r="I234">
        <v>60.76</v>
      </c>
      <c r="J234">
        <v>61.042000000000002</v>
      </c>
      <c r="K234">
        <v>61.34</v>
      </c>
      <c r="L234" t="s">
        <v>580</v>
      </c>
    </row>
    <row r="235" spans="1:12" x14ac:dyDescent="0.25">
      <c r="A235" t="s">
        <v>34</v>
      </c>
      <c r="B235" t="s">
        <v>529</v>
      </c>
      <c r="C235" t="s">
        <v>582</v>
      </c>
      <c r="D235" t="s">
        <v>583</v>
      </c>
      <c r="E235">
        <v>75.747</v>
      </c>
      <c r="F235">
        <v>76.090999999999994</v>
      </c>
      <c r="G235">
        <v>76.403000000000006</v>
      </c>
      <c r="H235">
        <v>76.683000000000007</v>
      </c>
      <c r="I235">
        <v>76.930999999999997</v>
      </c>
      <c r="J235">
        <v>77.150000000000006</v>
      </c>
      <c r="K235">
        <v>77.343999999999994</v>
      </c>
      <c r="L235" t="s">
        <v>580</v>
      </c>
    </row>
    <row r="236" spans="1:12" x14ac:dyDescent="0.25">
      <c r="A236" t="s">
        <v>106</v>
      </c>
      <c r="B236" t="s">
        <v>530</v>
      </c>
      <c r="C236" t="s">
        <v>582</v>
      </c>
      <c r="D236" t="s">
        <v>583</v>
      </c>
      <c r="E236">
        <v>69.873999999999995</v>
      </c>
      <c r="F236">
        <v>70.137</v>
      </c>
      <c r="G236">
        <v>70.397000000000006</v>
      </c>
      <c r="H236">
        <v>70.647000000000006</v>
      </c>
      <c r="I236">
        <v>70.879000000000005</v>
      </c>
      <c r="J236">
        <v>71.096999999999994</v>
      </c>
      <c r="K236">
        <v>71.301000000000002</v>
      </c>
      <c r="L236" t="s">
        <v>580</v>
      </c>
    </row>
    <row r="237" spans="1:12" x14ac:dyDescent="0.25">
      <c r="A237" t="s">
        <v>70</v>
      </c>
      <c r="B237" t="s">
        <v>531</v>
      </c>
      <c r="C237" t="s">
        <v>582</v>
      </c>
      <c r="D237" t="s">
        <v>583</v>
      </c>
      <c r="E237">
        <v>67.552000000000007</v>
      </c>
      <c r="F237">
        <v>67.703999999999994</v>
      </c>
      <c r="G237">
        <v>67.834999999999994</v>
      </c>
      <c r="H237">
        <v>67.956000000000003</v>
      </c>
      <c r="I237">
        <v>68.072999999999993</v>
      </c>
      <c r="J237">
        <v>68.191000000000003</v>
      </c>
      <c r="K237">
        <v>68.313000000000002</v>
      </c>
      <c r="L237" t="s">
        <v>580</v>
      </c>
    </row>
    <row r="238" spans="1:12" x14ac:dyDescent="0.25">
      <c r="A238" t="s">
        <v>532</v>
      </c>
      <c r="B238" t="s">
        <v>533</v>
      </c>
      <c r="C238" t="s">
        <v>582</v>
      </c>
      <c r="D238" t="s">
        <v>583</v>
      </c>
      <c r="E238">
        <v>74.700181700404002</v>
      </c>
      <c r="F238">
        <v>74.866559452391058</v>
      </c>
      <c r="G238">
        <v>75.030558588806542</v>
      </c>
      <c r="H238">
        <v>75.194282091175225</v>
      </c>
      <c r="I238">
        <v>75.357328027465201</v>
      </c>
      <c r="J238">
        <v>75.520387769104829</v>
      </c>
      <c r="K238">
        <v>75.682822072670149</v>
      </c>
      <c r="L238" t="s">
        <v>580</v>
      </c>
    </row>
    <row r="239" spans="1:12" x14ac:dyDescent="0.25">
      <c r="A239" t="s">
        <v>534</v>
      </c>
      <c r="B239" t="s">
        <v>535</v>
      </c>
      <c r="C239" t="s">
        <v>582</v>
      </c>
      <c r="D239" t="s">
        <v>583</v>
      </c>
      <c r="E239">
        <v>68.197000000000003</v>
      </c>
      <c r="F239">
        <v>68.459000000000003</v>
      </c>
      <c r="G239">
        <v>68.734999999999999</v>
      </c>
      <c r="H239">
        <v>69.007000000000005</v>
      </c>
      <c r="I239">
        <v>69.260000000000005</v>
      </c>
      <c r="J239">
        <v>69.495000000000005</v>
      </c>
      <c r="K239">
        <v>69.712000000000003</v>
      </c>
      <c r="L239" t="s">
        <v>580</v>
      </c>
    </row>
    <row r="240" spans="1:12" x14ac:dyDescent="0.25">
      <c r="A240" t="s">
        <v>536</v>
      </c>
      <c r="B240" t="s">
        <v>537</v>
      </c>
      <c r="C240" t="s">
        <v>582</v>
      </c>
      <c r="D240" t="s">
        <v>583</v>
      </c>
      <c r="E240">
        <v>72.795241591125063</v>
      </c>
      <c r="F240">
        <v>72.995052540861607</v>
      </c>
      <c r="G240">
        <v>73.193511058214568</v>
      </c>
      <c r="H240">
        <v>73.39007584351441</v>
      </c>
      <c r="I240">
        <v>73.583623632589749</v>
      </c>
      <c r="J240">
        <v>73.774235681919265</v>
      </c>
      <c r="K240">
        <v>73.962384322737535</v>
      </c>
      <c r="L240" t="s">
        <v>580</v>
      </c>
    </row>
    <row r="241" spans="1:12" x14ac:dyDescent="0.25">
      <c r="A241" t="s">
        <v>538</v>
      </c>
      <c r="B241" t="s">
        <v>539</v>
      </c>
      <c r="C241" t="s">
        <v>582</v>
      </c>
      <c r="D241" t="s">
        <v>583</v>
      </c>
      <c r="E241">
        <v>70.427000000000007</v>
      </c>
      <c r="F241">
        <v>70.516999999999996</v>
      </c>
      <c r="G241">
        <v>70.606999999999999</v>
      </c>
      <c r="H241">
        <v>70.700999999999993</v>
      </c>
      <c r="I241">
        <v>70.801000000000002</v>
      </c>
      <c r="J241">
        <v>70.906999999999996</v>
      </c>
      <c r="K241">
        <v>71.018000000000001</v>
      </c>
      <c r="L241" t="s">
        <v>580</v>
      </c>
    </row>
    <row r="242" spans="1:12" x14ac:dyDescent="0.25">
      <c r="A242" t="s">
        <v>540</v>
      </c>
      <c r="B242" t="s">
        <v>541</v>
      </c>
      <c r="C242" t="s">
        <v>582</v>
      </c>
      <c r="D242" t="s">
        <v>583</v>
      </c>
      <c r="E242">
        <v>68.340203318748735</v>
      </c>
      <c r="F242">
        <v>68.641900719525793</v>
      </c>
      <c r="G242">
        <v>68.916158100514878</v>
      </c>
      <c r="H242">
        <v>69.171327726273418</v>
      </c>
      <c r="I242">
        <v>69.412269944030101</v>
      </c>
      <c r="J242">
        <v>69.643617425036723</v>
      </c>
      <c r="K242">
        <v>69.867846801550968</v>
      </c>
      <c r="L242" t="s">
        <v>580</v>
      </c>
    </row>
    <row r="243" spans="1:12" x14ac:dyDescent="0.25">
      <c r="A243" t="s">
        <v>542</v>
      </c>
      <c r="B243" t="s">
        <v>543</v>
      </c>
      <c r="C243" t="s">
        <v>582</v>
      </c>
      <c r="D243" t="s">
        <v>583</v>
      </c>
      <c r="E243">
        <v>59.404796921919456</v>
      </c>
      <c r="F243">
        <v>59.952830571791722</v>
      </c>
      <c r="G243">
        <v>60.442393561735649</v>
      </c>
      <c r="H243">
        <v>60.880016299627584</v>
      </c>
      <c r="I243">
        <v>61.273032490238016</v>
      </c>
      <c r="J243">
        <v>61.627451542084764</v>
      </c>
      <c r="K243">
        <v>61.951108538307693</v>
      </c>
      <c r="L243" t="s">
        <v>580</v>
      </c>
    </row>
    <row r="244" spans="1:12" x14ac:dyDescent="0.25">
      <c r="A244" t="s">
        <v>41</v>
      </c>
      <c r="B244" t="s">
        <v>544</v>
      </c>
      <c r="C244" t="s">
        <v>582</v>
      </c>
      <c r="D244" t="s">
        <v>583</v>
      </c>
      <c r="E244">
        <v>72.768000000000001</v>
      </c>
      <c r="F244">
        <v>72.941000000000003</v>
      </c>
      <c r="G244">
        <v>73.099999999999994</v>
      </c>
      <c r="H244">
        <v>73.245000000000005</v>
      </c>
      <c r="I244">
        <v>73.38</v>
      </c>
      <c r="J244">
        <v>73.507000000000005</v>
      </c>
      <c r="K244">
        <v>73.628</v>
      </c>
      <c r="L244" t="s">
        <v>580</v>
      </c>
    </row>
    <row r="245" spans="1:12" x14ac:dyDescent="0.25">
      <c r="A245" t="s">
        <v>107</v>
      </c>
      <c r="B245" t="s">
        <v>545</v>
      </c>
      <c r="C245" t="s">
        <v>582</v>
      </c>
      <c r="D245" t="s">
        <v>583</v>
      </c>
      <c r="E245">
        <v>75.733999999999995</v>
      </c>
      <c r="F245">
        <v>75.921999999999997</v>
      </c>
      <c r="G245">
        <v>76.114999999999995</v>
      </c>
      <c r="H245">
        <v>76.31</v>
      </c>
      <c r="I245">
        <v>76.504999999999995</v>
      </c>
      <c r="J245">
        <v>76.698999999999998</v>
      </c>
      <c r="K245">
        <v>76.891000000000005</v>
      </c>
      <c r="L245" t="s">
        <v>580</v>
      </c>
    </row>
    <row r="246" spans="1:12" x14ac:dyDescent="0.25">
      <c r="A246" t="s">
        <v>546</v>
      </c>
      <c r="B246" t="s">
        <v>547</v>
      </c>
      <c r="C246" t="s">
        <v>582</v>
      </c>
      <c r="D246" t="s">
        <v>583</v>
      </c>
      <c r="E246">
        <v>76.171999999999997</v>
      </c>
      <c r="F246">
        <v>76.531999999999996</v>
      </c>
      <c r="G246">
        <v>76.86</v>
      </c>
      <c r="H246">
        <v>77.161000000000001</v>
      </c>
      <c r="I246">
        <v>77.436999999999998</v>
      </c>
      <c r="J246">
        <v>77.691000000000003</v>
      </c>
      <c r="K246">
        <v>77.927999999999997</v>
      </c>
      <c r="L246" t="s">
        <v>580</v>
      </c>
    </row>
    <row r="247" spans="1:12" x14ac:dyDescent="0.25">
      <c r="A247" t="s">
        <v>548</v>
      </c>
      <c r="B247" t="s">
        <v>549</v>
      </c>
      <c r="C247" t="s">
        <v>582</v>
      </c>
      <c r="D247" t="s">
        <v>583</v>
      </c>
      <c r="E247" t="s">
        <v>580</v>
      </c>
      <c r="F247" t="s">
        <v>580</v>
      </c>
      <c r="G247" t="s">
        <v>580</v>
      </c>
      <c r="H247" t="s">
        <v>580</v>
      </c>
      <c r="I247" t="s">
        <v>580</v>
      </c>
      <c r="J247" t="s">
        <v>580</v>
      </c>
      <c r="K247" t="s">
        <v>580</v>
      </c>
      <c r="L247" t="s">
        <v>580</v>
      </c>
    </row>
    <row r="248" spans="1:12" x14ac:dyDescent="0.25">
      <c r="A248" t="s">
        <v>146</v>
      </c>
      <c r="B248" t="s">
        <v>550</v>
      </c>
      <c r="C248" t="s">
        <v>582</v>
      </c>
      <c r="D248" t="s">
        <v>583</v>
      </c>
      <c r="E248">
        <v>62.287999999999997</v>
      </c>
      <c r="F248">
        <v>63.110999999999997</v>
      </c>
      <c r="G248">
        <v>63.844000000000001</v>
      </c>
      <c r="H248">
        <v>64.478999999999999</v>
      </c>
      <c r="I248">
        <v>65.015000000000001</v>
      </c>
      <c r="J248">
        <v>65.456000000000003</v>
      </c>
      <c r="K248">
        <v>65.814999999999998</v>
      </c>
      <c r="L248" t="s">
        <v>580</v>
      </c>
    </row>
    <row r="249" spans="1:12" x14ac:dyDescent="0.25">
      <c r="A249" t="s">
        <v>141</v>
      </c>
      <c r="B249" t="s">
        <v>551</v>
      </c>
      <c r="C249" t="s">
        <v>582</v>
      </c>
      <c r="D249" t="s">
        <v>583</v>
      </c>
      <c r="E249">
        <v>60.668999999999997</v>
      </c>
      <c r="F249">
        <v>61.372999999999998</v>
      </c>
      <c r="G249">
        <v>61.985999999999997</v>
      </c>
      <c r="H249">
        <v>62.515999999999998</v>
      </c>
      <c r="I249">
        <v>62.972999999999999</v>
      </c>
      <c r="J249">
        <v>63.368000000000002</v>
      </c>
      <c r="K249">
        <v>63.713000000000001</v>
      </c>
      <c r="L249" t="s">
        <v>580</v>
      </c>
    </row>
    <row r="250" spans="1:12" x14ac:dyDescent="0.25">
      <c r="A250" t="s">
        <v>111</v>
      </c>
      <c r="B250" t="s">
        <v>552</v>
      </c>
      <c r="C250" t="s">
        <v>582</v>
      </c>
      <c r="D250" t="s">
        <v>583</v>
      </c>
      <c r="E250">
        <v>71.186585365853674</v>
      </c>
      <c r="F250">
        <v>71.189512195121964</v>
      </c>
      <c r="G250">
        <v>71.476341463414641</v>
      </c>
      <c r="H250">
        <v>71.780975609756112</v>
      </c>
      <c r="I250">
        <v>71.582682926829278</v>
      </c>
      <c r="J250">
        <v>71.827317073170747</v>
      </c>
      <c r="K250">
        <v>71.185121951219529</v>
      </c>
      <c r="L250" t="s">
        <v>580</v>
      </c>
    </row>
    <row r="251" spans="1:12" x14ac:dyDescent="0.25">
      <c r="A251" t="s">
        <v>553</v>
      </c>
      <c r="B251" t="s">
        <v>554</v>
      </c>
      <c r="C251" t="s">
        <v>582</v>
      </c>
      <c r="D251" t="s">
        <v>583</v>
      </c>
      <c r="E251">
        <v>74.69744614717726</v>
      </c>
      <c r="F251">
        <v>74.98308402167747</v>
      </c>
      <c r="G251">
        <v>75.252182440650998</v>
      </c>
      <c r="H251">
        <v>75.522241839414008</v>
      </c>
      <c r="I251">
        <v>75.735949542660791</v>
      </c>
      <c r="J251">
        <v>75.940225334752185</v>
      </c>
      <c r="K251">
        <v>75.976979772881833</v>
      </c>
      <c r="L251" t="s">
        <v>580</v>
      </c>
    </row>
    <row r="252" spans="1:12" x14ac:dyDescent="0.25">
      <c r="A252" t="s">
        <v>32</v>
      </c>
      <c r="B252" t="s">
        <v>555</v>
      </c>
      <c r="C252" t="s">
        <v>582</v>
      </c>
      <c r="D252" t="s">
        <v>583</v>
      </c>
      <c r="E252">
        <v>77.244</v>
      </c>
      <c r="F252">
        <v>77.369</v>
      </c>
      <c r="G252">
        <v>77.498000000000005</v>
      </c>
      <c r="H252">
        <v>77.632000000000005</v>
      </c>
      <c r="I252">
        <v>77.77</v>
      </c>
      <c r="J252">
        <v>77.911000000000001</v>
      </c>
      <c r="K252">
        <v>78.055999999999997</v>
      </c>
      <c r="L252" t="s">
        <v>580</v>
      </c>
    </row>
    <row r="253" spans="1:12" x14ac:dyDescent="0.25">
      <c r="A253" t="s">
        <v>15</v>
      </c>
      <c r="B253" t="s">
        <v>556</v>
      </c>
      <c r="C253" t="s">
        <v>582</v>
      </c>
      <c r="D253" t="s">
        <v>583</v>
      </c>
      <c r="E253">
        <v>78.841463414634148</v>
      </c>
      <c r="F253">
        <v>78.690243902439036</v>
      </c>
      <c r="G253">
        <v>78.53902439024391</v>
      </c>
      <c r="H253">
        <v>78.53902439024391</v>
      </c>
      <c r="I253">
        <v>78.639024390243918</v>
      </c>
      <c r="J253">
        <v>78.787804878048775</v>
      </c>
      <c r="K253">
        <v>77.280487804878064</v>
      </c>
      <c r="L253" t="s">
        <v>580</v>
      </c>
    </row>
    <row r="254" spans="1:12" x14ac:dyDescent="0.25">
      <c r="A254" t="s">
        <v>44</v>
      </c>
      <c r="B254" t="s">
        <v>557</v>
      </c>
      <c r="C254" t="s">
        <v>582</v>
      </c>
      <c r="D254" t="s">
        <v>583</v>
      </c>
      <c r="E254">
        <v>70.671000000000006</v>
      </c>
      <c r="F254">
        <v>70.927999999999997</v>
      </c>
      <c r="G254">
        <v>71.171000000000006</v>
      </c>
      <c r="H254">
        <v>71.388000000000005</v>
      </c>
      <c r="I254">
        <v>71.572999999999993</v>
      </c>
      <c r="J254">
        <v>71.724999999999994</v>
      </c>
      <c r="K254">
        <v>71.847999999999999</v>
      </c>
      <c r="L254" t="s">
        <v>580</v>
      </c>
    </row>
    <row r="255" spans="1:12" x14ac:dyDescent="0.25">
      <c r="A255" t="s">
        <v>558</v>
      </c>
      <c r="B255" t="s">
        <v>559</v>
      </c>
      <c r="C255" t="s">
        <v>582</v>
      </c>
      <c r="D255" t="s">
        <v>583</v>
      </c>
      <c r="E255">
        <v>72.010000000000005</v>
      </c>
      <c r="F255">
        <v>72.094999999999999</v>
      </c>
      <c r="G255">
        <v>72.192999999999998</v>
      </c>
      <c r="H255">
        <v>72.3</v>
      </c>
      <c r="I255">
        <v>72.415000000000006</v>
      </c>
      <c r="J255">
        <v>72.534000000000006</v>
      </c>
      <c r="K255">
        <v>72.658000000000001</v>
      </c>
      <c r="L255" t="s">
        <v>580</v>
      </c>
    </row>
    <row r="256" spans="1:12" x14ac:dyDescent="0.25">
      <c r="A256" t="s">
        <v>560</v>
      </c>
      <c r="B256" t="s">
        <v>561</v>
      </c>
      <c r="C256" t="s">
        <v>582</v>
      </c>
      <c r="D256" t="s">
        <v>583</v>
      </c>
      <c r="E256">
        <v>72.762</v>
      </c>
      <c r="F256">
        <v>72.584000000000003</v>
      </c>
      <c r="G256">
        <v>72.405000000000001</v>
      </c>
      <c r="H256">
        <v>72.245999999999995</v>
      </c>
      <c r="I256">
        <v>72.128</v>
      </c>
      <c r="J256">
        <v>72.063999999999993</v>
      </c>
      <c r="K256">
        <v>72.066000000000003</v>
      </c>
      <c r="L256" t="s">
        <v>580</v>
      </c>
    </row>
    <row r="257" spans="1:12" x14ac:dyDescent="0.25">
      <c r="A257" t="s">
        <v>562</v>
      </c>
      <c r="B257" t="s">
        <v>563</v>
      </c>
      <c r="C257" t="s">
        <v>582</v>
      </c>
      <c r="D257" t="s">
        <v>583</v>
      </c>
      <c r="E257" t="s">
        <v>580</v>
      </c>
      <c r="F257" t="s">
        <v>580</v>
      </c>
      <c r="G257" t="s">
        <v>580</v>
      </c>
      <c r="H257" t="s">
        <v>580</v>
      </c>
      <c r="I257" t="s">
        <v>580</v>
      </c>
      <c r="J257" t="s">
        <v>580</v>
      </c>
      <c r="K257" t="s">
        <v>580</v>
      </c>
      <c r="L257" t="s">
        <v>580</v>
      </c>
    </row>
    <row r="258" spans="1:12" x14ac:dyDescent="0.25">
      <c r="A258" t="s">
        <v>564</v>
      </c>
      <c r="B258" t="s">
        <v>565</v>
      </c>
      <c r="C258" t="s">
        <v>582</v>
      </c>
      <c r="D258" t="s">
        <v>583</v>
      </c>
      <c r="E258">
        <v>78.868292682926835</v>
      </c>
      <c r="F258">
        <v>79.01707317073172</v>
      </c>
      <c r="G258">
        <v>79.168292682926847</v>
      </c>
      <c r="H258">
        <v>79.368292682926835</v>
      </c>
      <c r="I258">
        <v>79.519512195121948</v>
      </c>
      <c r="J258">
        <v>79.668292682926833</v>
      </c>
      <c r="K258">
        <v>79.819512195121959</v>
      </c>
      <c r="L258" t="s">
        <v>580</v>
      </c>
    </row>
    <row r="259" spans="1:12" x14ac:dyDescent="0.25">
      <c r="A259" t="s">
        <v>75</v>
      </c>
      <c r="B259" t="s">
        <v>566</v>
      </c>
      <c r="C259" t="s">
        <v>582</v>
      </c>
      <c r="D259" t="s">
        <v>583</v>
      </c>
      <c r="E259">
        <v>75.055999999999997</v>
      </c>
      <c r="F259">
        <v>75.11</v>
      </c>
      <c r="G259">
        <v>75.171999999999997</v>
      </c>
      <c r="H259">
        <v>75.241</v>
      </c>
      <c r="I259">
        <v>75.316999999999993</v>
      </c>
      <c r="J259">
        <v>75.400000000000006</v>
      </c>
      <c r="K259">
        <v>75.492999999999995</v>
      </c>
      <c r="L259" t="s">
        <v>580</v>
      </c>
    </row>
    <row r="260" spans="1:12" x14ac:dyDescent="0.25">
      <c r="A260" t="s">
        <v>567</v>
      </c>
      <c r="B260" t="s">
        <v>568</v>
      </c>
      <c r="C260" t="s">
        <v>582</v>
      </c>
      <c r="D260" t="s">
        <v>583</v>
      </c>
      <c r="E260">
        <v>69.718999999999994</v>
      </c>
      <c r="F260">
        <v>69.869</v>
      </c>
      <c r="G260">
        <v>70.021000000000001</v>
      </c>
      <c r="H260">
        <v>70.171999999999997</v>
      </c>
      <c r="I260">
        <v>70.322999999999993</v>
      </c>
      <c r="J260">
        <v>70.474000000000004</v>
      </c>
      <c r="K260">
        <v>70.623000000000005</v>
      </c>
      <c r="L260" t="s">
        <v>580</v>
      </c>
    </row>
    <row r="261" spans="1:12" x14ac:dyDescent="0.25">
      <c r="A261" t="s">
        <v>569</v>
      </c>
      <c r="B261" t="s">
        <v>570</v>
      </c>
      <c r="C261" t="s">
        <v>582</v>
      </c>
      <c r="D261" t="s">
        <v>583</v>
      </c>
      <c r="E261">
        <v>71.746054725322168</v>
      </c>
      <c r="F261">
        <v>71.952114723667577</v>
      </c>
      <c r="G261">
        <v>72.186230002636094</v>
      </c>
      <c r="H261">
        <v>72.391698667681382</v>
      </c>
      <c r="I261">
        <v>72.574414511269438</v>
      </c>
      <c r="J261">
        <v>72.763222867837598</v>
      </c>
      <c r="K261">
        <v>72.747919083206014</v>
      </c>
      <c r="L261" t="s">
        <v>580</v>
      </c>
    </row>
    <row r="262" spans="1:12" x14ac:dyDescent="0.25">
      <c r="A262" t="s">
        <v>571</v>
      </c>
      <c r="B262" t="s">
        <v>572</v>
      </c>
      <c r="C262" t="s">
        <v>582</v>
      </c>
      <c r="D262" t="s">
        <v>583</v>
      </c>
      <c r="E262">
        <v>72.549000000000007</v>
      </c>
      <c r="F262">
        <v>72.73</v>
      </c>
      <c r="G262">
        <v>72.894999999999996</v>
      </c>
      <c r="H262">
        <v>73.046000000000006</v>
      </c>
      <c r="I262">
        <v>73.186999999999998</v>
      </c>
      <c r="J262">
        <v>73.320999999999998</v>
      </c>
      <c r="K262">
        <v>73.45</v>
      </c>
      <c r="L262" t="s">
        <v>580</v>
      </c>
    </row>
    <row r="263" spans="1:12" x14ac:dyDescent="0.25">
      <c r="A263" t="s">
        <v>69</v>
      </c>
      <c r="B263" t="s">
        <v>573</v>
      </c>
      <c r="C263" t="s">
        <v>582</v>
      </c>
      <c r="D263" t="s">
        <v>583</v>
      </c>
      <c r="E263">
        <v>71.097560975609767</v>
      </c>
      <c r="F263">
        <v>71.346341463414632</v>
      </c>
      <c r="G263">
        <v>71.846341463414632</v>
      </c>
      <c r="H263">
        <v>72.295121951219514</v>
      </c>
      <c r="I263">
        <v>72.695121951219519</v>
      </c>
      <c r="J263">
        <v>73.092682926829269</v>
      </c>
      <c r="K263">
        <v>71.0878048780488</v>
      </c>
      <c r="L263" t="s">
        <v>580</v>
      </c>
    </row>
    <row r="264" spans="1:12" x14ac:dyDescent="0.25">
      <c r="A264" t="s">
        <v>574</v>
      </c>
      <c r="B264" t="s">
        <v>575</v>
      </c>
      <c r="C264" t="s">
        <v>582</v>
      </c>
      <c r="D264" t="s">
        <v>583</v>
      </c>
      <c r="E264">
        <v>66.066000000000003</v>
      </c>
      <c r="F264">
        <v>66.084999999999994</v>
      </c>
      <c r="G264">
        <v>66.087000000000003</v>
      </c>
      <c r="H264">
        <v>66.085999999999999</v>
      </c>
      <c r="I264">
        <v>66.096000000000004</v>
      </c>
      <c r="J264">
        <v>66.125</v>
      </c>
      <c r="K264">
        <v>66.180999999999997</v>
      </c>
      <c r="L264" t="s">
        <v>580</v>
      </c>
    </row>
    <row r="265" spans="1:12" x14ac:dyDescent="0.25">
      <c r="A265" t="s">
        <v>113</v>
      </c>
      <c r="B265" t="s">
        <v>576</v>
      </c>
      <c r="C265" t="s">
        <v>582</v>
      </c>
      <c r="D265" t="s">
        <v>583</v>
      </c>
      <c r="E265">
        <v>61.968000000000004</v>
      </c>
      <c r="F265">
        <v>62.649000000000001</v>
      </c>
      <c r="G265">
        <v>63.152999999999999</v>
      </c>
      <c r="H265">
        <v>63.537999999999997</v>
      </c>
      <c r="I265">
        <v>63.856999999999999</v>
      </c>
      <c r="J265">
        <v>64.131</v>
      </c>
      <c r="K265">
        <v>64.379000000000005</v>
      </c>
      <c r="L265" t="s">
        <v>580</v>
      </c>
    </row>
    <row r="266" spans="1:12" x14ac:dyDescent="0.25">
      <c r="A266" t="s">
        <v>85</v>
      </c>
      <c r="B266" t="s">
        <v>577</v>
      </c>
      <c r="C266" t="s">
        <v>582</v>
      </c>
      <c r="D266" t="s">
        <v>583</v>
      </c>
      <c r="E266">
        <v>60.831000000000003</v>
      </c>
      <c r="F266">
        <v>61.737000000000002</v>
      </c>
      <c r="G266">
        <v>62.463999999999999</v>
      </c>
      <c r="H266">
        <v>63.042999999999999</v>
      </c>
      <c r="I266">
        <v>63.51</v>
      </c>
      <c r="J266">
        <v>63.886000000000003</v>
      </c>
      <c r="K266">
        <v>64.194000000000003</v>
      </c>
      <c r="L266" t="s">
        <v>580</v>
      </c>
    </row>
    <row r="267" spans="1:12" x14ac:dyDescent="0.25">
      <c r="A267" t="s">
        <v>115</v>
      </c>
      <c r="B267" t="s">
        <v>578</v>
      </c>
      <c r="C267" t="s">
        <v>582</v>
      </c>
      <c r="D267" t="s">
        <v>583</v>
      </c>
      <c r="E267">
        <v>58.41</v>
      </c>
      <c r="F267">
        <v>59.533999999999999</v>
      </c>
      <c r="G267">
        <v>60.293999999999997</v>
      </c>
      <c r="H267">
        <v>60.811999999999998</v>
      </c>
      <c r="I267">
        <v>61.195</v>
      </c>
      <c r="J267">
        <v>61.49</v>
      </c>
      <c r="K267">
        <v>61.738</v>
      </c>
      <c r="L267" t="s">
        <v>580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FE7-F55A-476A-982D-D66F258DE127}">
  <dimension ref="A1:L267"/>
  <sheetViews>
    <sheetView workbookViewId="0">
      <selection activeCell="A75" sqref="A75"/>
    </sheetView>
  </sheetViews>
  <sheetFormatPr defaultRowHeight="15" x14ac:dyDescent="0.25"/>
  <cols>
    <col min="1" max="1" width="49.140625" bestFit="1" customWidth="1"/>
    <col min="2" max="2" width="13.140625" bestFit="1" customWidth="1"/>
    <col min="3" max="3" width="59.42578125" bestFit="1" customWidth="1"/>
    <col min="4" max="4" width="18.140625" bestFit="1" customWidth="1"/>
    <col min="5" max="12" width="12" bestFit="1" customWidth="1"/>
  </cols>
  <sheetData>
    <row r="1" spans="1:12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</row>
    <row r="2" spans="1:12" x14ac:dyDescent="0.25">
      <c r="A2" t="s">
        <v>196</v>
      </c>
      <c r="B2" t="s">
        <v>197</v>
      </c>
      <c r="C2" t="s">
        <v>584</v>
      </c>
      <c r="D2" t="s">
        <v>585</v>
      </c>
      <c r="E2" t="s">
        <v>580</v>
      </c>
      <c r="F2" t="s">
        <v>580</v>
      </c>
      <c r="G2" t="s">
        <v>580</v>
      </c>
      <c r="H2" t="s">
        <v>580</v>
      </c>
      <c r="I2" t="s">
        <v>580</v>
      </c>
      <c r="J2" t="s">
        <v>580</v>
      </c>
      <c r="K2" t="s">
        <v>580</v>
      </c>
      <c r="L2" t="s">
        <v>580</v>
      </c>
    </row>
    <row r="3" spans="1:12" x14ac:dyDescent="0.25">
      <c r="A3" t="s">
        <v>200</v>
      </c>
      <c r="B3" t="s">
        <v>201</v>
      </c>
      <c r="C3" t="s">
        <v>584</v>
      </c>
      <c r="D3" t="s">
        <v>585</v>
      </c>
      <c r="E3" t="s">
        <v>580</v>
      </c>
      <c r="F3" t="s">
        <v>580</v>
      </c>
      <c r="G3" t="s">
        <v>580</v>
      </c>
      <c r="H3" t="s">
        <v>580</v>
      </c>
      <c r="I3" t="s">
        <v>580</v>
      </c>
      <c r="J3" t="s">
        <v>580</v>
      </c>
      <c r="K3" t="s">
        <v>580</v>
      </c>
      <c r="L3" t="s">
        <v>580</v>
      </c>
    </row>
    <row r="4" spans="1:12" x14ac:dyDescent="0.25">
      <c r="A4" t="s">
        <v>152</v>
      </c>
      <c r="B4" t="s">
        <v>202</v>
      </c>
      <c r="C4" t="s">
        <v>584</v>
      </c>
      <c r="D4" t="s">
        <v>585</v>
      </c>
      <c r="E4">
        <v>7.9099998474121103</v>
      </c>
      <c r="F4" t="s">
        <v>580</v>
      </c>
      <c r="G4" t="s">
        <v>580</v>
      </c>
      <c r="H4">
        <v>11.180000305175801</v>
      </c>
      <c r="I4" t="s">
        <v>580</v>
      </c>
      <c r="J4" t="s">
        <v>580</v>
      </c>
      <c r="K4">
        <v>11.710000038146999</v>
      </c>
      <c r="L4">
        <v>5.5799999237060502</v>
      </c>
    </row>
    <row r="5" spans="1:12" x14ac:dyDescent="0.25">
      <c r="A5" t="s">
        <v>203</v>
      </c>
      <c r="B5" t="s">
        <v>204</v>
      </c>
      <c r="C5" t="s">
        <v>584</v>
      </c>
      <c r="D5" t="s">
        <v>585</v>
      </c>
      <c r="E5">
        <v>4.3356812821260702</v>
      </c>
      <c r="F5" t="s">
        <v>580</v>
      </c>
      <c r="G5" t="s">
        <v>580</v>
      </c>
      <c r="H5">
        <v>6.9835569379884799</v>
      </c>
      <c r="I5" t="s">
        <v>580</v>
      </c>
      <c r="J5" t="s">
        <v>580</v>
      </c>
      <c r="K5" t="s">
        <v>580</v>
      </c>
      <c r="L5" t="s">
        <v>580</v>
      </c>
    </row>
    <row r="6" spans="1:12" x14ac:dyDescent="0.25">
      <c r="A6" t="s">
        <v>137</v>
      </c>
      <c r="B6" t="s">
        <v>205</v>
      </c>
      <c r="C6" t="s">
        <v>584</v>
      </c>
      <c r="D6" t="s">
        <v>585</v>
      </c>
      <c r="E6">
        <v>9.5799999237060494</v>
      </c>
      <c r="F6" t="s">
        <v>580</v>
      </c>
      <c r="G6" t="s">
        <v>580</v>
      </c>
      <c r="H6" t="s">
        <v>580</v>
      </c>
      <c r="I6" t="s">
        <v>580</v>
      </c>
      <c r="J6" t="s">
        <v>580</v>
      </c>
      <c r="K6" t="s">
        <v>580</v>
      </c>
      <c r="L6" t="s">
        <v>580</v>
      </c>
    </row>
    <row r="7" spans="1:12" x14ac:dyDescent="0.25">
      <c r="A7" t="s">
        <v>95</v>
      </c>
      <c r="B7" t="s">
        <v>206</v>
      </c>
      <c r="C7" t="s">
        <v>584</v>
      </c>
      <c r="D7" t="s">
        <v>585</v>
      </c>
      <c r="E7">
        <v>18.049999237060501</v>
      </c>
      <c r="F7">
        <v>17.190000534057599</v>
      </c>
      <c r="G7">
        <v>15.420000076293899</v>
      </c>
      <c r="H7">
        <v>13.6199998855591</v>
      </c>
      <c r="I7">
        <v>12.300000190734901</v>
      </c>
      <c r="J7">
        <v>11.4700002670288</v>
      </c>
      <c r="K7" t="s">
        <v>580</v>
      </c>
      <c r="L7" t="s">
        <v>580</v>
      </c>
    </row>
    <row r="8" spans="1:12" x14ac:dyDescent="0.25">
      <c r="A8" t="s">
        <v>207</v>
      </c>
      <c r="B8" t="s">
        <v>208</v>
      </c>
      <c r="C8" t="s">
        <v>584</v>
      </c>
      <c r="D8" t="s">
        <v>585</v>
      </c>
      <c r="E8" t="s">
        <v>580</v>
      </c>
      <c r="F8" t="s">
        <v>580</v>
      </c>
      <c r="G8" t="s">
        <v>580</v>
      </c>
      <c r="H8" t="s">
        <v>580</v>
      </c>
      <c r="I8" t="s">
        <v>580</v>
      </c>
      <c r="J8" t="s">
        <v>580</v>
      </c>
      <c r="K8" t="s">
        <v>580</v>
      </c>
      <c r="L8" t="s">
        <v>580</v>
      </c>
    </row>
    <row r="9" spans="1:12" x14ac:dyDescent="0.25">
      <c r="A9" t="s">
        <v>209</v>
      </c>
      <c r="B9" t="s">
        <v>210</v>
      </c>
      <c r="C9" t="s">
        <v>584</v>
      </c>
      <c r="D9" t="s">
        <v>585</v>
      </c>
      <c r="E9" t="s">
        <v>580</v>
      </c>
      <c r="F9" t="s">
        <v>580</v>
      </c>
      <c r="G9">
        <v>9.5702426949347537</v>
      </c>
      <c r="H9" t="s">
        <v>580</v>
      </c>
      <c r="I9" t="s">
        <v>580</v>
      </c>
      <c r="J9" t="s">
        <v>580</v>
      </c>
      <c r="K9" t="s">
        <v>580</v>
      </c>
      <c r="L9" t="s">
        <v>580</v>
      </c>
    </row>
    <row r="10" spans="1:12" x14ac:dyDescent="0.25">
      <c r="A10" t="s">
        <v>20</v>
      </c>
      <c r="B10" t="s">
        <v>211</v>
      </c>
      <c r="C10" t="s">
        <v>584</v>
      </c>
      <c r="D10" t="s">
        <v>585</v>
      </c>
      <c r="E10" t="s">
        <v>580</v>
      </c>
      <c r="F10" t="s">
        <v>580</v>
      </c>
      <c r="G10">
        <v>1.6399999856948899</v>
      </c>
      <c r="H10">
        <v>2.46000003814697</v>
      </c>
      <c r="I10">
        <v>2.2400000095367401</v>
      </c>
      <c r="J10">
        <v>2.3299999237060498</v>
      </c>
      <c r="K10">
        <v>4.28999996185303</v>
      </c>
      <c r="L10" t="s">
        <v>580</v>
      </c>
    </row>
    <row r="11" spans="1:12" x14ac:dyDescent="0.25">
      <c r="A11" t="s">
        <v>30</v>
      </c>
      <c r="B11" t="s">
        <v>212</v>
      </c>
      <c r="C11" t="s">
        <v>584</v>
      </c>
      <c r="D11" t="s">
        <v>585</v>
      </c>
      <c r="E11">
        <v>7.2699999809265101</v>
      </c>
      <c r="F11" t="s">
        <v>580</v>
      </c>
      <c r="G11" t="s">
        <v>580</v>
      </c>
      <c r="H11">
        <v>8.3500003814697301</v>
      </c>
      <c r="I11">
        <v>9.2200002670288104</v>
      </c>
      <c r="J11">
        <v>9.8400001525878906</v>
      </c>
      <c r="K11">
        <v>11.460000038146999</v>
      </c>
      <c r="L11">
        <v>8.7399997711181605</v>
      </c>
    </row>
    <row r="12" spans="1:12" x14ac:dyDescent="0.25">
      <c r="A12" t="s">
        <v>127</v>
      </c>
      <c r="B12" t="s">
        <v>213</v>
      </c>
      <c r="C12" t="s">
        <v>584</v>
      </c>
      <c r="D12" t="s">
        <v>585</v>
      </c>
      <c r="E12">
        <v>17.5</v>
      </c>
      <c r="F12">
        <v>18.2600002288818</v>
      </c>
      <c r="G12">
        <v>17.620000839233398</v>
      </c>
      <c r="H12">
        <v>17.700000762939499</v>
      </c>
      <c r="I12">
        <v>13.210000038146999</v>
      </c>
      <c r="J12">
        <v>12.199999809265099</v>
      </c>
      <c r="K12">
        <v>12.180000305175801</v>
      </c>
      <c r="L12" t="s">
        <v>580</v>
      </c>
    </row>
    <row r="13" spans="1:12" x14ac:dyDescent="0.25">
      <c r="A13" t="s">
        <v>214</v>
      </c>
      <c r="B13" t="s">
        <v>215</v>
      </c>
      <c r="C13" t="s">
        <v>584</v>
      </c>
      <c r="D13" t="s">
        <v>585</v>
      </c>
      <c r="E13" t="s">
        <v>580</v>
      </c>
      <c r="F13" t="s">
        <v>580</v>
      </c>
      <c r="G13" t="s">
        <v>580</v>
      </c>
      <c r="H13" t="s">
        <v>580</v>
      </c>
      <c r="I13" t="s">
        <v>580</v>
      </c>
      <c r="J13" t="s">
        <v>580</v>
      </c>
      <c r="K13" t="s">
        <v>580</v>
      </c>
      <c r="L13" t="s">
        <v>580</v>
      </c>
    </row>
    <row r="14" spans="1:12" x14ac:dyDescent="0.25">
      <c r="A14" t="s">
        <v>216</v>
      </c>
      <c r="B14" t="s">
        <v>217</v>
      </c>
      <c r="C14" t="s">
        <v>584</v>
      </c>
      <c r="D14" t="s">
        <v>585</v>
      </c>
      <c r="E14" t="s">
        <v>580</v>
      </c>
      <c r="F14" t="s">
        <v>580</v>
      </c>
      <c r="G14" t="s">
        <v>580</v>
      </c>
      <c r="H14" t="s">
        <v>580</v>
      </c>
      <c r="I14" t="s">
        <v>580</v>
      </c>
      <c r="J14" t="s">
        <v>580</v>
      </c>
      <c r="K14" t="s">
        <v>580</v>
      </c>
      <c r="L14" t="s">
        <v>580</v>
      </c>
    </row>
    <row r="15" spans="1:12" x14ac:dyDescent="0.25">
      <c r="A15" t="s">
        <v>10</v>
      </c>
      <c r="B15" t="s">
        <v>218</v>
      </c>
      <c r="C15" t="s">
        <v>584</v>
      </c>
      <c r="D15" t="s">
        <v>585</v>
      </c>
      <c r="E15">
        <v>6.0799999237060502</v>
      </c>
      <c r="F15">
        <v>6.0500001907348597</v>
      </c>
      <c r="G15">
        <v>5.71000003814697</v>
      </c>
      <c r="H15">
        <v>5.5900001525878897</v>
      </c>
      <c r="I15">
        <v>5.3000001907348597</v>
      </c>
      <c r="J15">
        <v>5.1599998474121103</v>
      </c>
      <c r="K15">
        <v>6.46000003814697</v>
      </c>
      <c r="L15">
        <v>5.1100001335143999</v>
      </c>
    </row>
    <row r="16" spans="1:12" x14ac:dyDescent="0.25">
      <c r="A16" t="s">
        <v>13</v>
      </c>
      <c r="B16" t="s">
        <v>219</v>
      </c>
      <c r="C16" t="s">
        <v>584</v>
      </c>
      <c r="D16" t="s">
        <v>585</v>
      </c>
      <c r="E16">
        <v>5.6199998855590803</v>
      </c>
      <c r="F16">
        <v>5.7199997901916504</v>
      </c>
      <c r="G16">
        <v>6.0100002288818404</v>
      </c>
      <c r="H16">
        <v>5.5</v>
      </c>
      <c r="I16">
        <v>4.8499999046325701</v>
      </c>
      <c r="J16">
        <v>4.4899997711181596</v>
      </c>
      <c r="K16">
        <v>5.3600001335143999</v>
      </c>
      <c r="L16">
        <v>6.1799998283386204</v>
      </c>
    </row>
    <row r="17" spans="1:12" x14ac:dyDescent="0.25">
      <c r="A17" t="s">
        <v>80</v>
      </c>
      <c r="B17" t="s">
        <v>220</v>
      </c>
      <c r="C17" t="s">
        <v>584</v>
      </c>
      <c r="D17" t="s">
        <v>585</v>
      </c>
      <c r="E17">
        <v>4.9099998474121103</v>
      </c>
      <c r="F17">
        <v>4.96000003814697</v>
      </c>
      <c r="G17">
        <v>5</v>
      </c>
      <c r="H17">
        <v>4.96000003814697</v>
      </c>
      <c r="I17">
        <v>4.9400000572204599</v>
      </c>
      <c r="J17">
        <v>4.8499999046325701</v>
      </c>
      <c r="K17">
        <v>7.1599998474121103</v>
      </c>
      <c r="L17" t="s">
        <v>580</v>
      </c>
    </row>
    <row r="18" spans="1:12" x14ac:dyDescent="0.25">
      <c r="A18" t="s">
        <v>156</v>
      </c>
      <c r="B18" t="s">
        <v>221</v>
      </c>
      <c r="C18" t="s">
        <v>584</v>
      </c>
      <c r="D18" t="s">
        <v>585</v>
      </c>
      <c r="E18">
        <v>1.5700000524520901</v>
      </c>
      <c r="F18" t="s">
        <v>580</v>
      </c>
      <c r="G18" t="s">
        <v>580</v>
      </c>
      <c r="H18" t="s">
        <v>580</v>
      </c>
      <c r="I18" t="s">
        <v>580</v>
      </c>
      <c r="J18" t="s">
        <v>580</v>
      </c>
      <c r="K18" t="s">
        <v>580</v>
      </c>
      <c r="L18" t="s">
        <v>580</v>
      </c>
    </row>
    <row r="19" spans="1:12" x14ac:dyDescent="0.25">
      <c r="A19" t="s">
        <v>19</v>
      </c>
      <c r="B19" t="s">
        <v>222</v>
      </c>
      <c r="C19" t="s">
        <v>584</v>
      </c>
      <c r="D19" t="s">
        <v>585</v>
      </c>
      <c r="E19">
        <v>8.5200004577636701</v>
      </c>
      <c r="F19">
        <v>8.4799995422363299</v>
      </c>
      <c r="G19">
        <v>7.8299999237060502</v>
      </c>
      <c r="H19">
        <v>7.0900001525878897</v>
      </c>
      <c r="I19">
        <v>5.9499998092651403</v>
      </c>
      <c r="J19">
        <v>5.3600001335143999</v>
      </c>
      <c r="K19">
        <v>5.5500001907348597</v>
      </c>
      <c r="L19">
        <v>6.2600002288818404</v>
      </c>
    </row>
    <row r="20" spans="1:12" x14ac:dyDescent="0.25">
      <c r="A20" t="s">
        <v>154</v>
      </c>
      <c r="B20" t="s">
        <v>223</v>
      </c>
      <c r="C20" t="s">
        <v>584</v>
      </c>
      <c r="D20" t="s">
        <v>585</v>
      </c>
      <c r="E20" t="s">
        <v>580</v>
      </c>
      <c r="F20" t="s">
        <v>580</v>
      </c>
      <c r="G20" t="s">
        <v>580</v>
      </c>
      <c r="H20" t="s">
        <v>580</v>
      </c>
      <c r="I20">
        <v>1.4700000286102299</v>
      </c>
      <c r="J20" t="s">
        <v>580</v>
      </c>
      <c r="K20" t="s">
        <v>580</v>
      </c>
      <c r="L20" t="s">
        <v>580</v>
      </c>
    </row>
    <row r="21" spans="1:12" x14ac:dyDescent="0.25">
      <c r="A21" t="s">
        <v>151</v>
      </c>
      <c r="B21" t="s">
        <v>224</v>
      </c>
      <c r="C21" t="s">
        <v>584</v>
      </c>
      <c r="D21" t="s">
        <v>585</v>
      </c>
      <c r="E21">
        <v>6.4800000190734899</v>
      </c>
      <c r="F21" t="s">
        <v>580</v>
      </c>
      <c r="G21" t="s">
        <v>580</v>
      </c>
      <c r="H21" t="s">
        <v>580</v>
      </c>
      <c r="I21">
        <v>4.6900000572204599</v>
      </c>
      <c r="J21" t="s">
        <v>580</v>
      </c>
      <c r="K21" t="s">
        <v>580</v>
      </c>
      <c r="L21" t="s">
        <v>580</v>
      </c>
    </row>
    <row r="22" spans="1:12" x14ac:dyDescent="0.25">
      <c r="A22" t="s">
        <v>109</v>
      </c>
      <c r="B22" t="s">
        <v>225</v>
      </c>
      <c r="C22" t="s">
        <v>584</v>
      </c>
      <c r="D22" t="s">
        <v>585</v>
      </c>
      <c r="E22" t="s">
        <v>580</v>
      </c>
      <c r="F22" t="s">
        <v>580</v>
      </c>
      <c r="G22">
        <v>4.3499999046325701</v>
      </c>
      <c r="H22">
        <v>4.3699998855590803</v>
      </c>
      <c r="I22" t="s">
        <v>580</v>
      </c>
      <c r="J22" t="s">
        <v>580</v>
      </c>
      <c r="K22" t="s">
        <v>580</v>
      </c>
      <c r="L22" t="s">
        <v>580</v>
      </c>
    </row>
    <row r="23" spans="1:12" x14ac:dyDescent="0.25">
      <c r="A23" t="s">
        <v>134</v>
      </c>
      <c r="B23" t="s">
        <v>226</v>
      </c>
      <c r="C23" t="s">
        <v>584</v>
      </c>
      <c r="D23" t="s">
        <v>585</v>
      </c>
      <c r="E23">
        <v>11.420000076293899</v>
      </c>
      <c r="F23">
        <v>9.1400003433227504</v>
      </c>
      <c r="G23">
        <v>7.5700001716613796</v>
      </c>
      <c r="H23">
        <v>6.1599998474121103</v>
      </c>
      <c r="I23">
        <v>5.21000003814697</v>
      </c>
      <c r="J23">
        <v>4.2300000190734899</v>
      </c>
      <c r="K23">
        <v>5.1199998855590803</v>
      </c>
      <c r="L23">
        <v>5.2699999809265101</v>
      </c>
    </row>
    <row r="24" spans="1:12" x14ac:dyDescent="0.25">
      <c r="A24" t="s">
        <v>49</v>
      </c>
      <c r="B24" t="s">
        <v>227</v>
      </c>
      <c r="C24" t="s">
        <v>584</v>
      </c>
      <c r="D24" t="s">
        <v>585</v>
      </c>
      <c r="E24" t="s">
        <v>580</v>
      </c>
      <c r="F24" t="s">
        <v>580</v>
      </c>
      <c r="G24" t="s">
        <v>580</v>
      </c>
      <c r="H24" t="s">
        <v>580</v>
      </c>
      <c r="I24" t="s">
        <v>580</v>
      </c>
      <c r="J24" t="s">
        <v>580</v>
      </c>
      <c r="K24" t="s">
        <v>580</v>
      </c>
      <c r="L24" t="s">
        <v>580</v>
      </c>
    </row>
    <row r="25" spans="1:12" x14ac:dyDescent="0.25">
      <c r="A25" t="s">
        <v>228</v>
      </c>
      <c r="B25" t="s">
        <v>229</v>
      </c>
      <c r="C25" t="s">
        <v>584</v>
      </c>
      <c r="D25" t="s">
        <v>585</v>
      </c>
      <c r="E25">
        <v>13.800000190734901</v>
      </c>
      <c r="F25">
        <v>12</v>
      </c>
      <c r="G25">
        <v>12.699999809265099</v>
      </c>
      <c r="H25">
        <v>9.8000001907348597</v>
      </c>
      <c r="I25">
        <v>10</v>
      </c>
      <c r="J25" t="s">
        <v>580</v>
      </c>
      <c r="K25" t="s">
        <v>580</v>
      </c>
      <c r="L25" t="s">
        <v>580</v>
      </c>
    </row>
    <row r="26" spans="1:12" x14ac:dyDescent="0.25">
      <c r="A26" t="s">
        <v>96</v>
      </c>
      <c r="B26" t="s">
        <v>230</v>
      </c>
      <c r="C26" t="s">
        <v>584</v>
      </c>
      <c r="D26" t="s">
        <v>585</v>
      </c>
      <c r="E26">
        <v>27.5200004577637</v>
      </c>
      <c r="F26">
        <v>27.690000534057599</v>
      </c>
      <c r="G26">
        <v>25.409999847412099</v>
      </c>
      <c r="H26">
        <v>20.530000686645501</v>
      </c>
      <c r="I26">
        <v>18.399999618530298</v>
      </c>
      <c r="J26">
        <v>15.689999580383301</v>
      </c>
      <c r="K26">
        <v>15.8699998855591</v>
      </c>
      <c r="L26">
        <v>14.8999996185303</v>
      </c>
    </row>
    <row r="27" spans="1:12" x14ac:dyDescent="0.25">
      <c r="A27" t="s">
        <v>59</v>
      </c>
      <c r="B27" t="s">
        <v>231</v>
      </c>
      <c r="C27" t="s">
        <v>584</v>
      </c>
      <c r="D27" t="s">
        <v>585</v>
      </c>
      <c r="E27">
        <v>0.5</v>
      </c>
      <c r="F27">
        <v>1</v>
      </c>
      <c r="G27">
        <v>5.8400001525878897</v>
      </c>
      <c r="H27">
        <v>5.6500000953674299</v>
      </c>
      <c r="I27">
        <v>4.7600002288818404</v>
      </c>
      <c r="J27">
        <v>4.1599998474121103</v>
      </c>
      <c r="K27">
        <v>4.0500001907348597</v>
      </c>
      <c r="L27" t="s">
        <v>580</v>
      </c>
    </row>
    <row r="28" spans="1:12" x14ac:dyDescent="0.25">
      <c r="A28" t="s">
        <v>174</v>
      </c>
      <c r="B28" t="s">
        <v>232</v>
      </c>
      <c r="C28" t="s">
        <v>584</v>
      </c>
      <c r="D28" t="s">
        <v>585</v>
      </c>
      <c r="E28">
        <v>8.2399997711181605</v>
      </c>
      <c r="F28">
        <v>7.5799999237060502</v>
      </c>
      <c r="G28">
        <v>7</v>
      </c>
      <c r="H28">
        <v>6.5999999046325701</v>
      </c>
      <c r="I28" t="s">
        <v>580</v>
      </c>
      <c r="J28">
        <v>9.0500001907348597</v>
      </c>
      <c r="K28" t="s">
        <v>580</v>
      </c>
      <c r="L28" t="s">
        <v>580</v>
      </c>
    </row>
    <row r="29" spans="1:12" x14ac:dyDescent="0.25">
      <c r="A29" t="s">
        <v>233</v>
      </c>
      <c r="B29" t="s">
        <v>234</v>
      </c>
      <c r="C29" t="s">
        <v>584</v>
      </c>
      <c r="D29" t="s">
        <v>585</v>
      </c>
      <c r="E29">
        <v>8.9399995803833008</v>
      </c>
      <c r="F29" t="s">
        <v>580</v>
      </c>
      <c r="G29" t="s">
        <v>580</v>
      </c>
      <c r="H29" t="s">
        <v>580</v>
      </c>
      <c r="I29" t="s">
        <v>580</v>
      </c>
      <c r="J29" t="s">
        <v>580</v>
      </c>
      <c r="K29" t="s">
        <v>580</v>
      </c>
      <c r="L29" t="s">
        <v>580</v>
      </c>
    </row>
    <row r="30" spans="1:12" x14ac:dyDescent="0.25">
      <c r="A30" t="s">
        <v>51</v>
      </c>
      <c r="B30" t="s">
        <v>235</v>
      </c>
      <c r="C30" t="s">
        <v>584</v>
      </c>
      <c r="D30" t="s">
        <v>585</v>
      </c>
      <c r="E30">
        <v>2.0199999809265101</v>
      </c>
      <c r="F30">
        <v>3.1099998950958301</v>
      </c>
      <c r="G30">
        <v>3.5</v>
      </c>
      <c r="H30">
        <v>3.6500000953674299</v>
      </c>
      <c r="I30">
        <v>3.5199999809265101</v>
      </c>
      <c r="J30">
        <v>3.8199999332428001</v>
      </c>
      <c r="K30">
        <v>7.9000000953674299</v>
      </c>
      <c r="L30" t="s">
        <v>580</v>
      </c>
    </row>
    <row r="31" spans="1:12" x14ac:dyDescent="0.25">
      <c r="A31" t="s">
        <v>16</v>
      </c>
      <c r="B31" t="s">
        <v>236</v>
      </c>
      <c r="C31" t="s">
        <v>584</v>
      </c>
      <c r="D31" t="s">
        <v>585</v>
      </c>
      <c r="E31">
        <v>6.7600002288818404</v>
      </c>
      <c r="F31">
        <v>8.5600004196166992</v>
      </c>
      <c r="G31">
        <v>11.7399997711182</v>
      </c>
      <c r="H31">
        <v>12.930000305175801</v>
      </c>
      <c r="I31">
        <v>12.460000038146999</v>
      </c>
      <c r="J31">
        <v>12.050000190734901</v>
      </c>
      <c r="K31">
        <v>13.930000305175801</v>
      </c>
      <c r="L31">
        <v>13.3400001525879</v>
      </c>
    </row>
    <row r="32" spans="1:12" x14ac:dyDescent="0.25">
      <c r="A32" t="s">
        <v>237</v>
      </c>
      <c r="B32" t="s">
        <v>238</v>
      </c>
      <c r="C32" t="s">
        <v>584</v>
      </c>
      <c r="D32" t="s">
        <v>585</v>
      </c>
      <c r="E32">
        <v>12.170000076293899</v>
      </c>
      <c r="F32">
        <v>9.8000001907348597</v>
      </c>
      <c r="G32">
        <v>8.25</v>
      </c>
      <c r="H32">
        <v>8.6199998855590803</v>
      </c>
      <c r="I32">
        <v>8.3199996948242205</v>
      </c>
      <c r="J32">
        <v>8.4099998474121094</v>
      </c>
      <c r="K32" t="s">
        <v>580</v>
      </c>
      <c r="L32" t="s">
        <v>580</v>
      </c>
    </row>
    <row r="33" spans="1:12" x14ac:dyDescent="0.25">
      <c r="A33" t="s">
        <v>239</v>
      </c>
      <c r="B33" t="s">
        <v>240</v>
      </c>
      <c r="C33" t="s">
        <v>584</v>
      </c>
      <c r="D33" t="s">
        <v>585</v>
      </c>
      <c r="E33">
        <v>6.8600001335143999</v>
      </c>
      <c r="F33" t="s">
        <v>580</v>
      </c>
      <c r="G33" t="s">
        <v>580</v>
      </c>
      <c r="H33">
        <v>9.3199996948242205</v>
      </c>
      <c r="I33">
        <v>8.6999998092651403</v>
      </c>
      <c r="J33">
        <v>6.9200000762939498</v>
      </c>
      <c r="K33">
        <v>7.4099998474121103</v>
      </c>
      <c r="L33" t="s">
        <v>580</v>
      </c>
    </row>
    <row r="34" spans="1:12" x14ac:dyDescent="0.25">
      <c r="A34" t="s">
        <v>79</v>
      </c>
      <c r="B34" t="s">
        <v>241</v>
      </c>
      <c r="C34" t="s">
        <v>584</v>
      </c>
      <c r="D34" t="s">
        <v>585</v>
      </c>
      <c r="E34">
        <v>2.6300001144409202</v>
      </c>
      <c r="F34">
        <v>2.4500000476837198</v>
      </c>
      <c r="G34" t="s">
        <v>580</v>
      </c>
      <c r="H34" t="s">
        <v>580</v>
      </c>
      <c r="I34" t="s">
        <v>580</v>
      </c>
      <c r="J34" t="s">
        <v>580</v>
      </c>
      <c r="K34" t="s">
        <v>580</v>
      </c>
      <c r="L34" t="s">
        <v>580</v>
      </c>
    </row>
    <row r="35" spans="1:12" x14ac:dyDescent="0.25">
      <c r="A35" t="s">
        <v>128</v>
      </c>
      <c r="B35" t="s">
        <v>242</v>
      </c>
      <c r="C35" t="s">
        <v>584</v>
      </c>
      <c r="D35" t="s">
        <v>585</v>
      </c>
      <c r="E35" t="s">
        <v>580</v>
      </c>
      <c r="F35" t="s">
        <v>580</v>
      </c>
      <c r="G35" t="s">
        <v>580</v>
      </c>
      <c r="H35" t="s">
        <v>580</v>
      </c>
      <c r="I35" t="s">
        <v>580</v>
      </c>
      <c r="J35">
        <v>20.090000152587901</v>
      </c>
      <c r="K35">
        <v>21.0200004577637</v>
      </c>
      <c r="L35" t="s">
        <v>580</v>
      </c>
    </row>
    <row r="36" spans="1:12" x14ac:dyDescent="0.25">
      <c r="A36" t="s">
        <v>148</v>
      </c>
      <c r="B36" t="s">
        <v>243</v>
      </c>
      <c r="C36" t="s">
        <v>584</v>
      </c>
      <c r="D36" t="s">
        <v>585</v>
      </c>
      <c r="E36" t="s">
        <v>580</v>
      </c>
      <c r="F36" t="s">
        <v>580</v>
      </c>
      <c r="G36" t="s">
        <v>580</v>
      </c>
      <c r="H36" t="s">
        <v>580</v>
      </c>
      <c r="I36" t="s">
        <v>580</v>
      </c>
      <c r="J36" t="s">
        <v>580</v>
      </c>
      <c r="K36" t="s">
        <v>580</v>
      </c>
      <c r="L36" t="s">
        <v>580</v>
      </c>
    </row>
    <row r="37" spans="1:12" x14ac:dyDescent="0.25">
      <c r="A37" t="s">
        <v>5</v>
      </c>
      <c r="B37" t="s">
        <v>244</v>
      </c>
      <c r="C37" t="s">
        <v>584</v>
      </c>
      <c r="D37" t="s">
        <v>585</v>
      </c>
      <c r="E37">
        <v>6.9099998474121103</v>
      </c>
      <c r="F37">
        <v>6.9099998474121103</v>
      </c>
      <c r="G37">
        <v>7</v>
      </c>
      <c r="H37">
        <v>6.3400001525878897</v>
      </c>
      <c r="I37">
        <v>5.8299999237060502</v>
      </c>
      <c r="J37">
        <v>5.6599998474121103</v>
      </c>
      <c r="K37">
        <v>9.4600000381469709</v>
      </c>
      <c r="L37">
        <v>7.46000003814697</v>
      </c>
    </row>
    <row r="38" spans="1:12" x14ac:dyDescent="0.25">
      <c r="A38" t="s">
        <v>245</v>
      </c>
      <c r="B38" t="s">
        <v>246</v>
      </c>
      <c r="C38" t="s">
        <v>584</v>
      </c>
      <c r="D38" t="s">
        <v>585</v>
      </c>
      <c r="E38">
        <v>8.9510267216077271</v>
      </c>
      <c r="F38">
        <v>7.8198904956745645</v>
      </c>
      <c r="G38">
        <v>6.4900416424545879</v>
      </c>
      <c r="H38">
        <v>5.2975075360754982</v>
      </c>
      <c r="I38">
        <v>4.3169778651146249</v>
      </c>
      <c r="J38">
        <v>3.7821082830772874</v>
      </c>
      <c r="K38">
        <v>4.3749945184115751</v>
      </c>
      <c r="L38">
        <v>4.490991664102677</v>
      </c>
    </row>
    <row r="39" spans="1:12" x14ac:dyDescent="0.25">
      <c r="A39" t="s">
        <v>1</v>
      </c>
      <c r="B39" t="s">
        <v>247</v>
      </c>
      <c r="C39" t="s">
        <v>584</v>
      </c>
      <c r="D39" t="s">
        <v>585</v>
      </c>
      <c r="E39">
        <v>4.8299999237060502</v>
      </c>
      <c r="F39">
        <v>4.8000001907348597</v>
      </c>
      <c r="G39">
        <v>4.9200000762939498</v>
      </c>
      <c r="H39">
        <v>4.8000001907348597</v>
      </c>
      <c r="I39">
        <v>4.71000003814697</v>
      </c>
      <c r="J39">
        <v>4.3899998664856001</v>
      </c>
      <c r="K39">
        <v>4.8200001716613796</v>
      </c>
      <c r="L39">
        <v>5.0999999046325701</v>
      </c>
    </row>
    <row r="40" spans="1:12" x14ac:dyDescent="0.25">
      <c r="A40" t="s">
        <v>248</v>
      </c>
      <c r="B40" t="s">
        <v>249</v>
      </c>
      <c r="C40" t="s">
        <v>584</v>
      </c>
      <c r="D40" t="s">
        <v>585</v>
      </c>
      <c r="E40" t="s">
        <v>580</v>
      </c>
      <c r="F40" t="s">
        <v>580</v>
      </c>
      <c r="G40" t="s">
        <v>580</v>
      </c>
      <c r="H40" t="s">
        <v>580</v>
      </c>
      <c r="I40" t="s">
        <v>580</v>
      </c>
      <c r="J40" t="s">
        <v>580</v>
      </c>
      <c r="K40" t="s">
        <v>580</v>
      </c>
      <c r="L40" t="s">
        <v>580</v>
      </c>
    </row>
    <row r="41" spans="1:12" x14ac:dyDescent="0.25">
      <c r="A41" t="s">
        <v>27</v>
      </c>
      <c r="B41" t="s">
        <v>250</v>
      </c>
      <c r="C41" t="s">
        <v>584</v>
      </c>
      <c r="D41" t="s">
        <v>585</v>
      </c>
      <c r="E41">
        <v>6.6500000953674299</v>
      </c>
      <c r="F41">
        <v>6.4899997711181596</v>
      </c>
      <c r="G41">
        <v>6.7300000190734899</v>
      </c>
      <c r="H41">
        <v>6.9499998092651403</v>
      </c>
      <c r="I41">
        <v>7.21000003814697</v>
      </c>
      <c r="J41">
        <v>7.2699999809265101</v>
      </c>
      <c r="K41">
        <v>11.1400003433228</v>
      </c>
      <c r="L41">
        <v>9.3500003814697301</v>
      </c>
    </row>
    <row r="42" spans="1:12" x14ac:dyDescent="0.25">
      <c r="A42" t="s">
        <v>84</v>
      </c>
      <c r="B42" t="s">
        <v>251</v>
      </c>
      <c r="C42" t="s">
        <v>584</v>
      </c>
      <c r="D42" t="s">
        <v>585</v>
      </c>
      <c r="E42">
        <v>4.0999999046325701</v>
      </c>
      <c r="F42" t="s">
        <v>580</v>
      </c>
      <c r="G42" t="s">
        <v>580</v>
      </c>
      <c r="H42">
        <v>3.9000000953674299</v>
      </c>
      <c r="I42">
        <v>3.7999999523162802</v>
      </c>
      <c r="J42">
        <v>5.1500000953674299</v>
      </c>
      <c r="K42" t="s">
        <v>580</v>
      </c>
      <c r="L42" t="s">
        <v>580</v>
      </c>
    </row>
    <row r="43" spans="1:12" x14ac:dyDescent="0.25">
      <c r="A43" t="s">
        <v>252</v>
      </c>
      <c r="B43" t="s">
        <v>253</v>
      </c>
      <c r="C43" t="s">
        <v>584</v>
      </c>
      <c r="D43" t="s">
        <v>585</v>
      </c>
      <c r="E43" t="s">
        <v>580</v>
      </c>
      <c r="F43" t="s">
        <v>580</v>
      </c>
      <c r="G43">
        <v>1.8999999761581401</v>
      </c>
      <c r="H43">
        <v>3.2699999809265101</v>
      </c>
      <c r="I43" t="s">
        <v>580</v>
      </c>
      <c r="J43">
        <v>2.4000000953674299</v>
      </c>
      <c r="K43" t="s">
        <v>580</v>
      </c>
      <c r="L43" t="s">
        <v>580</v>
      </c>
    </row>
    <row r="44" spans="1:12" x14ac:dyDescent="0.25">
      <c r="A44" t="s">
        <v>133</v>
      </c>
      <c r="B44" t="s">
        <v>254</v>
      </c>
      <c r="C44" t="s">
        <v>584</v>
      </c>
      <c r="D44" t="s">
        <v>585</v>
      </c>
      <c r="E44">
        <v>3.5299999713897701</v>
      </c>
      <c r="F44" t="s">
        <v>580</v>
      </c>
      <c r="G44" t="s">
        <v>580</v>
      </c>
      <c r="H44" t="s">
        <v>580</v>
      </c>
      <c r="I44" t="s">
        <v>580</v>
      </c>
      <c r="J44" t="s">
        <v>580</v>
      </c>
      <c r="K44" t="s">
        <v>580</v>
      </c>
      <c r="L44" t="s">
        <v>580</v>
      </c>
    </row>
    <row r="45" spans="1:12" x14ac:dyDescent="0.25">
      <c r="A45" t="s">
        <v>120</v>
      </c>
      <c r="B45" t="s">
        <v>255</v>
      </c>
      <c r="C45" t="s">
        <v>584</v>
      </c>
      <c r="D45" t="s">
        <v>585</v>
      </c>
      <c r="E45" t="s">
        <v>580</v>
      </c>
      <c r="F45" t="s">
        <v>580</v>
      </c>
      <c r="G45" t="s">
        <v>580</v>
      </c>
      <c r="H45" t="s">
        <v>580</v>
      </c>
      <c r="I45" t="s">
        <v>580</v>
      </c>
      <c r="J45" t="s">
        <v>580</v>
      </c>
      <c r="K45" t="s">
        <v>580</v>
      </c>
      <c r="L45" t="s">
        <v>580</v>
      </c>
    </row>
    <row r="46" spans="1:12" x14ac:dyDescent="0.25">
      <c r="A46" t="s">
        <v>139</v>
      </c>
      <c r="B46" t="s">
        <v>256</v>
      </c>
      <c r="C46" t="s">
        <v>584</v>
      </c>
      <c r="D46" t="s">
        <v>585</v>
      </c>
      <c r="E46" t="s">
        <v>580</v>
      </c>
      <c r="F46" t="s">
        <v>580</v>
      </c>
      <c r="G46" t="s">
        <v>580</v>
      </c>
      <c r="H46" t="s">
        <v>580</v>
      </c>
      <c r="I46" t="s">
        <v>580</v>
      </c>
      <c r="J46" t="s">
        <v>580</v>
      </c>
      <c r="K46" t="s">
        <v>580</v>
      </c>
      <c r="L46" t="s">
        <v>580</v>
      </c>
    </row>
    <row r="47" spans="1:12" x14ac:dyDescent="0.25">
      <c r="A47" t="s">
        <v>33</v>
      </c>
      <c r="B47" t="s">
        <v>257</v>
      </c>
      <c r="C47" t="s">
        <v>584</v>
      </c>
      <c r="D47" t="s">
        <v>585</v>
      </c>
      <c r="E47">
        <v>8.5699996948242205</v>
      </c>
      <c r="F47">
        <v>8.3000001907348597</v>
      </c>
      <c r="G47">
        <v>8.6899995803833008</v>
      </c>
      <c r="H47">
        <v>8.8699998855590803</v>
      </c>
      <c r="I47">
        <v>9.1099996566772496</v>
      </c>
      <c r="J47">
        <v>9.9600000381469709</v>
      </c>
      <c r="K47">
        <v>15.039999961853001</v>
      </c>
      <c r="L47">
        <v>13.8999996185303</v>
      </c>
    </row>
    <row r="48" spans="1:12" x14ac:dyDescent="0.25">
      <c r="A48" t="s">
        <v>140</v>
      </c>
      <c r="B48" t="s">
        <v>258</v>
      </c>
      <c r="C48" t="s">
        <v>584</v>
      </c>
      <c r="D48" t="s">
        <v>585</v>
      </c>
      <c r="E48">
        <v>8.1400003433227504</v>
      </c>
      <c r="F48" t="s">
        <v>580</v>
      </c>
      <c r="G48" t="s">
        <v>580</v>
      </c>
      <c r="H48" t="s">
        <v>580</v>
      </c>
      <c r="I48" t="s">
        <v>580</v>
      </c>
      <c r="J48" t="s">
        <v>580</v>
      </c>
      <c r="K48" t="s">
        <v>580</v>
      </c>
      <c r="L48" t="s">
        <v>580</v>
      </c>
    </row>
    <row r="49" spans="1:12" x14ac:dyDescent="0.25">
      <c r="A49" t="s">
        <v>259</v>
      </c>
      <c r="B49" t="s">
        <v>260</v>
      </c>
      <c r="C49" t="s">
        <v>584</v>
      </c>
      <c r="D49" t="s">
        <v>585</v>
      </c>
      <c r="E49" t="s">
        <v>580</v>
      </c>
      <c r="F49">
        <v>31.309999465942401</v>
      </c>
      <c r="G49" t="s">
        <v>580</v>
      </c>
      <c r="H49">
        <v>12.2399997711182</v>
      </c>
      <c r="I49">
        <v>12.170000076293899</v>
      </c>
      <c r="J49">
        <v>11.289999961853001</v>
      </c>
      <c r="K49" t="s">
        <v>580</v>
      </c>
      <c r="L49" t="s">
        <v>580</v>
      </c>
    </row>
    <row r="50" spans="1:12" x14ac:dyDescent="0.25">
      <c r="A50" t="s">
        <v>12</v>
      </c>
      <c r="B50" t="s">
        <v>261</v>
      </c>
      <c r="C50" t="s">
        <v>584</v>
      </c>
      <c r="D50" t="s">
        <v>585</v>
      </c>
      <c r="E50">
        <v>8.5</v>
      </c>
      <c r="F50">
        <v>8.4200000762939506</v>
      </c>
      <c r="G50">
        <v>8.6000003814697301</v>
      </c>
      <c r="H50">
        <v>7.7300000190734899</v>
      </c>
      <c r="I50">
        <v>9.0100002288818395</v>
      </c>
      <c r="J50">
        <v>10.810000419616699</v>
      </c>
      <c r="K50">
        <v>16.430000305175799</v>
      </c>
      <c r="L50">
        <v>15.1400003433228</v>
      </c>
    </row>
    <row r="51" spans="1:12" x14ac:dyDescent="0.25">
      <c r="A51" t="s">
        <v>262</v>
      </c>
      <c r="B51" t="s">
        <v>263</v>
      </c>
      <c r="C51" t="s">
        <v>584</v>
      </c>
      <c r="D51" t="s">
        <v>585</v>
      </c>
      <c r="E51">
        <v>7.7667098486824626</v>
      </c>
      <c r="F51">
        <v>9.7391271016217118</v>
      </c>
      <c r="G51">
        <v>7.5193098467552995</v>
      </c>
      <c r="H51" t="s">
        <v>580</v>
      </c>
      <c r="I51" t="s">
        <v>580</v>
      </c>
      <c r="J51" t="s">
        <v>580</v>
      </c>
      <c r="K51" t="s">
        <v>580</v>
      </c>
      <c r="L51" t="s">
        <v>580</v>
      </c>
    </row>
    <row r="52" spans="1:12" x14ac:dyDescent="0.25">
      <c r="A52" t="s">
        <v>264</v>
      </c>
      <c r="B52" t="s">
        <v>265</v>
      </c>
      <c r="C52" t="s">
        <v>584</v>
      </c>
      <c r="D52" t="s">
        <v>585</v>
      </c>
      <c r="E52">
        <v>2.7000000476837198</v>
      </c>
      <c r="F52">
        <v>2.4000000953674299</v>
      </c>
      <c r="G52">
        <v>2</v>
      </c>
      <c r="H52">
        <v>1.70000004768372</v>
      </c>
      <c r="I52">
        <v>1.70000004768372</v>
      </c>
      <c r="J52" t="s">
        <v>580</v>
      </c>
      <c r="K52" t="s">
        <v>580</v>
      </c>
      <c r="L52" t="s">
        <v>580</v>
      </c>
    </row>
    <row r="53" spans="1:12" x14ac:dyDescent="0.25">
      <c r="A53" t="s">
        <v>266</v>
      </c>
      <c r="B53" t="s">
        <v>267</v>
      </c>
      <c r="C53" t="s">
        <v>584</v>
      </c>
      <c r="D53" t="s">
        <v>585</v>
      </c>
      <c r="E53">
        <v>12.6099996566772</v>
      </c>
      <c r="F53">
        <v>11.710000038146999</v>
      </c>
      <c r="G53" t="s">
        <v>580</v>
      </c>
      <c r="H53" t="s">
        <v>580</v>
      </c>
      <c r="I53">
        <v>13.430000305175801</v>
      </c>
      <c r="J53" t="s">
        <v>580</v>
      </c>
      <c r="K53">
        <v>19.069999694824201</v>
      </c>
      <c r="L53" t="s">
        <v>580</v>
      </c>
    </row>
    <row r="54" spans="1:12" x14ac:dyDescent="0.25">
      <c r="A54" t="s">
        <v>268</v>
      </c>
      <c r="B54" t="s">
        <v>269</v>
      </c>
      <c r="C54" t="s">
        <v>584</v>
      </c>
      <c r="D54" t="s">
        <v>585</v>
      </c>
      <c r="E54">
        <v>4.6999998092651403</v>
      </c>
      <c r="F54">
        <v>4.2399997711181596</v>
      </c>
      <c r="G54" t="s">
        <v>580</v>
      </c>
      <c r="H54" t="s">
        <v>580</v>
      </c>
      <c r="I54" t="s">
        <v>580</v>
      </c>
      <c r="J54" t="s">
        <v>580</v>
      </c>
      <c r="K54" t="s">
        <v>580</v>
      </c>
      <c r="L54" t="s">
        <v>580</v>
      </c>
    </row>
    <row r="55" spans="1:12" x14ac:dyDescent="0.25">
      <c r="A55" t="s">
        <v>67</v>
      </c>
      <c r="B55" t="s">
        <v>270</v>
      </c>
      <c r="C55" t="s">
        <v>584</v>
      </c>
      <c r="D55" t="s">
        <v>585</v>
      </c>
      <c r="E55">
        <v>16.090000152587901</v>
      </c>
      <c r="F55">
        <v>14.9099998474121</v>
      </c>
      <c r="G55">
        <v>12.949999809265099</v>
      </c>
      <c r="H55">
        <v>11.050000190734901</v>
      </c>
      <c r="I55">
        <v>8.3699998855590803</v>
      </c>
      <c r="J55">
        <v>7.0700001716613796</v>
      </c>
      <c r="K55">
        <v>7.5900001525878897</v>
      </c>
      <c r="L55">
        <v>7.46000003814697</v>
      </c>
    </row>
    <row r="56" spans="1:12" x14ac:dyDescent="0.25">
      <c r="A56" t="s">
        <v>31</v>
      </c>
      <c r="B56" t="s">
        <v>271</v>
      </c>
      <c r="C56" t="s">
        <v>584</v>
      </c>
      <c r="D56" t="s">
        <v>585</v>
      </c>
      <c r="E56">
        <v>6.1100001335143999</v>
      </c>
      <c r="F56">
        <v>5.0500001907348597</v>
      </c>
      <c r="G56">
        <v>3.9500000476837198</v>
      </c>
      <c r="H56">
        <v>2.8900001049041699</v>
      </c>
      <c r="I56">
        <v>2.2400000095367401</v>
      </c>
      <c r="J56">
        <v>2.0099999904632599</v>
      </c>
      <c r="K56">
        <v>2.5499999523162802</v>
      </c>
      <c r="L56">
        <v>2.8099999427795401</v>
      </c>
    </row>
    <row r="57" spans="1:12" x14ac:dyDescent="0.25">
      <c r="A57" t="s">
        <v>26</v>
      </c>
      <c r="B57" t="s">
        <v>272</v>
      </c>
      <c r="C57" t="s">
        <v>584</v>
      </c>
      <c r="D57" t="s">
        <v>585</v>
      </c>
      <c r="E57">
        <v>4.9800000190734899</v>
      </c>
      <c r="F57">
        <v>4.6199998855590803</v>
      </c>
      <c r="G57">
        <v>4.1199998855590803</v>
      </c>
      <c r="H57">
        <v>3.75</v>
      </c>
      <c r="I57">
        <v>3.3800001144409202</v>
      </c>
      <c r="J57">
        <v>3.1400001049041699</v>
      </c>
      <c r="K57">
        <v>3.8599998950958301</v>
      </c>
      <c r="L57">
        <v>3.5699999332428001</v>
      </c>
    </row>
    <row r="58" spans="1:12" x14ac:dyDescent="0.25">
      <c r="A58" t="s">
        <v>126</v>
      </c>
      <c r="B58" t="s">
        <v>273</v>
      </c>
      <c r="C58" t="s">
        <v>584</v>
      </c>
      <c r="D58" t="s">
        <v>585</v>
      </c>
      <c r="E58" t="s">
        <v>580</v>
      </c>
      <c r="F58" t="s">
        <v>580</v>
      </c>
      <c r="G58" t="s">
        <v>580</v>
      </c>
      <c r="H58">
        <v>26.059999465942401</v>
      </c>
      <c r="I58" t="s">
        <v>580</v>
      </c>
      <c r="J58" t="s">
        <v>580</v>
      </c>
      <c r="K58" t="s">
        <v>580</v>
      </c>
      <c r="L58" t="s">
        <v>580</v>
      </c>
    </row>
    <row r="59" spans="1:12" x14ac:dyDescent="0.25">
      <c r="A59" t="s">
        <v>274</v>
      </c>
      <c r="B59" t="s">
        <v>275</v>
      </c>
      <c r="C59" t="s">
        <v>584</v>
      </c>
      <c r="D59" t="s">
        <v>585</v>
      </c>
      <c r="E59" t="s">
        <v>580</v>
      </c>
      <c r="F59" t="s">
        <v>580</v>
      </c>
      <c r="G59" t="s">
        <v>580</v>
      </c>
      <c r="H59" t="s">
        <v>580</v>
      </c>
      <c r="I59" t="s">
        <v>580</v>
      </c>
      <c r="J59" t="s">
        <v>580</v>
      </c>
      <c r="K59" t="s">
        <v>580</v>
      </c>
      <c r="L59" t="s">
        <v>580</v>
      </c>
    </row>
    <row r="60" spans="1:12" x14ac:dyDescent="0.25">
      <c r="A60" t="s">
        <v>3</v>
      </c>
      <c r="B60" t="s">
        <v>276</v>
      </c>
      <c r="C60" t="s">
        <v>584</v>
      </c>
      <c r="D60" t="s">
        <v>585</v>
      </c>
      <c r="E60">
        <v>6.9299998283386204</v>
      </c>
      <c r="F60">
        <v>6.2800002098083496</v>
      </c>
      <c r="G60">
        <v>5.9899997711181596</v>
      </c>
      <c r="H60">
        <v>5.8299999237060502</v>
      </c>
      <c r="I60">
        <v>5.1300001144409197</v>
      </c>
      <c r="J60">
        <v>5.0199999809265101</v>
      </c>
      <c r="K60">
        <v>5.6399998664856001</v>
      </c>
      <c r="L60">
        <v>5.0599999427795401</v>
      </c>
    </row>
    <row r="61" spans="1:12" x14ac:dyDescent="0.25">
      <c r="A61" t="s">
        <v>98</v>
      </c>
      <c r="B61" t="s">
        <v>277</v>
      </c>
      <c r="C61" t="s">
        <v>584</v>
      </c>
      <c r="D61" t="s">
        <v>585</v>
      </c>
      <c r="E61">
        <v>6.7199997901916504</v>
      </c>
      <c r="F61">
        <v>7.6100001335143999</v>
      </c>
      <c r="G61">
        <v>7.2800002098083496</v>
      </c>
      <c r="H61">
        <v>5.8299999237060502</v>
      </c>
      <c r="I61">
        <v>5.8600001335143999</v>
      </c>
      <c r="J61">
        <v>6.1799998283386204</v>
      </c>
      <c r="K61">
        <v>6.1300001144409197</v>
      </c>
      <c r="L61" t="s">
        <v>580</v>
      </c>
    </row>
    <row r="62" spans="1:12" x14ac:dyDescent="0.25">
      <c r="A62" t="s">
        <v>68</v>
      </c>
      <c r="B62" t="s">
        <v>278</v>
      </c>
      <c r="C62" t="s">
        <v>584</v>
      </c>
      <c r="D62" t="s">
        <v>585</v>
      </c>
      <c r="E62">
        <v>10.210000038146999</v>
      </c>
      <c r="F62">
        <v>11.210000038146999</v>
      </c>
      <c r="G62">
        <v>10.199999809265099</v>
      </c>
      <c r="H62" t="s">
        <v>580</v>
      </c>
      <c r="I62" t="s">
        <v>580</v>
      </c>
      <c r="J62" t="s">
        <v>580</v>
      </c>
      <c r="K62" t="s">
        <v>580</v>
      </c>
      <c r="L62" t="s">
        <v>580</v>
      </c>
    </row>
    <row r="63" spans="1:12" x14ac:dyDescent="0.25">
      <c r="A63" t="s">
        <v>279</v>
      </c>
      <c r="B63" t="s">
        <v>280</v>
      </c>
      <c r="C63" t="s">
        <v>584</v>
      </c>
      <c r="D63" t="s">
        <v>585</v>
      </c>
      <c r="E63">
        <v>3.7617369091088158</v>
      </c>
      <c r="F63" t="s">
        <v>580</v>
      </c>
      <c r="G63" t="s">
        <v>580</v>
      </c>
      <c r="H63">
        <v>3.5380346458518837</v>
      </c>
      <c r="I63">
        <v>3.5039086747279256</v>
      </c>
      <c r="J63">
        <v>4.36095000856763</v>
      </c>
      <c r="K63" t="s">
        <v>580</v>
      </c>
      <c r="L63" t="s">
        <v>580</v>
      </c>
    </row>
    <row r="64" spans="1:12" x14ac:dyDescent="0.25">
      <c r="A64" t="s">
        <v>281</v>
      </c>
      <c r="B64" t="s">
        <v>282</v>
      </c>
      <c r="C64" t="s">
        <v>584</v>
      </c>
      <c r="D64" t="s">
        <v>585</v>
      </c>
      <c r="E64" t="s">
        <v>580</v>
      </c>
      <c r="F64" t="s">
        <v>580</v>
      </c>
      <c r="G64" t="s">
        <v>580</v>
      </c>
      <c r="H64" t="s">
        <v>580</v>
      </c>
      <c r="I64">
        <v>5.8485976235005186</v>
      </c>
      <c r="J64">
        <v>5.7692003675936423</v>
      </c>
      <c r="K64">
        <v>5.9090817771401252</v>
      </c>
      <c r="L64" t="s">
        <v>580</v>
      </c>
    </row>
    <row r="65" spans="1:12" x14ac:dyDescent="0.25">
      <c r="A65" t="s">
        <v>283</v>
      </c>
      <c r="B65" t="s">
        <v>284</v>
      </c>
      <c r="C65" t="s">
        <v>584</v>
      </c>
      <c r="D65" t="s">
        <v>585</v>
      </c>
      <c r="E65">
        <v>3.7656479480861664</v>
      </c>
      <c r="F65" t="s">
        <v>580</v>
      </c>
      <c r="G65" t="s">
        <v>580</v>
      </c>
      <c r="H65">
        <v>3.5291789403129723</v>
      </c>
      <c r="I65">
        <v>3.4756417974302765</v>
      </c>
      <c r="J65">
        <v>4.2314913785217572</v>
      </c>
      <c r="K65" t="s">
        <v>580</v>
      </c>
      <c r="L65" t="s">
        <v>580</v>
      </c>
    </row>
    <row r="66" spans="1:12" x14ac:dyDescent="0.25">
      <c r="A66" t="s">
        <v>285</v>
      </c>
      <c r="B66" t="s">
        <v>286</v>
      </c>
      <c r="C66" t="s">
        <v>584</v>
      </c>
      <c r="D66" t="s">
        <v>585</v>
      </c>
      <c r="E66">
        <v>7.3343402809657503</v>
      </c>
      <c r="F66">
        <v>7.4866577939475363</v>
      </c>
      <c r="G66">
        <v>7.6324204610580813</v>
      </c>
      <c r="H66">
        <v>7.4196766608815095</v>
      </c>
      <c r="I66">
        <v>7.2964138383341499</v>
      </c>
      <c r="J66">
        <v>7.4666178514563715</v>
      </c>
      <c r="K66">
        <v>7.6481812431713374</v>
      </c>
      <c r="L66" t="s">
        <v>580</v>
      </c>
    </row>
    <row r="67" spans="1:12" x14ac:dyDescent="0.25">
      <c r="A67" t="s">
        <v>287</v>
      </c>
      <c r="B67" t="s">
        <v>288</v>
      </c>
      <c r="C67" t="s">
        <v>584</v>
      </c>
      <c r="D67" t="s">
        <v>585</v>
      </c>
      <c r="E67">
        <v>8.9163291521170009</v>
      </c>
      <c r="F67">
        <v>8.522854840929897</v>
      </c>
      <c r="G67">
        <v>8.0994363919399692</v>
      </c>
      <c r="H67">
        <v>7.4921524241861972</v>
      </c>
      <c r="I67">
        <v>6.9836895188544901</v>
      </c>
      <c r="J67">
        <v>6.7474126084543116</v>
      </c>
      <c r="K67">
        <v>7.2875308354834374</v>
      </c>
      <c r="L67" t="s">
        <v>580</v>
      </c>
    </row>
    <row r="68" spans="1:12" x14ac:dyDescent="0.25">
      <c r="A68" t="s">
        <v>48</v>
      </c>
      <c r="B68" t="s">
        <v>289</v>
      </c>
      <c r="C68" t="s">
        <v>584</v>
      </c>
      <c r="D68" t="s">
        <v>585</v>
      </c>
      <c r="E68">
        <v>3.4800000190734899</v>
      </c>
      <c r="F68">
        <v>3.6199998855590798</v>
      </c>
      <c r="G68">
        <v>4.5999999046325701</v>
      </c>
      <c r="H68">
        <v>3.8399999141693102</v>
      </c>
      <c r="I68">
        <v>3.5299999713897701</v>
      </c>
      <c r="J68">
        <v>3.8099999427795401</v>
      </c>
      <c r="K68">
        <v>6.1100001335143999</v>
      </c>
      <c r="L68">
        <v>4.5</v>
      </c>
    </row>
    <row r="69" spans="1:12" x14ac:dyDescent="0.25">
      <c r="A69" t="s">
        <v>135</v>
      </c>
      <c r="B69" t="s">
        <v>290</v>
      </c>
      <c r="C69" t="s">
        <v>584</v>
      </c>
      <c r="D69" t="s">
        <v>585</v>
      </c>
      <c r="E69">
        <v>13.1000003814697</v>
      </c>
      <c r="F69">
        <v>13.050000190734901</v>
      </c>
      <c r="G69">
        <v>12.449999809265099</v>
      </c>
      <c r="H69">
        <v>11.7700004577637</v>
      </c>
      <c r="I69">
        <v>9.8599996566772496</v>
      </c>
      <c r="J69">
        <v>7.8499999046325701</v>
      </c>
      <c r="K69">
        <v>7.9400000572204599</v>
      </c>
      <c r="L69" t="s">
        <v>580</v>
      </c>
    </row>
    <row r="70" spans="1:12" x14ac:dyDescent="0.25">
      <c r="A70" t="s">
        <v>291</v>
      </c>
      <c r="B70" t="s">
        <v>292</v>
      </c>
      <c r="C70" t="s">
        <v>584</v>
      </c>
      <c r="D70" t="s">
        <v>585</v>
      </c>
      <c r="E70">
        <v>11.602764597743818</v>
      </c>
      <c r="F70">
        <v>10.841789904150046</v>
      </c>
      <c r="G70">
        <v>10.012087787344111</v>
      </c>
      <c r="H70">
        <v>9.0475957651650418</v>
      </c>
      <c r="I70">
        <v>8.1704843240050753</v>
      </c>
      <c r="J70">
        <v>7.535048531025387</v>
      </c>
      <c r="K70">
        <v>7.8409634227853244</v>
      </c>
      <c r="L70">
        <v>7.6867894158518864</v>
      </c>
    </row>
    <row r="71" spans="1:12" x14ac:dyDescent="0.25">
      <c r="A71" t="s">
        <v>293</v>
      </c>
      <c r="B71" t="s">
        <v>294</v>
      </c>
      <c r="C71" t="s">
        <v>584</v>
      </c>
      <c r="D71" t="s">
        <v>585</v>
      </c>
      <c r="E71" t="s">
        <v>580</v>
      </c>
      <c r="F71" t="s">
        <v>580</v>
      </c>
      <c r="G71" t="s">
        <v>580</v>
      </c>
      <c r="H71" t="s">
        <v>580</v>
      </c>
      <c r="I71" t="s">
        <v>580</v>
      </c>
      <c r="J71" t="s">
        <v>580</v>
      </c>
      <c r="K71" t="s">
        <v>580</v>
      </c>
      <c r="L71" t="s">
        <v>580</v>
      </c>
    </row>
    <row r="72" spans="1:12" x14ac:dyDescent="0.25">
      <c r="A72" t="s">
        <v>36</v>
      </c>
      <c r="B72" t="s">
        <v>295</v>
      </c>
      <c r="C72" t="s">
        <v>584</v>
      </c>
      <c r="D72" t="s">
        <v>585</v>
      </c>
      <c r="E72">
        <v>24.440000534057599</v>
      </c>
      <c r="F72">
        <v>22.059999465942401</v>
      </c>
      <c r="G72">
        <v>19.639999389648398</v>
      </c>
      <c r="H72">
        <v>17.219999313354499</v>
      </c>
      <c r="I72">
        <v>15.25</v>
      </c>
      <c r="J72">
        <v>14.1000003814697</v>
      </c>
      <c r="K72">
        <v>15.5299997329712</v>
      </c>
      <c r="L72">
        <v>14.7799997329712</v>
      </c>
    </row>
    <row r="73" spans="1:12" x14ac:dyDescent="0.25">
      <c r="A73" t="s">
        <v>73</v>
      </c>
      <c r="B73" t="s">
        <v>296</v>
      </c>
      <c r="C73" t="s">
        <v>584</v>
      </c>
      <c r="D73" t="s">
        <v>585</v>
      </c>
      <c r="E73">
        <v>7.3499999046325701</v>
      </c>
      <c r="F73">
        <v>6.4099998474121103</v>
      </c>
      <c r="G73">
        <v>6.8800001144409197</v>
      </c>
      <c r="H73">
        <v>5.8099999427795401</v>
      </c>
      <c r="I73">
        <v>5.4099998474121103</v>
      </c>
      <c r="J73">
        <v>4.5100002288818404</v>
      </c>
      <c r="K73">
        <v>6.96000003814697</v>
      </c>
      <c r="L73">
        <v>6.1799998283386204</v>
      </c>
    </row>
    <row r="74" spans="1:12" x14ac:dyDescent="0.25">
      <c r="A74" t="s">
        <v>122</v>
      </c>
      <c r="B74" t="s">
        <v>297</v>
      </c>
      <c r="C74" t="s">
        <v>584</v>
      </c>
      <c r="D74" t="s">
        <v>585</v>
      </c>
      <c r="E74" t="s">
        <v>580</v>
      </c>
      <c r="F74" t="s">
        <v>580</v>
      </c>
      <c r="G74" t="s">
        <v>580</v>
      </c>
      <c r="H74" t="s">
        <v>580</v>
      </c>
      <c r="I74" t="s">
        <v>580</v>
      </c>
      <c r="J74" t="s">
        <v>580</v>
      </c>
      <c r="K74" t="s">
        <v>580</v>
      </c>
      <c r="L74" t="s">
        <v>580</v>
      </c>
    </row>
    <row r="75" spans="1:12" x14ac:dyDescent="0.25">
      <c r="A75" t="s">
        <v>298</v>
      </c>
      <c r="B75" t="s">
        <v>299</v>
      </c>
      <c r="C75" t="s">
        <v>584</v>
      </c>
      <c r="D75" t="s">
        <v>585</v>
      </c>
      <c r="E75">
        <v>10.851282956715897</v>
      </c>
      <c r="F75">
        <v>10.03200219160343</v>
      </c>
      <c r="G75">
        <v>9.1186939118623549</v>
      </c>
      <c r="H75">
        <v>8.1359666929136072</v>
      </c>
      <c r="I75">
        <v>7.2667902777446045</v>
      </c>
      <c r="J75">
        <v>6.6920848087948599</v>
      </c>
      <c r="K75">
        <v>7.0579074663161565</v>
      </c>
      <c r="L75">
        <v>6.9899193614678792</v>
      </c>
    </row>
    <row r="76" spans="1:12" x14ac:dyDescent="0.25">
      <c r="A76" t="s">
        <v>300</v>
      </c>
      <c r="B76" t="s">
        <v>301</v>
      </c>
      <c r="C76" t="s">
        <v>584</v>
      </c>
      <c r="D76" t="s">
        <v>585</v>
      </c>
      <c r="E76" t="s">
        <v>580</v>
      </c>
      <c r="F76" t="s">
        <v>580</v>
      </c>
      <c r="G76" t="s">
        <v>580</v>
      </c>
      <c r="H76" t="s">
        <v>580</v>
      </c>
      <c r="I76" t="s">
        <v>580</v>
      </c>
      <c r="J76" t="s">
        <v>580</v>
      </c>
      <c r="K76" t="s">
        <v>580</v>
      </c>
      <c r="L76" t="s">
        <v>580</v>
      </c>
    </row>
    <row r="77" spans="1:12" x14ac:dyDescent="0.25">
      <c r="A77" t="s">
        <v>6</v>
      </c>
      <c r="B77" t="s">
        <v>302</v>
      </c>
      <c r="C77" t="s">
        <v>584</v>
      </c>
      <c r="D77" t="s">
        <v>585</v>
      </c>
      <c r="E77">
        <v>8.6599998474121094</v>
      </c>
      <c r="F77">
        <v>9.3800001144409197</v>
      </c>
      <c r="G77">
        <v>8.8199996948242205</v>
      </c>
      <c r="H77">
        <v>8.6400003433227504</v>
      </c>
      <c r="I77">
        <v>7.3600001335143999</v>
      </c>
      <c r="J77">
        <v>6.6900000572204599</v>
      </c>
      <c r="K77">
        <v>7.7600002288818404</v>
      </c>
      <c r="L77">
        <v>7.6100001335143999</v>
      </c>
    </row>
    <row r="78" spans="1:12" x14ac:dyDescent="0.25">
      <c r="A78" t="s">
        <v>303</v>
      </c>
      <c r="B78" t="s">
        <v>304</v>
      </c>
      <c r="C78" t="s">
        <v>584</v>
      </c>
      <c r="D78" t="s">
        <v>585</v>
      </c>
      <c r="E78">
        <v>6.1700000762939498</v>
      </c>
      <c r="F78" t="s">
        <v>580</v>
      </c>
      <c r="G78">
        <v>4.3200001716613796</v>
      </c>
      <c r="H78" t="s">
        <v>580</v>
      </c>
      <c r="I78" t="s">
        <v>580</v>
      </c>
      <c r="J78" t="s">
        <v>580</v>
      </c>
      <c r="K78" t="s">
        <v>580</v>
      </c>
      <c r="L78" t="s">
        <v>580</v>
      </c>
    </row>
    <row r="79" spans="1:12" x14ac:dyDescent="0.25">
      <c r="A79" t="s">
        <v>29</v>
      </c>
      <c r="B79" t="s">
        <v>305</v>
      </c>
      <c r="C79" t="s">
        <v>584</v>
      </c>
      <c r="D79" t="s">
        <v>585</v>
      </c>
      <c r="E79">
        <v>10.289999961853001</v>
      </c>
      <c r="F79">
        <v>10.3500003814697</v>
      </c>
      <c r="G79">
        <v>10.050000190734901</v>
      </c>
      <c r="H79">
        <v>9.4099998474121094</v>
      </c>
      <c r="I79">
        <v>9.0200004577636701</v>
      </c>
      <c r="J79">
        <v>8.4099998474121094</v>
      </c>
      <c r="K79">
        <v>8.0100002288818395</v>
      </c>
      <c r="L79">
        <v>7.8600001335143999</v>
      </c>
    </row>
    <row r="80" spans="1:12" x14ac:dyDescent="0.25">
      <c r="A80" t="s">
        <v>306</v>
      </c>
      <c r="B80" t="s">
        <v>307</v>
      </c>
      <c r="C80" t="s">
        <v>584</v>
      </c>
      <c r="D80" t="s">
        <v>585</v>
      </c>
      <c r="E80" t="s">
        <v>580</v>
      </c>
      <c r="F80" t="s">
        <v>580</v>
      </c>
      <c r="G80" t="s">
        <v>580</v>
      </c>
      <c r="H80" t="s">
        <v>580</v>
      </c>
      <c r="I80" t="s">
        <v>580</v>
      </c>
      <c r="J80" t="s">
        <v>580</v>
      </c>
      <c r="K80" t="s">
        <v>580</v>
      </c>
      <c r="L80" t="s">
        <v>580</v>
      </c>
    </row>
    <row r="81" spans="1:12" x14ac:dyDescent="0.25">
      <c r="A81" t="s">
        <v>308</v>
      </c>
      <c r="B81" t="s">
        <v>309</v>
      </c>
      <c r="C81" t="s">
        <v>584</v>
      </c>
      <c r="D81" t="s">
        <v>585</v>
      </c>
      <c r="E81">
        <v>8.8599996566772496</v>
      </c>
      <c r="F81" t="s">
        <v>580</v>
      </c>
      <c r="G81" t="s">
        <v>580</v>
      </c>
      <c r="H81" t="s">
        <v>580</v>
      </c>
      <c r="I81" t="s">
        <v>580</v>
      </c>
      <c r="J81" t="s">
        <v>580</v>
      </c>
      <c r="K81" t="s">
        <v>580</v>
      </c>
      <c r="L81" t="s">
        <v>580</v>
      </c>
    </row>
    <row r="82" spans="1:12" x14ac:dyDescent="0.25">
      <c r="A82" t="s">
        <v>143</v>
      </c>
      <c r="B82" t="s">
        <v>310</v>
      </c>
      <c r="C82" t="s">
        <v>584</v>
      </c>
      <c r="D82" t="s">
        <v>585</v>
      </c>
      <c r="E82" t="s">
        <v>580</v>
      </c>
      <c r="F82" t="s">
        <v>580</v>
      </c>
      <c r="G82" t="s">
        <v>580</v>
      </c>
      <c r="H82" t="s">
        <v>580</v>
      </c>
      <c r="I82" t="s">
        <v>580</v>
      </c>
      <c r="J82" t="s">
        <v>580</v>
      </c>
      <c r="K82" t="s">
        <v>580</v>
      </c>
      <c r="L82" t="s">
        <v>580</v>
      </c>
    </row>
    <row r="83" spans="1:12" x14ac:dyDescent="0.25">
      <c r="A83" t="s">
        <v>21</v>
      </c>
      <c r="B83" t="s">
        <v>311</v>
      </c>
      <c r="C83" t="s">
        <v>584</v>
      </c>
      <c r="D83" t="s">
        <v>585</v>
      </c>
      <c r="E83">
        <v>6.1100001335143999</v>
      </c>
      <c r="F83">
        <v>5.3000001907348597</v>
      </c>
      <c r="G83">
        <v>4.8099999427795401</v>
      </c>
      <c r="H83">
        <v>4.3299999237060502</v>
      </c>
      <c r="I83">
        <v>4</v>
      </c>
      <c r="J83">
        <v>3.7400000095367401</v>
      </c>
      <c r="K83" t="s">
        <v>580</v>
      </c>
      <c r="L83" t="s">
        <v>580</v>
      </c>
    </row>
    <row r="84" spans="1:12" x14ac:dyDescent="0.25">
      <c r="A84" t="s">
        <v>130</v>
      </c>
      <c r="B84" t="s">
        <v>312</v>
      </c>
      <c r="C84" t="s">
        <v>584</v>
      </c>
      <c r="D84" t="s">
        <v>585</v>
      </c>
      <c r="E84">
        <v>17.440000534057599</v>
      </c>
      <c r="F84">
        <v>16.5100002288818</v>
      </c>
      <c r="G84">
        <v>16.600000381469702</v>
      </c>
      <c r="H84">
        <v>13.939999580383301</v>
      </c>
      <c r="I84">
        <v>12.670000076293899</v>
      </c>
      <c r="J84">
        <v>11.569999694824199</v>
      </c>
      <c r="K84">
        <v>11.7299995422363</v>
      </c>
      <c r="L84" t="s">
        <v>580</v>
      </c>
    </row>
    <row r="85" spans="1:12" x14ac:dyDescent="0.25">
      <c r="A85" t="s">
        <v>114</v>
      </c>
      <c r="B85" t="s">
        <v>313</v>
      </c>
      <c r="C85" t="s">
        <v>584</v>
      </c>
      <c r="D85" t="s">
        <v>585</v>
      </c>
      <c r="E85" t="s">
        <v>580</v>
      </c>
      <c r="F85">
        <v>6.8099999427795401</v>
      </c>
      <c r="G85" t="s">
        <v>580</v>
      </c>
      <c r="H85">
        <v>3.3699998855590798</v>
      </c>
      <c r="I85" t="s">
        <v>580</v>
      </c>
      <c r="J85" t="s">
        <v>580</v>
      </c>
      <c r="K85" t="s">
        <v>580</v>
      </c>
      <c r="L85" t="s">
        <v>580</v>
      </c>
    </row>
    <row r="86" spans="1:12" x14ac:dyDescent="0.25">
      <c r="A86" t="s">
        <v>314</v>
      </c>
      <c r="B86" t="s">
        <v>315</v>
      </c>
      <c r="C86" t="s">
        <v>584</v>
      </c>
      <c r="D86" t="s">
        <v>585</v>
      </c>
      <c r="E86" t="s">
        <v>580</v>
      </c>
      <c r="F86" t="s">
        <v>580</v>
      </c>
      <c r="G86" t="s">
        <v>580</v>
      </c>
      <c r="H86" t="s">
        <v>580</v>
      </c>
      <c r="I86" t="s">
        <v>580</v>
      </c>
      <c r="J86" t="s">
        <v>580</v>
      </c>
      <c r="K86" t="s">
        <v>580</v>
      </c>
      <c r="L86" t="s">
        <v>580</v>
      </c>
    </row>
    <row r="87" spans="1:12" x14ac:dyDescent="0.25">
      <c r="A87" t="s">
        <v>150</v>
      </c>
      <c r="B87" t="s">
        <v>316</v>
      </c>
      <c r="C87" t="s">
        <v>584</v>
      </c>
      <c r="D87" t="s">
        <v>585</v>
      </c>
      <c r="E87" t="s">
        <v>580</v>
      </c>
      <c r="F87" t="s">
        <v>580</v>
      </c>
      <c r="G87" t="s">
        <v>580</v>
      </c>
      <c r="H87" t="s">
        <v>580</v>
      </c>
      <c r="I87" t="s">
        <v>580</v>
      </c>
      <c r="J87">
        <v>5.0199999809265101</v>
      </c>
      <c r="K87" t="s">
        <v>580</v>
      </c>
      <c r="L87" t="s">
        <v>580</v>
      </c>
    </row>
    <row r="88" spans="1:12" x14ac:dyDescent="0.25">
      <c r="A88" t="s">
        <v>317</v>
      </c>
      <c r="B88" t="s">
        <v>318</v>
      </c>
      <c r="C88" t="s">
        <v>584</v>
      </c>
      <c r="D88" t="s">
        <v>585</v>
      </c>
      <c r="E88" t="s">
        <v>580</v>
      </c>
      <c r="F88" t="s">
        <v>580</v>
      </c>
      <c r="G88" t="s">
        <v>580</v>
      </c>
      <c r="H88" t="s">
        <v>580</v>
      </c>
      <c r="I88">
        <v>4.1300001144409197</v>
      </c>
      <c r="J88" t="s">
        <v>580</v>
      </c>
      <c r="K88" t="s">
        <v>580</v>
      </c>
      <c r="L88" t="s">
        <v>580</v>
      </c>
    </row>
    <row r="89" spans="1:12" x14ac:dyDescent="0.25">
      <c r="A89" t="s">
        <v>319</v>
      </c>
      <c r="B89" t="s">
        <v>320</v>
      </c>
      <c r="C89" t="s">
        <v>584</v>
      </c>
      <c r="D89" t="s">
        <v>585</v>
      </c>
      <c r="E89" t="s">
        <v>580</v>
      </c>
      <c r="F89" t="s">
        <v>580</v>
      </c>
      <c r="G89" t="s">
        <v>580</v>
      </c>
      <c r="H89" t="s">
        <v>580</v>
      </c>
      <c r="I89">
        <v>3.2000000476837198</v>
      </c>
      <c r="J89" t="s">
        <v>580</v>
      </c>
      <c r="K89" t="s">
        <v>580</v>
      </c>
      <c r="L89" t="s">
        <v>580</v>
      </c>
    </row>
    <row r="90" spans="1:12" x14ac:dyDescent="0.25">
      <c r="A90" t="s">
        <v>321</v>
      </c>
      <c r="B90" t="s">
        <v>322</v>
      </c>
      <c r="C90" t="s">
        <v>584</v>
      </c>
      <c r="D90" t="s">
        <v>585</v>
      </c>
      <c r="E90" t="s">
        <v>580</v>
      </c>
      <c r="F90" t="s">
        <v>580</v>
      </c>
      <c r="G90" t="s">
        <v>580</v>
      </c>
      <c r="H90" t="s">
        <v>580</v>
      </c>
      <c r="I90" t="s">
        <v>580</v>
      </c>
      <c r="J90" t="s">
        <v>580</v>
      </c>
      <c r="K90" t="s">
        <v>580</v>
      </c>
      <c r="L90" t="s">
        <v>580</v>
      </c>
    </row>
    <row r="91" spans="1:12" x14ac:dyDescent="0.25">
      <c r="A91" t="s">
        <v>102</v>
      </c>
      <c r="B91" t="s">
        <v>323</v>
      </c>
      <c r="C91" t="s">
        <v>584</v>
      </c>
      <c r="D91" t="s">
        <v>585</v>
      </c>
      <c r="E91">
        <v>26.4899997711182</v>
      </c>
      <c r="F91">
        <v>24.899999618530298</v>
      </c>
      <c r="G91">
        <v>23.540000915527301</v>
      </c>
      <c r="H91">
        <v>21.4899997711182</v>
      </c>
      <c r="I91">
        <v>19.290000915527301</v>
      </c>
      <c r="J91">
        <v>17.309999465942401</v>
      </c>
      <c r="K91">
        <v>16.309999465942401</v>
      </c>
      <c r="L91">
        <v>14.710000038146999</v>
      </c>
    </row>
    <row r="92" spans="1:12" x14ac:dyDescent="0.25">
      <c r="A92" t="s">
        <v>324</v>
      </c>
      <c r="B92" t="s">
        <v>325</v>
      </c>
      <c r="C92" t="s">
        <v>584</v>
      </c>
      <c r="D92" t="s">
        <v>585</v>
      </c>
      <c r="E92">
        <v>24.5</v>
      </c>
      <c r="F92">
        <v>22.899999618530298</v>
      </c>
      <c r="G92" t="s">
        <v>580</v>
      </c>
      <c r="H92" t="s">
        <v>580</v>
      </c>
      <c r="I92" t="s">
        <v>580</v>
      </c>
      <c r="J92" t="s">
        <v>580</v>
      </c>
      <c r="K92" t="s">
        <v>580</v>
      </c>
      <c r="L92" t="s">
        <v>580</v>
      </c>
    </row>
    <row r="93" spans="1:12" x14ac:dyDescent="0.25">
      <c r="A93" t="s">
        <v>326</v>
      </c>
      <c r="B93" t="s">
        <v>327</v>
      </c>
      <c r="C93" t="s">
        <v>584</v>
      </c>
      <c r="D93" t="s">
        <v>585</v>
      </c>
      <c r="E93">
        <v>10.300000190734901</v>
      </c>
      <c r="F93">
        <v>9.1000003814697301</v>
      </c>
      <c r="G93" t="s">
        <v>580</v>
      </c>
      <c r="H93" t="s">
        <v>580</v>
      </c>
      <c r="I93" t="s">
        <v>580</v>
      </c>
      <c r="J93" t="s">
        <v>580</v>
      </c>
      <c r="K93" t="s">
        <v>580</v>
      </c>
      <c r="L93" t="s">
        <v>580</v>
      </c>
    </row>
    <row r="94" spans="1:12" x14ac:dyDescent="0.25">
      <c r="A94" t="s">
        <v>43</v>
      </c>
      <c r="B94" t="s">
        <v>328</v>
      </c>
      <c r="C94" t="s">
        <v>584</v>
      </c>
      <c r="D94" t="s">
        <v>585</v>
      </c>
      <c r="E94">
        <v>2.7200000286102299</v>
      </c>
      <c r="F94">
        <v>2.5099999904632599</v>
      </c>
      <c r="G94">
        <v>2.5799999237060498</v>
      </c>
      <c r="H94">
        <v>2.46000003814697</v>
      </c>
      <c r="I94">
        <v>2.2799999713897701</v>
      </c>
      <c r="J94">
        <v>2.1900000572204599</v>
      </c>
      <c r="K94" t="s">
        <v>580</v>
      </c>
      <c r="L94" t="s">
        <v>580</v>
      </c>
    </row>
    <row r="95" spans="1:12" x14ac:dyDescent="0.25">
      <c r="A95" t="s">
        <v>329</v>
      </c>
      <c r="B95" t="s">
        <v>330</v>
      </c>
      <c r="C95" t="s">
        <v>584</v>
      </c>
      <c r="D95" t="s">
        <v>585</v>
      </c>
      <c r="E95">
        <v>7.5999999046325701</v>
      </c>
      <c r="F95">
        <v>6.9000000953674299</v>
      </c>
      <c r="G95">
        <v>5.4000000953674299</v>
      </c>
      <c r="H95" t="s">
        <v>580</v>
      </c>
      <c r="I95" t="s">
        <v>580</v>
      </c>
      <c r="J95" t="s">
        <v>580</v>
      </c>
      <c r="K95" t="s">
        <v>580</v>
      </c>
      <c r="L95" t="s">
        <v>580</v>
      </c>
    </row>
    <row r="96" spans="1:12" x14ac:dyDescent="0.25">
      <c r="A96" t="s">
        <v>331</v>
      </c>
      <c r="B96" t="s">
        <v>332</v>
      </c>
      <c r="C96" t="s">
        <v>584</v>
      </c>
      <c r="D96" t="s">
        <v>585</v>
      </c>
      <c r="E96" t="s">
        <v>580</v>
      </c>
      <c r="F96" t="s">
        <v>580</v>
      </c>
      <c r="G96" t="s">
        <v>580</v>
      </c>
      <c r="H96" t="s">
        <v>580</v>
      </c>
      <c r="I96">
        <v>14.0200004577637</v>
      </c>
      <c r="J96">
        <v>13.5200004577637</v>
      </c>
      <c r="K96" t="s">
        <v>580</v>
      </c>
      <c r="L96" t="s">
        <v>580</v>
      </c>
    </row>
    <row r="97" spans="1:12" x14ac:dyDescent="0.25">
      <c r="A97" t="s">
        <v>333</v>
      </c>
      <c r="B97" t="s">
        <v>334</v>
      </c>
      <c r="C97" t="s">
        <v>584</v>
      </c>
      <c r="D97" t="s">
        <v>585</v>
      </c>
      <c r="E97">
        <v>7.3262063848246664</v>
      </c>
      <c r="F97">
        <v>6.6992186801723754</v>
      </c>
      <c r="G97">
        <v>6.1568704952560704</v>
      </c>
      <c r="H97">
        <v>5.6251378790731463</v>
      </c>
      <c r="I97">
        <v>5.1054899203385027</v>
      </c>
      <c r="J97">
        <v>4.7975373537404185</v>
      </c>
      <c r="K97">
        <v>6.6552150126460328</v>
      </c>
      <c r="L97">
        <v>5.7350055114968406</v>
      </c>
    </row>
    <row r="98" spans="1:12" x14ac:dyDescent="0.25">
      <c r="A98" t="s">
        <v>72</v>
      </c>
      <c r="B98" t="s">
        <v>336</v>
      </c>
      <c r="C98" t="s">
        <v>584</v>
      </c>
      <c r="D98" t="s">
        <v>585</v>
      </c>
      <c r="E98">
        <v>3.2999999523162802</v>
      </c>
      <c r="F98">
        <v>3.3099999427795401</v>
      </c>
      <c r="G98">
        <v>3.3900001049041699</v>
      </c>
      <c r="H98">
        <v>3.1300001144409202</v>
      </c>
      <c r="I98">
        <v>2.8199999332428001</v>
      </c>
      <c r="J98">
        <v>2.9300000667571999</v>
      </c>
      <c r="K98">
        <v>5.8299999237060502</v>
      </c>
      <c r="L98" t="s">
        <v>580</v>
      </c>
    </row>
    <row r="99" spans="1:12" x14ac:dyDescent="0.25">
      <c r="A99" t="s">
        <v>105</v>
      </c>
      <c r="B99" t="s">
        <v>337</v>
      </c>
      <c r="C99" t="s">
        <v>584</v>
      </c>
      <c r="D99" t="s">
        <v>585</v>
      </c>
      <c r="E99">
        <v>7.0799999237060502</v>
      </c>
      <c r="F99">
        <v>6.1500000953674299</v>
      </c>
      <c r="G99">
        <v>6.7300000190734899</v>
      </c>
      <c r="H99">
        <v>5.5300002098083496</v>
      </c>
      <c r="I99">
        <v>5.6199998855590803</v>
      </c>
      <c r="J99">
        <v>5.5500001907348597</v>
      </c>
      <c r="K99">
        <v>10.680000305175801</v>
      </c>
      <c r="L99" t="s">
        <v>580</v>
      </c>
    </row>
    <row r="100" spans="1:12" x14ac:dyDescent="0.25">
      <c r="A100" t="s">
        <v>338</v>
      </c>
      <c r="B100" t="s">
        <v>339</v>
      </c>
      <c r="C100" t="s">
        <v>584</v>
      </c>
      <c r="D100" t="s">
        <v>585</v>
      </c>
      <c r="E100" t="s">
        <v>580</v>
      </c>
      <c r="F100" t="s">
        <v>580</v>
      </c>
      <c r="G100" t="s">
        <v>580</v>
      </c>
      <c r="H100" t="s">
        <v>580</v>
      </c>
      <c r="I100" t="s">
        <v>580</v>
      </c>
      <c r="J100" t="s">
        <v>580</v>
      </c>
      <c r="K100" t="s">
        <v>580</v>
      </c>
      <c r="L100" t="s">
        <v>580</v>
      </c>
    </row>
    <row r="101" spans="1:12" x14ac:dyDescent="0.25">
      <c r="A101" t="s">
        <v>62</v>
      </c>
      <c r="B101" t="s">
        <v>340</v>
      </c>
      <c r="C101" t="s">
        <v>584</v>
      </c>
      <c r="D101" t="s">
        <v>585</v>
      </c>
      <c r="E101">
        <v>17.290000915527301</v>
      </c>
      <c r="F101">
        <v>16.180000305175799</v>
      </c>
      <c r="G101">
        <v>13.1000003814697</v>
      </c>
      <c r="H101">
        <v>11.210000038146999</v>
      </c>
      <c r="I101">
        <v>8.4300003051757795</v>
      </c>
      <c r="J101">
        <v>6.6199998855590803</v>
      </c>
      <c r="K101">
        <v>7.5100002288818404</v>
      </c>
      <c r="L101">
        <v>7.6100001335143999</v>
      </c>
    </row>
    <row r="102" spans="1:12" x14ac:dyDescent="0.25">
      <c r="A102" t="s">
        <v>119</v>
      </c>
      <c r="B102" t="s">
        <v>341</v>
      </c>
      <c r="C102" t="s">
        <v>584</v>
      </c>
      <c r="D102" t="s">
        <v>585</v>
      </c>
      <c r="E102" t="s">
        <v>580</v>
      </c>
      <c r="F102" t="s">
        <v>580</v>
      </c>
      <c r="G102" t="s">
        <v>580</v>
      </c>
      <c r="H102" t="s">
        <v>580</v>
      </c>
      <c r="I102" t="s">
        <v>580</v>
      </c>
      <c r="J102" t="s">
        <v>580</v>
      </c>
      <c r="K102" t="s">
        <v>580</v>
      </c>
      <c r="L102" t="s">
        <v>580</v>
      </c>
    </row>
    <row r="103" spans="1:12" x14ac:dyDescent="0.25">
      <c r="A103" t="s">
        <v>104</v>
      </c>
      <c r="B103" t="s">
        <v>342</v>
      </c>
      <c r="C103" t="s">
        <v>584</v>
      </c>
      <c r="D103" t="s">
        <v>585</v>
      </c>
      <c r="E103">
        <v>7.7300000190734899</v>
      </c>
      <c r="F103">
        <v>6.8099999427795401</v>
      </c>
      <c r="G103">
        <v>5.1100001335143999</v>
      </c>
      <c r="H103">
        <v>4.1599998474121103</v>
      </c>
      <c r="I103">
        <v>3.71000003814697</v>
      </c>
      <c r="J103">
        <v>3.4200000762939502</v>
      </c>
      <c r="K103">
        <v>4.25</v>
      </c>
      <c r="L103">
        <v>4.0500001907348597</v>
      </c>
    </row>
    <row r="104" spans="1:12" x14ac:dyDescent="0.25">
      <c r="A104" t="s">
        <v>343</v>
      </c>
      <c r="B104" t="s">
        <v>344</v>
      </c>
      <c r="C104" t="s">
        <v>584</v>
      </c>
      <c r="D104" t="s">
        <v>585</v>
      </c>
      <c r="E104">
        <v>5.2932967950078949</v>
      </c>
      <c r="F104" t="s">
        <v>580</v>
      </c>
      <c r="G104" t="s">
        <v>580</v>
      </c>
      <c r="H104">
        <v>5.4514900290969122</v>
      </c>
      <c r="I104">
        <v>5.2919766109785096</v>
      </c>
      <c r="J104">
        <v>5.741014793404716</v>
      </c>
      <c r="K104" t="s">
        <v>580</v>
      </c>
      <c r="L104" t="s">
        <v>580</v>
      </c>
    </row>
    <row r="105" spans="1:12" x14ac:dyDescent="0.25">
      <c r="A105" t="s">
        <v>345</v>
      </c>
      <c r="B105" t="s">
        <v>346</v>
      </c>
      <c r="C105" t="s">
        <v>584</v>
      </c>
      <c r="D105" t="s">
        <v>585</v>
      </c>
      <c r="E105" t="s">
        <v>580</v>
      </c>
      <c r="F105" t="s">
        <v>580</v>
      </c>
      <c r="G105" t="s">
        <v>580</v>
      </c>
      <c r="H105" t="s">
        <v>580</v>
      </c>
      <c r="I105">
        <v>5.2137078525372971</v>
      </c>
      <c r="J105">
        <v>5.8046525240886675</v>
      </c>
      <c r="K105" t="s">
        <v>580</v>
      </c>
      <c r="L105" t="s">
        <v>580</v>
      </c>
    </row>
    <row r="106" spans="1:12" x14ac:dyDescent="0.25">
      <c r="A106" t="s">
        <v>347</v>
      </c>
      <c r="B106" t="s">
        <v>348</v>
      </c>
      <c r="C106" t="s">
        <v>584</v>
      </c>
      <c r="D106" t="s">
        <v>585</v>
      </c>
      <c r="E106" t="s">
        <v>580</v>
      </c>
      <c r="F106" t="s">
        <v>580</v>
      </c>
      <c r="G106" t="s">
        <v>580</v>
      </c>
      <c r="H106" t="s">
        <v>580</v>
      </c>
      <c r="I106" t="s">
        <v>580</v>
      </c>
      <c r="J106" t="s">
        <v>580</v>
      </c>
      <c r="K106" t="s">
        <v>580</v>
      </c>
      <c r="L106" t="s">
        <v>580</v>
      </c>
    </row>
    <row r="107" spans="1:12" x14ac:dyDescent="0.25">
      <c r="A107" t="s">
        <v>349</v>
      </c>
      <c r="B107" t="s">
        <v>350</v>
      </c>
      <c r="C107" t="s">
        <v>584</v>
      </c>
      <c r="D107" t="s">
        <v>585</v>
      </c>
      <c r="E107">
        <v>3.3815406888143595</v>
      </c>
      <c r="F107">
        <v>4.0746920088366725</v>
      </c>
      <c r="G107" t="s">
        <v>580</v>
      </c>
      <c r="H107" t="s">
        <v>580</v>
      </c>
      <c r="I107" t="s">
        <v>580</v>
      </c>
      <c r="J107">
        <v>7.3345617838821475</v>
      </c>
      <c r="K107" t="s">
        <v>580</v>
      </c>
      <c r="L107" t="s">
        <v>580</v>
      </c>
    </row>
    <row r="108" spans="1:12" x14ac:dyDescent="0.25">
      <c r="A108" t="s">
        <v>74</v>
      </c>
      <c r="B108" t="s">
        <v>351</v>
      </c>
      <c r="C108" t="s">
        <v>584</v>
      </c>
      <c r="D108" t="s">
        <v>585</v>
      </c>
      <c r="E108">
        <v>4.0500001907348597</v>
      </c>
      <c r="F108">
        <v>4.5100002288818404</v>
      </c>
      <c r="G108">
        <v>4.3000001907348597</v>
      </c>
      <c r="H108">
        <v>3.7799999713897701</v>
      </c>
      <c r="I108">
        <v>4.3899998664856001</v>
      </c>
      <c r="J108">
        <v>3.5899999141693102</v>
      </c>
      <c r="K108">
        <v>4.25</v>
      </c>
      <c r="L108">
        <v>3.8299999237060498</v>
      </c>
    </row>
    <row r="109" spans="1:12" x14ac:dyDescent="0.25">
      <c r="A109" t="s">
        <v>352</v>
      </c>
      <c r="B109" t="s">
        <v>353</v>
      </c>
      <c r="C109" t="s">
        <v>584</v>
      </c>
      <c r="D109" t="s">
        <v>585</v>
      </c>
      <c r="E109" t="s">
        <v>580</v>
      </c>
      <c r="F109" t="s">
        <v>580</v>
      </c>
      <c r="G109" t="s">
        <v>580</v>
      </c>
      <c r="H109" t="s">
        <v>580</v>
      </c>
      <c r="I109" t="s">
        <v>580</v>
      </c>
      <c r="J109" t="s">
        <v>580</v>
      </c>
      <c r="K109" t="s">
        <v>580</v>
      </c>
      <c r="L109" t="s">
        <v>580</v>
      </c>
    </row>
    <row r="110" spans="1:12" x14ac:dyDescent="0.25">
      <c r="A110" t="s">
        <v>354</v>
      </c>
      <c r="B110" t="s">
        <v>355</v>
      </c>
      <c r="C110" t="s">
        <v>584</v>
      </c>
      <c r="D110" t="s">
        <v>585</v>
      </c>
      <c r="E110">
        <v>1.9800000190734901</v>
      </c>
      <c r="F110" t="s">
        <v>580</v>
      </c>
      <c r="G110">
        <v>2.6700000762939502</v>
      </c>
      <c r="H110" t="s">
        <v>580</v>
      </c>
      <c r="I110" t="s">
        <v>580</v>
      </c>
      <c r="J110" t="s">
        <v>580</v>
      </c>
      <c r="K110" t="s">
        <v>580</v>
      </c>
      <c r="L110" t="s">
        <v>580</v>
      </c>
    </row>
    <row r="111" spans="1:12" x14ac:dyDescent="0.25">
      <c r="A111" t="s">
        <v>117</v>
      </c>
      <c r="B111" t="s">
        <v>356</v>
      </c>
      <c r="C111" t="s">
        <v>584</v>
      </c>
      <c r="D111" t="s">
        <v>585</v>
      </c>
      <c r="E111" t="s">
        <v>580</v>
      </c>
      <c r="F111" t="s">
        <v>580</v>
      </c>
      <c r="G111" t="s">
        <v>580</v>
      </c>
      <c r="H111" t="s">
        <v>580</v>
      </c>
      <c r="I111">
        <v>5.3299999237060502</v>
      </c>
      <c r="J111">
        <v>5.2699999809265101</v>
      </c>
      <c r="K111">
        <v>4.6799998283386204</v>
      </c>
      <c r="L111" t="s">
        <v>580</v>
      </c>
    </row>
    <row r="112" spans="1:12" x14ac:dyDescent="0.25">
      <c r="A112" t="s">
        <v>357</v>
      </c>
      <c r="B112" t="s">
        <v>358</v>
      </c>
      <c r="C112" t="s">
        <v>584</v>
      </c>
      <c r="D112" t="s">
        <v>585</v>
      </c>
      <c r="E112" t="s">
        <v>580</v>
      </c>
      <c r="F112" t="s">
        <v>580</v>
      </c>
      <c r="G112" t="s">
        <v>580</v>
      </c>
      <c r="H112" t="s">
        <v>580</v>
      </c>
      <c r="I112" t="s">
        <v>580</v>
      </c>
      <c r="J112" t="s">
        <v>580</v>
      </c>
      <c r="K112" t="s">
        <v>580</v>
      </c>
      <c r="L112" t="s">
        <v>580</v>
      </c>
    </row>
    <row r="113" spans="1:12" x14ac:dyDescent="0.25">
      <c r="A113" t="s">
        <v>18</v>
      </c>
      <c r="B113" t="s">
        <v>359</v>
      </c>
      <c r="C113" t="s">
        <v>584</v>
      </c>
      <c r="D113" t="s">
        <v>585</v>
      </c>
      <c r="E113">
        <v>11.8599996566772</v>
      </c>
      <c r="F113">
        <v>9.9099998474121094</v>
      </c>
      <c r="G113">
        <v>8.3699998855590803</v>
      </c>
      <c r="H113">
        <v>6.71000003814697</v>
      </c>
      <c r="I113">
        <v>5.7399997711181596</v>
      </c>
      <c r="J113">
        <v>4.9499998092651403</v>
      </c>
      <c r="K113">
        <v>5.6199998855590803</v>
      </c>
      <c r="L113">
        <v>6.1900000572204599</v>
      </c>
    </row>
    <row r="114" spans="1:12" x14ac:dyDescent="0.25">
      <c r="A114" t="s">
        <v>110</v>
      </c>
      <c r="B114" t="s">
        <v>360</v>
      </c>
      <c r="C114" t="s">
        <v>584</v>
      </c>
      <c r="D114" t="s">
        <v>585</v>
      </c>
      <c r="E114">
        <v>10.680000305175801</v>
      </c>
      <c r="F114">
        <v>11.170000076293899</v>
      </c>
      <c r="G114">
        <v>12.6199998855591</v>
      </c>
      <c r="H114">
        <v>12.2299995422363</v>
      </c>
      <c r="I114">
        <v>12.189999580383301</v>
      </c>
      <c r="J114">
        <v>10.7399997711182</v>
      </c>
      <c r="K114">
        <v>9.6899995803833008</v>
      </c>
      <c r="L114" t="s">
        <v>580</v>
      </c>
    </row>
    <row r="115" spans="1:12" x14ac:dyDescent="0.25">
      <c r="A115" t="s">
        <v>112</v>
      </c>
      <c r="B115" t="s">
        <v>361</v>
      </c>
      <c r="C115" t="s">
        <v>584</v>
      </c>
      <c r="D115" t="s">
        <v>585</v>
      </c>
      <c r="E115">
        <v>10.5900001525879</v>
      </c>
      <c r="F115" t="s">
        <v>580</v>
      </c>
      <c r="G115">
        <v>10.819999694824199</v>
      </c>
      <c r="H115">
        <v>13.0200004577637</v>
      </c>
      <c r="I115" t="s">
        <v>580</v>
      </c>
      <c r="J115" t="s">
        <v>580</v>
      </c>
      <c r="K115" t="s">
        <v>580</v>
      </c>
      <c r="L115" t="s">
        <v>580</v>
      </c>
    </row>
    <row r="116" spans="1:12" x14ac:dyDescent="0.25">
      <c r="A116" t="s">
        <v>2</v>
      </c>
      <c r="B116" t="s">
        <v>362</v>
      </c>
      <c r="C116" t="s">
        <v>584</v>
      </c>
      <c r="D116" t="s">
        <v>585</v>
      </c>
      <c r="E116">
        <v>4.9000000953674299</v>
      </c>
      <c r="F116">
        <v>3.9800000190734899</v>
      </c>
      <c r="G116">
        <v>2.9800000190734899</v>
      </c>
      <c r="H116">
        <v>2.7400000095367401</v>
      </c>
      <c r="I116">
        <v>2.7000000476837198</v>
      </c>
      <c r="J116">
        <v>3.5099999904632599</v>
      </c>
      <c r="K116">
        <v>5.4800000190734899</v>
      </c>
      <c r="L116">
        <v>6.0199999809265101</v>
      </c>
    </row>
    <row r="117" spans="1:12" x14ac:dyDescent="0.25">
      <c r="A117" t="s">
        <v>11</v>
      </c>
      <c r="B117" t="s">
        <v>363</v>
      </c>
      <c r="C117" t="s">
        <v>584</v>
      </c>
      <c r="D117" t="s">
        <v>585</v>
      </c>
      <c r="E117">
        <v>5.8899998664856001</v>
      </c>
      <c r="F117">
        <v>5.25</v>
      </c>
      <c r="G117">
        <v>4.8000001907348597</v>
      </c>
      <c r="H117">
        <v>4.2199997901916504</v>
      </c>
      <c r="I117">
        <v>4</v>
      </c>
      <c r="J117">
        <v>3.7999999523162802</v>
      </c>
      <c r="K117">
        <v>4.3299999237060502</v>
      </c>
      <c r="L117" t="s">
        <v>580</v>
      </c>
    </row>
    <row r="118" spans="1:12" x14ac:dyDescent="0.25">
      <c r="A118" t="s">
        <v>50</v>
      </c>
      <c r="B118" t="s">
        <v>364</v>
      </c>
      <c r="C118" t="s">
        <v>584</v>
      </c>
      <c r="D118" t="s">
        <v>585</v>
      </c>
      <c r="E118">
        <v>12.680000305175801</v>
      </c>
      <c r="F118">
        <v>11.8999996185303</v>
      </c>
      <c r="G118">
        <v>11.689999580383301</v>
      </c>
      <c r="H118">
        <v>11.210000038146999</v>
      </c>
      <c r="I118">
        <v>10.6099996566772</v>
      </c>
      <c r="J118">
        <v>9.9499998092651403</v>
      </c>
      <c r="K118">
        <v>9.1599998474121094</v>
      </c>
      <c r="L118">
        <v>9.5</v>
      </c>
    </row>
    <row r="119" spans="1:12" x14ac:dyDescent="0.25">
      <c r="A119" t="s">
        <v>65</v>
      </c>
      <c r="B119" t="s">
        <v>365</v>
      </c>
      <c r="C119" t="s">
        <v>584</v>
      </c>
      <c r="D119" t="s">
        <v>585</v>
      </c>
      <c r="E119">
        <v>9.0500001907348597</v>
      </c>
      <c r="F119">
        <v>13.5100002288818</v>
      </c>
      <c r="G119">
        <v>8.6300001144409197</v>
      </c>
      <c r="H119">
        <v>7.4000000953674299</v>
      </c>
      <c r="I119">
        <v>5.4699997901916504</v>
      </c>
      <c r="J119">
        <v>4.9899997711181596</v>
      </c>
      <c r="K119">
        <v>6.5</v>
      </c>
      <c r="L119">
        <v>8.3500003814697301</v>
      </c>
    </row>
    <row r="120" spans="1:12" x14ac:dyDescent="0.25">
      <c r="A120" t="s">
        <v>82</v>
      </c>
      <c r="B120" t="s">
        <v>366</v>
      </c>
      <c r="C120" t="s">
        <v>584</v>
      </c>
      <c r="D120" t="s">
        <v>585</v>
      </c>
      <c r="E120">
        <v>11.8999996185303</v>
      </c>
      <c r="F120">
        <v>13.079999923706101</v>
      </c>
      <c r="G120">
        <v>15.2799997329712</v>
      </c>
      <c r="H120">
        <v>18.120000839233398</v>
      </c>
      <c r="I120">
        <v>18.2600002288818</v>
      </c>
      <c r="J120">
        <v>16.799999237060501</v>
      </c>
      <c r="K120">
        <v>19.209999084472699</v>
      </c>
      <c r="L120" t="s">
        <v>580</v>
      </c>
    </row>
    <row r="121" spans="1:12" x14ac:dyDescent="0.25">
      <c r="A121" t="s">
        <v>46</v>
      </c>
      <c r="B121" t="s">
        <v>367</v>
      </c>
      <c r="C121" t="s">
        <v>584</v>
      </c>
      <c r="D121" t="s">
        <v>585</v>
      </c>
      <c r="E121">
        <v>3.5899999141693102</v>
      </c>
      <c r="F121">
        <v>3.3900001049041699</v>
      </c>
      <c r="G121">
        <v>3.1300001144409202</v>
      </c>
      <c r="H121">
        <v>2.8199999332428001</v>
      </c>
      <c r="I121">
        <v>2.4700000286102299</v>
      </c>
      <c r="J121">
        <v>2.3499999046325701</v>
      </c>
      <c r="K121">
        <v>2.7999999523162802</v>
      </c>
      <c r="L121">
        <v>2.7999999523162802</v>
      </c>
    </row>
    <row r="122" spans="1:12" x14ac:dyDescent="0.25">
      <c r="A122" t="s">
        <v>54</v>
      </c>
      <c r="B122" t="s">
        <v>368</v>
      </c>
      <c r="C122" t="s">
        <v>584</v>
      </c>
      <c r="D122" t="s">
        <v>585</v>
      </c>
      <c r="E122">
        <v>5.0599999427795401</v>
      </c>
      <c r="F122">
        <v>4.9299998283386204</v>
      </c>
      <c r="G122">
        <v>4.96000003814697</v>
      </c>
      <c r="H122">
        <v>4.9000000953674299</v>
      </c>
      <c r="I122">
        <v>4.8499999046325701</v>
      </c>
      <c r="J122">
        <v>4.8000001907348597</v>
      </c>
      <c r="K122">
        <v>4.8899998664856001</v>
      </c>
      <c r="L122" t="s">
        <v>580</v>
      </c>
    </row>
    <row r="123" spans="1:12" x14ac:dyDescent="0.25">
      <c r="A123" t="s">
        <v>125</v>
      </c>
      <c r="B123" t="s">
        <v>369</v>
      </c>
      <c r="C123" t="s">
        <v>584</v>
      </c>
      <c r="D123" t="s">
        <v>585</v>
      </c>
      <c r="E123" t="s">
        <v>580</v>
      </c>
      <c r="F123" t="s">
        <v>580</v>
      </c>
      <c r="G123">
        <v>2.7599999904632599</v>
      </c>
      <c r="H123" t="s">
        <v>580</v>
      </c>
      <c r="I123" t="s">
        <v>580</v>
      </c>
      <c r="J123">
        <v>5.0100002288818404</v>
      </c>
      <c r="K123" t="s">
        <v>580</v>
      </c>
      <c r="L123" t="s">
        <v>580</v>
      </c>
    </row>
    <row r="124" spans="1:12" x14ac:dyDescent="0.25">
      <c r="A124" t="s">
        <v>370</v>
      </c>
      <c r="B124" t="s">
        <v>371</v>
      </c>
      <c r="C124" t="s">
        <v>584</v>
      </c>
      <c r="D124" t="s">
        <v>585</v>
      </c>
      <c r="E124">
        <v>8.0500001907348597</v>
      </c>
      <c r="F124">
        <v>7.5599999427795401</v>
      </c>
      <c r="G124">
        <v>7.21000003814697</v>
      </c>
      <c r="H124">
        <v>6.8899998664856001</v>
      </c>
      <c r="I124">
        <v>3.6700000762939502</v>
      </c>
      <c r="J124">
        <v>4.25</v>
      </c>
      <c r="K124">
        <v>4.6300001144409197</v>
      </c>
      <c r="L124" t="s">
        <v>580</v>
      </c>
    </row>
    <row r="125" spans="1:12" x14ac:dyDescent="0.25">
      <c r="A125" t="s">
        <v>145</v>
      </c>
      <c r="B125" t="s">
        <v>372</v>
      </c>
      <c r="C125" t="s">
        <v>584</v>
      </c>
      <c r="D125" t="s">
        <v>585</v>
      </c>
      <c r="E125">
        <v>0.68999999761581399</v>
      </c>
      <c r="F125">
        <v>0.38999998569488498</v>
      </c>
      <c r="G125">
        <v>0.72000002861022905</v>
      </c>
      <c r="H125">
        <v>0.140000000596046</v>
      </c>
      <c r="I125" t="s">
        <v>580</v>
      </c>
      <c r="J125">
        <v>0.5</v>
      </c>
      <c r="K125" t="s">
        <v>580</v>
      </c>
      <c r="L125" t="s">
        <v>580</v>
      </c>
    </row>
    <row r="126" spans="1:12" x14ac:dyDescent="0.25">
      <c r="A126" t="s">
        <v>373</v>
      </c>
      <c r="B126" t="s">
        <v>374</v>
      </c>
      <c r="C126" t="s">
        <v>584</v>
      </c>
      <c r="D126" t="s">
        <v>585</v>
      </c>
      <c r="E126" t="s">
        <v>580</v>
      </c>
      <c r="F126">
        <v>9.3299999237060494</v>
      </c>
      <c r="G126" t="s">
        <v>580</v>
      </c>
      <c r="H126" t="s">
        <v>580</v>
      </c>
      <c r="I126" t="s">
        <v>580</v>
      </c>
      <c r="J126" t="s">
        <v>580</v>
      </c>
      <c r="K126" t="s">
        <v>580</v>
      </c>
      <c r="L126" t="s">
        <v>580</v>
      </c>
    </row>
    <row r="127" spans="1:12" x14ac:dyDescent="0.25">
      <c r="A127" t="s">
        <v>375</v>
      </c>
      <c r="B127" t="s">
        <v>376</v>
      </c>
      <c r="C127" t="s">
        <v>584</v>
      </c>
      <c r="D127" t="s">
        <v>585</v>
      </c>
      <c r="E127" t="s">
        <v>580</v>
      </c>
      <c r="F127" t="s">
        <v>580</v>
      </c>
      <c r="G127" t="s">
        <v>580</v>
      </c>
      <c r="H127" t="s">
        <v>580</v>
      </c>
      <c r="I127" t="s">
        <v>580</v>
      </c>
      <c r="J127" t="s">
        <v>580</v>
      </c>
      <c r="K127" t="s">
        <v>580</v>
      </c>
      <c r="L127" t="s">
        <v>580</v>
      </c>
    </row>
    <row r="128" spans="1:12" x14ac:dyDescent="0.25">
      <c r="A128" t="s">
        <v>377</v>
      </c>
      <c r="B128" t="s">
        <v>378</v>
      </c>
      <c r="C128" t="s">
        <v>584</v>
      </c>
      <c r="D128" t="s">
        <v>585</v>
      </c>
      <c r="E128">
        <v>3.0799999237060498</v>
      </c>
      <c r="F128">
        <v>3.5499999523162802</v>
      </c>
      <c r="G128">
        <v>3.6500000953674299</v>
      </c>
      <c r="H128">
        <v>3.6500000953674299</v>
      </c>
      <c r="I128">
        <v>3.8199999332428001</v>
      </c>
      <c r="J128">
        <v>3.75</v>
      </c>
      <c r="K128">
        <v>3.9300000667571999</v>
      </c>
      <c r="L128">
        <v>3.6400001049041699</v>
      </c>
    </row>
    <row r="129" spans="1:12" x14ac:dyDescent="0.25">
      <c r="A129" t="s">
        <v>39</v>
      </c>
      <c r="B129" t="s">
        <v>379</v>
      </c>
      <c r="C129" t="s">
        <v>584</v>
      </c>
      <c r="D129" t="s">
        <v>585</v>
      </c>
      <c r="E129">
        <v>2.9000000953674299</v>
      </c>
      <c r="F129">
        <v>2.2000000476837198</v>
      </c>
      <c r="G129">
        <v>2.1600000858306898</v>
      </c>
      <c r="H129" t="s">
        <v>580</v>
      </c>
      <c r="I129" t="s">
        <v>580</v>
      </c>
      <c r="J129" t="s">
        <v>580</v>
      </c>
      <c r="K129" t="s">
        <v>580</v>
      </c>
      <c r="L129" t="s">
        <v>580</v>
      </c>
    </row>
    <row r="130" spans="1:12" x14ac:dyDescent="0.25">
      <c r="A130" t="s">
        <v>380</v>
      </c>
      <c r="B130" t="s">
        <v>381</v>
      </c>
      <c r="C130" t="s">
        <v>584</v>
      </c>
      <c r="D130" t="s">
        <v>585</v>
      </c>
      <c r="E130">
        <v>5.9344065768614724</v>
      </c>
      <c r="F130">
        <v>6.4799829618167344</v>
      </c>
      <c r="G130">
        <v>7.7659476315142397</v>
      </c>
      <c r="H130">
        <v>8.0883339354725656</v>
      </c>
      <c r="I130">
        <v>7.962782144239676</v>
      </c>
      <c r="J130">
        <v>8.1557274949290139</v>
      </c>
      <c r="K130">
        <v>10.518173717399558</v>
      </c>
      <c r="L130">
        <v>9.7135103176410542</v>
      </c>
    </row>
    <row r="131" spans="1:12" x14ac:dyDescent="0.25">
      <c r="A131" t="s">
        <v>382</v>
      </c>
      <c r="B131" t="s">
        <v>383</v>
      </c>
      <c r="C131" t="s">
        <v>584</v>
      </c>
      <c r="D131" t="s">
        <v>585</v>
      </c>
      <c r="E131" t="s">
        <v>580</v>
      </c>
      <c r="F131" t="s">
        <v>580</v>
      </c>
      <c r="G131" t="s">
        <v>580</v>
      </c>
      <c r="H131">
        <v>3.2699999809265101</v>
      </c>
      <c r="I131" t="s">
        <v>580</v>
      </c>
      <c r="J131" t="s">
        <v>580</v>
      </c>
      <c r="K131" t="s">
        <v>580</v>
      </c>
      <c r="L131" t="s">
        <v>580</v>
      </c>
    </row>
    <row r="132" spans="1:12" x14ac:dyDescent="0.25">
      <c r="A132" t="s">
        <v>103</v>
      </c>
      <c r="B132" t="s">
        <v>384</v>
      </c>
      <c r="C132" t="s">
        <v>584</v>
      </c>
      <c r="D132" t="s">
        <v>585</v>
      </c>
      <c r="E132" t="s">
        <v>580</v>
      </c>
      <c r="F132" t="s">
        <v>580</v>
      </c>
      <c r="G132" t="s">
        <v>580</v>
      </c>
      <c r="H132" t="s">
        <v>580</v>
      </c>
      <c r="I132" t="s">
        <v>580</v>
      </c>
      <c r="J132">
        <v>11.300000190734901</v>
      </c>
      <c r="K132" t="s">
        <v>580</v>
      </c>
      <c r="L132" t="s">
        <v>580</v>
      </c>
    </row>
    <row r="133" spans="1:12" x14ac:dyDescent="0.25">
      <c r="A133" t="s">
        <v>116</v>
      </c>
      <c r="B133" t="s">
        <v>385</v>
      </c>
      <c r="C133" t="s">
        <v>584</v>
      </c>
      <c r="D133" t="s">
        <v>585</v>
      </c>
      <c r="E133">
        <v>2.0799999237060498</v>
      </c>
      <c r="F133" t="s">
        <v>580</v>
      </c>
      <c r="G133">
        <v>3.0799999237060498</v>
      </c>
      <c r="H133">
        <v>5.9499998092651403</v>
      </c>
      <c r="I133" t="s">
        <v>580</v>
      </c>
      <c r="J133" t="s">
        <v>580</v>
      </c>
      <c r="K133" t="s">
        <v>580</v>
      </c>
      <c r="L133" t="s">
        <v>580</v>
      </c>
    </row>
    <row r="134" spans="1:12" x14ac:dyDescent="0.25">
      <c r="A134" t="s">
        <v>63</v>
      </c>
      <c r="B134" t="s">
        <v>386</v>
      </c>
      <c r="C134" t="s">
        <v>584</v>
      </c>
      <c r="D134" t="s">
        <v>585</v>
      </c>
      <c r="E134" t="s">
        <v>580</v>
      </c>
      <c r="F134" t="s">
        <v>580</v>
      </c>
      <c r="G134" t="s">
        <v>580</v>
      </c>
      <c r="H134" t="s">
        <v>580</v>
      </c>
      <c r="I134" t="s">
        <v>580</v>
      </c>
      <c r="J134" t="s">
        <v>580</v>
      </c>
      <c r="K134" t="s">
        <v>580</v>
      </c>
      <c r="L134" t="s">
        <v>580</v>
      </c>
    </row>
    <row r="135" spans="1:12" x14ac:dyDescent="0.25">
      <c r="A135" t="s">
        <v>387</v>
      </c>
      <c r="B135" t="s">
        <v>388</v>
      </c>
      <c r="C135" t="s">
        <v>584</v>
      </c>
      <c r="D135" t="s">
        <v>585</v>
      </c>
      <c r="E135" t="s">
        <v>580</v>
      </c>
      <c r="F135" t="s">
        <v>580</v>
      </c>
      <c r="G135" t="s">
        <v>580</v>
      </c>
      <c r="H135">
        <v>18.860000610351602</v>
      </c>
      <c r="I135">
        <v>19.079999923706101</v>
      </c>
      <c r="J135">
        <v>15.319999694824199</v>
      </c>
      <c r="K135">
        <v>20.389999389648398</v>
      </c>
      <c r="L135">
        <v>19.5200004577637</v>
      </c>
    </row>
    <row r="136" spans="1:12" x14ac:dyDescent="0.25">
      <c r="A136" t="s">
        <v>389</v>
      </c>
      <c r="B136" t="s">
        <v>390</v>
      </c>
      <c r="C136" t="s">
        <v>584</v>
      </c>
      <c r="D136" t="s">
        <v>585</v>
      </c>
      <c r="E136">
        <v>5.986596469567286</v>
      </c>
      <c r="F136">
        <v>6.4934963998267561</v>
      </c>
      <c r="G136">
        <v>7.6041515696924957</v>
      </c>
      <c r="H136">
        <v>7.9165949468301333</v>
      </c>
      <c r="I136">
        <v>7.9295658605979753</v>
      </c>
      <c r="J136">
        <v>8.1187359431997503</v>
      </c>
      <c r="K136">
        <v>10.474606940613086</v>
      </c>
      <c r="L136">
        <v>9.6975907566917279</v>
      </c>
    </row>
    <row r="137" spans="1:12" x14ac:dyDescent="0.25">
      <c r="A137" t="s">
        <v>391</v>
      </c>
      <c r="B137" t="s">
        <v>392</v>
      </c>
      <c r="C137" t="s">
        <v>584</v>
      </c>
      <c r="D137" t="s">
        <v>585</v>
      </c>
      <c r="E137" t="s">
        <v>580</v>
      </c>
      <c r="F137" t="s">
        <v>580</v>
      </c>
      <c r="G137" t="s">
        <v>580</v>
      </c>
      <c r="H137" t="s">
        <v>580</v>
      </c>
      <c r="I137" t="s">
        <v>580</v>
      </c>
      <c r="J137" t="s">
        <v>580</v>
      </c>
      <c r="K137" t="s">
        <v>580</v>
      </c>
      <c r="L137" t="s">
        <v>580</v>
      </c>
    </row>
    <row r="138" spans="1:12" x14ac:dyDescent="0.25">
      <c r="A138" t="s">
        <v>393</v>
      </c>
      <c r="B138" t="s">
        <v>394</v>
      </c>
      <c r="C138" t="s">
        <v>584</v>
      </c>
      <c r="D138" t="s">
        <v>585</v>
      </c>
      <c r="E138" t="s">
        <v>580</v>
      </c>
      <c r="F138" t="s">
        <v>580</v>
      </c>
      <c r="G138" t="s">
        <v>580</v>
      </c>
      <c r="H138" t="s">
        <v>580</v>
      </c>
      <c r="I138" t="s">
        <v>580</v>
      </c>
      <c r="J138" t="s">
        <v>580</v>
      </c>
      <c r="K138" t="s">
        <v>580</v>
      </c>
      <c r="L138" t="s">
        <v>580</v>
      </c>
    </row>
    <row r="139" spans="1:12" x14ac:dyDescent="0.25">
      <c r="A139" t="s">
        <v>395</v>
      </c>
      <c r="B139" t="s">
        <v>396</v>
      </c>
      <c r="C139" t="s">
        <v>584</v>
      </c>
      <c r="D139" t="s">
        <v>585</v>
      </c>
      <c r="E139" t="s">
        <v>580</v>
      </c>
      <c r="F139" t="s">
        <v>580</v>
      </c>
      <c r="G139" t="s">
        <v>580</v>
      </c>
      <c r="H139" t="s">
        <v>580</v>
      </c>
      <c r="I139" t="s">
        <v>580</v>
      </c>
      <c r="J139" t="s">
        <v>580</v>
      </c>
      <c r="K139" t="s">
        <v>580</v>
      </c>
      <c r="L139" t="s">
        <v>580</v>
      </c>
    </row>
    <row r="140" spans="1:12" x14ac:dyDescent="0.25">
      <c r="A140" t="s">
        <v>132</v>
      </c>
      <c r="B140" t="s">
        <v>397</v>
      </c>
      <c r="C140" t="s">
        <v>584</v>
      </c>
      <c r="D140" t="s">
        <v>585</v>
      </c>
      <c r="E140">
        <v>4.1900000572204599</v>
      </c>
      <c r="F140">
        <v>4.5199999809265101</v>
      </c>
      <c r="G140">
        <v>4.2399997711181596</v>
      </c>
      <c r="H140">
        <v>4.0500001907348597</v>
      </c>
      <c r="I140">
        <v>4.3200001716613796</v>
      </c>
      <c r="J140">
        <v>4.6700000762939498</v>
      </c>
      <c r="K140">
        <v>5.1999998092651403</v>
      </c>
      <c r="L140" t="s">
        <v>580</v>
      </c>
    </row>
    <row r="141" spans="1:12" x14ac:dyDescent="0.25">
      <c r="A141" t="s">
        <v>398</v>
      </c>
      <c r="B141" t="s">
        <v>399</v>
      </c>
      <c r="C141" t="s">
        <v>584</v>
      </c>
      <c r="D141" t="s">
        <v>585</v>
      </c>
      <c r="E141" t="s">
        <v>580</v>
      </c>
      <c r="F141" t="s">
        <v>580</v>
      </c>
      <c r="G141" t="s">
        <v>580</v>
      </c>
      <c r="H141" t="s">
        <v>580</v>
      </c>
      <c r="I141">
        <v>5.0907797988045829</v>
      </c>
      <c r="J141">
        <v>5.2429411829732784</v>
      </c>
      <c r="K141">
        <v>4.6583866006228245</v>
      </c>
      <c r="L141" t="s">
        <v>580</v>
      </c>
    </row>
    <row r="142" spans="1:12" x14ac:dyDescent="0.25">
      <c r="A142" t="s">
        <v>400</v>
      </c>
      <c r="B142" t="s">
        <v>401</v>
      </c>
      <c r="C142" t="s">
        <v>584</v>
      </c>
      <c r="D142" t="s">
        <v>585</v>
      </c>
      <c r="E142" t="s">
        <v>580</v>
      </c>
      <c r="F142" t="s">
        <v>580</v>
      </c>
      <c r="G142" t="s">
        <v>580</v>
      </c>
      <c r="H142" t="s">
        <v>580</v>
      </c>
      <c r="I142">
        <v>5.2188110715047538</v>
      </c>
      <c r="J142">
        <v>5.8329262118089673</v>
      </c>
      <c r="K142" t="s">
        <v>580</v>
      </c>
      <c r="L142" t="s">
        <v>580</v>
      </c>
    </row>
    <row r="143" spans="1:12" x14ac:dyDescent="0.25">
      <c r="A143" t="s">
        <v>97</v>
      </c>
      <c r="B143" t="s">
        <v>402</v>
      </c>
      <c r="C143" t="s">
        <v>584</v>
      </c>
      <c r="D143" t="s">
        <v>585</v>
      </c>
      <c r="E143" t="s">
        <v>580</v>
      </c>
      <c r="F143" t="s">
        <v>580</v>
      </c>
      <c r="G143" t="s">
        <v>580</v>
      </c>
      <c r="H143" t="s">
        <v>580</v>
      </c>
      <c r="I143" t="s">
        <v>580</v>
      </c>
      <c r="J143">
        <v>16.879999160766602</v>
      </c>
      <c r="K143" t="s">
        <v>580</v>
      </c>
      <c r="L143" t="s">
        <v>580</v>
      </c>
    </row>
    <row r="144" spans="1:12" x14ac:dyDescent="0.25">
      <c r="A144" t="s">
        <v>403</v>
      </c>
      <c r="B144" t="s">
        <v>404</v>
      </c>
      <c r="C144" t="s">
        <v>584</v>
      </c>
      <c r="D144" t="s">
        <v>585</v>
      </c>
      <c r="E144">
        <v>4.6210233419561249</v>
      </c>
      <c r="F144" t="s">
        <v>580</v>
      </c>
      <c r="G144" t="s">
        <v>580</v>
      </c>
      <c r="H144">
        <v>4.8737455136893972</v>
      </c>
      <c r="I144">
        <v>4.6701534468917041</v>
      </c>
      <c r="J144">
        <v>5.5524677493788523</v>
      </c>
      <c r="K144" t="s">
        <v>580</v>
      </c>
      <c r="L144" t="s">
        <v>580</v>
      </c>
    </row>
    <row r="145" spans="1:12" x14ac:dyDescent="0.25">
      <c r="A145" t="s">
        <v>56</v>
      </c>
      <c r="B145" t="s">
        <v>405</v>
      </c>
      <c r="C145" t="s">
        <v>584</v>
      </c>
      <c r="D145" t="s">
        <v>585</v>
      </c>
      <c r="E145">
        <v>10.699999809265099</v>
      </c>
      <c r="F145">
        <v>9.1199998855590803</v>
      </c>
      <c r="G145">
        <v>7.8600001335143999</v>
      </c>
      <c r="H145">
        <v>7.0700001716613796</v>
      </c>
      <c r="I145">
        <v>6.1500000953674299</v>
      </c>
      <c r="J145">
        <v>6.2600002288818404</v>
      </c>
      <c r="K145">
        <v>8.4899997711181605</v>
      </c>
      <c r="L145">
        <v>7.1100001335143999</v>
      </c>
    </row>
    <row r="146" spans="1:12" x14ac:dyDescent="0.25">
      <c r="A146" t="s">
        <v>17</v>
      </c>
      <c r="B146" t="s">
        <v>406</v>
      </c>
      <c r="C146" t="s">
        <v>584</v>
      </c>
      <c r="D146" t="s">
        <v>585</v>
      </c>
      <c r="E146">
        <v>5.8499999046325701</v>
      </c>
      <c r="F146">
        <v>6.6700000762939498</v>
      </c>
      <c r="G146">
        <v>6.28999996185303</v>
      </c>
      <c r="H146">
        <v>5.5199999809265101</v>
      </c>
      <c r="I146">
        <v>5.5900001525878897</v>
      </c>
      <c r="J146">
        <v>5.5900001525878897</v>
      </c>
      <c r="K146">
        <v>6.7699999809265101</v>
      </c>
      <c r="L146">
        <v>5.25</v>
      </c>
    </row>
    <row r="147" spans="1:12" x14ac:dyDescent="0.25">
      <c r="A147" t="s">
        <v>89</v>
      </c>
      <c r="B147" t="s">
        <v>407</v>
      </c>
      <c r="C147" t="s">
        <v>584</v>
      </c>
      <c r="D147" t="s">
        <v>585</v>
      </c>
      <c r="E147">
        <v>10.8500003814697</v>
      </c>
      <c r="F147">
        <v>9.8699998855590803</v>
      </c>
      <c r="G147">
        <v>9.6400003433227504</v>
      </c>
      <c r="H147">
        <v>8.7200002670288104</v>
      </c>
      <c r="I147">
        <v>7.4099998474121103</v>
      </c>
      <c r="J147">
        <v>6.3099999427795401</v>
      </c>
      <c r="K147">
        <v>8.1000003814697301</v>
      </c>
      <c r="L147">
        <v>7.5100002288818404</v>
      </c>
    </row>
    <row r="148" spans="1:12" x14ac:dyDescent="0.25">
      <c r="A148" t="s">
        <v>408</v>
      </c>
      <c r="B148" t="s">
        <v>409</v>
      </c>
      <c r="C148" t="s">
        <v>584</v>
      </c>
      <c r="D148" t="s">
        <v>585</v>
      </c>
      <c r="E148">
        <v>1.66999995708466</v>
      </c>
      <c r="F148">
        <v>1.8099999427795399</v>
      </c>
      <c r="G148">
        <v>1.9400000572204601</v>
      </c>
      <c r="H148">
        <v>1.9900000095367401</v>
      </c>
      <c r="I148">
        <v>1.83000004291534</v>
      </c>
      <c r="J148">
        <v>1.75</v>
      </c>
      <c r="K148">
        <v>2.5699999332428001</v>
      </c>
      <c r="L148" t="s">
        <v>580</v>
      </c>
    </row>
    <row r="149" spans="1:12" x14ac:dyDescent="0.25">
      <c r="A149" t="s">
        <v>410</v>
      </c>
      <c r="B149" t="s">
        <v>411</v>
      </c>
      <c r="C149" t="s">
        <v>584</v>
      </c>
      <c r="D149" t="s">
        <v>585</v>
      </c>
      <c r="E149" t="s">
        <v>580</v>
      </c>
      <c r="F149" t="s">
        <v>580</v>
      </c>
      <c r="G149" t="s">
        <v>580</v>
      </c>
      <c r="H149" t="s">
        <v>580</v>
      </c>
      <c r="I149" t="s">
        <v>580</v>
      </c>
      <c r="J149" t="s">
        <v>580</v>
      </c>
      <c r="K149" t="s">
        <v>580</v>
      </c>
      <c r="L149" t="s">
        <v>580</v>
      </c>
    </row>
    <row r="150" spans="1:12" x14ac:dyDescent="0.25">
      <c r="A150" t="s">
        <v>92</v>
      </c>
      <c r="B150" t="s">
        <v>412</v>
      </c>
      <c r="C150" t="s">
        <v>584</v>
      </c>
      <c r="D150" t="s">
        <v>585</v>
      </c>
      <c r="E150">
        <v>9.6999998092651403</v>
      </c>
      <c r="F150">
        <v>9.4600000381469709</v>
      </c>
      <c r="G150">
        <v>9.3000001907348597</v>
      </c>
      <c r="H150" t="s">
        <v>580</v>
      </c>
      <c r="I150" t="s">
        <v>580</v>
      </c>
      <c r="J150" t="s">
        <v>580</v>
      </c>
      <c r="K150" t="s">
        <v>580</v>
      </c>
      <c r="L150" t="s">
        <v>580</v>
      </c>
    </row>
    <row r="151" spans="1:12" x14ac:dyDescent="0.25">
      <c r="A151" t="s">
        <v>413</v>
      </c>
      <c r="B151" t="s">
        <v>414</v>
      </c>
      <c r="C151" t="s">
        <v>584</v>
      </c>
      <c r="D151" t="s">
        <v>585</v>
      </c>
      <c r="E151" t="s">
        <v>580</v>
      </c>
      <c r="F151" t="s">
        <v>580</v>
      </c>
      <c r="G151">
        <v>6.3299999237060502</v>
      </c>
      <c r="H151" t="s">
        <v>580</v>
      </c>
      <c r="I151" t="s">
        <v>580</v>
      </c>
      <c r="J151" t="s">
        <v>580</v>
      </c>
      <c r="K151" t="s">
        <v>580</v>
      </c>
      <c r="L151" t="s">
        <v>580</v>
      </c>
    </row>
    <row r="152" spans="1:12" x14ac:dyDescent="0.25">
      <c r="A152" t="s">
        <v>52</v>
      </c>
      <c r="B152" t="s">
        <v>415</v>
      </c>
      <c r="C152" t="s">
        <v>584</v>
      </c>
      <c r="D152" t="s">
        <v>585</v>
      </c>
      <c r="E152">
        <v>3.7300000190734899</v>
      </c>
      <c r="F152">
        <v>4.6999998092651403</v>
      </c>
      <c r="G152">
        <v>4.0199999809265101</v>
      </c>
      <c r="H152">
        <v>3.8900001049041699</v>
      </c>
      <c r="I152">
        <v>2.9100000858306898</v>
      </c>
      <c r="J152">
        <v>5.0999999046325701</v>
      </c>
      <c r="K152">
        <v>3.8199999332428001</v>
      </c>
      <c r="L152">
        <v>3.2300000190734899</v>
      </c>
    </row>
    <row r="153" spans="1:12" x14ac:dyDescent="0.25">
      <c r="A153" t="s">
        <v>147</v>
      </c>
      <c r="B153" t="s">
        <v>416</v>
      </c>
      <c r="C153" t="s">
        <v>584</v>
      </c>
      <c r="D153" t="s">
        <v>585</v>
      </c>
      <c r="E153" t="s">
        <v>580</v>
      </c>
      <c r="F153">
        <v>1.78999996185303</v>
      </c>
      <c r="G153" t="s">
        <v>580</v>
      </c>
      <c r="H153" t="s">
        <v>580</v>
      </c>
      <c r="I153" t="s">
        <v>580</v>
      </c>
      <c r="J153" t="s">
        <v>580</v>
      </c>
      <c r="K153" t="s">
        <v>580</v>
      </c>
      <c r="L153" t="s">
        <v>580</v>
      </c>
    </row>
    <row r="154" spans="1:12" x14ac:dyDescent="0.25">
      <c r="A154" t="s">
        <v>183</v>
      </c>
      <c r="B154" t="s">
        <v>417</v>
      </c>
      <c r="C154" t="s">
        <v>584</v>
      </c>
      <c r="D154" t="s">
        <v>585</v>
      </c>
      <c r="E154">
        <v>3.8499999046325701</v>
      </c>
      <c r="F154" t="s">
        <v>580</v>
      </c>
      <c r="G154">
        <v>5.7699999809265101</v>
      </c>
      <c r="H154" t="s">
        <v>580</v>
      </c>
      <c r="I154" t="s">
        <v>580</v>
      </c>
      <c r="J154">
        <v>4.5599999427795401</v>
      </c>
      <c r="K154" t="s">
        <v>580</v>
      </c>
      <c r="L154" t="s">
        <v>580</v>
      </c>
    </row>
    <row r="155" spans="1:12" x14ac:dyDescent="0.25">
      <c r="A155" t="s">
        <v>418</v>
      </c>
      <c r="B155" t="s">
        <v>419</v>
      </c>
      <c r="C155" t="s">
        <v>584</v>
      </c>
      <c r="D155" t="s">
        <v>585</v>
      </c>
      <c r="E155">
        <v>11.058358885434824</v>
      </c>
      <c r="F155">
        <v>10.528297532336525</v>
      </c>
      <c r="G155">
        <v>10.031998819589424</v>
      </c>
      <c r="H155">
        <v>10.540567031452063</v>
      </c>
      <c r="I155" t="s">
        <v>580</v>
      </c>
      <c r="J155" t="s">
        <v>580</v>
      </c>
      <c r="K155" t="s">
        <v>580</v>
      </c>
      <c r="L155" t="s">
        <v>580</v>
      </c>
    </row>
    <row r="156" spans="1:12" x14ac:dyDescent="0.25">
      <c r="A156" t="s">
        <v>14</v>
      </c>
      <c r="B156" t="s">
        <v>420</v>
      </c>
      <c r="C156" t="s">
        <v>584</v>
      </c>
      <c r="D156" t="s">
        <v>585</v>
      </c>
      <c r="E156">
        <v>4.8099999427795401</v>
      </c>
      <c r="F156">
        <v>4.3099999427795401</v>
      </c>
      <c r="G156">
        <v>3.8599998950958301</v>
      </c>
      <c r="H156">
        <v>3.4200000762939502</v>
      </c>
      <c r="I156">
        <v>3.2699999809265101</v>
      </c>
      <c r="J156">
        <v>3.4800000190734899</v>
      </c>
      <c r="K156">
        <v>4.4499998092651403</v>
      </c>
      <c r="L156">
        <v>4.0900001525878897</v>
      </c>
    </row>
    <row r="157" spans="1:12" x14ac:dyDescent="0.25">
      <c r="A157" t="s">
        <v>421</v>
      </c>
      <c r="B157" t="s">
        <v>422</v>
      </c>
      <c r="C157" t="s">
        <v>584</v>
      </c>
      <c r="D157" t="s">
        <v>585</v>
      </c>
      <c r="E157" t="s">
        <v>580</v>
      </c>
      <c r="F157" t="s">
        <v>580</v>
      </c>
      <c r="G157" t="s">
        <v>580</v>
      </c>
      <c r="H157" t="s">
        <v>580</v>
      </c>
      <c r="I157" t="s">
        <v>580</v>
      </c>
      <c r="J157" t="s">
        <v>580</v>
      </c>
      <c r="K157" t="s">
        <v>580</v>
      </c>
      <c r="L157" t="s">
        <v>580</v>
      </c>
    </row>
    <row r="158" spans="1:12" x14ac:dyDescent="0.25">
      <c r="A158" t="s">
        <v>423</v>
      </c>
      <c r="B158" t="s">
        <v>424</v>
      </c>
      <c r="C158" t="s">
        <v>584</v>
      </c>
      <c r="D158" t="s">
        <v>585</v>
      </c>
      <c r="E158">
        <v>5.0169971348791789</v>
      </c>
      <c r="F158" t="s">
        <v>580</v>
      </c>
      <c r="G158" t="s">
        <v>580</v>
      </c>
      <c r="H158" t="s">
        <v>580</v>
      </c>
      <c r="I158">
        <v>5.2256821455103397</v>
      </c>
      <c r="J158">
        <v>5.8017897063117738</v>
      </c>
      <c r="K158" t="s">
        <v>580</v>
      </c>
      <c r="L158" t="s">
        <v>580</v>
      </c>
    </row>
    <row r="159" spans="1:12" x14ac:dyDescent="0.25">
      <c r="A159" t="s">
        <v>181</v>
      </c>
      <c r="B159" t="s">
        <v>425</v>
      </c>
      <c r="C159" t="s">
        <v>584</v>
      </c>
      <c r="D159" t="s">
        <v>585</v>
      </c>
      <c r="E159">
        <v>28.030000686645501</v>
      </c>
      <c r="F159">
        <v>26.069999694824201</v>
      </c>
      <c r="G159">
        <v>23.719999313354499</v>
      </c>
      <c r="H159">
        <v>22.379999160766602</v>
      </c>
      <c r="I159">
        <v>20.7399997711182</v>
      </c>
      <c r="J159">
        <v>17.2600002288818</v>
      </c>
      <c r="K159">
        <v>16.549999237060501</v>
      </c>
      <c r="L159">
        <v>15.7799997329712</v>
      </c>
    </row>
    <row r="160" spans="1:12" x14ac:dyDescent="0.25">
      <c r="A160" t="s">
        <v>138</v>
      </c>
      <c r="B160" t="s">
        <v>426</v>
      </c>
      <c r="C160" t="s">
        <v>584</v>
      </c>
      <c r="D160" t="s">
        <v>585</v>
      </c>
      <c r="E160">
        <v>6.3800001144409197</v>
      </c>
      <c r="F160">
        <v>7.7300000190734899</v>
      </c>
      <c r="G160">
        <v>1.37000000476837</v>
      </c>
      <c r="H160">
        <v>7.4099998474121103</v>
      </c>
      <c r="I160">
        <v>1.62000000476837</v>
      </c>
      <c r="J160" t="s">
        <v>580</v>
      </c>
      <c r="K160">
        <v>3.5299999713897701</v>
      </c>
      <c r="L160" t="s">
        <v>580</v>
      </c>
    </row>
    <row r="161" spans="1:12" x14ac:dyDescent="0.25">
      <c r="A161" t="s">
        <v>37</v>
      </c>
      <c r="B161" t="s">
        <v>427</v>
      </c>
      <c r="C161" t="s">
        <v>584</v>
      </c>
      <c r="D161" t="s">
        <v>585</v>
      </c>
      <c r="E161">
        <v>5.7300000190734899</v>
      </c>
      <c r="F161">
        <v>5.3800001144409197</v>
      </c>
      <c r="G161">
        <v>4.6900000572204599</v>
      </c>
      <c r="H161">
        <v>4</v>
      </c>
      <c r="I161">
        <v>3.6600000858306898</v>
      </c>
      <c r="J161">
        <v>3.6199998855590798</v>
      </c>
      <c r="K161">
        <v>4.3499999046325701</v>
      </c>
      <c r="L161">
        <v>3.5299999713897701</v>
      </c>
    </row>
    <row r="162" spans="1:12" x14ac:dyDescent="0.25">
      <c r="A162" t="s">
        <v>129</v>
      </c>
      <c r="B162" t="s">
        <v>428</v>
      </c>
      <c r="C162" t="s">
        <v>584</v>
      </c>
      <c r="D162" t="s">
        <v>585</v>
      </c>
      <c r="E162" t="s">
        <v>580</v>
      </c>
      <c r="F162">
        <v>0.769999980926514</v>
      </c>
      <c r="G162" t="s">
        <v>580</v>
      </c>
      <c r="H162">
        <v>1.3600000143051101</v>
      </c>
      <c r="I162">
        <v>0.769999980926514</v>
      </c>
      <c r="J162">
        <v>0.40999999642372098</v>
      </c>
      <c r="K162">
        <v>1.4800000190734901</v>
      </c>
      <c r="L162" t="s">
        <v>580</v>
      </c>
    </row>
    <row r="163" spans="1:12" x14ac:dyDescent="0.25">
      <c r="A163" t="s">
        <v>429</v>
      </c>
      <c r="B163" t="s">
        <v>430</v>
      </c>
      <c r="C163" t="s">
        <v>584</v>
      </c>
      <c r="D163" t="s">
        <v>585</v>
      </c>
      <c r="E163">
        <v>11.653875989033159</v>
      </c>
      <c r="F163">
        <v>11.9766130212617</v>
      </c>
      <c r="G163">
        <v>12.005144101831972</v>
      </c>
      <c r="H163" t="s">
        <v>580</v>
      </c>
      <c r="I163" t="s">
        <v>580</v>
      </c>
      <c r="J163" t="s">
        <v>580</v>
      </c>
      <c r="K163" t="s">
        <v>580</v>
      </c>
      <c r="L163" t="s">
        <v>580</v>
      </c>
    </row>
    <row r="164" spans="1:12" x14ac:dyDescent="0.25">
      <c r="A164" t="s">
        <v>83</v>
      </c>
      <c r="B164" t="s">
        <v>431</v>
      </c>
      <c r="C164" t="s">
        <v>584</v>
      </c>
      <c r="D164" t="s">
        <v>585</v>
      </c>
      <c r="E164">
        <v>18.049999237060501</v>
      </c>
      <c r="F164">
        <v>17.549999237060501</v>
      </c>
      <c r="G164">
        <v>17.7299995422363</v>
      </c>
      <c r="H164">
        <v>16.079999923706101</v>
      </c>
      <c r="I164">
        <v>15.189999580383301</v>
      </c>
      <c r="J164">
        <v>15.1300001144409</v>
      </c>
      <c r="K164">
        <v>17.879999160766602</v>
      </c>
      <c r="L164" t="s">
        <v>580</v>
      </c>
    </row>
    <row r="165" spans="1:12" x14ac:dyDescent="0.25">
      <c r="A165" t="s">
        <v>100</v>
      </c>
      <c r="B165" t="s">
        <v>432</v>
      </c>
      <c r="C165" t="s">
        <v>584</v>
      </c>
      <c r="D165" t="s">
        <v>585</v>
      </c>
      <c r="E165">
        <v>4.8000001907348597</v>
      </c>
      <c r="F165">
        <v>4.8600001335143999</v>
      </c>
      <c r="G165">
        <v>7.2399997711181596</v>
      </c>
      <c r="H165">
        <v>6.3600001335143999</v>
      </c>
      <c r="I165">
        <v>5.3800001144409197</v>
      </c>
      <c r="J165">
        <v>9.2700004577636701</v>
      </c>
      <c r="K165">
        <v>6.5900001525878897</v>
      </c>
      <c r="L165" t="s">
        <v>580</v>
      </c>
    </row>
    <row r="166" spans="1:12" x14ac:dyDescent="0.25">
      <c r="A166" t="s">
        <v>433</v>
      </c>
      <c r="B166" t="s">
        <v>434</v>
      </c>
      <c r="C166" t="s">
        <v>584</v>
      </c>
      <c r="D166" t="s">
        <v>585</v>
      </c>
      <c r="E166" t="s">
        <v>580</v>
      </c>
      <c r="F166" t="s">
        <v>580</v>
      </c>
      <c r="G166" t="s">
        <v>580</v>
      </c>
      <c r="H166" t="s">
        <v>580</v>
      </c>
      <c r="I166" t="s">
        <v>580</v>
      </c>
      <c r="J166" t="s">
        <v>580</v>
      </c>
      <c r="K166" t="s">
        <v>580</v>
      </c>
      <c r="L166" t="s">
        <v>580</v>
      </c>
    </row>
    <row r="167" spans="1:12" x14ac:dyDescent="0.25">
      <c r="A167" t="s">
        <v>94</v>
      </c>
      <c r="B167" t="s">
        <v>435</v>
      </c>
      <c r="C167" t="s">
        <v>584</v>
      </c>
      <c r="D167" t="s">
        <v>585</v>
      </c>
      <c r="E167" t="s">
        <v>580</v>
      </c>
      <c r="F167">
        <v>3.4300000667571999</v>
      </c>
      <c r="G167" t="s">
        <v>580</v>
      </c>
      <c r="H167" t="s">
        <v>580</v>
      </c>
      <c r="I167" t="s">
        <v>580</v>
      </c>
      <c r="J167" t="s">
        <v>580</v>
      </c>
      <c r="K167" t="s">
        <v>580</v>
      </c>
      <c r="L167" t="s">
        <v>580</v>
      </c>
    </row>
    <row r="168" spans="1:12" x14ac:dyDescent="0.25">
      <c r="A168" t="s">
        <v>124</v>
      </c>
      <c r="B168" t="s">
        <v>436</v>
      </c>
      <c r="C168" t="s">
        <v>584</v>
      </c>
      <c r="D168" t="s">
        <v>585</v>
      </c>
      <c r="E168" t="s">
        <v>580</v>
      </c>
      <c r="F168" t="s">
        <v>580</v>
      </c>
      <c r="G168" t="s">
        <v>580</v>
      </c>
      <c r="H168">
        <v>10.3400001525879</v>
      </c>
      <c r="I168" t="s">
        <v>580</v>
      </c>
      <c r="J168" t="s">
        <v>580</v>
      </c>
      <c r="K168" t="s">
        <v>580</v>
      </c>
      <c r="L168" t="s">
        <v>580</v>
      </c>
    </row>
    <row r="169" spans="1:12" x14ac:dyDescent="0.25">
      <c r="A169" t="s">
        <v>71</v>
      </c>
      <c r="B169" t="s">
        <v>437</v>
      </c>
      <c r="C169" t="s">
        <v>584</v>
      </c>
      <c r="D169" t="s">
        <v>585</v>
      </c>
      <c r="E169">
        <v>7.4699997901916504</v>
      </c>
      <c r="F169">
        <v>7.4099998474121103</v>
      </c>
      <c r="G169">
        <v>6.8099999427795401</v>
      </c>
      <c r="H169">
        <v>6.75</v>
      </c>
      <c r="I169">
        <v>6.4299998283386204</v>
      </c>
      <c r="J169">
        <v>6.3299999237060502</v>
      </c>
      <c r="K169">
        <v>8.6300001144409197</v>
      </c>
      <c r="L169" t="s">
        <v>580</v>
      </c>
    </row>
    <row r="170" spans="1:12" x14ac:dyDescent="0.25">
      <c r="A170" t="s">
        <v>131</v>
      </c>
      <c r="B170" t="s">
        <v>438</v>
      </c>
      <c r="C170" t="s">
        <v>584</v>
      </c>
      <c r="D170" t="s">
        <v>585</v>
      </c>
      <c r="E170" t="s">
        <v>580</v>
      </c>
      <c r="F170" t="s">
        <v>580</v>
      </c>
      <c r="G170" t="s">
        <v>580</v>
      </c>
      <c r="H170">
        <v>3.53999996185303</v>
      </c>
      <c r="I170" t="s">
        <v>580</v>
      </c>
      <c r="J170" t="s">
        <v>580</v>
      </c>
      <c r="K170">
        <v>0.91000002622604403</v>
      </c>
      <c r="L170" t="s">
        <v>580</v>
      </c>
    </row>
    <row r="171" spans="1:12" x14ac:dyDescent="0.25">
      <c r="A171" t="s">
        <v>61</v>
      </c>
      <c r="B171" t="s">
        <v>439</v>
      </c>
      <c r="C171" t="s">
        <v>584</v>
      </c>
      <c r="D171" t="s">
        <v>585</v>
      </c>
      <c r="E171">
        <v>2.8800001144409202</v>
      </c>
      <c r="F171">
        <v>3.0999999046325701</v>
      </c>
      <c r="G171">
        <v>3.4400000572204599</v>
      </c>
      <c r="H171">
        <v>3.4100000858306898</v>
      </c>
      <c r="I171">
        <v>3.2999999523162802</v>
      </c>
      <c r="J171">
        <v>3.2599999904632599</v>
      </c>
      <c r="K171">
        <v>4.53999996185303</v>
      </c>
      <c r="L171" t="s">
        <v>580</v>
      </c>
    </row>
    <row r="172" spans="1:12" x14ac:dyDescent="0.25">
      <c r="A172" t="s">
        <v>160</v>
      </c>
      <c r="B172" t="s">
        <v>440</v>
      </c>
      <c r="C172" t="s">
        <v>584</v>
      </c>
      <c r="D172" t="s">
        <v>585</v>
      </c>
      <c r="E172">
        <v>6.2513577920870285</v>
      </c>
      <c r="F172">
        <v>5.4591647912719523</v>
      </c>
      <c r="G172">
        <v>5.103810823808403</v>
      </c>
      <c r="H172">
        <v>4.5780238629928327</v>
      </c>
      <c r="I172">
        <v>4.1127505987492023</v>
      </c>
      <c r="J172">
        <v>3.8910936241489522</v>
      </c>
      <c r="K172">
        <v>8.2061077964291211</v>
      </c>
      <c r="L172">
        <v>5.5886211203058904</v>
      </c>
    </row>
    <row r="173" spans="1:12" x14ac:dyDescent="0.25">
      <c r="A173" t="s">
        <v>177</v>
      </c>
      <c r="B173" t="s">
        <v>441</v>
      </c>
      <c r="C173" t="s">
        <v>584</v>
      </c>
      <c r="D173" t="s">
        <v>585</v>
      </c>
      <c r="E173">
        <v>18.5200004577637</v>
      </c>
      <c r="F173" t="s">
        <v>580</v>
      </c>
      <c r="G173">
        <v>23.350000381469702</v>
      </c>
      <c r="H173" t="s">
        <v>580</v>
      </c>
      <c r="I173">
        <v>19.879999160766602</v>
      </c>
      <c r="J173" t="s">
        <v>580</v>
      </c>
      <c r="K173" t="s">
        <v>580</v>
      </c>
      <c r="L173" t="s">
        <v>580</v>
      </c>
    </row>
    <row r="174" spans="1:12" x14ac:dyDescent="0.25">
      <c r="A174" t="s">
        <v>442</v>
      </c>
      <c r="B174" t="s">
        <v>443</v>
      </c>
      <c r="C174" t="s">
        <v>584</v>
      </c>
      <c r="D174" t="s">
        <v>585</v>
      </c>
      <c r="E174">
        <v>14.5900001525879</v>
      </c>
      <c r="F174" t="s">
        <v>580</v>
      </c>
      <c r="G174" t="s">
        <v>580</v>
      </c>
      <c r="H174" t="s">
        <v>580</v>
      </c>
      <c r="I174" t="s">
        <v>580</v>
      </c>
      <c r="J174">
        <v>10.8800001144409</v>
      </c>
      <c r="K174">
        <v>13.560000419616699</v>
      </c>
      <c r="L174" t="s">
        <v>580</v>
      </c>
    </row>
    <row r="175" spans="1:12" x14ac:dyDescent="0.25">
      <c r="A175" t="s">
        <v>144</v>
      </c>
      <c r="B175" t="s">
        <v>444</v>
      </c>
      <c r="C175" t="s">
        <v>584</v>
      </c>
      <c r="D175" t="s">
        <v>585</v>
      </c>
      <c r="E175">
        <v>0.519999980926514</v>
      </c>
      <c r="F175" t="s">
        <v>580</v>
      </c>
      <c r="G175" t="s">
        <v>580</v>
      </c>
      <c r="H175">
        <v>7.7699999809265101</v>
      </c>
      <c r="I175" t="s">
        <v>580</v>
      </c>
      <c r="J175" t="s">
        <v>580</v>
      </c>
      <c r="K175" t="s">
        <v>580</v>
      </c>
      <c r="L175" t="s">
        <v>580</v>
      </c>
    </row>
    <row r="176" spans="1:12" x14ac:dyDescent="0.25">
      <c r="A176" t="s">
        <v>78</v>
      </c>
      <c r="B176" t="s">
        <v>445</v>
      </c>
      <c r="C176" t="s">
        <v>584</v>
      </c>
      <c r="D176" t="s">
        <v>585</v>
      </c>
      <c r="E176">
        <v>4.5599999427795401</v>
      </c>
      <c r="F176">
        <v>4.3099999427795401</v>
      </c>
      <c r="G176">
        <v>7.0599999427795401</v>
      </c>
      <c r="H176">
        <v>8.3900003433227504</v>
      </c>
      <c r="I176" t="s">
        <v>580</v>
      </c>
      <c r="J176">
        <v>10.699999809265099</v>
      </c>
      <c r="K176" t="s">
        <v>580</v>
      </c>
      <c r="L176" t="s">
        <v>580</v>
      </c>
    </row>
    <row r="177" spans="1:12" x14ac:dyDescent="0.25">
      <c r="A177" t="s">
        <v>57</v>
      </c>
      <c r="B177" t="s">
        <v>446</v>
      </c>
      <c r="C177" t="s">
        <v>584</v>
      </c>
      <c r="D177" t="s">
        <v>585</v>
      </c>
      <c r="E177">
        <v>4.5199999809265101</v>
      </c>
      <c r="F177">
        <v>4.6999998092651403</v>
      </c>
      <c r="G177">
        <v>3.9000000953674299</v>
      </c>
      <c r="H177">
        <v>3.2999999523162802</v>
      </c>
      <c r="I177">
        <v>5.1999998092651403</v>
      </c>
      <c r="J177" t="s">
        <v>580</v>
      </c>
      <c r="K177" t="s">
        <v>580</v>
      </c>
      <c r="L177" t="s">
        <v>580</v>
      </c>
    </row>
    <row r="178" spans="1:12" x14ac:dyDescent="0.25">
      <c r="A178" t="s">
        <v>7</v>
      </c>
      <c r="B178" t="s">
        <v>447</v>
      </c>
      <c r="C178" t="s">
        <v>584</v>
      </c>
      <c r="D178" t="s">
        <v>585</v>
      </c>
      <c r="E178">
        <v>7.4200000762939498</v>
      </c>
      <c r="F178">
        <v>6.8699998855590803</v>
      </c>
      <c r="G178">
        <v>6.0100002288818404</v>
      </c>
      <c r="H178">
        <v>4.8400001525878897</v>
      </c>
      <c r="I178">
        <v>3.8299999237060498</v>
      </c>
      <c r="J178">
        <v>3.3800001144409202</v>
      </c>
      <c r="K178">
        <v>3.8199999332428001</v>
      </c>
      <c r="L178">
        <v>4.21000003814697</v>
      </c>
    </row>
    <row r="179" spans="1:12" x14ac:dyDescent="0.25">
      <c r="A179" t="s">
        <v>4</v>
      </c>
      <c r="B179" t="s">
        <v>448</v>
      </c>
      <c r="C179" t="s">
        <v>584</v>
      </c>
      <c r="D179" t="s">
        <v>585</v>
      </c>
      <c r="E179">
        <v>3.4800000190734899</v>
      </c>
      <c r="F179">
        <v>4.3000001907348597</v>
      </c>
      <c r="G179">
        <v>4.6799998283386204</v>
      </c>
      <c r="H179">
        <v>4.1599998474121103</v>
      </c>
      <c r="I179">
        <v>3.7999999523162802</v>
      </c>
      <c r="J179">
        <v>3.6900000572204599</v>
      </c>
      <c r="K179">
        <v>4.4200000762939498</v>
      </c>
      <c r="L179">
        <v>4.3699998855590803</v>
      </c>
    </row>
    <row r="180" spans="1:12" x14ac:dyDescent="0.25">
      <c r="A180" t="s">
        <v>121</v>
      </c>
      <c r="B180" t="s">
        <v>449</v>
      </c>
      <c r="C180" t="s">
        <v>584</v>
      </c>
      <c r="D180" t="s">
        <v>585</v>
      </c>
      <c r="E180" t="s">
        <v>580</v>
      </c>
      <c r="F180">
        <v>3.0999999046325701</v>
      </c>
      <c r="G180" t="s">
        <v>580</v>
      </c>
      <c r="H180">
        <v>10.6599998474121</v>
      </c>
      <c r="I180" t="s">
        <v>580</v>
      </c>
      <c r="J180" t="s">
        <v>580</v>
      </c>
      <c r="K180" t="s">
        <v>580</v>
      </c>
      <c r="L180" t="s">
        <v>580</v>
      </c>
    </row>
    <row r="181" spans="1:12" x14ac:dyDescent="0.25">
      <c r="A181" t="s">
        <v>450</v>
      </c>
      <c r="B181" t="s">
        <v>451</v>
      </c>
      <c r="C181" t="s">
        <v>584</v>
      </c>
      <c r="D181" t="s">
        <v>585</v>
      </c>
      <c r="E181" t="s">
        <v>580</v>
      </c>
      <c r="F181" t="s">
        <v>580</v>
      </c>
      <c r="G181" t="s">
        <v>580</v>
      </c>
      <c r="H181" t="s">
        <v>580</v>
      </c>
      <c r="I181" t="s">
        <v>580</v>
      </c>
      <c r="J181" t="s">
        <v>580</v>
      </c>
      <c r="K181" t="s">
        <v>580</v>
      </c>
      <c r="L181" t="s">
        <v>580</v>
      </c>
    </row>
    <row r="182" spans="1:12" x14ac:dyDescent="0.25">
      <c r="A182" t="s">
        <v>9</v>
      </c>
      <c r="B182" t="s">
        <v>452</v>
      </c>
      <c r="C182" t="s">
        <v>584</v>
      </c>
      <c r="D182" t="s">
        <v>585</v>
      </c>
      <c r="E182">
        <v>5.4299998283386204</v>
      </c>
      <c r="F182">
        <v>5.4099998474121103</v>
      </c>
      <c r="G182">
        <v>5.1500000953674299</v>
      </c>
      <c r="H182">
        <v>4.7399997711181596</v>
      </c>
      <c r="I182">
        <v>4.3299999237060502</v>
      </c>
      <c r="J182">
        <v>4.1100001335143999</v>
      </c>
      <c r="K182">
        <v>4.5999999046325701</v>
      </c>
      <c r="L182">
        <v>3.7799999713897701</v>
      </c>
    </row>
    <row r="183" spans="1:12" x14ac:dyDescent="0.25">
      <c r="A183" t="s">
        <v>453</v>
      </c>
      <c r="B183" t="s">
        <v>454</v>
      </c>
      <c r="C183" t="s">
        <v>584</v>
      </c>
      <c r="D183" t="s">
        <v>585</v>
      </c>
      <c r="E183">
        <v>7.4020903173043839</v>
      </c>
      <c r="F183">
        <v>6.8449994289075491</v>
      </c>
      <c r="G183">
        <v>6.4342406464111868</v>
      </c>
      <c r="H183">
        <v>5.9031776857725786</v>
      </c>
      <c r="I183">
        <v>5.4681101743880793</v>
      </c>
      <c r="J183">
        <v>5.3897134792339507</v>
      </c>
      <c r="K183">
        <v>7.2459027271336272</v>
      </c>
      <c r="L183">
        <v>5.955716280245051</v>
      </c>
    </row>
    <row r="184" spans="1:12" x14ac:dyDescent="0.25">
      <c r="A184" t="s">
        <v>22</v>
      </c>
      <c r="B184" t="s">
        <v>455</v>
      </c>
      <c r="C184" t="s">
        <v>584</v>
      </c>
      <c r="D184" t="s">
        <v>585</v>
      </c>
      <c r="E184" t="s">
        <v>580</v>
      </c>
      <c r="F184" t="s">
        <v>580</v>
      </c>
      <c r="G184">
        <v>3.2699999809265101</v>
      </c>
      <c r="H184" t="s">
        <v>580</v>
      </c>
      <c r="I184">
        <v>1.79999995231628</v>
      </c>
      <c r="J184" t="s">
        <v>580</v>
      </c>
      <c r="K184">
        <v>2.9400000572204599</v>
      </c>
      <c r="L184" t="s">
        <v>580</v>
      </c>
    </row>
    <row r="185" spans="1:12" x14ac:dyDescent="0.25">
      <c r="A185" t="s">
        <v>456</v>
      </c>
      <c r="B185" t="s">
        <v>457</v>
      </c>
      <c r="C185" t="s">
        <v>584</v>
      </c>
      <c r="D185" t="s">
        <v>585</v>
      </c>
      <c r="E185" t="s">
        <v>580</v>
      </c>
      <c r="F185" t="s">
        <v>580</v>
      </c>
      <c r="G185" t="s">
        <v>580</v>
      </c>
      <c r="H185" t="s">
        <v>580</v>
      </c>
      <c r="I185" t="s">
        <v>580</v>
      </c>
      <c r="J185" t="s">
        <v>580</v>
      </c>
      <c r="K185" t="s">
        <v>580</v>
      </c>
      <c r="L185" t="s">
        <v>580</v>
      </c>
    </row>
    <row r="186" spans="1:12" x14ac:dyDescent="0.25">
      <c r="A186" t="s">
        <v>81</v>
      </c>
      <c r="B186" t="s">
        <v>458</v>
      </c>
      <c r="C186" t="s">
        <v>584</v>
      </c>
      <c r="D186" t="s">
        <v>585</v>
      </c>
      <c r="E186">
        <v>1.83000004291534</v>
      </c>
      <c r="F186">
        <v>3.5699999332428001</v>
      </c>
      <c r="G186" t="s">
        <v>580</v>
      </c>
      <c r="H186" t="s">
        <v>580</v>
      </c>
      <c r="I186">
        <v>4.0799999237060502</v>
      </c>
      <c r="J186">
        <v>4.8299999237060502</v>
      </c>
      <c r="K186" t="s">
        <v>580</v>
      </c>
      <c r="L186">
        <v>6.3400001525878897</v>
      </c>
    </row>
    <row r="187" spans="1:12" x14ac:dyDescent="0.25">
      <c r="A187" t="s">
        <v>25</v>
      </c>
      <c r="B187" t="s">
        <v>459</v>
      </c>
      <c r="C187" t="s">
        <v>584</v>
      </c>
      <c r="D187" t="s">
        <v>585</v>
      </c>
      <c r="E187">
        <v>4.4400000572204599</v>
      </c>
      <c r="F187">
        <v>4.4000000953674299</v>
      </c>
      <c r="G187">
        <v>4.8400001525878897</v>
      </c>
      <c r="H187">
        <v>5.46000003814697</v>
      </c>
      <c r="I187">
        <v>5.3099999427795401</v>
      </c>
      <c r="J187">
        <v>6.4099998474121103</v>
      </c>
      <c r="K187">
        <v>18.549999237060501</v>
      </c>
      <c r="L187">
        <v>10.289999961853001</v>
      </c>
    </row>
    <row r="188" spans="1:12" x14ac:dyDescent="0.25">
      <c r="A188" t="s">
        <v>58</v>
      </c>
      <c r="B188" t="s">
        <v>460</v>
      </c>
      <c r="C188" t="s">
        <v>584</v>
      </c>
      <c r="D188" t="s">
        <v>585</v>
      </c>
      <c r="E188">
        <v>3.21000003814697</v>
      </c>
      <c r="F188">
        <v>3.2699999809265101</v>
      </c>
      <c r="G188">
        <v>3.7400000095367401</v>
      </c>
      <c r="H188">
        <v>3.6900000572204599</v>
      </c>
      <c r="I188">
        <v>3.4900000095367401</v>
      </c>
      <c r="J188">
        <v>3.3800001144409202</v>
      </c>
      <c r="K188">
        <v>7.1799998283386204</v>
      </c>
      <c r="L188">
        <v>5.0999999046325701</v>
      </c>
    </row>
    <row r="189" spans="1:12" x14ac:dyDescent="0.25">
      <c r="A189" t="s">
        <v>90</v>
      </c>
      <c r="B189" t="s">
        <v>461</v>
      </c>
      <c r="C189" t="s">
        <v>584</v>
      </c>
      <c r="D189" t="s">
        <v>585</v>
      </c>
      <c r="E189">
        <v>3.5999999046325701</v>
      </c>
      <c r="F189">
        <v>3.0699999332428001</v>
      </c>
      <c r="G189">
        <v>2.7000000476837198</v>
      </c>
      <c r="H189">
        <v>2.5499999523162802</v>
      </c>
      <c r="I189">
        <v>2.3399999141693102</v>
      </c>
      <c r="J189">
        <v>2.2400000095367401</v>
      </c>
      <c r="K189">
        <v>2.5199999809265101</v>
      </c>
      <c r="L189" t="s">
        <v>580</v>
      </c>
    </row>
    <row r="190" spans="1:12" x14ac:dyDescent="0.25">
      <c r="A190" t="s">
        <v>462</v>
      </c>
      <c r="B190" t="s">
        <v>463</v>
      </c>
      <c r="C190" t="s">
        <v>584</v>
      </c>
      <c r="D190" t="s">
        <v>585</v>
      </c>
      <c r="E190">
        <v>1.3600000143051101</v>
      </c>
      <c r="F190" t="s">
        <v>580</v>
      </c>
      <c r="G190" t="s">
        <v>580</v>
      </c>
      <c r="H190" t="s">
        <v>580</v>
      </c>
      <c r="I190" t="s">
        <v>580</v>
      </c>
      <c r="J190" t="s">
        <v>580</v>
      </c>
      <c r="K190" t="s">
        <v>580</v>
      </c>
      <c r="L190" t="s">
        <v>580</v>
      </c>
    </row>
    <row r="191" spans="1:12" x14ac:dyDescent="0.25">
      <c r="A191" t="s">
        <v>464</v>
      </c>
      <c r="B191" t="s">
        <v>465</v>
      </c>
      <c r="C191" t="s">
        <v>584</v>
      </c>
      <c r="D191" t="s">
        <v>585</v>
      </c>
      <c r="E191" t="s">
        <v>580</v>
      </c>
      <c r="F191" t="s">
        <v>580</v>
      </c>
      <c r="G191" t="s">
        <v>580</v>
      </c>
      <c r="H191" t="s">
        <v>580</v>
      </c>
      <c r="I191" t="s">
        <v>580</v>
      </c>
      <c r="J191" t="s">
        <v>580</v>
      </c>
      <c r="K191" t="s">
        <v>580</v>
      </c>
      <c r="L191" t="s">
        <v>580</v>
      </c>
    </row>
    <row r="192" spans="1:12" x14ac:dyDescent="0.25">
      <c r="A192" t="s">
        <v>60</v>
      </c>
      <c r="B192" t="s">
        <v>466</v>
      </c>
      <c r="C192" t="s">
        <v>584</v>
      </c>
      <c r="D192" t="s">
        <v>585</v>
      </c>
      <c r="E192">
        <v>8.9899997711181605</v>
      </c>
      <c r="F192">
        <v>7.5</v>
      </c>
      <c r="G192">
        <v>6.1599998474121103</v>
      </c>
      <c r="H192">
        <v>4.8899998664856001</v>
      </c>
      <c r="I192">
        <v>3.8499999046325701</v>
      </c>
      <c r="J192">
        <v>3.2799999713897701</v>
      </c>
      <c r="K192">
        <v>3.1600000858306898</v>
      </c>
      <c r="L192">
        <v>3.3599998950958301</v>
      </c>
    </row>
    <row r="193" spans="1:12" x14ac:dyDescent="0.25">
      <c r="A193" t="s">
        <v>467</v>
      </c>
      <c r="B193" t="s">
        <v>468</v>
      </c>
      <c r="C193" t="s">
        <v>584</v>
      </c>
      <c r="D193" t="s">
        <v>585</v>
      </c>
      <c r="E193" t="s">
        <v>580</v>
      </c>
      <c r="F193" t="s">
        <v>580</v>
      </c>
      <c r="G193" t="s">
        <v>580</v>
      </c>
      <c r="H193" t="s">
        <v>580</v>
      </c>
      <c r="I193" t="s">
        <v>580</v>
      </c>
      <c r="J193" t="s">
        <v>580</v>
      </c>
      <c r="K193" t="s">
        <v>580</v>
      </c>
      <c r="L193" t="s">
        <v>580</v>
      </c>
    </row>
    <row r="194" spans="1:12" x14ac:dyDescent="0.25">
      <c r="A194" t="s">
        <v>173</v>
      </c>
      <c r="B194" t="s">
        <v>469</v>
      </c>
      <c r="C194" t="s">
        <v>584</v>
      </c>
      <c r="D194" t="s">
        <v>585</v>
      </c>
      <c r="E194">
        <v>13.8999996185303</v>
      </c>
      <c r="F194">
        <v>12</v>
      </c>
      <c r="G194">
        <v>11.800000190734901</v>
      </c>
      <c r="H194">
        <v>10.800000190734901</v>
      </c>
      <c r="I194">
        <v>9.1999998092651403</v>
      </c>
      <c r="J194">
        <v>8.3000001907348597</v>
      </c>
      <c r="K194" t="s">
        <v>580</v>
      </c>
      <c r="L194">
        <v>7.9000000953674299</v>
      </c>
    </row>
    <row r="195" spans="1:12" x14ac:dyDescent="0.25">
      <c r="A195" t="s">
        <v>470</v>
      </c>
      <c r="B195" t="s">
        <v>471</v>
      </c>
      <c r="C195" t="s">
        <v>584</v>
      </c>
      <c r="D195" t="s">
        <v>585</v>
      </c>
      <c r="E195" t="s">
        <v>580</v>
      </c>
      <c r="F195" t="s">
        <v>580</v>
      </c>
      <c r="G195" t="s">
        <v>580</v>
      </c>
      <c r="H195" t="s">
        <v>580</v>
      </c>
      <c r="I195" t="s">
        <v>580</v>
      </c>
      <c r="J195" t="s">
        <v>580</v>
      </c>
      <c r="K195" t="s">
        <v>580</v>
      </c>
      <c r="L195" t="s">
        <v>580</v>
      </c>
    </row>
    <row r="196" spans="1:12" x14ac:dyDescent="0.25">
      <c r="A196" t="s">
        <v>88</v>
      </c>
      <c r="B196" t="s">
        <v>472</v>
      </c>
      <c r="C196" t="s">
        <v>584</v>
      </c>
      <c r="D196" t="s">
        <v>585</v>
      </c>
      <c r="E196">
        <v>13.8999996185303</v>
      </c>
      <c r="F196">
        <v>12.449999809265099</v>
      </c>
      <c r="G196">
        <v>11.069999694824199</v>
      </c>
      <c r="H196">
        <v>8.8699998855590803</v>
      </c>
      <c r="I196">
        <v>6.9899997711181596</v>
      </c>
      <c r="J196">
        <v>6.46000003814697</v>
      </c>
      <c r="K196">
        <v>6.8000001907348597</v>
      </c>
      <c r="L196">
        <v>6.5799999237060502</v>
      </c>
    </row>
    <row r="197" spans="1:12" x14ac:dyDescent="0.25">
      <c r="A197" t="s">
        <v>53</v>
      </c>
      <c r="B197" t="s">
        <v>473</v>
      </c>
      <c r="C197" t="s">
        <v>584</v>
      </c>
      <c r="D197" t="s">
        <v>585</v>
      </c>
      <c r="E197">
        <v>5.0300002098083496</v>
      </c>
      <c r="F197">
        <v>4.5599999427795401</v>
      </c>
      <c r="G197">
        <v>5.25</v>
      </c>
      <c r="H197">
        <v>4.6100001335143999</v>
      </c>
      <c r="I197">
        <v>6.2199997901916504</v>
      </c>
      <c r="J197">
        <v>6.5900001525878897</v>
      </c>
      <c r="K197">
        <v>7.5500001907348597</v>
      </c>
      <c r="L197">
        <v>7.3099999427795401</v>
      </c>
    </row>
    <row r="198" spans="1:12" x14ac:dyDescent="0.25">
      <c r="A198" t="s">
        <v>474</v>
      </c>
      <c r="B198" t="s">
        <v>475</v>
      </c>
      <c r="C198" t="s">
        <v>584</v>
      </c>
      <c r="D198" t="s">
        <v>585</v>
      </c>
      <c r="E198">
        <v>20.530000686645501</v>
      </c>
      <c r="F198">
        <v>23</v>
      </c>
      <c r="G198">
        <v>23.940000534057599</v>
      </c>
      <c r="H198">
        <v>25.680000305175799</v>
      </c>
      <c r="I198">
        <v>26.2600002288818</v>
      </c>
      <c r="J198">
        <v>25.340000152587901</v>
      </c>
      <c r="K198">
        <v>25.889999389648398</v>
      </c>
      <c r="L198">
        <v>26.389999389648398</v>
      </c>
    </row>
    <row r="199" spans="1:12" x14ac:dyDescent="0.25">
      <c r="A199" t="s">
        <v>476</v>
      </c>
      <c r="B199" t="s">
        <v>477</v>
      </c>
      <c r="C199" t="s">
        <v>584</v>
      </c>
      <c r="D199" t="s">
        <v>585</v>
      </c>
      <c r="E199" t="s">
        <v>580</v>
      </c>
      <c r="F199" t="s">
        <v>580</v>
      </c>
      <c r="G199" t="s">
        <v>580</v>
      </c>
      <c r="H199" t="s">
        <v>580</v>
      </c>
      <c r="I199" t="s">
        <v>580</v>
      </c>
      <c r="J199" t="s">
        <v>580</v>
      </c>
      <c r="K199" t="s">
        <v>580</v>
      </c>
      <c r="L199" t="s">
        <v>580</v>
      </c>
    </row>
    <row r="200" spans="1:12" x14ac:dyDescent="0.25">
      <c r="A200" t="s">
        <v>478</v>
      </c>
      <c r="B200" t="s">
        <v>479</v>
      </c>
      <c r="C200" t="s">
        <v>584</v>
      </c>
      <c r="D200" t="s">
        <v>585</v>
      </c>
      <c r="E200">
        <v>7.3923863098974056</v>
      </c>
      <c r="F200">
        <v>6.8258791187196088</v>
      </c>
      <c r="G200">
        <v>6.407843904728125</v>
      </c>
      <c r="H200">
        <v>5.8394517718046117</v>
      </c>
      <c r="I200">
        <v>5.3042970117930563</v>
      </c>
      <c r="J200">
        <v>4.9793166459641487</v>
      </c>
      <c r="K200">
        <v>6.9006991788993588</v>
      </c>
      <c r="L200">
        <v>5.7437395105685098</v>
      </c>
    </row>
    <row r="201" spans="1:12" x14ac:dyDescent="0.25">
      <c r="A201" t="s">
        <v>480</v>
      </c>
      <c r="B201" t="s">
        <v>481</v>
      </c>
      <c r="C201" t="s">
        <v>584</v>
      </c>
      <c r="D201" t="s">
        <v>585</v>
      </c>
      <c r="E201" t="s">
        <v>580</v>
      </c>
      <c r="F201" t="s">
        <v>580</v>
      </c>
      <c r="G201" t="s">
        <v>580</v>
      </c>
      <c r="H201" t="s">
        <v>580</v>
      </c>
      <c r="I201" t="s">
        <v>580</v>
      </c>
      <c r="J201" t="s">
        <v>580</v>
      </c>
      <c r="K201" t="s">
        <v>580</v>
      </c>
      <c r="L201" t="s">
        <v>580</v>
      </c>
    </row>
    <row r="202" spans="1:12" x14ac:dyDescent="0.25">
      <c r="A202" t="s">
        <v>28</v>
      </c>
      <c r="B202" t="s">
        <v>482</v>
      </c>
      <c r="C202" t="s">
        <v>584</v>
      </c>
      <c r="D202" t="s">
        <v>585</v>
      </c>
      <c r="E202">
        <v>0.20000000298023199</v>
      </c>
      <c r="F202">
        <v>0.17000000178813901</v>
      </c>
      <c r="G202">
        <v>0.15000000596046401</v>
      </c>
      <c r="H202">
        <v>0.140000000596046</v>
      </c>
      <c r="I202">
        <v>0.109999999403954</v>
      </c>
      <c r="J202">
        <v>0.10000000149011599</v>
      </c>
      <c r="K202">
        <v>0.140000000596046</v>
      </c>
      <c r="L202" t="s">
        <v>580</v>
      </c>
    </row>
    <row r="203" spans="1:12" x14ac:dyDescent="0.25">
      <c r="A203" t="s">
        <v>86</v>
      </c>
      <c r="B203" t="s">
        <v>483</v>
      </c>
      <c r="C203" t="s">
        <v>584</v>
      </c>
      <c r="D203" t="s">
        <v>585</v>
      </c>
      <c r="E203">
        <v>6.8000001907348597</v>
      </c>
      <c r="F203">
        <v>6.8099999427795401</v>
      </c>
      <c r="G203">
        <v>5.9000000953674299</v>
      </c>
      <c r="H203">
        <v>4.9299998283386204</v>
      </c>
      <c r="I203">
        <v>4.1900000572204599</v>
      </c>
      <c r="J203">
        <v>3.9100000858306898</v>
      </c>
      <c r="K203">
        <v>5.0300002098083496</v>
      </c>
      <c r="L203">
        <v>5.5900001525878897</v>
      </c>
    </row>
    <row r="204" spans="1:12" x14ac:dyDescent="0.25">
      <c r="A204" t="s">
        <v>64</v>
      </c>
      <c r="B204" t="s">
        <v>484</v>
      </c>
      <c r="C204" t="s">
        <v>584</v>
      </c>
      <c r="D204" t="s">
        <v>585</v>
      </c>
      <c r="E204">
        <v>5.1599998474121103</v>
      </c>
      <c r="F204">
        <v>5.5700001716613796</v>
      </c>
      <c r="G204">
        <v>5.5599999427795401</v>
      </c>
      <c r="H204">
        <v>5.21000003814697</v>
      </c>
      <c r="I204">
        <v>4.8499999046325701</v>
      </c>
      <c r="J204">
        <v>4.5</v>
      </c>
      <c r="K204">
        <v>5.5900001525878897</v>
      </c>
      <c r="L204" t="s">
        <v>580</v>
      </c>
    </row>
    <row r="205" spans="1:12" x14ac:dyDescent="0.25">
      <c r="A205" t="s">
        <v>153</v>
      </c>
      <c r="B205" t="s">
        <v>485</v>
      </c>
      <c r="C205" t="s">
        <v>584</v>
      </c>
      <c r="D205" t="s">
        <v>585</v>
      </c>
      <c r="E205">
        <v>1.16999995708466</v>
      </c>
      <c r="F205" t="s">
        <v>580</v>
      </c>
      <c r="G205" t="s">
        <v>580</v>
      </c>
      <c r="H205">
        <v>11.8800001144409</v>
      </c>
      <c r="I205">
        <v>12.1000003814697</v>
      </c>
      <c r="J205">
        <v>12.430000305175801</v>
      </c>
      <c r="K205">
        <v>13.0100002288818</v>
      </c>
      <c r="L205" t="s">
        <v>580</v>
      </c>
    </row>
    <row r="206" spans="1:12" x14ac:dyDescent="0.25">
      <c r="A206" t="s">
        <v>486</v>
      </c>
      <c r="B206" t="s">
        <v>487</v>
      </c>
      <c r="C206" t="s">
        <v>584</v>
      </c>
      <c r="D206" t="s">
        <v>585</v>
      </c>
      <c r="E206" t="s">
        <v>580</v>
      </c>
      <c r="F206" t="s">
        <v>580</v>
      </c>
      <c r="G206" t="s">
        <v>580</v>
      </c>
      <c r="H206" t="s">
        <v>580</v>
      </c>
      <c r="I206">
        <v>5.1558214351076863</v>
      </c>
      <c r="J206">
        <v>5.2046600037463104</v>
      </c>
      <c r="K206">
        <v>4.8281481754853033</v>
      </c>
      <c r="L206" t="s">
        <v>580</v>
      </c>
    </row>
    <row r="207" spans="1:12" x14ac:dyDescent="0.25">
      <c r="A207" t="s">
        <v>35</v>
      </c>
      <c r="B207" t="s">
        <v>488</v>
      </c>
      <c r="C207" t="s">
        <v>584</v>
      </c>
      <c r="D207" t="s">
        <v>585</v>
      </c>
      <c r="E207" t="s">
        <v>580</v>
      </c>
      <c r="F207">
        <v>5.5999999046325701</v>
      </c>
      <c r="G207">
        <v>5.5999999046325701</v>
      </c>
      <c r="H207">
        <v>5.8899998664856001</v>
      </c>
      <c r="I207">
        <v>6.0300002098083496</v>
      </c>
      <c r="J207">
        <v>5.6399998664856001</v>
      </c>
      <c r="K207">
        <v>7.6599998474121103</v>
      </c>
      <c r="L207" t="s">
        <v>580</v>
      </c>
    </row>
    <row r="208" spans="1:12" x14ac:dyDescent="0.25">
      <c r="A208" t="s">
        <v>118</v>
      </c>
      <c r="B208" t="s">
        <v>489</v>
      </c>
      <c r="C208" t="s">
        <v>584</v>
      </c>
      <c r="D208" t="s">
        <v>585</v>
      </c>
      <c r="E208" t="s">
        <v>580</v>
      </c>
      <c r="F208" t="s">
        <v>580</v>
      </c>
      <c r="G208" t="s">
        <v>580</v>
      </c>
      <c r="H208" t="s">
        <v>580</v>
      </c>
      <c r="I208" t="s">
        <v>580</v>
      </c>
      <c r="J208" t="s">
        <v>580</v>
      </c>
      <c r="K208" t="s">
        <v>580</v>
      </c>
      <c r="L208" t="s">
        <v>580</v>
      </c>
    </row>
    <row r="209" spans="1:12" x14ac:dyDescent="0.25">
      <c r="A209" t="s">
        <v>142</v>
      </c>
      <c r="B209" t="s">
        <v>490</v>
      </c>
      <c r="C209" t="s">
        <v>584</v>
      </c>
      <c r="D209" t="s">
        <v>585</v>
      </c>
      <c r="E209" t="s">
        <v>580</v>
      </c>
      <c r="F209">
        <v>6.7600002288818404</v>
      </c>
      <c r="G209">
        <v>4.46000003814697</v>
      </c>
      <c r="H209">
        <v>4.0799999237060502</v>
      </c>
      <c r="I209">
        <v>3.5699999332428001</v>
      </c>
      <c r="J209">
        <v>2.8599998950958301</v>
      </c>
      <c r="K209" t="s">
        <v>580</v>
      </c>
      <c r="L209" t="s">
        <v>580</v>
      </c>
    </row>
    <row r="210" spans="1:12" x14ac:dyDescent="0.25">
      <c r="A210" t="s">
        <v>24</v>
      </c>
      <c r="B210" t="s">
        <v>491</v>
      </c>
      <c r="C210" t="s">
        <v>584</v>
      </c>
      <c r="D210" t="s">
        <v>585</v>
      </c>
      <c r="E210">
        <v>3.7400000095367401</v>
      </c>
      <c r="F210">
        <v>3.78999996185303</v>
      </c>
      <c r="G210">
        <v>4.0799999237060502</v>
      </c>
      <c r="H210">
        <v>4.1999998092651403</v>
      </c>
      <c r="I210" t="s">
        <v>580</v>
      </c>
      <c r="J210">
        <v>3.0999999046325701</v>
      </c>
      <c r="K210">
        <v>4.0999999046325701</v>
      </c>
      <c r="L210">
        <v>3.53999996185303</v>
      </c>
    </row>
    <row r="211" spans="1:12" x14ac:dyDescent="0.25">
      <c r="A211" t="s">
        <v>492</v>
      </c>
      <c r="B211" t="s">
        <v>493</v>
      </c>
      <c r="C211" t="s">
        <v>584</v>
      </c>
      <c r="D211" t="s">
        <v>585</v>
      </c>
      <c r="E211" t="s">
        <v>580</v>
      </c>
      <c r="F211" t="s">
        <v>580</v>
      </c>
      <c r="G211" t="s">
        <v>580</v>
      </c>
      <c r="H211" t="s">
        <v>580</v>
      </c>
      <c r="I211" t="s">
        <v>580</v>
      </c>
      <c r="J211" t="s">
        <v>580</v>
      </c>
      <c r="K211" t="s">
        <v>580</v>
      </c>
      <c r="L211" t="s">
        <v>580</v>
      </c>
    </row>
    <row r="212" spans="1:12" x14ac:dyDescent="0.25">
      <c r="A212" t="s">
        <v>123</v>
      </c>
      <c r="B212" t="s">
        <v>494</v>
      </c>
      <c r="C212" t="s">
        <v>584</v>
      </c>
      <c r="D212" t="s">
        <v>585</v>
      </c>
      <c r="E212">
        <v>4.6799998283386204</v>
      </c>
      <c r="F212" t="s">
        <v>580</v>
      </c>
      <c r="G212" t="s">
        <v>580</v>
      </c>
      <c r="H212" t="s">
        <v>580</v>
      </c>
      <c r="I212">
        <v>3.1900000572204599</v>
      </c>
      <c r="J212" t="s">
        <v>580</v>
      </c>
      <c r="K212" t="s">
        <v>580</v>
      </c>
      <c r="L212" t="s">
        <v>580</v>
      </c>
    </row>
    <row r="213" spans="1:12" x14ac:dyDescent="0.25">
      <c r="A213" t="s">
        <v>42</v>
      </c>
      <c r="B213" t="s">
        <v>495</v>
      </c>
      <c r="C213" t="s">
        <v>584</v>
      </c>
      <c r="D213" t="s">
        <v>585</v>
      </c>
      <c r="E213">
        <v>4.1500000953674299</v>
      </c>
      <c r="F213">
        <v>4</v>
      </c>
      <c r="G213">
        <v>4.4200000762939498</v>
      </c>
      <c r="H213">
        <v>4.3899998664856001</v>
      </c>
      <c r="I213">
        <v>4.0100002288818404</v>
      </c>
      <c r="J213">
        <v>4.1700000762939498</v>
      </c>
      <c r="K213">
        <v>5.0199999809265101</v>
      </c>
      <c r="L213" t="s">
        <v>580</v>
      </c>
    </row>
    <row r="214" spans="1:12" x14ac:dyDescent="0.25">
      <c r="A214" t="s">
        <v>496</v>
      </c>
      <c r="B214" t="s">
        <v>497</v>
      </c>
      <c r="C214" t="s">
        <v>584</v>
      </c>
      <c r="D214" t="s">
        <v>585</v>
      </c>
      <c r="E214">
        <v>6.6100001335143999</v>
      </c>
      <c r="F214">
        <v>7.3800001144409197</v>
      </c>
      <c r="G214">
        <v>6.4499998092651403</v>
      </c>
      <c r="H214" t="s">
        <v>580</v>
      </c>
      <c r="I214" t="s">
        <v>580</v>
      </c>
      <c r="J214">
        <v>5.8000001907348597</v>
      </c>
      <c r="K214" t="s">
        <v>580</v>
      </c>
      <c r="L214" t="s">
        <v>580</v>
      </c>
    </row>
    <row r="215" spans="1:12" x14ac:dyDescent="0.25">
      <c r="A215" t="s">
        <v>175</v>
      </c>
      <c r="B215" t="s">
        <v>498</v>
      </c>
      <c r="C215" t="s">
        <v>584</v>
      </c>
      <c r="D215" t="s">
        <v>585</v>
      </c>
      <c r="E215" t="s">
        <v>580</v>
      </c>
      <c r="F215" t="s">
        <v>580</v>
      </c>
      <c r="G215" t="s">
        <v>580</v>
      </c>
      <c r="H215" t="s">
        <v>580</v>
      </c>
      <c r="I215" t="s">
        <v>580</v>
      </c>
      <c r="J215">
        <v>18.829999923706101</v>
      </c>
      <c r="K215" t="s">
        <v>580</v>
      </c>
      <c r="L215" t="s">
        <v>580</v>
      </c>
    </row>
    <row r="216" spans="1:12" x14ac:dyDescent="0.25">
      <c r="A216" t="s">
        <v>87</v>
      </c>
      <c r="B216" t="s">
        <v>499</v>
      </c>
      <c r="C216" t="s">
        <v>584</v>
      </c>
      <c r="D216" t="s">
        <v>585</v>
      </c>
      <c r="E216">
        <v>19.219999313354499</v>
      </c>
      <c r="F216">
        <v>17.659999847412099</v>
      </c>
      <c r="G216">
        <v>15.2600002288818</v>
      </c>
      <c r="H216">
        <v>13.4799995422363</v>
      </c>
      <c r="I216">
        <v>12.7299995422363</v>
      </c>
      <c r="J216">
        <v>10.3900003433228</v>
      </c>
      <c r="K216">
        <v>9.0100002288818395</v>
      </c>
      <c r="L216">
        <v>10.060000419616699</v>
      </c>
    </row>
    <row r="217" spans="1:12" x14ac:dyDescent="0.25">
      <c r="A217" t="s">
        <v>500</v>
      </c>
      <c r="B217" t="s">
        <v>501</v>
      </c>
      <c r="C217" t="s">
        <v>584</v>
      </c>
      <c r="D217" t="s">
        <v>585</v>
      </c>
      <c r="E217" t="s">
        <v>580</v>
      </c>
      <c r="F217" t="s">
        <v>580</v>
      </c>
      <c r="G217" t="s">
        <v>580</v>
      </c>
      <c r="H217" t="s">
        <v>580</v>
      </c>
      <c r="I217" t="s">
        <v>580</v>
      </c>
      <c r="J217" t="s">
        <v>580</v>
      </c>
      <c r="K217" t="s">
        <v>580</v>
      </c>
      <c r="L217" t="s">
        <v>580</v>
      </c>
    </row>
    <row r="218" spans="1:12" x14ac:dyDescent="0.25">
      <c r="A218" t="s">
        <v>178</v>
      </c>
      <c r="B218" t="s">
        <v>502</v>
      </c>
      <c r="C218" t="s">
        <v>584</v>
      </c>
      <c r="D218" t="s">
        <v>585</v>
      </c>
      <c r="E218" t="s">
        <v>580</v>
      </c>
      <c r="F218" t="s">
        <v>580</v>
      </c>
      <c r="G218" t="s">
        <v>580</v>
      </c>
      <c r="H218" t="s">
        <v>580</v>
      </c>
      <c r="I218" t="s">
        <v>580</v>
      </c>
      <c r="J218" t="s">
        <v>580</v>
      </c>
      <c r="K218" t="s">
        <v>580</v>
      </c>
      <c r="L218" t="s">
        <v>580</v>
      </c>
    </row>
    <row r="219" spans="1:12" x14ac:dyDescent="0.25">
      <c r="A219" t="s">
        <v>167</v>
      </c>
      <c r="B219" t="s">
        <v>503</v>
      </c>
      <c r="C219" t="s">
        <v>584</v>
      </c>
      <c r="D219" t="s">
        <v>585</v>
      </c>
      <c r="E219" t="s">
        <v>580</v>
      </c>
      <c r="F219" t="s">
        <v>580</v>
      </c>
      <c r="G219" t="s">
        <v>580</v>
      </c>
      <c r="H219" t="s">
        <v>580</v>
      </c>
      <c r="I219" t="s">
        <v>580</v>
      </c>
      <c r="J219" t="s">
        <v>580</v>
      </c>
      <c r="K219" t="s">
        <v>580</v>
      </c>
      <c r="L219" t="s">
        <v>580</v>
      </c>
    </row>
    <row r="220" spans="1:12" x14ac:dyDescent="0.25">
      <c r="A220" t="s">
        <v>504</v>
      </c>
      <c r="B220" t="s">
        <v>505</v>
      </c>
      <c r="C220" t="s">
        <v>584</v>
      </c>
      <c r="D220" t="s">
        <v>585</v>
      </c>
      <c r="E220" t="s">
        <v>580</v>
      </c>
      <c r="F220" t="s">
        <v>580</v>
      </c>
      <c r="G220" t="s">
        <v>580</v>
      </c>
      <c r="H220" t="s">
        <v>580</v>
      </c>
      <c r="I220" t="s">
        <v>580</v>
      </c>
      <c r="J220" t="s">
        <v>580</v>
      </c>
      <c r="K220" t="s">
        <v>580</v>
      </c>
      <c r="L220" t="s">
        <v>580</v>
      </c>
    </row>
    <row r="221" spans="1:12" x14ac:dyDescent="0.25">
      <c r="A221" t="s">
        <v>506</v>
      </c>
      <c r="B221" t="s">
        <v>507</v>
      </c>
      <c r="C221" t="s">
        <v>584</v>
      </c>
      <c r="D221" t="s">
        <v>585</v>
      </c>
      <c r="E221" t="s">
        <v>580</v>
      </c>
      <c r="F221" t="s">
        <v>580</v>
      </c>
      <c r="G221" t="s">
        <v>580</v>
      </c>
      <c r="H221" t="s">
        <v>580</v>
      </c>
      <c r="I221" t="s">
        <v>580</v>
      </c>
      <c r="J221" t="s">
        <v>580</v>
      </c>
      <c r="K221" t="s">
        <v>580</v>
      </c>
      <c r="L221" t="s">
        <v>580</v>
      </c>
    </row>
    <row r="222" spans="1:12" x14ac:dyDescent="0.25">
      <c r="A222" t="s">
        <v>40</v>
      </c>
      <c r="B222" t="s">
        <v>508</v>
      </c>
      <c r="C222" t="s">
        <v>584</v>
      </c>
      <c r="D222" t="s">
        <v>585</v>
      </c>
      <c r="E222">
        <v>6.9400000572204599</v>
      </c>
      <c r="F222">
        <v>7.2199997901916504</v>
      </c>
      <c r="G222">
        <v>7.9200000762939498</v>
      </c>
      <c r="H222" t="s">
        <v>580</v>
      </c>
      <c r="I222" t="s">
        <v>580</v>
      </c>
      <c r="J222" t="s">
        <v>580</v>
      </c>
      <c r="K222" t="s">
        <v>580</v>
      </c>
      <c r="L222" t="s">
        <v>580</v>
      </c>
    </row>
    <row r="223" spans="1:12" x14ac:dyDescent="0.25">
      <c r="A223" t="s">
        <v>509</v>
      </c>
      <c r="B223" t="s">
        <v>510</v>
      </c>
      <c r="C223" t="s">
        <v>584</v>
      </c>
      <c r="D223" t="s">
        <v>585</v>
      </c>
      <c r="E223">
        <v>13.180000305175801</v>
      </c>
      <c r="F223">
        <v>11.4799995422363</v>
      </c>
      <c r="G223">
        <v>9.6700000762939506</v>
      </c>
      <c r="H223">
        <v>8.1300001144409197</v>
      </c>
      <c r="I223">
        <v>6.53999996185303</v>
      </c>
      <c r="J223">
        <v>5.75</v>
      </c>
      <c r="K223">
        <v>6.6900000572204599</v>
      </c>
      <c r="L223">
        <v>6.8299999237060502</v>
      </c>
    </row>
    <row r="224" spans="1:12" x14ac:dyDescent="0.25">
      <c r="A224" t="s">
        <v>55</v>
      </c>
      <c r="B224" t="s">
        <v>511</v>
      </c>
      <c r="C224" t="s">
        <v>584</v>
      </c>
      <c r="D224" t="s">
        <v>585</v>
      </c>
      <c r="E224">
        <v>9.6700000762939506</v>
      </c>
      <c r="F224">
        <v>8.9600000381469709</v>
      </c>
      <c r="G224">
        <v>8</v>
      </c>
      <c r="H224">
        <v>6.5599999427795401</v>
      </c>
      <c r="I224">
        <v>5.1100001335143999</v>
      </c>
      <c r="J224">
        <v>4.4499998092651403</v>
      </c>
      <c r="K224">
        <v>4.9699997901916504</v>
      </c>
      <c r="L224">
        <v>4.7399997711181596</v>
      </c>
    </row>
    <row r="225" spans="1:12" x14ac:dyDescent="0.25">
      <c r="A225" t="s">
        <v>8</v>
      </c>
      <c r="B225" t="s">
        <v>512</v>
      </c>
      <c r="C225" t="s">
        <v>584</v>
      </c>
      <c r="D225" t="s">
        <v>585</v>
      </c>
      <c r="E225">
        <v>7.9499998092651403</v>
      </c>
      <c r="F225">
        <v>7.4299998283386204</v>
      </c>
      <c r="G225">
        <v>6.9899997711181596</v>
      </c>
      <c r="H225">
        <v>6.7199997901916504</v>
      </c>
      <c r="I225">
        <v>6.3600001335143999</v>
      </c>
      <c r="J225">
        <v>6.8299999237060502</v>
      </c>
      <c r="K225">
        <v>8.2899999618530291</v>
      </c>
      <c r="L225">
        <v>8.7200002670288104</v>
      </c>
    </row>
    <row r="226" spans="1:12" x14ac:dyDescent="0.25">
      <c r="A226" t="s">
        <v>513</v>
      </c>
      <c r="B226" t="s">
        <v>514</v>
      </c>
      <c r="C226" t="s">
        <v>584</v>
      </c>
      <c r="D226" t="s">
        <v>585</v>
      </c>
      <c r="E226" t="s">
        <v>580</v>
      </c>
      <c r="F226" t="s">
        <v>580</v>
      </c>
      <c r="G226">
        <v>22.719999313354499</v>
      </c>
      <c r="H226" t="s">
        <v>580</v>
      </c>
      <c r="I226" t="s">
        <v>580</v>
      </c>
      <c r="J226" t="s">
        <v>580</v>
      </c>
      <c r="K226" t="s">
        <v>580</v>
      </c>
      <c r="L226" t="s">
        <v>580</v>
      </c>
    </row>
    <row r="227" spans="1:12" x14ac:dyDescent="0.25">
      <c r="A227" t="s">
        <v>515</v>
      </c>
      <c r="B227" t="s">
        <v>516</v>
      </c>
      <c r="C227" t="s">
        <v>584</v>
      </c>
      <c r="D227" t="s">
        <v>585</v>
      </c>
      <c r="E227" t="s">
        <v>580</v>
      </c>
      <c r="F227" t="s">
        <v>580</v>
      </c>
      <c r="G227" t="s">
        <v>580</v>
      </c>
      <c r="H227" t="s">
        <v>580</v>
      </c>
      <c r="I227" t="s">
        <v>580</v>
      </c>
      <c r="J227" t="s">
        <v>580</v>
      </c>
      <c r="K227" t="s">
        <v>580</v>
      </c>
      <c r="L227" t="s">
        <v>580</v>
      </c>
    </row>
    <row r="228" spans="1:12" x14ac:dyDescent="0.25">
      <c r="A228" t="s">
        <v>517</v>
      </c>
      <c r="B228" t="s">
        <v>518</v>
      </c>
      <c r="C228" t="s">
        <v>584</v>
      </c>
      <c r="D228" t="s">
        <v>585</v>
      </c>
      <c r="E228">
        <v>3.8399999141693102</v>
      </c>
      <c r="F228">
        <v>4.1500000953674299</v>
      </c>
      <c r="G228">
        <v>3.96000003814697</v>
      </c>
      <c r="H228">
        <v>3.71000003814697</v>
      </c>
      <c r="I228">
        <v>3.5299999713897701</v>
      </c>
      <c r="J228">
        <v>2.9700000286102299</v>
      </c>
      <c r="K228">
        <v>4.3099999427795401</v>
      </c>
      <c r="L228" t="s">
        <v>580</v>
      </c>
    </row>
    <row r="229" spans="1:12" x14ac:dyDescent="0.25">
      <c r="A229" t="s">
        <v>519</v>
      </c>
      <c r="B229" t="s">
        <v>520</v>
      </c>
      <c r="C229" t="s">
        <v>584</v>
      </c>
      <c r="D229" t="s">
        <v>585</v>
      </c>
      <c r="E229" t="s">
        <v>580</v>
      </c>
      <c r="F229" t="s">
        <v>580</v>
      </c>
      <c r="G229" t="s">
        <v>580</v>
      </c>
      <c r="H229" t="s">
        <v>580</v>
      </c>
      <c r="I229" t="s">
        <v>580</v>
      </c>
      <c r="J229" t="s">
        <v>580</v>
      </c>
      <c r="K229" t="s">
        <v>580</v>
      </c>
      <c r="L229" t="s">
        <v>580</v>
      </c>
    </row>
    <row r="230" spans="1:12" x14ac:dyDescent="0.25">
      <c r="A230" t="s">
        <v>521</v>
      </c>
      <c r="B230" t="s">
        <v>522</v>
      </c>
      <c r="C230" t="s">
        <v>584</v>
      </c>
      <c r="D230" t="s">
        <v>585</v>
      </c>
      <c r="E230" t="s">
        <v>580</v>
      </c>
      <c r="F230" t="s">
        <v>580</v>
      </c>
      <c r="G230" t="s">
        <v>580</v>
      </c>
      <c r="H230" t="s">
        <v>580</v>
      </c>
      <c r="I230" t="s">
        <v>580</v>
      </c>
      <c r="J230" t="s">
        <v>580</v>
      </c>
      <c r="K230" t="s">
        <v>580</v>
      </c>
      <c r="L230" t="s">
        <v>580</v>
      </c>
    </row>
    <row r="231" spans="1:12" x14ac:dyDescent="0.25">
      <c r="A231" t="s">
        <v>149</v>
      </c>
      <c r="B231" t="s">
        <v>523</v>
      </c>
      <c r="C231" t="s">
        <v>584</v>
      </c>
      <c r="D231" t="s">
        <v>585</v>
      </c>
      <c r="E231" t="s">
        <v>580</v>
      </c>
      <c r="F231" t="s">
        <v>580</v>
      </c>
      <c r="G231" t="s">
        <v>580</v>
      </c>
      <c r="H231" t="s">
        <v>580</v>
      </c>
      <c r="I231">
        <v>1.12999999523163</v>
      </c>
      <c r="J231" t="s">
        <v>580</v>
      </c>
      <c r="K231" t="s">
        <v>580</v>
      </c>
      <c r="L231" t="s">
        <v>580</v>
      </c>
    </row>
    <row r="232" spans="1:12" x14ac:dyDescent="0.25">
      <c r="A232" t="s">
        <v>524</v>
      </c>
      <c r="B232" t="s">
        <v>525</v>
      </c>
      <c r="C232" t="s">
        <v>584</v>
      </c>
      <c r="D232" t="s">
        <v>585</v>
      </c>
      <c r="E232">
        <v>3.7617369091088158</v>
      </c>
      <c r="F232" t="s">
        <v>580</v>
      </c>
      <c r="G232" t="s">
        <v>580</v>
      </c>
      <c r="H232">
        <v>3.5380346458518837</v>
      </c>
      <c r="I232">
        <v>3.5039086747279256</v>
      </c>
      <c r="J232">
        <v>4.36095000856763</v>
      </c>
      <c r="K232" t="s">
        <v>580</v>
      </c>
      <c r="L232" t="s">
        <v>580</v>
      </c>
    </row>
    <row r="233" spans="1:12" x14ac:dyDescent="0.25">
      <c r="A233" t="s">
        <v>526</v>
      </c>
      <c r="B233" t="s">
        <v>527</v>
      </c>
      <c r="C233" t="s">
        <v>584</v>
      </c>
      <c r="D233" t="s">
        <v>585</v>
      </c>
      <c r="E233">
        <v>7.5497907443570851</v>
      </c>
      <c r="F233">
        <v>7.5379163816466779</v>
      </c>
      <c r="G233">
        <v>7.4777691412993184</v>
      </c>
      <c r="H233">
        <v>7.1211525292652835</v>
      </c>
      <c r="I233">
        <v>6.8697288088419288</v>
      </c>
      <c r="J233">
        <v>6.9395661867040532</v>
      </c>
      <c r="K233">
        <v>7.1298980985973026</v>
      </c>
      <c r="L233" t="s">
        <v>580</v>
      </c>
    </row>
    <row r="234" spans="1:12" x14ac:dyDescent="0.25">
      <c r="A234" t="s">
        <v>157</v>
      </c>
      <c r="B234" t="s">
        <v>528</v>
      </c>
      <c r="C234" t="s">
        <v>584</v>
      </c>
      <c r="D234" t="s">
        <v>585</v>
      </c>
      <c r="E234" t="s">
        <v>580</v>
      </c>
      <c r="F234">
        <v>2.2000000476837198</v>
      </c>
      <c r="G234" t="s">
        <v>580</v>
      </c>
      <c r="H234">
        <v>3.7400000095367401</v>
      </c>
      <c r="I234" t="s">
        <v>580</v>
      </c>
      <c r="J234" t="s">
        <v>580</v>
      </c>
      <c r="K234" t="s">
        <v>580</v>
      </c>
      <c r="L234" t="s">
        <v>580</v>
      </c>
    </row>
    <row r="235" spans="1:12" x14ac:dyDescent="0.25">
      <c r="A235" t="s">
        <v>34</v>
      </c>
      <c r="B235" t="s">
        <v>529</v>
      </c>
      <c r="C235" t="s">
        <v>584</v>
      </c>
      <c r="D235" t="s">
        <v>585</v>
      </c>
      <c r="E235">
        <v>0.57999998331069902</v>
      </c>
      <c r="F235">
        <v>0.60000002384185802</v>
      </c>
      <c r="G235">
        <v>0.68999999761581399</v>
      </c>
      <c r="H235">
        <v>0.82999998331069902</v>
      </c>
      <c r="I235">
        <v>0.769999980926514</v>
      </c>
      <c r="J235">
        <v>0.72000002861022905</v>
      </c>
      <c r="K235">
        <v>1.1000000238418599</v>
      </c>
      <c r="L235" t="s">
        <v>580</v>
      </c>
    </row>
    <row r="236" spans="1:12" x14ac:dyDescent="0.25">
      <c r="A236" t="s">
        <v>106</v>
      </c>
      <c r="B236" t="s">
        <v>530</v>
      </c>
      <c r="C236" t="s">
        <v>584</v>
      </c>
      <c r="D236" t="s">
        <v>585</v>
      </c>
      <c r="E236" t="s">
        <v>580</v>
      </c>
      <c r="F236" t="s">
        <v>580</v>
      </c>
      <c r="G236">
        <v>6.9000000953674299</v>
      </c>
      <c r="H236" t="s">
        <v>580</v>
      </c>
      <c r="I236" t="s">
        <v>580</v>
      </c>
      <c r="J236" t="s">
        <v>580</v>
      </c>
      <c r="K236" t="s">
        <v>580</v>
      </c>
      <c r="L236" t="s">
        <v>580</v>
      </c>
    </row>
    <row r="237" spans="1:12" x14ac:dyDescent="0.25">
      <c r="A237" t="s">
        <v>70</v>
      </c>
      <c r="B237" t="s">
        <v>531</v>
      </c>
      <c r="C237" t="s">
        <v>584</v>
      </c>
      <c r="D237" t="s">
        <v>585</v>
      </c>
      <c r="E237" t="s">
        <v>580</v>
      </c>
      <c r="F237" t="s">
        <v>580</v>
      </c>
      <c r="G237" t="s">
        <v>580</v>
      </c>
      <c r="H237" t="s">
        <v>580</v>
      </c>
      <c r="I237" t="s">
        <v>580</v>
      </c>
      <c r="J237" t="s">
        <v>580</v>
      </c>
      <c r="K237" t="s">
        <v>580</v>
      </c>
      <c r="L237" t="s">
        <v>580</v>
      </c>
    </row>
    <row r="238" spans="1:12" x14ac:dyDescent="0.25">
      <c r="A238" t="s">
        <v>532</v>
      </c>
      <c r="B238" t="s">
        <v>533</v>
      </c>
      <c r="C238" t="s">
        <v>584</v>
      </c>
      <c r="D238" t="s">
        <v>585</v>
      </c>
      <c r="E238">
        <v>6.0081197183087482</v>
      </c>
      <c r="F238">
        <v>6.5493885035631889</v>
      </c>
      <c r="G238">
        <v>7.6947052620642147</v>
      </c>
      <c r="H238">
        <v>8.019386760959696</v>
      </c>
      <c r="I238">
        <v>8.0424347502193569</v>
      </c>
      <c r="J238">
        <v>8.1178818444490251</v>
      </c>
      <c r="K238">
        <v>10.474606940613086</v>
      </c>
      <c r="L238">
        <v>9.7056875103308418</v>
      </c>
    </row>
    <row r="239" spans="1:12" x14ac:dyDescent="0.25">
      <c r="A239" t="s">
        <v>534</v>
      </c>
      <c r="B239" t="s">
        <v>535</v>
      </c>
      <c r="C239" t="s">
        <v>584</v>
      </c>
      <c r="D239" t="s">
        <v>585</v>
      </c>
      <c r="E239" t="s">
        <v>580</v>
      </c>
      <c r="F239" t="s">
        <v>580</v>
      </c>
      <c r="G239">
        <v>4.6599998474121103</v>
      </c>
      <c r="H239" t="s">
        <v>580</v>
      </c>
      <c r="I239" t="s">
        <v>580</v>
      </c>
      <c r="J239" t="s">
        <v>580</v>
      </c>
      <c r="K239" t="s">
        <v>580</v>
      </c>
      <c r="L239" t="s">
        <v>580</v>
      </c>
    </row>
    <row r="240" spans="1:12" x14ac:dyDescent="0.25">
      <c r="A240" t="s">
        <v>536</v>
      </c>
      <c r="B240" t="s">
        <v>537</v>
      </c>
      <c r="C240" t="s">
        <v>584</v>
      </c>
      <c r="D240" t="s">
        <v>585</v>
      </c>
      <c r="E240">
        <v>11.557713965927697</v>
      </c>
      <c r="F240">
        <v>11.828102669620773</v>
      </c>
      <c r="G240">
        <v>11.860077690684813</v>
      </c>
      <c r="H240" t="s">
        <v>580</v>
      </c>
      <c r="I240" t="s">
        <v>580</v>
      </c>
      <c r="J240" t="s">
        <v>580</v>
      </c>
      <c r="K240" t="s">
        <v>580</v>
      </c>
      <c r="L240" t="s">
        <v>580</v>
      </c>
    </row>
    <row r="241" spans="1:12" x14ac:dyDescent="0.25">
      <c r="A241" t="s">
        <v>538</v>
      </c>
      <c r="B241" t="s">
        <v>539</v>
      </c>
      <c r="C241" t="s">
        <v>584</v>
      </c>
      <c r="D241" t="s">
        <v>585</v>
      </c>
      <c r="E241" t="s">
        <v>580</v>
      </c>
      <c r="F241" t="s">
        <v>580</v>
      </c>
      <c r="G241" t="s">
        <v>580</v>
      </c>
      <c r="H241" t="s">
        <v>580</v>
      </c>
      <c r="I241">
        <v>2.25</v>
      </c>
      <c r="J241" t="s">
        <v>580</v>
      </c>
      <c r="K241" t="s">
        <v>580</v>
      </c>
      <c r="L241" t="s">
        <v>580</v>
      </c>
    </row>
    <row r="242" spans="1:12" x14ac:dyDescent="0.25">
      <c r="A242" t="s">
        <v>540</v>
      </c>
      <c r="B242" t="s">
        <v>541</v>
      </c>
      <c r="C242" t="s">
        <v>584</v>
      </c>
      <c r="D242" t="s">
        <v>585</v>
      </c>
      <c r="E242" t="s">
        <v>580</v>
      </c>
      <c r="F242" t="s">
        <v>580</v>
      </c>
      <c r="G242" t="s">
        <v>580</v>
      </c>
      <c r="H242" t="s">
        <v>580</v>
      </c>
      <c r="I242">
        <v>5.1558214351076863</v>
      </c>
      <c r="J242">
        <v>5.2046600037463104</v>
      </c>
      <c r="K242">
        <v>4.8281481754853042</v>
      </c>
      <c r="L242" t="s">
        <v>580</v>
      </c>
    </row>
    <row r="243" spans="1:12" x14ac:dyDescent="0.25">
      <c r="A243" t="s">
        <v>542</v>
      </c>
      <c r="B243" t="s">
        <v>543</v>
      </c>
      <c r="C243" t="s">
        <v>584</v>
      </c>
      <c r="D243" t="s">
        <v>585</v>
      </c>
      <c r="E243" t="s">
        <v>580</v>
      </c>
      <c r="F243" t="s">
        <v>580</v>
      </c>
      <c r="G243" t="s">
        <v>580</v>
      </c>
      <c r="H243" t="s">
        <v>580</v>
      </c>
      <c r="I243" t="s">
        <v>580</v>
      </c>
      <c r="J243" t="s">
        <v>580</v>
      </c>
      <c r="K243" t="s">
        <v>580</v>
      </c>
      <c r="L243" t="s">
        <v>580</v>
      </c>
    </row>
    <row r="244" spans="1:12" x14ac:dyDescent="0.25">
      <c r="A244" t="s">
        <v>41</v>
      </c>
      <c r="B244" t="s">
        <v>544</v>
      </c>
      <c r="C244" t="s">
        <v>584</v>
      </c>
      <c r="D244" t="s">
        <v>585</v>
      </c>
      <c r="E244">
        <v>2.4800000190734899</v>
      </c>
      <c r="F244">
        <v>2.4300000667571999</v>
      </c>
      <c r="G244">
        <v>3.21000003814697</v>
      </c>
      <c r="H244" t="s">
        <v>580</v>
      </c>
      <c r="I244" t="s">
        <v>580</v>
      </c>
      <c r="J244" t="s">
        <v>580</v>
      </c>
      <c r="K244" t="s">
        <v>580</v>
      </c>
      <c r="L244" t="s">
        <v>580</v>
      </c>
    </row>
    <row r="245" spans="1:12" x14ac:dyDescent="0.25">
      <c r="A245" t="s">
        <v>107</v>
      </c>
      <c r="B245" t="s">
        <v>545</v>
      </c>
      <c r="C245" t="s">
        <v>584</v>
      </c>
      <c r="D245" t="s">
        <v>585</v>
      </c>
      <c r="E245">
        <v>14.2600002288818</v>
      </c>
      <c r="F245">
        <v>15.1599998474121</v>
      </c>
      <c r="G245">
        <v>15.560000419616699</v>
      </c>
      <c r="H245">
        <v>15.329999923706101</v>
      </c>
      <c r="I245">
        <v>15.460000038146999</v>
      </c>
      <c r="J245">
        <v>15.1300001144409</v>
      </c>
      <c r="K245" t="s">
        <v>580</v>
      </c>
      <c r="L245" t="s">
        <v>580</v>
      </c>
    </row>
    <row r="246" spans="1:12" x14ac:dyDescent="0.25">
      <c r="A246" t="s">
        <v>76</v>
      </c>
      <c r="B246" t="s">
        <v>547</v>
      </c>
      <c r="C246" t="s">
        <v>584</v>
      </c>
      <c r="D246" t="s">
        <v>585</v>
      </c>
      <c r="E246">
        <v>9.8800001144409197</v>
      </c>
      <c r="F246">
        <v>10.2399997711182</v>
      </c>
      <c r="G246">
        <v>10.8400001525879</v>
      </c>
      <c r="H246">
        <v>10.819999694824199</v>
      </c>
      <c r="I246">
        <v>10.8900003433228</v>
      </c>
      <c r="J246">
        <v>13.670000076293899</v>
      </c>
      <c r="K246">
        <v>13.1099996566772</v>
      </c>
      <c r="L246" t="s">
        <v>580</v>
      </c>
    </row>
    <row r="247" spans="1:12" x14ac:dyDescent="0.25">
      <c r="A247" t="s">
        <v>548</v>
      </c>
      <c r="B247" t="s">
        <v>549</v>
      </c>
      <c r="C247" t="s">
        <v>584</v>
      </c>
      <c r="D247" t="s">
        <v>585</v>
      </c>
      <c r="E247" t="s">
        <v>580</v>
      </c>
      <c r="F247" t="s">
        <v>580</v>
      </c>
      <c r="G247">
        <v>8.4899997711181605</v>
      </c>
      <c r="H247" t="s">
        <v>580</v>
      </c>
      <c r="I247" t="s">
        <v>580</v>
      </c>
      <c r="J247" t="s">
        <v>580</v>
      </c>
      <c r="K247" t="s">
        <v>580</v>
      </c>
      <c r="L247" t="s">
        <v>580</v>
      </c>
    </row>
    <row r="248" spans="1:12" x14ac:dyDescent="0.25">
      <c r="A248" t="s">
        <v>146</v>
      </c>
      <c r="B248" t="s">
        <v>550</v>
      </c>
      <c r="C248" t="s">
        <v>584</v>
      </c>
      <c r="D248" t="s">
        <v>585</v>
      </c>
      <c r="E248">
        <v>2.1199998855590798</v>
      </c>
      <c r="F248" t="s">
        <v>580</v>
      </c>
      <c r="G248" t="s">
        <v>580</v>
      </c>
      <c r="H248" t="s">
        <v>580</v>
      </c>
      <c r="I248" t="s">
        <v>580</v>
      </c>
      <c r="J248" t="s">
        <v>580</v>
      </c>
      <c r="K248">
        <v>2.7799999713897701</v>
      </c>
      <c r="L248" t="s">
        <v>580</v>
      </c>
    </row>
    <row r="249" spans="1:12" x14ac:dyDescent="0.25">
      <c r="A249" t="s">
        <v>141</v>
      </c>
      <c r="B249" t="s">
        <v>551</v>
      </c>
      <c r="C249" t="s">
        <v>584</v>
      </c>
      <c r="D249" t="s">
        <v>585</v>
      </c>
      <c r="E249" t="s">
        <v>580</v>
      </c>
      <c r="F249" t="s">
        <v>580</v>
      </c>
      <c r="G249" t="s">
        <v>580</v>
      </c>
      <c r="H249">
        <v>3.6400001049041699</v>
      </c>
      <c r="I249" t="s">
        <v>580</v>
      </c>
      <c r="J249" t="s">
        <v>580</v>
      </c>
      <c r="K249" t="s">
        <v>580</v>
      </c>
      <c r="L249" t="s">
        <v>580</v>
      </c>
    </row>
    <row r="250" spans="1:12" x14ac:dyDescent="0.25">
      <c r="A250" t="s">
        <v>111</v>
      </c>
      <c r="B250" t="s">
        <v>552</v>
      </c>
      <c r="C250" t="s">
        <v>584</v>
      </c>
      <c r="D250" t="s">
        <v>585</v>
      </c>
      <c r="E250">
        <v>9.2700004577636701</v>
      </c>
      <c r="F250">
        <v>9.1400003433227504</v>
      </c>
      <c r="G250">
        <v>9.3500003814697301</v>
      </c>
      <c r="H250">
        <v>9.5</v>
      </c>
      <c r="I250">
        <v>8.8000001907348597</v>
      </c>
      <c r="J250">
        <v>8.1899995803833008</v>
      </c>
      <c r="K250">
        <v>9.4799995422363299</v>
      </c>
      <c r="L250" t="s">
        <v>580</v>
      </c>
    </row>
    <row r="251" spans="1:12" x14ac:dyDescent="0.25">
      <c r="A251" t="s">
        <v>553</v>
      </c>
      <c r="B251" t="s">
        <v>554</v>
      </c>
      <c r="C251" t="s">
        <v>584</v>
      </c>
      <c r="D251" t="s">
        <v>585</v>
      </c>
      <c r="E251">
        <v>5.0638757146053228</v>
      </c>
      <c r="F251" t="s">
        <v>580</v>
      </c>
      <c r="G251" t="s">
        <v>580</v>
      </c>
      <c r="H251">
        <v>5.4870319157161855</v>
      </c>
      <c r="I251">
        <v>5.3242191168977362</v>
      </c>
      <c r="J251">
        <v>6.2629606030844851</v>
      </c>
      <c r="K251" t="s">
        <v>580</v>
      </c>
      <c r="L251" t="s">
        <v>580</v>
      </c>
    </row>
    <row r="252" spans="1:12" x14ac:dyDescent="0.25">
      <c r="A252" t="s">
        <v>32</v>
      </c>
      <c r="B252" t="s">
        <v>555</v>
      </c>
      <c r="C252" t="s">
        <v>584</v>
      </c>
      <c r="D252" t="s">
        <v>585</v>
      </c>
      <c r="E252">
        <v>6.5500001907348597</v>
      </c>
      <c r="F252">
        <v>7.4899997711181596</v>
      </c>
      <c r="G252">
        <v>7.8400001525878897</v>
      </c>
      <c r="H252">
        <v>7.8899998664856001</v>
      </c>
      <c r="I252">
        <v>8.3400001525878906</v>
      </c>
      <c r="J252">
        <v>8.7299995422363299</v>
      </c>
      <c r="K252">
        <v>10.329999923706101</v>
      </c>
      <c r="L252" t="s">
        <v>580</v>
      </c>
    </row>
    <row r="253" spans="1:12" x14ac:dyDescent="0.25">
      <c r="A253" t="s">
        <v>15</v>
      </c>
      <c r="B253" t="s">
        <v>556</v>
      </c>
      <c r="C253" t="s">
        <v>584</v>
      </c>
      <c r="D253" t="s">
        <v>585</v>
      </c>
      <c r="E253">
        <v>6.1700000762939498</v>
      </c>
      <c r="F253">
        <v>5.2800002098083496</v>
      </c>
      <c r="G253">
        <v>4.8699998855590803</v>
      </c>
      <c r="H253">
        <v>4.3600001335143999</v>
      </c>
      <c r="I253">
        <v>3.9000000953674299</v>
      </c>
      <c r="J253">
        <v>3.6700000762939502</v>
      </c>
      <c r="K253">
        <v>8.0500001907348597</v>
      </c>
      <c r="L253">
        <v>5.3499999046325701</v>
      </c>
    </row>
    <row r="254" spans="1:12" x14ac:dyDescent="0.25">
      <c r="A254" t="s">
        <v>44</v>
      </c>
      <c r="B254" t="s">
        <v>557</v>
      </c>
      <c r="C254" t="s">
        <v>584</v>
      </c>
      <c r="D254" t="s">
        <v>585</v>
      </c>
      <c r="E254">
        <v>5.0900001525878897</v>
      </c>
      <c r="F254">
        <v>5.1500000953674299</v>
      </c>
      <c r="G254">
        <v>5.1599998474121103</v>
      </c>
      <c r="H254">
        <v>5.8299999237060502</v>
      </c>
      <c r="I254">
        <v>9.3500003814697301</v>
      </c>
      <c r="J254">
        <v>8.9799995422363299</v>
      </c>
      <c r="K254">
        <v>5.28999996185303</v>
      </c>
      <c r="L254" t="s">
        <v>580</v>
      </c>
    </row>
    <row r="255" spans="1:12" x14ac:dyDescent="0.25">
      <c r="A255" t="s">
        <v>558</v>
      </c>
      <c r="B255" t="s">
        <v>559</v>
      </c>
      <c r="C255" t="s">
        <v>584</v>
      </c>
      <c r="D255" t="s">
        <v>585</v>
      </c>
      <c r="E255" t="s">
        <v>580</v>
      </c>
      <c r="F255" t="s">
        <v>580</v>
      </c>
      <c r="G255" t="s">
        <v>580</v>
      </c>
      <c r="H255" t="s">
        <v>580</v>
      </c>
      <c r="I255" t="s">
        <v>580</v>
      </c>
      <c r="J255" t="s">
        <v>580</v>
      </c>
      <c r="K255" t="s">
        <v>580</v>
      </c>
      <c r="L255" t="s">
        <v>580</v>
      </c>
    </row>
    <row r="256" spans="1:12" x14ac:dyDescent="0.25">
      <c r="A256" t="s">
        <v>23</v>
      </c>
      <c r="B256" t="s">
        <v>561</v>
      </c>
      <c r="C256" t="s">
        <v>584</v>
      </c>
      <c r="D256" t="s">
        <v>585</v>
      </c>
      <c r="E256" t="s">
        <v>580</v>
      </c>
      <c r="F256" t="s">
        <v>580</v>
      </c>
      <c r="G256">
        <v>5.3200001716613796</v>
      </c>
      <c r="H256">
        <v>5.0500001907348597</v>
      </c>
      <c r="I256" t="s">
        <v>580</v>
      </c>
      <c r="J256" t="s">
        <v>580</v>
      </c>
      <c r="K256">
        <v>7.5300002098083496</v>
      </c>
      <c r="L256" t="s">
        <v>580</v>
      </c>
    </row>
    <row r="257" spans="1:12" x14ac:dyDescent="0.25">
      <c r="A257" t="s">
        <v>562</v>
      </c>
      <c r="B257" t="s">
        <v>563</v>
      </c>
      <c r="C257" t="s">
        <v>584</v>
      </c>
      <c r="D257" t="s">
        <v>585</v>
      </c>
      <c r="E257" t="s">
        <v>580</v>
      </c>
      <c r="F257" t="s">
        <v>580</v>
      </c>
      <c r="G257" t="s">
        <v>580</v>
      </c>
      <c r="H257" t="s">
        <v>580</v>
      </c>
      <c r="I257" t="s">
        <v>580</v>
      </c>
      <c r="J257" t="s">
        <v>580</v>
      </c>
      <c r="K257" t="s">
        <v>580</v>
      </c>
      <c r="L257" t="s">
        <v>580</v>
      </c>
    </row>
    <row r="258" spans="1:12" x14ac:dyDescent="0.25">
      <c r="A258" t="s">
        <v>564</v>
      </c>
      <c r="B258" t="s">
        <v>565</v>
      </c>
      <c r="C258" t="s">
        <v>584</v>
      </c>
      <c r="D258" t="s">
        <v>585</v>
      </c>
      <c r="E258" t="s">
        <v>580</v>
      </c>
      <c r="F258" t="s">
        <v>580</v>
      </c>
      <c r="G258" t="s">
        <v>580</v>
      </c>
      <c r="H258" t="s">
        <v>580</v>
      </c>
      <c r="I258" t="s">
        <v>580</v>
      </c>
      <c r="J258" t="s">
        <v>580</v>
      </c>
      <c r="K258" t="s">
        <v>580</v>
      </c>
      <c r="L258" t="s">
        <v>580</v>
      </c>
    </row>
    <row r="259" spans="1:12" x14ac:dyDescent="0.25">
      <c r="A259" t="s">
        <v>75</v>
      </c>
      <c r="B259" t="s">
        <v>566</v>
      </c>
      <c r="C259" t="s">
        <v>584</v>
      </c>
      <c r="D259" t="s">
        <v>585</v>
      </c>
      <c r="E259">
        <v>1.2599999904632599</v>
      </c>
      <c r="F259">
        <v>1.8500000238418599</v>
      </c>
      <c r="G259">
        <v>1.8500000238418599</v>
      </c>
      <c r="H259">
        <v>1.87000000476837</v>
      </c>
      <c r="I259">
        <v>1.1599999666214</v>
      </c>
      <c r="J259">
        <v>1.6799999475479099</v>
      </c>
      <c r="K259">
        <v>2.0999999046325701</v>
      </c>
      <c r="L259">
        <v>2.3800001144409202</v>
      </c>
    </row>
    <row r="260" spans="1:12" x14ac:dyDescent="0.25">
      <c r="A260" t="s">
        <v>567</v>
      </c>
      <c r="B260" t="s">
        <v>568</v>
      </c>
      <c r="C260" t="s">
        <v>584</v>
      </c>
      <c r="D260" t="s">
        <v>585</v>
      </c>
      <c r="E260" t="s">
        <v>580</v>
      </c>
      <c r="F260" t="s">
        <v>580</v>
      </c>
      <c r="G260" t="s">
        <v>580</v>
      </c>
      <c r="H260" t="s">
        <v>580</v>
      </c>
      <c r="I260" t="s">
        <v>580</v>
      </c>
      <c r="J260">
        <v>5.4400000572204599</v>
      </c>
      <c r="K260" t="s">
        <v>580</v>
      </c>
      <c r="L260" t="s">
        <v>580</v>
      </c>
    </row>
    <row r="261" spans="1:12" x14ac:dyDescent="0.25">
      <c r="A261" t="s">
        <v>569</v>
      </c>
      <c r="B261" t="s">
        <v>570</v>
      </c>
      <c r="C261" t="s">
        <v>584</v>
      </c>
      <c r="D261" t="s">
        <v>585</v>
      </c>
      <c r="E261">
        <v>5.5761866613571485</v>
      </c>
      <c r="F261" t="s">
        <v>580</v>
      </c>
      <c r="G261" t="s">
        <v>580</v>
      </c>
      <c r="H261">
        <v>5.5288132316508998</v>
      </c>
      <c r="I261">
        <v>5.1944739546256882</v>
      </c>
      <c r="J261">
        <v>5.6168006481585415</v>
      </c>
      <c r="K261" t="s">
        <v>580</v>
      </c>
      <c r="L261" t="s">
        <v>580</v>
      </c>
    </row>
    <row r="262" spans="1:12" x14ac:dyDescent="0.25">
      <c r="A262" t="s">
        <v>571</v>
      </c>
      <c r="B262" t="s">
        <v>572</v>
      </c>
      <c r="C262" t="s">
        <v>584</v>
      </c>
      <c r="D262" t="s">
        <v>585</v>
      </c>
      <c r="E262">
        <v>8.7200002670288104</v>
      </c>
      <c r="F262" t="s">
        <v>580</v>
      </c>
      <c r="G262" t="s">
        <v>580</v>
      </c>
      <c r="H262">
        <v>9.3999996185302699</v>
      </c>
      <c r="I262" t="s">
        <v>580</v>
      </c>
      <c r="J262" t="s">
        <v>580</v>
      </c>
      <c r="K262" t="s">
        <v>580</v>
      </c>
      <c r="L262" t="s">
        <v>580</v>
      </c>
    </row>
    <row r="263" spans="1:12" x14ac:dyDescent="0.25">
      <c r="A263" t="s">
        <v>69</v>
      </c>
      <c r="B263" t="s">
        <v>573</v>
      </c>
      <c r="C263" t="s">
        <v>584</v>
      </c>
      <c r="D263" t="s">
        <v>585</v>
      </c>
      <c r="E263">
        <v>35.259998321533203</v>
      </c>
      <c r="F263">
        <v>32.840000152587898</v>
      </c>
      <c r="G263">
        <v>27.4899997711182</v>
      </c>
      <c r="H263">
        <v>30.340000152587901</v>
      </c>
      <c r="I263">
        <v>27.7600002288818</v>
      </c>
      <c r="J263">
        <v>25.069999694824201</v>
      </c>
      <c r="K263">
        <v>25.459999084472699</v>
      </c>
      <c r="L263" t="s">
        <v>580</v>
      </c>
    </row>
    <row r="264" spans="1:12" x14ac:dyDescent="0.25">
      <c r="A264" t="s">
        <v>136</v>
      </c>
      <c r="B264" t="s">
        <v>575</v>
      </c>
      <c r="C264" t="s">
        <v>584</v>
      </c>
      <c r="D264" t="s">
        <v>585</v>
      </c>
      <c r="E264">
        <v>13.4700002670288</v>
      </c>
      <c r="F264" t="s">
        <v>580</v>
      </c>
      <c r="G264" t="s">
        <v>580</v>
      </c>
      <c r="H264" t="s">
        <v>580</v>
      </c>
      <c r="I264" t="s">
        <v>580</v>
      </c>
      <c r="J264" t="s">
        <v>580</v>
      </c>
      <c r="K264" t="s">
        <v>580</v>
      </c>
      <c r="L264" t="s">
        <v>580</v>
      </c>
    </row>
    <row r="265" spans="1:12" x14ac:dyDescent="0.25">
      <c r="A265" t="s">
        <v>113</v>
      </c>
      <c r="B265" t="s">
        <v>576</v>
      </c>
      <c r="C265" t="s">
        <v>584</v>
      </c>
      <c r="D265" t="s">
        <v>585</v>
      </c>
      <c r="E265">
        <v>22.610000610351602</v>
      </c>
      <c r="F265">
        <v>22.870000839233398</v>
      </c>
      <c r="G265">
        <v>24.0200004577637</v>
      </c>
      <c r="H265">
        <v>23.9899997711182</v>
      </c>
      <c r="I265">
        <v>24.219999313354499</v>
      </c>
      <c r="J265">
        <v>25.540000915527301</v>
      </c>
      <c r="K265">
        <v>24.340000152587901</v>
      </c>
      <c r="L265">
        <v>28.7700004577637</v>
      </c>
    </row>
    <row r="266" spans="1:12" x14ac:dyDescent="0.25">
      <c r="A266" t="s">
        <v>85</v>
      </c>
      <c r="B266" t="s">
        <v>577</v>
      </c>
      <c r="C266" t="s">
        <v>584</v>
      </c>
      <c r="D266" t="s">
        <v>585</v>
      </c>
      <c r="E266" t="s">
        <v>580</v>
      </c>
      <c r="F266" t="s">
        <v>580</v>
      </c>
      <c r="G266" t="s">
        <v>580</v>
      </c>
      <c r="H266">
        <v>8.5200004577636701</v>
      </c>
      <c r="I266">
        <v>5.0300002098083496</v>
      </c>
      <c r="J266">
        <v>5.53999996185303</v>
      </c>
      <c r="K266">
        <v>6.0300002098083496</v>
      </c>
      <c r="L266" t="s">
        <v>580</v>
      </c>
    </row>
    <row r="267" spans="1:12" x14ac:dyDescent="0.25">
      <c r="A267" t="s">
        <v>115</v>
      </c>
      <c r="B267" t="s">
        <v>578</v>
      </c>
      <c r="C267" t="s">
        <v>584</v>
      </c>
      <c r="D267" t="s">
        <v>585</v>
      </c>
      <c r="E267">
        <v>4.7699999809265101</v>
      </c>
      <c r="F267" t="s">
        <v>580</v>
      </c>
      <c r="G267" t="s">
        <v>580</v>
      </c>
      <c r="H267" t="s">
        <v>580</v>
      </c>
      <c r="I267" t="s">
        <v>580</v>
      </c>
      <c r="J267">
        <v>7.3699998855590803</v>
      </c>
      <c r="K267" t="s">
        <v>580</v>
      </c>
      <c r="L267" t="s">
        <v>580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FAF6-64C5-4CF9-8C20-4BC1BDA47C27}">
  <dimension ref="A1:G190"/>
  <sheetViews>
    <sheetView workbookViewId="0">
      <selection sqref="A1:XFD1"/>
    </sheetView>
  </sheetViews>
  <sheetFormatPr defaultRowHeight="15" x14ac:dyDescent="0.25"/>
  <cols>
    <col min="1" max="1" width="33.42578125" bestFit="1" customWidth="1"/>
  </cols>
  <sheetData>
    <row r="1" spans="1:7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A2" t="s">
        <v>152</v>
      </c>
      <c r="B2">
        <v>0.40300000000000002</v>
      </c>
      <c r="C2">
        <v>0.40500000000000003</v>
      </c>
      <c r="D2">
        <v>0.40600000000000003</v>
      </c>
      <c r="E2">
        <v>0.40799999999999997</v>
      </c>
      <c r="F2">
        <v>0.41299999999999998</v>
      </c>
      <c r="G2">
        <v>0.41399999999999998</v>
      </c>
    </row>
    <row r="3" spans="1:7" x14ac:dyDescent="0.25">
      <c r="A3" t="s">
        <v>95</v>
      </c>
      <c r="B3">
        <v>0.75800000000000001</v>
      </c>
      <c r="C3">
        <v>0.753</v>
      </c>
      <c r="D3">
        <v>0.745</v>
      </c>
      <c r="E3">
        <v>0.747</v>
      </c>
      <c r="F3">
        <v>0.74299999999999999</v>
      </c>
      <c r="G3">
        <v>0.746</v>
      </c>
    </row>
    <row r="4" spans="1:7" x14ac:dyDescent="0.25">
      <c r="A4" t="s">
        <v>68</v>
      </c>
      <c r="B4">
        <v>0.65200000000000002</v>
      </c>
      <c r="C4">
        <v>0.65900000000000003</v>
      </c>
      <c r="D4">
        <v>0.66</v>
      </c>
      <c r="E4">
        <v>0.66500000000000004</v>
      </c>
      <c r="F4">
        <v>0.66800000000000004</v>
      </c>
      <c r="G4">
        <v>0.67200000000000004</v>
      </c>
    </row>
    <row r="5" spans="1:7" x14ac:dyDescent="0.25">
      <c r="A5" t="s">
        <v>207</v>
      </c>
      <c r="B5">
        <v>0.72499999999999998</v>
      </c>
      <c r="C5">
        <v>0.71799999999999997</v>
      </c>
      <c r="D5">
        <v>0.72199999999999998</v>
      </c>
      <c r="E5">
        <v>0.71299999999999997</v>
      </c>
      <c r="F5">
        <v>0.72</v>
      </c>
      <c r="G5">
        <v>0.72</v>
      </c>
    </row>
    <row r="6" spans="1:7" x14ac:dyDescent="0.25">
      <c r="A6" t="s">
        <v>137</v>
      </c>
      <c r="B6">
        <v>0.46</v>
      </c>
      <c r="C6">
        <v>0.47199999999999998</v>
      </c>
      <c r="D6">
        <v>0.48699999999999999</v>
      </c>
      <c r="E6">
        <v>0.498</v>
      </c>
      <c r="F6">
        <v>0.5</v>
      </c>
      <c r="G6">
        <v>0.5</v>
      </c>
    </row>
    <row r="7" spans="1:7" x14ac:dyDescent="0.25">
      <c r="A7" t="s">
        <v>216</v>
      </c>
      <c r="B7">
        <v>0.65200000000000002</v>
      </c>
      <c r="C7">
        <v>0.65400000000000003</v>
      </c>
      <c r="D7">
        <v>0.65400000000000003</v>
      </c>
      <c r="E7">
        <v>0.65500000000000003</v>
      </c>
      <c r="F7">
        <v>0.65600000000000003</v>
      </c>
      <c r="G7">
        <v>0.66500000000000004</v>
      </c>
    </row>
    <row r="8" spans="1:7" x14ac:dyDescent="0.25">
      <c r="A8" t="s">
        <v>30</v>
      </c>
      <c r="B8">
        <v>0.82599999999999996</v>
      </c>
      <c r="C8">
        <v>0.83199999999999996</v>
      </c>
      <c r="D8">
        <v>0.83399999999999996</v>
      </c>
      <c r="E8">
        <v>0.84199999999999997</v>
      </c>
      <c r="F8">
        <v>0.84199999999999997</v>
      </c>
      <c r="G8">
        <v>0.85499999999999998</v>
      </c>
    </row>
    <row r="9" spans="1:7" x14ac:dyDescent="0.25">
      <c r="A9" t="s">
        <v>127</v>
      </c>
      <c r="B9">
        <v>0.746</v>
      </c>
      <c r="C9">
        <v>0.75</v>
      </c>
      <c r="D9">
        <v>0.74399999999999999</v>
      </c>
      <c r="E9">
        <v>0.73899999999999999</v>
      </c>
      <c r="F9">
        <v>0.74</v>
      </c>
      <c r="G9">
        <v>0.74</v>
      </c>
    </row>
    <row r="10" spans="1:7" x14ac:dyDescent="0.25">
      <c r="A10" t="s">
        <v>10</v>
      </c>
      <c r="B10">
        <v>0.90800000000000003</v>
      </c>
      <c r="C10">
        <v>0.91800000000000004</v>
      </c>
      <c r="D10">
        <v>0.91900000000000004</v>
      </c>
      <c r="E10">
        <v>0.92300000000000004</v>
      </c>
      <c r="F10">
        <v>0.92300000000000004</v>
      </c>
      <c r="G10">
        <v>0.92400000000000004</v>
      </c>
    </row>
    <row r="11" spans="1:7" x14ac:dyDescent="0.25">
      <c r="A11" t="s">
        <v>13</v>
      </c>
      <c r="B11">
        <v>0.85399999999999998</v>
      </c>
      <c r="C11">
        <v>0.86099999999999999</v>
      </c>
      <c r="D11">
        <v>0.86199999999999999</v>
      </c>
      <c r="E11">
        <v>0.86499999999999999</v>
      </c>
      <c r="F11">
        <v>0.86599999999999999</v>
      </c>
      <c r="G11">
        <v>0.86499999999999999</v>
      </c>
    </row>
    <row r="12" spans="1:7" x14ac:dyDescent="0.25">
      <c r="A12" t="s">
        <v>80</v>
      </c>
      <c r="B12">
        <v>0.67400000000000004</v>
      </c>
      <c r="C12">
        <v>0.68100000000000005</v>
      </c>
      <c r="D12">
        <v>0.70799999999999996</v>
      </c>
      <c r="E12">
        <v>0.71299999999999997</v>
      </c>
      <c r="F12">
        <v>0.71099999999999997</v>
      </c>
      <c r="G12">
        <v>0.71099999999999997</v>
      </c>
    </row>
    <row r="13" spans="1:7" x14ac:dyDescent="0.25">
      <c r="A13" t="s">
        <v>588</v>
      </c>
      <c r="B13">
        <v>0.72699999999999998</v>
      </c>
      <c r="C13">
        <v>0.73099999999999998</v>
      </c>
      <c r="D13">
        <v>0.73499999999999999</v>
      </c>
      <c r="E13">
        <v>0.73599999999999999</v>
      </c>
      <c r="F13">
        <v>0.73699999999999999</v>
      </c>
      <c r="G13">
        <v>0.74</v>
      </c>
    </row>
    <row r="14" spans="1:7" x14ac:dyDescent="0.25">
      <c r="A14" t="s">
        <v>49</v>
      </c>
      <c r="B14">
        <v>0.68500000000000005</v>
      </c>
      <c r="C14">
        <v>0.755</v>
      </c>
      <c r="D14">
        <v>0.76800000000000002</v>
      </c>
      <c r="E14">
        <v>0.77</v>
      </c>
      <c r="F14">
        <v>0.76500000000000001</v>
      </c>
      <c r="G14">
        <v>0.76900000000000002</v>
      </c>
    </row>
    <row r="15" spans="1:7" x14ac:dyDescent="0.25">
      <c r="A15" t="s">
        <v>109</v>
      </c>
      <c r="B15">
        <v>0.45100000000000001</v>
      </c>
      <c r="C15">
        <v>0.47899999999999998</v>
      </c>
      <c r="D15">
        <v>0.496</v>
      </c>
      <c r="E15">
        <v>0.51300000000000001</v>
      </c>
      <c r="F15">
        <v>0.52400000000000002</v>
      </c>
      <c r="G15">
        <v>0.52900000000000003</v>
      </c>
    </row>
    <row r="16" spans="1:7" x14ac:dyDescent="0.25">
      <c r="A16" t="s">
        <v>237</v>
      </c>
      <c r="B16">
        <v>0.77700000000000002</v>
      </c>
      <c r="C16">
        <v>0.77700000000000002</v>
      </c>
      <c r="D16">
        <v>0.77700000000000002</v>
      </c>
      <c r="E16">
        <v>0.77300000000000002</v>
      </c>
      <c r="F16">
        <v>0.77300000000000002</v>
      </c>
      <c r="G16">
        <v>0.78200000000000003</v>
      </c>
    </row>
    <row r="17" spans="1:7" x14ac:dyDescent="0.25">
      <c r="A17" t="s">
        <v>59</v>
      </c>
      <c r="B17">
        <v>0.83799999999999997</v>
      </c>
      <c r="C17">
        <v>0.83699999999999997</v>
      </c>
      <c r="D17">
        <v>0.83899999999999997</v>
      </c>
      <c r="E17">
        <v>0.84199999999999997</v>
      </c>
      <c r="F17">
        <v>0.84299999999999997</v>
      </c>
      <c r="G17">
        <v>0.83799999999999997</v>
      </c>
    </row>
    <row r="18" spans="1:7" x14ac:dyDescent="0.25">
      <c r="A18" t="s">
        <v>19</v>
      </c>
      <c r="B18">
        <v>0.88300000000000001</v>
      </c>
      <c r="C18">
        <v>0.89</v>
      </c>
      <c r="D18">
        <v>0.89300000000000002</v>
      </c>
      <c r="E18">
        <v>0.9</v>
      </c>
      <c r="F18">
        <v>0.9</v>
      </c>
      <c r="G18">
        <v>0.90200000000000002</v>
      </c>
    </row>
    <row r="19" spans="1:7" x14ac:dyDescent="0.25">
      <c r="A19" t="s">
        <v>174</v>
      </c>
      <c r="B19">
        <v>0.66900000000000004</v>
      </c>
      <c r="C19">
        <v>0.67400000000000004</v>
      </c>
      <c r="D19">
        <v>0.69599999999999995</v>
      </c>
      <c r="E19">
        <v>0.69099999999999995</v>
      </c>
      <c r="F19">
        <v>0.69099999999999995</v>
      </c>
      <c r="G19">
        <v>0.69499999999999995</v>
      </c>
    </row>
    <row r="20" spans="1:7" x14ac:dyDescent="0.25">
      <c r="A20" t="s">
        <v>154</v>
      </c>
      <c r="B20">
        <v>0.46</v>
      </c>
      <c r="C20">
        <v>0.47299999999999998</v>
      </c>
      <c r="D20">
        <v>0.47199999999999998</v>
      </c>
      <c r="E20">
        <v>0.47199999999999998</v>
      </c>
      <c r="F20">
        <v>0.47599999999999998</v>
      </c>
      <c r="G20">
        <v>0.47799999999999998</v>
      </c>
    </row>
    <row r="21" spans="1:7" x14ac:dyDescent="0.25">
      <c r="A21" t="s">
        <v>79</v>
      </c>
      <c r="B21">
        <v>0.45200000000000001</v>
      </c>
      <c r="C21">
        <v>0.46500000000000002</v>
      </c>
      <c r="D21">
        <v>0.47799999999999998</v>
      </c>
      <c r="E21">
        <v>0.49099999999999999</v>
      </c>
      <c r="F21">
        <v>0.49399999999999999</v>
      </c>
      <c r="G21">
        <v>0.496</v>
      </c>
    </row>
    <row r="22" spans="1:7" x14ac:dyDescent="0.25">
      <c r="A22" t="s">
        <v>589</v>
      </c>
      <c r="B22">
        <v>0.66</v>
      </c>
      <c r="C22">
        <v>0.66600000000000004</v>
      </c>
      <c r="D22">
        <v>0.67</v>
      </c>
      <c r="E22">
        <v>0.68600000000000005</v>
      </c>
      <c r="F22">
        <v>0.69</v>
      </c>
      <c r="G22">
        <v>0.69499999999999995</v>
      </c>
    </row>
    <row r="23" spans="1:7" x14ac:dyDescent="0.25">
      <c r="A23" t="s">
        <v>96</v>
      </c>
      <c r="B23">
        <v>0.68700000000000006</v>
      </c>
      <c r="C23">
        <v>0.68799999999999994</v>
      </c>
      <c r="D23">
        <v>0.70899999999999996</v>
      </c>
      <c r="E23">
        <v>0.70799999999999996</v>
      </c>
      <c r="F23">
        <v>0.71</v>
      </c>
      <c r="G23">
        <v>0.71099999999999997</v>
      </c>
    </row>
    <row r="24" spans="1:7" x14ac:dyDescent="0.25">
      <c r="A24" t="s">
        <v>128</v>
      </c>
      <c r="B24">
        <v>0.65300000000000002</v>
      </c>
      <c r="C24">
        <v>0.65700000000000003</v>
      </c>
      <c r="D24">
        <v>0.65900000000000003</v>
      </c>
      <c r="E24">
        <v>0.66400000000000003</v>
      </c>
      <c r="F24">
        <v>0.66600000000000004</v>
      </c>
      <c r="G24">
        <v>0.67600000000000005</v>
      </c>
    </row>
    <row r="25" spans="1:7" x14ac:dyDescent="0.25">
      <c r="A25" t="s">
        <v>16</v>
      </c>
      <c r="B25">
        <v>0.67400000000000004</v>
      </c>
      <c r="C25">
        <v>0.67700000000000005</v>
      </c>
      <c r="D25">
        <v>0.68400000000000005</v>
      </c>
      <c r="E25">
        <v>0.68899999999999995</v>
      </c>
      <c r="F25">
        <v>0.68899999999999995</v>
      </c>
      <c r="G25">
        <v>0.69399999999999995</v>
      </c>
    </row>
    <row r="26" spans="1:7" x14ac:dyDescent="0.25">
      <c r="A26" t="s">
        <v>239</v>
      </c>
      <c r="B26">
        <v>0.71</v>
      </c>
      <c r="C26">
        <v>0.70499999999999996</v>
      </c>
      <c r="D26">
        <v>0.70699999999999996</v>
      </c>
      <c r="E26">
        <v>0.70399999999999996</v>
      </c>
      <c r="F26">
        <v>0.70299999999999996</v>
      </c>
      <c r="G26">
        <v>0.70199999999999996</v>
      </c>
    </row>
    <row r="27" spans="1:7" x14ac:dyDescent="0.25">
      <c r="A27" t="s">
        <v>134</v>
      </c>
      <c r="B27">
        <v>0.79300000000000004</v>
      </c>
      <c r="C27">
        <v>0.79400000000000004</v>
      </c>
      <c r="D27">
        <v>0.79300000000000004</v>
      </c>
      <c r="E27">
        <v>0.78500000000000003</v>
      </c>
      <c r="F27">
        <v>0.77900000000000003</v>
      </c>
      <c r="G27">
        <v>0.77900000000000003</v>
      </c>
    </row>
    <row r="28" spans="1:7" x14ac:dyDescent="0.25">
      <c r="A28" t="s">
        <v>151</v>
      </c>
      <c r="B28">
        <v>0.26400000000000001</v>
      </c>
      <c r="C28">
        <v>0.27700000000000002</v>
      </c>
      <c r="D28">
        <v>0.28599999999999998</v>
      </c>
      <c r="E28">
        <v>0.29799999999999999</v>
      </c>
      <c r="F28">
        <v>0.3</v>
      </c>
      <c r="G28">
        <v>0.312</v>
      </c>
    </row>
    <row r="29" spans="1:7" x14ac:dyDescent="0.25">
      <c r="A29" t="s">
        <v>156</v>
      </c>
      <c r="B29">
        <v>0.41899999999999998</v>
      </c>
      <c r="C29">
        <v>0.42399999999999999</v>
      </c>
      <c r="D29">
        <v>0.42899999999999999</v>
      </c>
      <c r="E29">
        <v>0.42199999999999999</v>
      </c>
      <c r="F29">
        <v>0.41199999999999998</v>
      </c>
      <c r="G29">
        <v>0.41699999999999998</v>
      </c>
    </row>
    <row r="30" spans="1:7" x14ac:dyDescent="0.25">
      <c r="A30" t="s">
        <v>259</v>
      </c>
      <c r="B30">
        <v>0.56699999999999995</v>
      </c>
      <c r="C30">
        <v>0.56799999999999995</v>
      </c>
      <c r="D30">
        <v>0.56399999999999995</v>
      </c>
      <c r="E30">
        <v>0.56499999999999995</v>
      </c>
      <c r="F30">
        <v>0.56599999999999995</v>
      </c>
      <c r="G30">
        <v>0.56200000000000006</v>
      </c>
    </row>
    <row r="31" spans="1:7" x14ac:dyDescent="0.25">
      <c r="A31" t="s">
        <v>145</v>
      </c>
      <c r="B31">
        <v>0.46500000000000002</v>
      </c>
      <c r="C31">
        <v>0.46800000000000003</v>
      </c>
      <c r="D31">
        <v>0.47199999999999998</v>
      </c>
      <c r="E31">
        <v>0.47599999999999998</v>
      </c>
      <c r="F31">
        <v>0.47599999999999998</v>
      </c>
      <c r="G31">
        <v>0.48399999999999999</v>
      </c>
    </row>
    <row r="32" spans="1:7" x14ac:dyDescent="0.25">
      <c r="A32" t="s">
        <v>133</v>
      </c>
      <c r="B32">
        <v>0.52200000000000002</v>
      </c>
      <c r="C32">
        <v>0.53600000000000003</v>
      </c>
      <c r="D32">
        <v>0.54</v>
      </c>
      <c r="E32">
        <v>0.54300000000000004</v>
      </c>
      <c r="F32">
        <v>0.54600000000000004</v>
      </c>
      <c r="G32">
        <v>0.54700000000000004</v>
      </c>
    </row>
    <row r="33" spans="1:7" x14ac:dyDescent="0.25">
      <c r="A33" t="s">
        <v>5</v>
      </c>
      <c r="B33">
        <v>0.874</v>
      </c>
      <c r="C33">
        <v>0.88</v>
      </c>
      <c r="D33">
        <v>0.88400000000000001</v>
      </c>
      <c r="E33">
        <v>0.88900000000000001</v>
      </c>
      <c r="F33">
        <v>0.89300000000000002</v>
      </c>
      <c r="G33">
        <v>0.89400000000000002</v>
      </c>
    </row>
    <row r="34" spans="1:7" x14ac:dyDescent="0.25">
      <c r="A34" t="s">
        <v>148</v>
      </c>
      <c r="B34">
        <v>0.33400000000000002</v>
      </c>
      <c r="C34">
        <v>0.33900000000000002</v>
      </c>
      <c r="D34">
        <v>0.34499999999999997</v>
      </c>
      <c r="E34">
        <v>0.35199999999999998</v>
      </c>
      <c r="F34">
        <v>0.35299999999999998</v>
      </c>
      <c r="G34">
        <v>0.35299999999999998</v>
      </c>
    </row>
    <row r="35" spans="1:7" x14ac:dyDescent="0.25">
      <c r="A35" t="s">
        <v>149</v>
      </c>
      <c r="B35">
        <v>0.29499999999999998</v>
      </c>
      <c r="C35">
        <v>0.28299999999999997</v>
      </c>
      <c r="D35">
        <v>0.27800000000000002</v>
      </c>
      <c r="E35">
        <v>0.28799999999999998</v>
      </c>
      <c r="F35">
        <v>0.28999999999999998</v>
      </c>
      <c r="G35">
        <v>0.28799999999999998</v>
      </c>
    </row>
    <row r="36" spans="1:7" x14ac:dyDescent="0.25">
      <c r="A36" t="s">
        <v>27</v>
      </c>
      <c r="B36">
        <v>0.78300000000000003</v>
      </c>
      <c r="C36">
        <v>0.79100000000000004</v>
      </c>
      <c r="D36">
        <v>0.79900000000000004</v>
      </c>
      <c r="E36">
        <v>0.80400000000000005</v>
      </c>
      <c r="F36">
        <v>0.80500000000000005</v>
      </c>
      <c r="G36">
        <v>0.81</v>
      </c>
    </row>
    <row r="37" spans="1:7" x14ac:dyDescent="0.25">
      <c r="A37" t="s">
        <v>84</v>
      </c>
      <c r="B37">
        <v>0.70299999999999996</v>
      </c>
      <c r="C37">
        <v>0.73199999999999998</v>
      </c>
      <c r="D37">
        <v>0.75700000000000001</v>
      </c>
      <c r="E37">
        <v>0.78700000000000003</v>
      </c>
      <c r="F37">
        <v>0.85899999999999999</v>
      </c>
      <c r="G37">
        <v>0.66</v>
      </c>
    </row>
    <row r="38" spans="1:7" x14ac:dyDescent="0.25">
      <c r="A38" t="s">
        <v>33</v>
      </c>
      <c r="B38">
        <v>0.66400000000000003</v>
      </c>
      <c r="C38">
        <v>0.66400000000000003</v>
      </c>
      <c r="D38">
        <v>0.67300000000000004</v>
      </c>
      <c r="E38">
        <v>0.67800000000000005</v>
      </c>
      <c r="F38">
        <v>0.67800000000000005</v>
      </c>
      <c r="G38">
        <v>0.68200000000000005</v>
      </c>
    </row>
    <row r="39" spans="1:7" x14ac:dyDescent="0.25">
      <c r="A39" t="s">
        <v>140</v>
      </c>
      <c r="B39">
        <v>0.47</v>
      </c>
      <c r="C39">
        <v>0.47099999999999997</v>
      </c>
      <c r="D39">
        <v>0.47399999999999998</v>
      </c>
      <c r="E39">
        <v>0.47599999999999998</v>
      </c>
      <c r="F39">
        <v>0.47899999999999998</v>
      </c>
      <c r="G39">
        <v>0.48199999999999998</v>
      </c>
    </row>
    <row r="40" spans="1:7" x14ac:dyDescent="0.25">
      <c r="A40" t="s">
        <v>590</v>
      </c>
      <c r="B40">
        <v>0.52200000000000002</v>
      </c>
      <c r="C40">
        <v>0.53300000000000003</v>
      </c>
      <c r="D40">
        <v>0.53900000000000003</v>
      </c>
      <c r="E40">
        <v>0.53900000000000003</v>
      </c>
      <c r="F40">
        <v>0.53900000000000003</v>
      </c>
      <c r="G40">
        <v>0.54300000000000004</v>
      </c>
    </row>
    <row r="41" spans="1:7" x14ac:dyDescent="0.25">
      <c r="A41" t="s">
        <v>591</v>
      </c>
      <c r="B41">
        <v>0.48399999999999999</v>
      </c>
      <c r="C41">
        <v>0.47799999999999998</v>
      </c>
      <c r="D41">
        <v>0.48599999999999999</v>
      </c>
      <c r="E41">
        <v>0.49299999999999999</v>
      </c>
      <c r="F41">
        <v>0.49399999999999999</v>
      </c>
      <c r="G41">
        <v>0.496</v>
      </c>
    </row>
    <row r="42" spans="1:7" x14ac:dyDescent="0.25">
      <c r="A42" t="s">
        <v>12</v>
      </c>
      <c r="B42">
        <v>0.71199999999999997</v>
      </c>
      <c r="C42">
        <v>0.71</v>
      </c>
      <c r="D42">
        <v>0.71399999999999997</v>
      </c>
      <c r="E42">
        <v>0.71699999999999997</v>
      </c>
      <c r="F42">
        <v>0.72399999999999998</v>
      </c>
      <c r="G42">
        <v>0.72599999999999998</v>
      </c>
    </row>
    <row r="43" spans="1:7" x14ac:dyDescent="0.25">
      <c r="A43" t="s">
        <v>587</v>
      </c>
      <c r="B43">
        <v>0.79700000000000004</v>
      </c>
      <c r="C43">
        <v>0.80200000000000005</v>
      </c>
      <c r="D43">
        <v>0.80200000000000005</v>
      </c>
      <c r="E43">
        <v>0.80200000000000005</v>
      </c>
      <c r="F43">
        <v>0.80300000000000005</v>
      </c>
      <c r="G43">
        <v>0.80500000000000005</v>
      </c>
    </row>
    <row r="44" spans="1:7" x14ac:dyDescent="0.25">
      <c r="A44" t="s">
        <v>264</v>
      </c>
      <c r="B44">
        <v>0.76</v>
      </c>
      <c r="C44">
        <v>0.76700000000000002</v>
      </c>
      <c r="D44">
        <v>0.76800000000000002</v>
      </c>
      <c r="E44">
        <v>0.77600000000000002</v>
      </c>
      <c r="F44">
        <v>0.78300000000000003</v>
      </c>
      <c r="G44">
        <v>0.79</v>
      </c>
    </row>
    <row r="45" spans="1:7" x14ac:dyDescent="0.25">
      <c r="A45" t="s">
        <v>67</v>
      </c>
      <c r="B45">
        <v>0.79300000000000004</v>
      </c>
      <c r="C45">
        <v>0.79200000000000004</v>
      </c>
      <c r="D45">
        <v>0.80800000000000005</v>
      </c>
      <c r="E45">
        <v>0.81299999999999994</v>
      </c>
      <c r="F45">
        <v>0.82699999999999996</v>
      </c>
      <c r="G45">
        <v>0.82699999999999996</v>
      </c>
    </row>
    <row r="46" spans="1:7" x14ac:dyDescent="0.25">
      <c r="A46" t="s">
        <v>592</v>
      </c>
      <c r="B46">
        <v>0.89300000000000002</v>
      </c>
      <c r="C46">
        <v>0.89100000000000001</v>
      </c>
      <c r="D46">
        <v>0.88900000000000001</v>
      </c>
      <c r="E46">
        <v>0.89</v>
      </c>
      <c r="F46">
        <v>0.89</v>
      </c>
      <c r="G46">
        <v>0.89</v>
      </c>
    </row>
    <row r="47" spans="1:7" x14ac:dyDescent="0.25">
      <c r="A47" t="s">
        <v>593</v>
      </c>
      <c r="B47">
        <v>0.38900000000000001</v>
      </c>
      <c r="C47">
        <v>0.40400000000000003</v>
      </c>
      <c r="D47">
        <v>0.41699999999999998</v>
      </c>
      <c r="E47">
        <v>0.436</v>
      </c>
      <c r="F47">
        <v>0.45</v>
      </c>
      <c r="G47">
        <v>0.45300000000000001</v>
      </c>
    </row>
    <row r="48" spans="1:7" x14ac:dyDescent="0.25">
      <c r="A48" t="s">
        <v>3</v>
      </c>
      <c r="B48">
        <v>0.92700000000000005</v>
      </c>
      <c r="C48">
        <v>0.91800000000000004</v>
      </c>
      <c r="D48">
        <v>0.91700000000000004</v>
      </c>
      <c r="E48">
        <v>0.91900000000000004</v>
      </c>
      <c r="F48">
        <v>0.92100000000000004</v>
      </c>
      <c r="G48">
        <v>0.92</v>
      </c>
    </row>
    <row r="49" spans="1:7" x14ac:dyDescent="0.25">
      <c r="A49" t="s">
        <v>126</v>
      </c>
      <c r="B49">
        <v>0.314</v>
      </c>
      <c r="C49">
        <v>0.315</v>
      </c>
      <c r="D49">
        <v>0.316</v>
      </c>
      <c r="E49">
        <v>0.316</v>
      </c>
      <c r="F49">
        <v>0.32200000000000001</v>
      </c>
      <c r="G49">
        <v>0.32500000000000001</v>
      </c>
    </row>
    <row r="50" spans="1:7" x14ac:dyDescent="0.25">
      <c r="A50" t="s">
        <v>274</v>
      </c>
      <c r="B50">
        <v>0.63400000000000001</v>
      </c>
      <c r="C50">
        <v>0.63200000000000001</v>
      </c>
      <c r="D50">
        <v>0.63</v>
      </c>
      <c r="E50">
        <v>0.629</v>
      </c>
      <c r="F50">
        <v>0.63</v>
      </c>
      <c r="G50">
        <v>0.63200000000000001</v>
      </c>
    </row>
    <row r="51" spans="1:7" x14ac:dyDescent="0.25">
      <c r="A51" t="s">
        <v>98</v>
      </c>
      <c r="B51">
        <v>0.64100000000000001</v>
      </c>
      <c r="C51">
        <v>0.65200000000000002</v>
      </c>
      <c r="D51">
        <v>0.65500000000000003</v>
      </c>
      <c r="E51">
        <v>0.65700000000000003</v>
      </c>
      <c r="F51">
        <v>0.66</v>
      </c>
      <c r="G51">
        <v>0.66600000000000004</v>
      </c>
    </row>
    <row r="52" spans="1:7" x14ac:dyDescent="0.25">
      <c r="A52" t="s">
        <v>48</v>
      </c>
      <c r="B52">
        <v>0.69499999999999995</v>
      </c>
      <c r="C52">
        <v>0.71699999999999997</v>
      </c>
      <c r="D52">
        <v>0.70399999999999996</v>
      </c>
      <c r="E52">
        <v>0.70699999999999996</v>
      </c>
      <c r="F52">
        <v>0.70899999999999996</v>
      </c>
      <c r="G52">
        <v>0.70199999999999996</v>
      </c>
    </row>
    <row r="53" spans="1:7" x14ac:dyDescent="0.25">
      <c r="A53" t="s">
        <v>135</v>
      </c>
      <c r="B53">
        <v>0.58599999999999997</v>
      </c>
      <c r="C53">
        <v>0.59699999999999998</v>
      </c>
      <c r="D53">
        <v>0.60399999999999998</v>
      </c>
      <c r="E53">
        <v>0.60499999999999998</v>
      </c>
      <c r="F53">
        <v>0.60899999999999999</v>
      </c>
      <c r="G53">
        <v>0.61799999999999999</v>
      </c>
    </row>
    <row r="54" spans="1:7" x14ac:dyDescent="0.25">
      <c r="A54" t="s">
        <v>42</v>
      </c>
      <c r="B54">
        <v>0.56799999999999995</v>
      </c>
      <c r="C54">
        <v>0.56200000000000006</v>
      </c>
      <c r="D54">
        <v>0.56599999999999995</v>
      </c>
      <c r="E54">
        <v>0.56200000000000006</v>
      </c>
      <c r="F54">
        <v>0.55300000000000005</v>
      </c>
      <c r="G54">
        <v>0.55500000000000005</v>
      </c>
    </row>
    <row r="55" spans="1:7" x14ac:dyDescent="0.25">
      <c r="A55" t="s">
        <v>321</v>
      </c>
      <c r="B55">
        <v>0.439</v>
      </c>
      <c r="C55">
        <v>0.44</v>
      </c>
      <c r="D55">
        <v>0.44</v>
      </c>
      <c r="E55">
        <v>0.441</v>
      </c>
      <c r="F55">
        <v>0.441</v>
      </c>
      <c r="G55">
        <v>0.46700000000000003</v>
      </c>
    </row>
    <row r="56" spans="1:7" x14ac:dyDescent="0.25">
      <c r="A56" t="s">
        <v>293</v>
      </c>
      <c r="B56">
        <v>0.28999999999999998</v>
      </c>
      <c r="C56">
        <v>0.27900000000000003</v>
      </c>
      <c r="D56">
        <v>0.27900000000000003</v>
      </c>
      <c r="E56">
        <v>0.26900000000000002</v>
      </c>
      <c r="F56">
        <v>0.26900000000000002</v>
      </c>
      <c r="G56">
        <v>0.26900000000000002</v>
      </c>
    </row>
    <row r="57" spans="1:7" x14ac:dyDescent="0.25">
      <c r="A57" t="s">
        <v>73</v>
      </c>
      <c r="B57">
        <v>0.87</v>
      </c>
      <c r="C57">
        <v>0.878</v>
      </c>
      <c r="D57">
        <v>0.88200000000000001</v>
      </c>
      <c r="E57">
        <v>0.88100000000000001</v>
      </c>
      <c r="F57">
        <v>0.88200000000000001</v>
      </c>
      <c r="G57">
        <v>0.88200000000000001</v>
      </c>
    </row>
    <row r="58" spans="1:7" x14ac:dyDescent="0.25">
      <c r="A58" t="s">
        <v>513</v>
      </c>
      <c r="B58">
        <v>0.53200000000000003</v>
      </c>
      <c r="C58">
        <v>0.53700000000000003</v>
      </c>
      <c r="D58">
        <v>0.54100000000000004</v>
      </c>
      <c r="E58">
        <v>0.54500000000000004</v>
      </c>
      <c r="F58">
        <v>0.55300000000000005</v>
      </c>
      <c r="G58">
        <v>0.55700000000000005</v>
      </c>
    </row>
    <row r="59" spans="1:7" x14ac:dyDescent="0.25">
      <c r="A59" t="s">
        <v>122</v>
      </c>
      <c r="B59">
        <v>0.32300000000000001</v>
      </c>
      <c r="C59">
        <v>0.32700000000000001</v>
      </c>
      <c r="D59">
        <v>0.32700000000000001</v>
      </c>
      <c r="E59">
        <v>0.33200000000000002</v>
      </c>
      <c r="F59">
        <v>0.33500000000000002</v>
      </c>
      <c r="G59">
        <v>0.34100000000000003</v>
      </c>
    </row>
    <row r="60" spans="1:7" x14ac:dyDescent="0.25">
      <c r="A60" t="s">
        <v>303</v>
      </c>
      <c r="B60">
        <v>0.753</v>
      </c>
      <c r="C60">
        <v>0.76200000000000001</v>
      </c>
      <c r="D60">
        <v>0.75800000000000001</v>
      </c>
      <c r="E60">
        <v>0.76200000000000001</v>
      </c>
      <c r="F60">
        <v>0.76400000000000001</v>
      </c>
      <c r="G60">
        <v>0.76400000000000001</v>
      </c>
    </row>
    <row r="61" spans="1:7" x14ac:dyDescent="0.25">
      <c r="A61" t="s">
        <v>6</v>
      </c>
      <c r="B61">
        <v>0.92100000000000004</v>
      </c>
      <c r="C61">
        <v>0.92300000000000004</v>
      </c>
      <c r="D61">
        <v>0.92400000000000004</v>
      </c>
      <c r="E61">
        <v>0.92600000000000005</v>
      </c>
      <c r="F61">
        <v>0.92700000000000005</v>
      </c>
      <c r="G61">
        <v>0.92700000000000005</v>
      </c>
    </row>
    <row r="62" spans="1:7" x14ac:dyDescent="0.25">
      <c r="A62" t="s">
        <v>29</v>
      </c>
      <c r="B62">
        <v>0.81100000000000005</v>
      </c>
      <c r="C62">
        <v>0.81200000000000006</v>
      </c>
      <c r="D62">
        <v>0.80900000000000005</v>
      </c>
      <c r="E62">
        <v>0.81100000000000005</v>
      </c>
      <c r="F62">
        <v>0.81200000000000006</v>
      </c>
      <c r="G62">
        <v>0.81699999999999995</v>
      </c>
    </row>
    <row r="63" spans="1:7" x14ac:dyDescent="0.25">
      <c r="A63" t="s">
        <v>143</v>
      </c>
      <c r="B63">
        <v>0.61799999999999999</v>
      </c>
      <c r="C63">
        <v>0.623</v>
      </c>
      <c r="D63">
        <v>0.628</v>
      </c>
      <c r="E63">
        <v>0.63300000000000001</v>
      </c>
      <c r="F63">
        <v>0.63900000000000001</v>
      </c>
      <c r="G63">
        <v>0.65</v>
      </c>
    </row>
    <row r="64" spans="1:7" x14ac:dyDescent="0.25">
      <c r="A64" t="s">
        <v>182</v>
      </c>
      <c r="B64">
        <v>0.36199999999999999</v>
      </c>
      <c r="C64">
        <v>0.36699999999999999</v>
      </c>
      <c r="D64">
        <v>0.373</v>
      </c>
      <c r="E64">
        <v>0.38100000000000001</v>
      </c>
      <c r="F64">
        <v>0.39</v>
      </c>
      <c r="G64">
        <v>0.40600000000000003</v>
      </c>
    </row>
    <row r="65" spans="1:7" x14ac:dyDescent="0.25">
      <c r="A65" t="s">
        <v>130</v>
      </c>
      <c r="B65">
        <v>0.81599999999999995</v>
      </c>
      <c r="C65">
        <v>0.83099999999999996</v>
      </c>
      <c r="D65">
        <v>0.83499999999999996</v>
      </c>
      <c r="E65">
        <v>0.84499999999999997</v>
      </c>
      <c r="F65">
        <v>0.85099999999999998</v>
      </c>
      <c r="G65">
        <v>0.86199999999999999</v>
      </c>
    </row>
    <row r="66" spans="1:7" x14ac:dyDescent="0.25">
      <c r="A66" t="s">
        <v>26</v>
      </c>
      <c r="B66">
        <v>0.93300000000000005</v>
      </c>
      <c r="C66">
        <v>0.93400000000000005</v>
      </c>
      <c r="D66">
        <v>0.93700000000000006</v>
      </c>
      <c r="E66">
        <v>0.94</v>
      </c>
      <c r="F66">
        <v>0.94299999999999995</v>
      </c>
      <c r="G66">
        <v>0.94299999999999995</v>
      </c>
    </row>
    <row r="67" spans="1:7" x14ac:dyDescent="0.25">
      <c r="A67" t="s">
        <v>114</v>
      </c>
      <c r="B67">
        <v>0.54500000000000004</v>
      </c>
      <c r="C67">
        <v>0.53800000000000003</v>
      </c>
      <c r="D67">
        <v>0.55600000000000005</v>
      </c>
      <c r="E67">
        <v>0.55500000000000005</v>
      </c>
      <c r="F67">
        <v>0.55800000000000005</v>
      </c>
      <c r="G67">
        <v>0.56299999999999994</v>
      </c>
    </row>
    <row r="68" spans="1:7" x14ac:dyDescent="0.25">
      <c r="A68" t="s">
        <v>102</v>
      </c>
      <c r="B68">
        <v>0.83099999999999996</v>
      </c>
      <c r="C68">
        <v>0.83299999999999996</v>
      </c>
      <c r="D68">
        <v>0.82399999999999995</v>
      </c>
      <c r="E68">
        <v>0.83299999999999996</v>
      </c>
      <c r="F68">
        <v>0.83299999999999996</v>
      </c>
      <c r="G68">
        <v>0.84899999999999998</v>
      </c>
    </row>
    <row r="69" spans="1:7" x14ac:dyDescent="0.25">
      <c r="A69" t="s">
        <v>324</v>
      </c>
      <c r="B69">
        <v>0.747</v>
      </c>
      <c r="C69">
        <v>0.754</v>
      </c>
      <c r="D69">
        <v>0.75800000000000001</v>
      </c>
      <c r="E69">
        <v>0.75</v>
      </c>
      <c r="F69">
        <v>0.755</v>
      </c>
      <c r="G69">
        <v>0.77</v>
      </c>
    </row>
    <row r="70" spans="1:7" x14ac:dyDescent="0.25">
      <c r="A70" t="s">
        <v>43</v>
      </c>
      <c r="B70">
        <v>0.51</v>
      </c>
      <c r="C70">
        <v>0.51200000000000001</v>
      </c>
      <c r="D70">
        <v>0.51100000000000001</v>
      </c>
      <c r="E70">
        <v>0.51100000000000001</v>
      </c>
      <c r="F70">
        <v>0.51100000000000001</v>
      </c>
      <c r="G70">
        <v>0.51900000000000002</v>
      </c>
    </row>
    <row r="71" spans="1:7" x14ac:dyDescent="0.25">
      <c r="A71" t="s">
        <v>150</v>
      </c>
      <c r="B71">
        <v>0.34</v>
      </c>
      <c r="C71">
        <v>0.34300000000000003</v>
      </c>
      <c r="D71">
        <v>0.34699999999999998</v>
      </c>
      <c r="E71">
        <v>0.34799999999999998</v>
      </c>
      <c r="F71">
        <v>0.35</v>
      </c>
      <c r="G71">
        <v>0.35399999999999998</v>
      </c>
    </row>
    <row r="72" spans="1:7" x14ac:dyDescent="0.25">
      <c r="A72" t="s">
        <v>319</v>
      </c>
      <c r="B72">
        <v>0.39400000000000002</v>
      </c>
      <c r="C72">
        <v>0.39800000000000002</v>
      </c>
      <c r="D72">
        <v>0.4</v>
      </c>
      <c r="E72">
        <v>0.40200000000000002</v>
      </c>
      <c r="F72">
        <v>0.40200000000000002</v>
      </c>
      <c r="G72">
        <v>0.41399999999999998</v>
      </c>
    </row>
    <row r="73" spans="1:7" x14ac:dyDescent="0.25">
      <c r="A73" t="s">
        <v>331</v>
      </c>
      <c r="B73">
        <v>0.59699999999999998</v>
      </c>
      <c r="C73">
        <v>0.59799999999999998</v>
      </c>
      <c r="D73">
        <v>0.6</v>
      </c>
      <c r="E73">
        <v>0.60099999999999998</v>
      </c>
      <c r="F73">
        <v>0.60199999999999998</v>
      </c>
      <c r="G73">
        <v>0.60099999999999998</v>
      </c>
    </row>
    <row r="74" spans="1:7" x14ac:dyDescent="0.25">
      <c r="A74" t="s">
        <v>119</v>
      </c>
      <c r="B74">
        <v>0.42399999999999999</v>
      </c>
      <c r="C74">
        <v>0.43</v>
      </c>
      <c r="D74">
        <v>0.437</v>
      </c>
      <c r="E74">
        <v>0.44500000000000001</v>
      </c>
      <c r="F74">
        <v>0.45</v>
      </c>
      <c r="G74">
        <v>0.45600000000000002</v>
      </c>
    </row>
    <row r="75" spans="1:7" x14ac:dyDescent="0.25">
      <c r="A75" t="s">
        <v>105</v>
      </c>
      <c r="B75">
        <v>0.47899999999999998</v>
      </c>
      <c r="C75">
        <v>0.47899999999999998</v>
      </c>
      <c r="D75">
        <v>0.49199999999999999</v>
      </c>
      <c r="E75">
        <v>0.496</v>
      </c>
      <c r="F75">
        <v>0.499</v>
      </c>
      <c r="G75">
        <v>0.499</v>
      </c>
    </row>
    <row r="76" spans="1:7" x14ac:dyDescent="0.25">
      <c r="A76" t="s">
        <v>72</v>
      </c>
      <c r="B76">
        <v>0.84399999999999997</v>
      </c>
      <c r="C76">
        <v>0.85</v>
      </c>
      <c r="D76">
        <v>0.85899999999999999</v>
      </c>
      <c r="E76">
        <v>0.86299999999999999</v>
      </c>
      <c r="F76">
        <v>0.871</v>
      </c>
      <c r="G76">
        <v>0.88</v>
      </c>
    </row>
    <row r="77" spans="1:7" x14ac:dyDescent="0.25">
      <c r="A77" t="s">
        <v>104</v>
      </c>
      <c r="B77">
        <v>0.82099999999999995</v>
      </c>
      <c r="C77">
        <v>0.82299999999999995</v>
      </c>
      <c r="D77">
        <v>0.81799999999999995</v>
      </c>
      <c r="E77">
        <v>0.81599999999999995</v>
      </c>
      <c r="F77">
        <v>0.81899999999999995</v>
      </c>
      <c r="G77">
        <v>0.82099999999999995</v>
      </c>
    </row>
    <row r="78" spans="1:7" x14ac:dyDescent="0.25">
      <c r="A78" t="s">
        <v>2</v>
      </c>
      <c r="B78">
        <v>0.90600000000000003</v>
      </c>
      <c r="C78">
        <v>0.90600000000000003</v>
      </c>
      <c r="D78">
        <v>0.91200000000000003</v>
      </c>
      <c r="E78">
        <v>0.91200000000000003</v>
      </c>
      <c r="F78">
        <v>0.91800000000000004</v>
      </c>
      <c r="G78">
        <v>0.92600000000000005</v>
      </c>
    </row>
    <row r="79" spans="1:7" x14ac:dyDescent="0.25">
      <c r="A79" t="s">
        <v>117</v>
      </c>
      <c r="B79">
        <v>0.53</v>
      </c>
      <c r="C79">
        <v>0.54</v>
      </c>
      <c r="D79">
        <v>0.54400000000000004</v>
      </c>
      <c r="E79">
        <v>0.55800000000000005</v>
      </c>
      <c r="F79">
        <v>0.55300000000000005</v>
      </c>
      <c r="G79">
        <v>0.55500000000000005</v>
      </c>
    </row>
    <row r="80" spans="1:7" x14ac:dyDescent="0.25">
      <c r="A80" t="s">
        <v>74</v>
      </c>
      <c r="B80">
        <v>0.61499999999999999</v>
      </c>
      <c r="C80">
        <v>0.622</v>
      </c>
      <c r="D80">
        <v>0.63400000000000001</v>
      </c>
      <c r="E80">
        <v>0.63700000000000001</v>
      </c>
      <c r="F80">
        <v>0.64200000000000002</v>
      </c>
      <c r="G80">
        <v>0.65</v>
      </c>
    </row>
    <row r="81" spans="1:7" x14ac:dyDescent="0.25">
      <c r="A81" t="s">
        <v>594</v>
      </c>
      <c r="B81">
        <v>0.73799999999999999</v>
      </c>
      <c r="C81">
        <v>0.73899999999999999</v>
      </c>
      <c r="D81">
        <v>0.747</v>
      </c>
      <c r="E81">
        <v>0.749</v>
      </c>
      <c r="F81">
        <v>0.75</v>
      </c>
      <c r="G81">
        <v>0.75600000000000001</v>
      </c>
    </row>
    <row r="82" spans="1:7" x14ac:dyDescent="0.25">
      <c r="A82" t="s">
        <v>112</v>
      </c>
      <c r="B82">
        <v>0.501</v>
      </c>
      <c r="C82">
        <v>0.50600000000000001</v>
      </c>
      <c r="D82">
        <v>0.51</v>
      </c>
      <c r="E82">
        <v>0.54200000000000004</v>
      </c>
      <c r="F82">
        <v>0.55400000000000005</v>
      </c>
      <c r="G82">
        <v>0.55700000000000005</v>
      </c>
    </row>
    <row r="83" spans="1:7" x14ac:dyDescent="0.25">
      <c r="A83" t="s">
        <v>18</v>
      </c>
      <c r="B83">
        <v>0.91</v>
      </c>
      <c r="C83">
        <v>0.91</v>
      </c>
      <c r="D83">
        <v>0.91800000000000004</v>
      </c>
      <c r="E83">
        <v>0.91800000000000004</v>
      </c>
      <c r="F83">
        <v>0.91800000000000004</v>
      </c>
      <c r="G83">
        <v>0.92200000000000004</v>
      </c>
    </row>
    <row r="84" spans="1:7" x14ac:dyDescent="0.25">
      <c r="A84" t="s">
        <v>11</v>
      </c>
      <c r="B84">
        <v>0.879</v>
      </c>
      <c r="C84">
        <v>0.88</v>
      </c>
      <c r="D84">
        <v>0.88100000000000001</v>
      </c>
      <c r="E84">
        <v>0.879</v>
      </c>
      <c r="F84">
        <v>0.88100000000000001</v>
      </c>
      <c r="G84">
        <v>0.88300000000000001</v>
      </c>
    </row>
    <row r="85" spans="1:7" x14ac:dyDescent="0.25">
      <c r="A85" t="s">
        <v>50</v>
      </c>
      <c r="B85">
        <v>0.78600000000000003</v>
      </c>
      <c r="C85">
        <v>0.78400000000000003</v>
      </c>
      <c r="D85">
        <v>0.78500000000000003</v>
      </c>
      <c r="E85">
        <v>0.78500000000000003</v>
      </c>
      <c r="F85">
        <v>0.79100000000000004</v>
      </c>
      <c r="G85">
        <v>0.79300000000000004</v>
      </c>
    </row>
    <row r="86" spans="1:7" x14ac:dyDescent="0.25">
      <c r="A86" t="s">
        <v>65</v>
      </c>
      <c r="B86">
        <v>0.68100000000000005</v>
      </c>
      <c r="C86">
        <v>0.68700000000000006</v>
      </c>
      <c r="D86">
        <v>0.68700000000000006</v>
      </c>
      <c r="E86">
        <v>0.69199999999999995</v>
      </c>
      <c r="F86">
        <v>0.69099999999999995</v>
      </c>
      <c r="G86">
        <v>0.68899999999999995</v>
      </c>
    </row>
    <row r="87" spans="1:7" x14ac:dyDescent="0.25">
      <c r="A87" t="s">
        <v>46</v>
      </c>
      <c r="B87">
        <v>0.83799999999999997</v>
      </c>
      <c r="C87">
        <v>0.83899999999999997</v>
      </c>
      <c r="D87">
        <v>0.84599999999999997</v>
      </c>
      <c r="E87">
        <v>0.84799999999999998</v>
      </c>
      <c r="F87">
        <v>0.85</v>
      </c>
      <c r="G87">
        <v>0.85099999999999998</v>
      </c>
    </row>
    <row r="88" spans="1:7" x14ac:dyDescent="0.25">
      <c r="A88" t="s">
        <v>82</v>
      </c>
      <c r="B88">
        <v>0.67200000000000004</v>
      </c>
      <c r="C88">
        <v>0.67400000000000004</v>
      </c>
      <c r="D88">
        <v>0.67200000000000004</v>
      </c>
      <c r="E88">
        <v>0.66200000000000003</v>
      </c>
      <c r="F88">
        <v>0.66400000000000003</v>
      </c>
      <c r="G88">
        <v>0.66700000000000004</v>
      </c>
    </row>
    <row r="89" spans="1:7" x14ac:dyDescent="0.25">
      <c r="A89" t="s">
        <v>54</v>
      </c>
      <c r="B89">
        <v>0.80600000000000005</v>
      </c>
      <c r="C89">
        <v>0.80600000000000005</v>
      </c>
      <c r="D89">
        <v>0.80900000000000005</v>
      </c>
      <c r="E89">
        <v>0.81699999999999995</v>
      </c>
      <c r="F89">
        <v>0.82199999999999995</v>
      </c>
      <c r="G89">
        <v>0.84</v>
      </c>
    </row>
    <row r="90" spans="1:7" x14ac:dyDescent="0.25">
      <c r="A90" t="s">
        <v>125</v>
      </c>
      <c r="B90">
        <v>0.52800000000000002</v>
      </c>
      <c r="C90">
        <v>0.53400000000000003</v>
      </c>
      <c r="D90">
        <v>0.53500000000000003</v>
      </c>
      <c r="E90">
        <v>0.53600000000000003</v>
      </c>
      <c r="F90">
        <v>0.53600000000000003</v>
      </c>
      <c r="G90">
        <v>0.53400000000000003</v>
      </c>
    </row>
    <row r="91" spans="1:7" x14ac:dyDescent="0.25">
      <c r="A91" t="s">
        <v>373</v>
      </c>
      <c r="B91">
        <v>0.59499999999999997</v>
      </c>
      <c r="C91">
        <v>0.58299999999999996</v>
      </c>
      <c r="D91">
        <v>0.59</v>
      </c>
      <c r="E91">
        <v>0.59</v>
      </c>
      <c r="F91">
        <v>0.59</v>
      </c>
      <c r="G91">
        <v>0.59399999999999997</v>
      </c>
    </row>
    <row r="92" spans="1:7" x14ac:dyDescent="0.25">
      <c r="A92" t="s">
        <v>47</v>
      </c>
      <c r="B92">
        <v>0.86499999999999999</v>
      </c>
      <c r="C92">
        <v>0.86599999999999999</v>
      </c>
      <c r="D92">
        <v>0.86699999999999999</v>
      </c>
      <c r="E92">
        <v>0.86499999999999999</v>
      </c>
      <c r="F92">
        <v>0.86499999999999999</v>
      </c>
      <c r="G92">
        <v>0.86499999999999999</v>
      </c>
    </row>
    <row r="93" spans="1:7" x14ac:dyDescent="0.25">
      <c r="A93" t="s">
        <v>39</v>
      </c>
      <c r="B93">
        <v>0.61199999999999999</v>
      </c>
      <c r="C93">
        <v>0.623</v>
      </c>
      <c r="D93">
        <v>0.629</v>
      </c>
      <c r="E93">
        <v>0.63500000000000001</v>
      </c>
      <c r="F93">
        <v>0.63800000000000001</v>
      </c>
      <c r="G93">
        <v>0.63800000000000001</v>
      </c>
    </row>
    <row r="94" spans="1:7" x14ac:dyDescent="0.25">
      <c r="A94" t="s">
        <v>77</v>
      </c>
      <c r="B94">
        <v>0.71899999999999997</v>
      </c>
      <c r="C94">
        <v>0.72399999999999998</v>
      </c>
      <c r="D94">
        <v>0.72299999999999998</v>
      </c>
      <c r="E94">
        <v>0.72399999999999998</v>
      </c>
      <c r="F94">
        <v>0.72299999999999998</v>
      </c>
      <c r="G94">
        <v>0.73</v>
      </c>
    </row>
    <row r="95" spans="1:7" x14ac:dyDescent="0.25">
      <c r="A95" t="s">
        <v>99</v>
      </c>
      <c r="B95">
        <v>0.46800000000000003</v>
      </c>
      <c r="C95">
        <v>0.47899999999999998</v>
      </c>
      <c r="D95">
        <v>0.48499999999999999</v>
      </c>
      <c r="E95">
        <v>0.48299999999999998</v>
      </c>
      <c r="F95">
        <v>0.47899999999999998</v>
      </c>
      <c r="G95">
        <v>0.48099999999999998</v>
      </c>
    </row>
    <row r="96" spans="1:7" x14ac:dyDescent="0.25">
      <c r="A96" t="s">
        <v>89</v>
      </c>
      <c r="B96">
        <v>0.86099999999999999</v>
      </c>
      <c r="C96">
        <v>0.86399999999999999</v>
      </c>
      <c r="D96">
        <v>0.871</v>
      </c>
      <c r="E96">
        <v>0.876</v>
      </c>
      <c r="F96">
        <v>0.88300000000000001</v>
      </c>
      <c r="G96">
        <v>0.88300000000000001</v>
      </c>
    </row>
    <row r="97" spans="1:7" x14ac:dyDescent="0.25">
      <c r="A97" t="s">
        <v>103</v>
      </c>
      <c r="B97">
        <v>0.59799999999999998</v>
      </c>
      <c r="C97">
        <v>0.59299999999999997</v>
      </c>
      <c r="D97">
        <v>0.58799999999999997</v>
      </c>
      <c r="E97">
        <v>0.60399999999999998</v>
      </c>
      <c r="F97">
        <v>0.60399999999999998</v>
      </c>
      <c r="G97">
        <v>0.60399999999999998</v>
      </c>
    </row>
    <row r="98" spans="1:7" x14ac:dyDescent="0.25">
      <c r="A98" t="s">
        <v>97</v>
      </c>
      <c r="B98">
        <v>0.51500000000000001</v>
      </c>
      <c r="C98">
        <v>0.51600000000000001</v>
      </c>
      <c r="D98">
        <v>0.52100000000000002</v>
      </c>
      <c r="E98">
        <v>0.52500000000000002</v>
      </c>
      <c r="F98">
        <v>0.52800000000000002</v>
      </c>
      <c r="G98">
        <v>0.53200000000000003</v>
      </c>
    </row>
    <row r="99" spans="1:7" x14ac:dyDescent="0.25">
      <c r="A99" t="s">
        <v>116</v>
      </c>
      <c r="B99">
        <v>0.42099999999999999</v>
      </c>
      <c r="C99">
        <v>0.41499999999999998</v>
      </c>
      <c r="D99">
        <v>0.41699999999999998</v>
      </c>
      <c r="E99">
        <v>0.42199999999999999</v>
      </c>
      <c r="F99">
        <v>0.42199999999999999</v>
      </c>
      <c r="G99">
        <v>0.42599999999999999</v>
      </c>
    </row>
    <row r="100" spans="1:7" x14ac:dyDescent="0.25">
      <c r="A100" t="s">
        <v>63</v>
      </c>
      <c r="B100">
        <v>0.60899999999999999</v>
      </c>
      <c r="C100">
        <v>0.60599999999999998</v>
      </c>
      <c r="D100">
        <v>0.60199999999999998</v>
      </c>
      <c r="E100">
        <v>0.60699999999999998</v>
      </c>
      <c r="F100">
        <v>0.60699999999999998</v>
      </c>
      <c r="G100">
        <v>0.61</v>
      </c>
    </row>
    <row r="101" spans="1:7" x14ac:dyDescent="0.25">
      <c r="A101" t="s">
        <v>395</v>
      </c>
      <c r="B101">
        <v>0.81799999999999995</v>
      </c>
      <c r="C101">
        <v>0.81799999999999995</v>
      </c>
      <c r="D101">
        <v>0.82699999999999996</v>
      </c>
      <c r="E101">
        <v>0.82699999999999996</v>
      </c>
      <c r="F101">
        <v>0.83199999999999996</v>
      </c>
      <c r="G101">
        <v>0.83199999999999996</v>
      </c>
    </row>
    <row r="102" spans="1:7" x14ac:dyDescent="0.25">
      <c r="A102" t="s">
        <v>56</v>
      </c>
      <c r="B102">
        <v>0.878</v>
      </c>
      <c r="C102">
        <v>0.88300000000000001</v>
      </c>
      <c r="D102">
        <v>0.88700000000000001</v>
      </c>
      <c r="E102">
        <v>0.89</v>
      </c>
      <c r="F102">
        <v>0.89</v>
      </c>
      <c r="G102">
        <v>0.89800000000000002</v>
      </c>
    </row>
    <row r="103" spans="1:7" x14ac:dyDescent="0.25">
      <c r="A103" t="s">
        <v>17</v>
      </c>
      <c r="B103">
        <v>0.78300000000000003</v>
      </c>
      <c r="C103">
        <v>0.78800000000000003</v>
      </c>
      <c r="D103">
        <v>0.79800000000000004</v>
      </c>
      <c r="E103">
        <v>0.80200000000000005</v>
      </c>
      <c r="F103">
        <v>0.80200000000000005</v>
      </c>
      <c r="G103">
        <v>0.80600000000000005</v>
      </c>
    </row>
    <row r="104" spans="1:7" x14ac:dyDescent="0.25">
      <c r="A104" t="s">
        <v>147</v>
      </c>
      <c r="B104">
        <v>0.49399999999999999</v>
      </c>
      <c r="C104">
        <v>0.498</v>
      </c>
      <c r="D104">
        <v>0.49399999999999999</v>
      </c>
      <c r="E104">
        <v>0.49399999999999999</v>
      </c>
      <c r="F104">
        <v>0.48899999999999999</v>
      </c>
      <c r="G104">
        <v>0.48599999999999999</v>
      </c>
    </row>
    <row r="105" spans="1:7" x14ac:dyDescent="0.25">
      <c r="A105" t="s">
        <v>131</v>
      </c>
      <c r="B105">
        <v>0.45600000000000002</v>
      </c>
      <c r="C105">
        <v>0.45700000000000002</v>
      </c>
      <c r="D105">
        <v>0.45500000000000002</v>
      </c>
      <c r="E105">
        <v>0.45500000000000002</v>
      </c>
      <c r="F105">
        <v>0.46300000000000002</v>
      </c>
      <c r="G105">
        <v>0.47</v>
      </c>
    </row>
    <row r="106" spans="1:7" x14ac:dyDescent="0.25">
      <c r="A106" t="s">
        <v>61</v>
      </c>
      <c r="B106">
        <v>0.70799999999999996</v>
      </c>
      <c r="C106">
        <v>0.71299999999999997</v>
      </c>
      <c r="D106">
        <v>0.71799999999999997</v>
      </c>
      <c r="E106">
        <v>0.72399999999999998</v>
      </c>
      <c r="F106">
        <v>0.71899999999999997</v>
      </c>
      <c r="G106">
        <v>0.72599999999999998</v>
      </c>
    </row>
    <row r="107" spans="1:7" x14ac:dyDescent="0.25">
      <c r="A107" t="s">
        <v>183</v>
      </c>
      <c r="B107">
        <v>0.54600000000000004</v>
      </c>
      <c r="C107">
        <v>0.55900000000000005</v>
      </c>
      <c r="D107">
        <v>0.56299999999999994</v>
      </c>
      <c r="E107">
        <v>0.56399999999999995</v>
      </c>
      <c r="F107">
        <v>0.56399999999999995</v>
      </c>
      <c r="G107">
        <v>0.57299999999999995</v>
      </c>
    </row>
    <row r="108" spans="1:7" x14ac:dyDescent="0.25">
      <c r="A108" t="s">
        <v>138</v>
      </c>
      <c r="B108">
        <v>0.28499999999999998</v>
      </c>
      <c r="C108">
        <v>0.27400000000000002</v>
      </c>
      <c r="D108">
        <v>0.27800000000000002</v>
      </c>
      <c r="E108">
        <v>0.28199999999999997</v>
      </c>
      <c r="F108">
        <v>0.28599999999999998</v>
      </c>
      <c r="G108">
        <v>0.28599999999999998</v>
      </c>
    </row>
    <row r="109" spans="1:7" x14ac:dyDescent="0.25">
      <c r="A109" t="s">
        <v>37</v>
      </c>
      <c r="B109">
        <v>0.79800000000000004</v>
      </c>
      <c r="C109">
        <v>0.80200000000000005</v>
      </c>
      <c r="D109">
        <v>0.81299999999999994</v>
      </c>
      <c r="E109">
        <v>0.81599999999999995</v>
      </c>
      <c r="F109">
        <v>0.82399999999999995</v>
      </c>
      <c r="G109">
        <v>0.82499999999999996</v>
      </c>
    </row>
    <row r="110" spans="1:7" x14ac:dyDescent="0.25">
      <c r="A110" t="s">
        <v>421</v>
      </c>
      <c r="E110">
        <v>0.70699999999999996</v>
      </c>
      <c r="F110">
        <v>0.70699999999999996</v>
      </c>
      <c r="G110">
        <v>0.70699999999999996</v>
      </c>
    </row>
    <row r="111" spans="1:7" x14ac:dyDescent="0.25">
      <c r="A111" t="s">
        <v>124</v>
      </c>
      <c r="B111">
        <v>0.38100000000000001</v>
      </c>
      <c r="C111">
        <v>0.38500000000000001</v>
      </c>
      <c r="D111">
        <v>0.39700000000000002</v>
      </c>
      <c r="E111">
        <v>0.38900000000000001</v>
      </c>
      <c r="F111">
        <v>0.39200000000000002</v>
      </c>
      <c r="G111">
        <v>0.39600000000000002</v>
      </c>
    </row>
    <row r="112" spans="1:7" x14ac:dyDescent="0.25">
      <c r="A112" t="s">
        <v>71</v>
      </c>
      <c r="B112">
        <v>0.72899999999999998</v>
      </c>
      <c r="C112">
        <v>0.72099999999999997</v>
      </c>
      <c r="D112">
        <v>0.72799999999999998</v>
      </c>
      <c r="E112">
        <v>0.73</v>
      </c>
      <c r="F112">
        <v>0.73299999999999998</v>
      </c>
      <c r="G112">
        <v>0.73599999999999999</v>
      </c>
    </row>
    <row r="113" spans="1:7" x14ac:dyDescent="0.25">
      <c r="A113" t="s">
        <v>14</v>
      </c>
      <c r="B113">
        <v>0.66100000000000003</v>
      </c>
      <c r="C113">
        <v>0.67200000000000004</v>
      </c>
      <c r="D113">
        <v>0.67700000000000005</v>
      </c>
      <c r="E113">
        <v>0.68100000000000005</v>
      </c>
      <c r="F113">
        <v>0.69399999999999995</v>
      </c>
      <c r="G113">
        <v>0.70299999999999996</v>
      </c>
    </row>
    <row r="114" spans="1:7" x14ac:dyDescent="0.25">
      <c r="A114" t="s">
        <v>595</v>
      </c>
      <c r="B114">
        <v>0.56100000000000005</v>
      </c>
      <c r="C114">
        <v>0.56000000000000005</v>
      </c>
      <c r="D114">
        <v>0.56699999999999995</v>
      </c>
      <c r="E114">
        <v>0.57399999999999995</v>
      </c>
      <c r="F114">
        <v>0.57799999999999996</v>
      </c>
      <c r="G114">
        <v>0.58099999999999996</v>
      </c>
    </row>
    <row r="115" spans="1:7" x14ac:dyDescent="0.25">
      <c r="A115" t="s">
        <v>596</v>
      </c>
      <c r="B115">
        <v>0.71299999999999997</v>
      </c>
      <c r="C115">
        <v>0.70899999999999996</v>
      </c>
      <c r="D115">
        <v>0.70699999999999996</v>
      </c>
      <c r="E115">
        <v>0.70799999999999996</v>
      </c>
      <c r="F115">
        <v>0.70799999999999996</v>
      </c>
      <c r="G115">
        <v>0.71099999999999997</v>
      </c>
    </row>
    <row r="116" spans="1:7" x14ac:dyDescent="0.25">
      <c r="A116" t="s">
        <v>100</v>
      </c>
      <c r="B116">
        <v>0.746</v>
      </c>
      <c r="C116">
        <v>0.752</v>
      </c>
      <c r="D116">
        <v>0.73099999999999998</v>
      </c>
      <c r="E116">
        <v>0.73299999999999998</v>
      </c>
      <c r="F116">
        <v>0.73399999999999999</v>
      </c>
      <c r="G116">
        <v>0.73599999999999999</v>
      </c>
    </row>
    <row r="117" spans="1:7" x14ac:dyDescent="0.25">
      <c r="A117" t="s">
        <v>83</v>
      </c>
      <c r="B117">
        <v>0.79100000000000004</v>
      </c>
      <c r="C117">
        <v>0.79200000000000004</v>
      </c>
      <c r="D117">
        <v>0.79400000000000004</v>
      </c>
      <c r="E117">
        <v>0.79600000000000004</v>
      </c>
      <c r="F117">
        <v>0.80100000000000005</v>
      </c>
      <c r="G117">
        <v>0.80300000000000005</v>
      </c>
    </row>
    <row r="118" spans="1:7" x14ac:dyDescent="0.25">
      <c r="A118" t="s">
        <v>92</v>
      </c>
      <c r="B118">
        <v>0.51100000000000001</v>
      </c>
      <c r="C118">
        <v>0.51800000000000002</v>
      </c>
      <c r="D118">
        <v>0.53800000000000003</v>
      </c>
      <c r="E118">
        <v>0.54700000000000004</v>
      </c>
      <c r="F118">
        <v>0.55900000000000005</v>
      </c>
      <c r="G118">
        <v>0.56899999999999995</v>
      </c>
    </row>
    <row r="119" spans="1:7" x14ac:dyDescent="0.25">
      <c r="A119" t="s">
        <v>94</v>
      </c>
      <c r="B119">
        <v>0.36699999999999999</v>
      </c>
      <c r="C119">
        <v>0.373</v>
      </c>
      <c r="D119">
        <v>0.38100000000000001</v>
      </c>
      <c r="E119">
        <v>0.38500000000000001</v>
      </c>
      <c r="F119">
        <v>0.38900000000000001</v>
      </c>
      <c r="G119">
        <v>0.39500000000000002</v>
      </c>
    </row>
    <row r="120" spans="1:7" x14ac:dyDescent="0.25">
      <c r="A120" t="s">
        <v>129</v>
      </c>
      <c r="B120">
        <v>0.43099999999999999</v>
      </c>
      <c r="C120">
        <v>0.436</v>
      </c>
      <c r="D120">
        <v>0.44</v>
      </c>
      <c r="E120">
        <v>0.45200000000000001</v>
      </c>
      <c r="F120">
        <v>0.45800000000000002</v>
      </c>
      <c r="G120">
        <v>0.46400000000000002</v>
      </c>
    </row>
    <row r="121" spans="1:7" x14ac:dyDescent="0.25">
      <c r="A121" t="s">
        <v>177</v>
      </c>
      <c r="B121">
        <v>0.56499999999999995</v>
      </c>
      <c r="C121">
        <v>0.56899999999999995</v>
      </c>
      <c r="D121">
        <v>0.57099999999999995</v>
      </c>
      <c r="E121">
        <v>0.58099999999999996</v>
      </c>
      <c r="F121">
        <v>0.58199999999999996</v>
      </c>
      <c r="G121">
        <v>0.58399999999999996</v>
      </c>
    </row>
    <row r="122" spans="1:7" x14ac:dyDescent="0.25">
      <c r="A122" t="s">
        <v>121</v>
      </c>
      <c r="B122">
        <v>0.499</v>
      </c>
      <c r="C122">
        <v>0.50900000000000001</v>
      </c>
      <c r="D122">
        <v>0.51300000000000001</v>
      </c>
      <c r="E122">
        <v>0.50700000000000001</v>
      </c>
      <c r="F122">
        <v>0.51600000000000001</v>
      </c>
      <c r="G122">
        <v>0.52100000000000002</v>
      </c>
    </row>
    <row r="123" spans="1:7" x14ac:dyDescent="0.25">
      <c r="A123" t="s">
        <v>7</v>
      </c>
      <c r="B123">
        <v>0.90300000000000002</v>
      </c>
      <c r="C123">
        <v>0.90600000000000003</v>
      </c>
      <c r="D123">
        <v>0.90800000000000003</v>
      </c>
      <c r="E123">
        <v>0.90900000000000003</v>
      </c>
      <c r="F123">
        <v>0.91200000000000003</v>
      </c>
      <c r="G123">
        <v>0.91400000000000003</v>
      </c>
    </row>
    <row r="124" spans="1:7" x14ac:dyDescent="0.25">
      <c r="A124" t="s">
        <v>9</v>
      </c>
      <c r="B124">
        <v>0.90700000000000003</v>
      </c>
      <c r="C124">
        <v>0.91400000000000003</v>
      </c>
      <c r="D124">
        <v>0.91900000000000004</v>
      </c>
      <c r="E124">
        <v>0.92300000000000004</v>
      </c>
      <c r="F124">
        <v>0.92300000000000004</v>
      </c>
      <c r="G124">
        <v>0.92600000000000005</v>
      </c>
    </row>
    <row r="125" spans="1:7" x14ac:dyDescent="0.25">
      <c r="A125" t="s">
        <v>57</v>
      </c>
      <c r="B125">
        <v>0.55300000000000005</v>
      </c>
      <c r="C125">
        <v>0.55500000000000005</v>
      </c>
      <c r="D125">
        <v>0.56200000000000006</v>
      </c>
      <c r="E125">
        <v>0.56599999999999995</v>
      </c>
      <c r="F125">
        <v>0.56599999999999995</v>
      </c>
      <c r="G125">
        <v>0.57299999999999995</v>
      </c>
    </row>
    <row r="126" spans="1:7" x14ac:dyDescent="0.25">
      <c r="A126" t="s">
        <v>144</v>
      </c>
      <c r="B126">
        <v>0.217</v>
      </c>
      <c r="C126">
        <v>0.22600000000000001</v>
      </c>
      <c r="D126">
        <v>0.23300000000000001</v>
      </c>
      <c r="E126">
        <v>0.245</v>
      </c>
      <c r="F126">
        <v>0.247</v>
      </c>
      <c r="G126">
        <v>0.249</v>
      </c>
    </row>
    <row r="127" spans="1:7" x14ac:dyDescent="0.25">
      <c r="A127" t="s">
        <v>78</v>
      </c>
      <c r="B127">
        <v>0.47499999999999998</v>
      </c>
      <c r="C127">
        <v>0.47399999999999998</v>
      </c>
      <c r="D127">
        <v>0.47399999999999998</v>
      </c>
      <c r="E127">
        <v>0.48399999999999999</v>
      </c>
      <c r="F127">
        <v>0.48799999999999999</v>
      </c>
      <c r="G127">
        <v>0.499</v>
      </c>
    </row>
    <row r="128" spans="1:7" x14ac:dyDescent="0.25">
      <c r="A128" t="s">
        <v>181</v>
      </c>
      <c r="B128">
        <v>0.67600000000000005</v>
      </c>
      <c r="C128">
        <v>0.68899999999999995</v>
      </c>
      <c r="D128">
        <v>0.69499999999999995</v>
      </c>
      <c r="E128">
        <v>0.69699999999999995</v>
      </c>
      <c r="F128">
        <v>0.70199999999999996</v>
      </c>
      <c r="G128">
        <v>0.70399999999999996</v>
      </c>
    </row>
    <row r="129" spans="1:7" x14ac:dyDescent="0.25">
      <c r="A129" t="s">
        <v>4</v>
      </c>
      <c r="B129">
        <v>0.90700000000000003</v>
      </c>
      <c r="C129">
        <v>0.91200000000000003</v>
      </c>
      <c r="D129">
        <v>0.91800000000000004</v>
      </c>
      <c r="E129">
        <v>0.92600000000000005</v>
      </c>
      <c r="F129">
        <v>0.92800000000000005</v>
      </c>
      <c r="G129">
        <v>0.93</v>
      </c>
    </row>
    <row r="130" spans="1:7" x14ac:dyDescent="0.25">
      <c r="A130" t="s">
        <v>22</v>
      </c>
      <c r="B130">
        <v>0.69399999999999995</v>
      </c>
      <c r="C130">
        <v>0.71699999999999997</v>
      </c>
      <c r="D130">
        <v>0.71799999999999997</v>
      </c>
      <c r="E130">
        <v>0.73099999999999998</v>
      </c>
      <c r="F130">
        <v>0.71799999999999997</v>
      </c>
      <c r="G130">
        <v>0.71799999999999997</v>
      </c>
    </row>
    <row r="131" spans="1:7" x14ac:dyDescent="0.25">
      <c r="A131" t="s">
        <v>81</v>
      </c>
      <c r="B131">
        <v>0.36499999999999999</v>
      </c>
      <c r="C131">
        <v>0.372</v>
      </c>
      <c r="D131">
        <v>0.38</v>
      </c>
      <c r="E131">
        <v>0.39200000000000002</v>
      </c>
      <c r="F131">
        <v>0.39200000000000002</v>
      </c>
      <c r="G131">
        <v>0.40200000000000002</v>
      </c>
    </row>
    <row r="132" spans="1:7" x14ac:dyDescent="0.25">
      <c r="A132" t="s">
        <v>462</v>
      </c>
      <c r="B132">
        <v>0.88400000000000001</v>
      </c>
      <c r="C132">
        <v>0.84499999999999997</v>
      </c>
      <c r="D132">
        <v>0.84899999999999998</v>
      </c>
      <c r="E132">
        <v>0.85299999999999998</v>
      </c>
      <c r="F132">
        <v>0.84799999999999998</v>
      </c>
      <c r="G132">
        <v>0.85499999999999998</v>
      </c>
    </row>
    <row r="133" spans="1:7" x14ac:dyDescent="0.25">
      <c r="A133" t="s">
        <v>597</v>
      </c>
      <c r="B133">
        <v>0.66300000000000003</v>
      </c>
      <c r="C133">
        <v>0.66800000000000004</v>
      </c>
      <c r="D133">
        <v>0.67</v>
      </c>
      <c r="E133">
        <v>0.67500000000000004</v>
      </c>
      <c r="F133">
        <v>0.67600000000000005</v>
      </c>
      <c r="G133">
        <v>0.67800000000000005</v>
      </c>
    </row>
    <row r="134" spans="1:7" x14ac:dyDescent="0.25">
      <c r="A134" t="s">
        <v>25</v>
      </c>
      <c r="B134">
        <v>0.68100000000000005</v>
      </c>
      <c r="C134">
        <v>0.68100000000000005</v>
      </c>
      <c r="D134">
        <v>0.69199999999999995</v>
      </c>
      <c r="E134">
        <v>0.69699999999999995</v>
      </c>
      <c r="F134">
        <v>0.69699999999999995</v>
      </c>
      <c r="G134">
        <v>0.7</v>
      </c>
    </row>
    <row r="135" spans="1:7" x14ac:dyDescent="0.25">
      <c r="A135" t="s">
        <v>464</v>
      </c>
      <c r="B135">
        <v>0.42</v>
      </c>
      <c r="C135">
        <v>0.42899999999999999</v>
      </c>
      <c r="D135">
        <v>0.42899999999999999</v>
      </c>
      <c r="E135">
        <v>0.43</v>
      </c>
      <c r="F135">
        <v>0.432</v>
      </c>
      <c r="G135">
        <v>0.439</v>
      </c>
    </row>
    <row r="136" spans="1:7" x14ac:dyDescent="0.25">
      <c r="A136" t="s">
        <v>53</v>
      </c>
      <c r="B136">
        <v>0.624</v>
      </c>
      <c r="C136">
        <v>0.63500000000000001</v>
      </c>
      <c r="D136">
        <v>0.63100000000000001</v>
      </c>
      <c r="E136">
        <v>0.63400000000000001</v>
      </c>
      <c r="F136">
        <v>0.63500000000000001</v>
      </c>
      <c r="G136">
        <v>0.63800000000000001</v>
      </c>
    </row>
    <row r="137" spans="1:7" x14ac:dyDescent="0.25">
      <c r="A137" t="s">
        <v>58</v>
      </c>
      <c r="B137">
        <v>0.71899999999999997</v>
      </c>
      <c r="C137">
        <v>0.70899999999999996</v>
      </c>
      <c r="D137">
        <v>0.71799999999999997</v>
      </c>
      <c r="E137">
        <v>0.72099999999999997</v>
      </c>
      <c r="F137">
        <v>0.72799999999999998</v>
      </c>
      <c r="G137">
        <v>0.74</v>
      </c>
    </row>
    <row r="138" spans="1:7" x14ac:dyDescent="0.25">
      <c r="A138" t="s">
        <v>90</v>
      </c>
      <c r="B138">
        <v>0.66100000000000003</v>
      </c>
      <c r="C138">
        <v>0.66500000000000004</v>
      </c>
      <c r="D138">
        <v>0.66300000000000003</v>
      </c>
      <c r="E138">
        <v>0.66500000000000004</v>
      </c>
      <c r="F138">
        <v>0.66700000000000004</v>
      </c>
      <c r="G138">
        <v>0.67800000000000005</v>
      </c>
    </row>
    <row r="139" spans="1:7" x14ac:dyDescent="0.25">
      <c r="A139" t="s">
        <v>60</v>
      </c>
      <c r="B139">
        <v>0.84899999999999998</v>
      </c>
      <c r="C139">
        <v>0.85499999999999998</v>
      </c>
      <c r="D139">
        <v>0.86599999999999999</v>
      </c>
      <c r="E139">
        <v>0.86599999999999999</v>
      </c>
      <c r="F139">
        <v>0.86599999999999999</v>
      </c>
      <c r="G139">
        <v>0.86899999999999999</v>
      </c>
    </row>
    <row r="140" spans="1:7" x14ac:dyDescent="0.25">
      <c r="A140" t="s">
        <v>88</v>
      </c>
      <c r="B140">
        <v>0.751</v>
      </c>
      <c r="C140">
        <v>0.76700000000000002</v>
      </c>
      <c r="D140">
        <v>0.76300000000000001</v>
      </c>
      <c r="E140">
        <v>0.76300000000000001</v>
      </c>
      <c r="F140">
        <v>0.76300000000000001</v>
      </c>
      <c r="G140">
        <v>0.76800000000000002</v>
      </c>
    </row>
    <row r="141" spans="1:7" x14ac:dyDescent="0.25">
      <c r="A141" t="s">
        <v>28</v>
      </c>
      <c r="B141">
        <v>0.63400000000000001</v>
      </c>
      <c r="C141">
        <v>0.64200000000000002</v>
      </c>
      <c r="D141">
        <v>0.65500000000000003</v>
      </c>
      <c r="E141">
        <v>0.66200000000000003</v>
      </c>
      <c r="F141">
        <v>0.65300000000000002</v>
      </c>
      <c r="G141">
        <v>0.65900000000000003</v>
      </c>
    </row>
    <row r="142" spans="1:7" x14ac:dyDescent="0.25">
      <c r="A142" t="s">
        <v>86</v>
      </c>
      <c r="B142">
        <v>0.76500000000000001</v>
      </c>
      <c r="C142">
        <v>0.76700000000000002</v>
      </c>
      <c r="D142">
        <v>0.77200000000000002</v>
      </c>
      <c r="E142">
        <v>0.76400000000000001</v>
      </c>
      <c r="F142">
        <v>0.76200000000000001</v>
      </c>
      <c r="G142">
        <v>0.76500000000000001</v>
      </c>
    </row>
    <row r="143" spans="1:7" x14ac:dyDescent="0.25">
      <c r="A143" t="s">
        <v>64</v>
      </c>
      <c r="B143">
        <v>0.80100000000000005</v>
      </c>
      <c r="C143">
        <v>0.80400000000000005</v>
      </c>
      <c r="D143">
        <v>0.81499999999999995</v>
      </c>
      <c r="E143">
        <v>0.82299999999999995</v>
      </c>
      <c r="F143">
        <v>0.82299999999999995</v>
      </c>
      <c r="G143">
        <v>0.82299999999999995</v>
      </c>
    </row>
    <row r="144" spans="1:7" x14ac:dyDescent="0.25">
      <c r="A144" t="s">
        <v>153</v>
      </c>
      <c r="B144">
        <v>0.45300000000000001</v>
      </c>
      <c r="C144">
        <v>0.45200000000000001</v>
      </c>
      <c r="D144">
        <v>0.44600000000000001</v>
      </c>
      <c r="E144">
        <v>0.46200000000000002</v>
      </c>
      <c r="F144">
        <v>0.46200000000000002</v>
      </c>
      <c r="G144">
        <v>0.45800000000000002</v>
      </c>
    </row>
    <row r="145" spans="1:7" x14ac:dyDescent="0.25">
      <c r="A145" t="s">
        <v>598</v>
      </c>
      <c r="B145">
        <v>0.65800000000000003</v>
      </c>
      <c r="C145">
        <v>0.65400000000000003</v>
      </c>
      <c r="D145">
        <v>0.65800000000000003</v>
      </c>
      <c r="E145">
        <v>0.65800000000000003</v>
      </c>
      <c r="F145">
        <v>0.66100000000000003</v>
      </c>
      <c r="G145">
        <v>0.67300000000000004</v>
      </c>
    </row>
    <row r="146" spans="1:7" x14ac:dyDescent="0.25">
      <c r="A146" t="s">
        <v>599</v>
      </c>
      <c r="B146">
        <v>0.64</v>
      </c>
      <c r="C146">
        <v>0.66400000000000003</v>
      </c>
      <c r="D146">
        <v>0.66800000000000004</v>
      </c>
      <c r="E146">
        <v>0.68100000000000005</v>
      </c>
      <c r="F146">
        <v>0.67300000000000004</v>
      </c>
      <c r="G146">
        <v>0.67200000000000004</v>
      </c>
    </row>
    <row r="147" spans="1:7" x14ac:dyDescent="0.25">
      <c r="A147" t="s">
        <v>600</v>
      </c>
      <c r="B147">
        <v>0.68</v>
      </c>
      <c r="C147">
        <v>0.68200000000000005</v>
      </c>
      <c r="D147">
        <v>0.68</v>
      </c>
      <c r="E147">
        <v>0.67900000000000005</v>
      </c>
      <c r="F147">
        <v>0.68</v>
      </c>
      <c r="G147">
        <v>0.68400000000000005</v>
      </c>
    </row>
    <row r="148" spans="1:7" x14ac:dyDescent="0.25">
      <c r="A148" t="s">
        <v>571</v>
      </c>
      <c r="B148">
        <v>0.7</v>
      </c>
      <c r="C148">
        <v>0.69799999999999995</v>
      </c>
      <c r="D148">
        <v>0.69799999999999995</v>
      </c>
      <c r="E148">
        <v>0.70099999999999996</v>
      </c>
      <c r="F148">
        <v>0.70099999999999996</v>
      </c>
      <c r="G148">
        <v>0.71299999999999997</v>
      </c>
    </row>
    <row r="149" spans="1:7" x14ac:dyDescent="0.25">
      <c r="A149" t="s">
        <v>506</v>
      </c>
      <c r="B149">
        <v>0.5</v>
      </c>
      <c r="C149">
        <v>0.53200000000000003</v>
      </c>
      <c r="D149">
        <v>0.53400000000000003</v>
      </c>
      <c r="E149">
        <v>0.55700000000000005</v>
      </c>
      <c r="F149">
        <v>0.56699999999999995</v>
      </c>
      <c r="G149">
        <v>0.56699999999999995</v>
      </c>
    </row>
    <row r="150" spans="1:7" x14ac:dyDescent="0.25">
      <c r="A150" t="s">
        <v>35</v>
      </c>
      <c r="B150">
        <v>0.78700000000000003</v>
      </c>
      <c r="C150">
        <v>0.80200000000000005</v>
      </c>
      <c r="D150">
        <v>0.80300000000000005</v>
      </c>
      <c r="E150">
        <v>0.78400000000000003</v>
      </c>
      <c r="F150">
        <v>0.78900000000000003</v>
      </c>
      <c r="G150">
        <v>0.78900000000000003</v>
      </c>
    </row>
    <row r="151" spans="1:7" x14ac:dyDescent="0.25">
      <c r="A151" t="s">
        <v>142</v>
      </c>
      <c r="B151">
        <v>0.34499999999999997</v>
      </c>
      <c r="C151">
        <v>0.35399999999999998</v>
      </c>
      <c r="D151">
        <v>0.35499999999999998</v>
      </c>
      <c r="E151">
        <v>0.35399999999999998</v>
      </c>
      <c r="F151">
        <v>0.35599999999999998</v>
      </c>
      <c r="G151">
        <v>0.34499999999999997</v>
      </c>
    </row>
    <row r="152" spans="1:7" x14ac:dyDescent="0.25">
      <c r="A152" t="s">
        <v>87</v>
      </c>
      <c r="B152">
        <v>0.754</v>
      </c>
      <c r="C152">
        <v>0.76600000000000001</v>
      </c>
      <c r="D152">
        <v>0.77500000000000002</v>
      </c>
      <c r="E152">
        <v>0.77800000000000002</v>
      </c>
      <c r="F152">
        <v>0.78300000000000003</v>
      </c>
      <c r="G152">
        <v>0.78300000000000003</v>
      </c>
    </row>
    <row r="153" spans="1:7" x14ac:dyDescent="0.25">
      <c r="A153" t="s">
        <v>517</v>
      </c>
      <c r="B153">
        <v>0.69099999999999995</v>
      </c>
      <c r="C153">
        <v>0.71699999999999997</v>
      </c>
      <c r="D153">
        <v>0.71699999999999997</v>
      </c>
      <c r="E153">
        <v>0.71799999999999997</v>
      </c>
      <c r="F153">
        <v>0.71499999999999997</v>
      </c>
      <c r="G153">
        <v>0.72599999999999998</v>
      </c>
    </row>
    <row r="154" spans="1:7" x14ac:dyDescent="0.25">
      <c r="A154" t="s">
        <v>123</v>
      </c>
      <c r="B154">
        <v>0.374</v>
      </c>
      <c r="C154">
        <v>0.38200000000000001</v>
      </c>
      <c r="D154">
        <v>0.38700000000000001</v>
      </c>
      <c r="E154">
        <v>0.39900000000000002</v>
      </c>
      <c r="F154">
        <v>0.40300000000000002</v>
      </c>
      <c r="G154">
        <v>0.40600000000000003</v>
      </c>
    </row>
    <row r="155" spans="1:7" x14ac:dyDescent="0.25">
      <c r="A155" t="s">
        <v>24</v>
      </c>
      <c r="B155">
        <v>0.84299999999999997</v>
      </c>
      <c r="C155">
        <v>0.875</v>
      </c>
      <c r="D155">
        <v>0.89200000000000002</v>
      </c>
      <c r="E155">
        <v>0.91300000000000003</v>
      </c>
      <c r="F155">
        <v>0.92100000000000004</v>
      </c>
      <c r="G155">
        <v>0.92400000000000004</v>
      </c>
    </row>
    <row r="156" spans="1:7" x14ac:dyDescent="0.25">
      <c r="A156" t="s">
        <v>45</v>
      </c>
      <c r="B156">
        <v>0.82099999999999995</v>
      </c>
      <c r="C156">
        <v>0.82299999999999995</v>
      </c>
      <c r="D156">
        <v>0.82199999999999995</v>
      </c>
      <c r="E156">
        <v>0.82399999999999995</v>
      </c>
      <c r="F156">
        <v>0.82399999999999995</v>
      </c>
      <c r="G156">
        <v>0.82599999999999996</v>
      </c>
    </row>
    <row r="157" spans="1:7" x14ac:dyDescent="0.25">
      <c r="A157" t="s">
        <v>55</v>
      </c>
      <c r="B157">
        <v>0.876</v>
      </c>
      <c r="C157">
        <v>0.875</v>
      </c>
      <c r="D157">
        <v>0.88500000000000001</v>
      </c>
      <c r="E157">
        <v>0.89300000000000002</v>
      </c>
      <c r="F157">
        <v>0.89900000000000002</v>
      </c>
      <c r="G157">
        <v>0.91</v>
      </c>
    </row>
    <row r="158" spans="1:7" x14ac:dyDescent="0.25">
      <c r="A158" t="s">
        <v>492</v>
      </c>
      <c r="B158">
        <v>0.46600000000000003</v>
      </c>
      <c r="C158">
        <v>0.46800000000000003</v>
      </c>
      <c r="D158">
        <v>0.46500000000000002</v>
      </c>
      <c r="E158">
        <v>0.46899999999999997</v>
      </c>
      <c r="F158">
        <v>0.46899999999999997</v>
      </c>
      <c r="G158">
        <v>0.47399999999999998</v>
      </c>
    </row>
    <row r="159" spans="1:7" x14ac:dyDescent="0.25">
      <c r="A159" t="s">
        <v>113</v>
      </c>
      <c r="B159">
        <v>0.70499999999999996</v>
      </c>
      <c r="C159">
        <v>0.72</v>
      </c>
      <c r="D159">
        <v>0.71799999999999997</v>
      </c>
      <c r="E159">
        <v>0.71799999999999997</v>
      </c>
      <c r="F159">
        <v>0.72099999999999997</v>
      </c>
      <c r="G159">
        <v>0.72399999999999998</v>
      </c>
    </row>
    <row r="160" spans="1:7" x14ac:dyDescent="0.25">
      <c r="A160" t="s">
        <v>178</v>
      </c>
      <c r="B160">
        <v>0.309</v>
      </c>
      <c r="C160">
        <v>0.309</v>
      </c>
      <c r="D160">
        <v>0.309</v>
      </c>
      <c r="E160">
        <v>0.309</v>
      </c>
      <c r="F160">
        <v>0.309</v>
      </c>
      <c r="G160">
        <v>0.307</v>
      </c>
    </row>
    <row r="161" spans="1:7" x14ac:dyDescent="0.25">
      <c r="A161" t="s">
        <v>36</v>
      </c>
      <c r="B161">
        <v>0.81599999999999995</v>
      </c>
      <c r="C161">
        <v>0.82699999999999996</v>
      </c>
      <c r="D161">
        <v>0.83199999999999996</v>
      </c>
      <c r="E161">
        <v>0.83599999999999997</v>
      </c>
      <c r="F161">
        <v>0.83799999999999997</v>
      </c>
      <c r="G161">
        <v>0.83099999999999996</v>
      </c>
    </row>
    <row r="162" spans="1:7" x14ac:dyDescent="0.25">
      <c r="A162" t="s">
        <v>132</v>
      </c>
      <c r="B162">
        <v>0.749</v>
      </c>
      <c r="C162">
        <v>0.751</v>
      </c>
      <c r="D162">
        <v>0.73499999999999999</v>
      </c>
      <c r="E162">
        <v>0.73599999999999999</v>
      </c>
      <c r="F162">
        <v>0.74099999999999999</v>
      </c>
      <c r="G162">
        <v>0.746</v>
      </c>
    </row>
    <row r="163" spans="1:7" x14ac:dyDescent="0.25">
      <c r="A163" t="s">
        <v>118</v>
      </c>
      <c r="B163">
        <v>0.32700000000000001</v>
      </c>
      <c r="C163">
        <v>0.33300000000000002</v>
      </c>
      <c r="D163">
        <v>0.33600000000000002</v>
      </c>
      <c r="E163">
        <v>0.33700000000000002</v>
      </c>
      <c r="F163">
        <v>0.33900000000000002</v>
      </c>
      <c r="G163">
        <v>0.34499999999999997</v>
      </c>
    </row>
    <row r="164" spans="1:7" x14ac:dyDescent="0.25">
      <c r="A164" t="s">
        <v>40</v>
      </c>
      <c r="B164">
        <v>0.64200000000000002</v>
      </c>
      <c r="C164">
        <v>0.65800000000000003</v>
      </c>
      <c r="D164">
        <v>0.65900000000000003</v>
      </c>
      <c r="E164">
        <v>0.66100000000000003</v>
      </c>
      <c r="F164">
        <v>0.66100000000000003</v>
      </c>
      <c r="G164">
        <v>0.67500000000000004</v>
      </c>
    </row>
    <row r="165" spans="1:7" x14ac:dyDescent="0.25">
      <c r="A165" t="s">
        <v>8</v>
      </c>
      <c r="B165">
        <v>0.90900000000000003</v>
      </c>
      <c r="C165">
        <v>0.91200000000000003</v>
      </c>
      <c r="D165">
        <v>0.91400000000000003</v>
      </c>
      <c r="E165">
        <v>0.91400000000000003</v>
      </c>
      <c r="F165">
        <v>0.91400000000000003</v>
      </c>
      <c r="G165">
        <v>0.91800000000000004</v>
      </c>
    </row>
    <row r="166" spans="1:7" x14ac:dyDescent="0.25">
      <c r="A166" t="s">
        <v>1</v>
      </c>
      <c r="B166">
        <v>0.877</v>
      </c>
      <c r="C166">
        <v>0.88500000000000001</v>
      </c>
      <c r="D166">
        <v>0.88500000000000001</v>
      </c>
      <c r="E166">
        <v>0.88800000000000001</v>
      </c>
      <c r="F166">
        <v>0.9</v>
      </c>
      <c r="G166">
        <v>0.9</v>
      </c>
    </row>
    <row r="167" spans="1:7" x14ac:dyDescent="0.25">
      <c r="A167" t="s">
        <v>155</v>
      </c>
      <c r="B167">
        <v>0.43099999999999999</v>
      </c>
      <c r="C167">
        <v>0.41299999999999998</v>
      </c>
      <c r="D167">
        <v>0.41399999999999998</v>
      </c>
      <c r="E167">
        <v>0.41599999999999998</v>
      </c>
      <c r="F167">
        <v>0.41599999999999998</v>
      </c>
      <c r="G167">
        <v>0.41599999999999998</v>
      </c>
    </row>
    <row r="168" spans="1:7" x14ac:dyDescent="0.25">
      <c r="A168" t="s">
        <v>106</v>
      </c>
      <c r="B168">
        <v>0.66400000000000003</v>
      </c>
      <c r="C168">
        <v>0.66300000000000003</v>
      </c>
      <c r="D168">
        <v>0.66800000000000004</v>
      </c>
      <c r="E168">
        <v>0.67</v>
      </c>
      <c r="F168">
        <v>0.67300000000000004</v>
      </c>
      <c r="G168">
        <v>0.68200000000000005</v>
      </c>
    </row>
    <row r="169" spans="1:7" x14ac:dyDescent="0.25">
      <c r="A169" t="s">
        <v>601</v>
      </c>
      <c r="B169">
        <v>0.41799999999999998</v>
      </c>
      <c r="C169">
        <v>0.43099999999999999</v>
      </c>
      <c r="D169">
        <v>0.436</v>
      </c>
      <c r="E169">
        <v>0.43099999999999999</v>
      </c>
      <c r="F169">
        <v>0.42499999999999999</v>
      </c>
      <c r="G169">
        <v>0.42899999999999999</v>
      </c>
    </row>
    <row r="170" spans="1:7" x14ac:dyDescent="0.25">
      <c r="A170" t="s">
        <v>34</v>
      </c>
      <c r="B170">
        <v>0.629</v>
      </c>
      <c r="C170">
        <v>0.64</v>
      </c>
      <c r="D170">
        <v>0.65</v>
      </c>
      <c r="E170">
        <v>0.66500000000000004</v>
      </c>
      <c r="F170">
        <v>0.67500000000000004</v>
      </c>
      <c r="G170">
        <v>0.68200000000000005</v>
      </c>
    </row>
    <row r="171" spans="1:7" x14ac:dyDescent="0.25">
      <c r="A171" t="s">
        <v>534</v>
      </c>
      <c r="B171">
        <v>0.498</v>
      </c>
      <c r="C171">
        <v>0.497</v>
      </c>
      <c r="D171">
        <v>0.495</v>
      </c>
      <c r="E171">
        <v>0.496</v>
      </c>
      <c r="F171">
        <v>0.496</v>
      </c>
      <c r="G171">
        <v>0.51</v>
      </c>
    </row>
    <row r="172" spans="1:7" x14ac:dyDescent="0.25">
      <c r="A172" t="s">
        <v>157</v>
      </c>
      <c r="B172">
        <v>0.49099999999999999</v>
      </c>
      <c r="C172">
        <v>0.495</v>
      </c>
      <c r="D172">
        <v>0.5</v>
      </c>
      <c r="E172">
        <v>0.50700000000000001</v>
      </c>
      <c r="F172">
        <v>0.51</v>
      </c>
      <c r="G172">
        <v>0.51700000000000002</v>
      </c>
    </row>
    <row r="173" spans="1:7" x14ac:dyDescent="0.25">
      <c r="A173" t="s">
        <v>538</v>
      </c>
      <c r="B173">
        <v>0.73399999999999999</v>
      </c>
      <c r="C173">
        <v>0.77200000000000002</v>
      </c>
      <c r="D173">
        <v>0.76900000000000002</v>
      </c>
      <c r="E173">
        <v>0.77</v>
      </c>
      <c r="F173">
        <v>0.77100000000000002</v>
      </c>
      <c r="G173">
        <v>0.77500000000000002</v>
      </c>
    </row>
    <row r="174" spans="1:7" x14ac:dyDescent="0.25">
      <c r="A174" t="s">
        <v>41</v>
      </c>
      <c r="B174">
        <v>0.70399999999999996</v>
      </c>
      <c r="C174">
        <v>0.71399999999999997</v>
      </c>
      <c r="D174">
        <v>0.72099999999999997</v>
      </c>
      <c r="E174">
        <v>0.72799999999999998</v>
      </c>
      <c r="F174">
        <v>0.72799999999999998</v>
      </c>
      <c r="G174">
        <v>0.72799999999999998</v>
      </c>
    </row>
    <row r="175" spans="1:7" x14ac:dyDescent="0.25">
      <c r="A175" t="s">
        <v>107</v>
      </c>
      <c r="B175">
        <v>0.64</v>
      </c>
      <c r="C175">
        <v>0.64500000000000002</v>
      </c>
      <c r="D175">
        <v>0.64700000000000002</v>
      </c>
      <c r="E175">
        <v>0.65300000000000002</v>
      </c>
      <c r="F175">
        <v>0.65900000000000003</v>
      </c>
      <c r="G175">
        <v>0.66100000000000003</v>
      </c>
    </row>
    <row r="176" spans="1:7" x14ac:dyDescent="0.25">
      <c r="A176" t="s">
        <v>76</v>
      </c>
      <c r="B176">
        <v>0.7</v>
      </c>
      <c r="C176">
        <v>0.70399999999999996</v>
      </c>
      <c r="D176">
        <v>0.71699999999999997</v>
      </c>
      <c r="E176">
        <v>0.72199999999999998</v>
      </c>
      <c r="F176">
        <v>0.72699999999999998</v>
      </c>
      <c r="G176">
        <v>0.73099999999999998</v>
      </c>
    </row>
    <row r="177" spans="1:7" x14ac:dyDescent="0.25">
      <c r="A177" t="s">
        <v>70</v>
      </c>
      <c r="B177">
        <v>0.627</v>
      </c>
      <c r="C177">
        <v>0.628</v>
      </c>
      <c r="D177">
        <v>0.628</v>
      </c>
      <c r="E177">
        <v>0.628</v>
      </c>
      <c r="F177">
        <v>0.64500000000000002</v>
      </c>
      <c r="G177">
        <v>0.65300000000000002</v>
      </c>
    </row>
    <row r="178" spans="1:7" x14ac:dyDescent="0.25">
      <c r="A178" t="s">
        <v>141</v>
      </c>
      <c r="B178">
        <v>0.495</v>
      </c>
      <c r="C178">
        <v>0.501</v>
      </c>
      <c r="D178">
        <v>0.504</v>
      </c>
      <c r="E178">
        <v>0.50700000000000001</v>
      </c>
      <c r="F178">
        <v>0.51500000000000001</v>
      </c>
      <c r="G178">
        <v>0.52300000000000002</v>
      </c>
    </row>
    <row r="179" spans="1:7" x14ac:dyDescent="0.25">
      <c r="A179" t="s">
        <v>111</v>
      </c>
      <c r="B179">
        <v>0.8</v>
      </c>
      <c r="C179">
        <v>0.79100000000000004</v>
      </c>
      <c r="D179">
        <v>0.79200000000000004</v>
      </c>
      <c r="E179">
        <v>0.79400000000000004</v>
      </c>
      <c r="F179">
        <v>0.79200000000000004</v>
      </c>
      <c r="G179">
        <v>0.79900000000000004</v>
      </c>
    </row>
    <row r="180" spans="1:7" x14ac:dyDescent="0.25">
      <c r="A180" t="s">
        <v>20</v>
      </c>
      <c r="B180">
        <v>0.71099999999999997</v>
      </c>
      <c r="C180">
        <v>0.73499999999999999</v>
      </c>
      <c r="D180">
        <v>0.74299999999999999</v>
      </c>
      <c r="E180">
        <v>0.78300000000000003</v>
      </c>
      <c r="F180">
        <v>0.80200000000000005</v>
      </c>
      <c r="G180">
        <v>0.80200000000000005</v>
      </c>
    </row>
    <row r="181" spans="1:7" x14ac:dyDescent="0.25">
      <c r="A181" t="s">
        <v>21</v>
      </c>
      <c r="B181">
        <v>0.92</v>
      </c>
      <c r="C181">
        <v>0.91100000000000003</v>
      </c>
      <c r="D181">
        <v>0.91100000000000003</v>
      </c>
      <c r="E181">
        <v>0.91300000000000003</v>
      </c>
      <c r="F181">
        <v>0.91800000000000004</v>
      </c>
      <c r="G181">
        <v>0.92800000000000005</v>
      </c>
    </row>
    <row r="182" spans="1:7" x14ac:dyDescent="0.25">
      <c r="A182" t="s">
        <v>15</v>
      </c>
      <c r="B182">
        <v>0.89200000000000002</v>
      </c>
      <c r="C182">
        <v>0.89300000000000002</v>
      </c>
      <c r="D182">
        <v>0.89600000000000002</v>
      </c>
      <c r="E182">
        <v>0.89900000000000002</v>
      </c>
      <c r="F182">
        <v>0.89900000000000002</v>
      </c>
      <c r="G182">
        <v>0.9</v>
      </c>
    </row>
    <row r="183" spans="1:7" x14ac:dyDescent="0.25">
      <c r="A183" t="s">
        <v>32</v>
      </c>
      <c r="B183">
        <v>0.74099999999999999</v>
      </c>
      <c r="C183">
        <v>0.74299999999999999</v>
      </c>
      <c r="D183">
        <v>0.753</v>
      </c>
      <c r="E183">
        <v>0.75900000000000001</v>
      </c>
      <c r="F183">
        <v>0.76300000000000001</v>
      </c>
      <c r="G183">
        <v>0.76500000000000001</v>
      </c>
    </row>
    <row r="184" spans="1:7" x14ac:dyDescent="0.25">
      <c r="A184" t="s">
        <v>44</v>
      </c>
      <c r="B184">
        <v>0.70099999999999996</v>
      </c>
      <c r="C184">
        <v>0.70499999999999996</v>
      </c>
      <c r="D184">
        <v>0.70899999999999996</v>
      </c>
      <c r="E184">
        <v>0.72399999999999998</v>
      </c>
      <c r="F184">
        <v>0.72599999999999998</v>
      </c>
      <c r="G184">
        <v>0.72899999999999998</v>
      </c>
    </row>
    <row r="185" spans="1:7" x14ac:dyDescent="0.25">
      <c r="A185" t="s">
        <v>567</v>
      </c>
      <c r="B185">
        <v>0.52900000000000003</v>
      </c>
      <c r="C185">
        <v>0.54400000000000004</v>
      </c>
      <c r="D185">
        <v>0.54</v>
      </c>
      <c r="E185">
        <v>0.54200000000000004</v>
      </c>
      <c r="F185">
        <v>0.54500000000000004</v>
      </c>
      <c r="G185">
        <v>0.56100000000000005</v>
      </c>
    </row>
    <row r="186" spans="1:7" x14ac:dyDescent="0.25">
      <c r="A186" t="s">
        <v>23</v>
      </c>
      <c r="B186">
        <v>0.72499999999999998</v>
      </c>
      <c r="C186">
        <v>0.72399999999999998</v>
      </c>
      <c r="D186">
        <v>0.72199999999999998</v>
      </c>
      <c r="E186">
        <v>0.7</v>
      </c>
      <c r="F186">
        <v>0.7</v>
      </c>
      <c r="G186">
        <v>0.7</v>
      </c>
    </row>
    <row r="187" spans="1:7" x14ac:dyDescent="0.25">
      <c r="A187" t="s">
        <v>75</v>
      </c>
      <c r="B187">
        <v>0.61299999999999999</v>
      </c>
      <c r="C187">
        <v>0.61899999999999999</v>
      </c>
      <c r="D187">
        <v>0.621</v>
      </c>
      <c r="E187">
        <v>0.626</v>
      </c>
      <c r="F187">
        <v>0.626</v>
      </c>
      <c r="G187">
        <v>0.63</v>
      </c>
    </row>
    <row r="188" spans="1:7" x14ac:dyDescent="0.25">
      <c r="A188" t="s">
        <v>136</v>
      </c>
      <c r="B188">
        <v>0.34300000000000003</v>
      </c>
      <c r="C188">
        <v>0.34200000000000003</v>
      </c>
      <c r="D188">
        <v>0.34100000000000003</v>
      </c>
      <c r="E188">
        <v>0.34100000000000003</v>
      </c>
      <c r="F188">
        <v>0.34699999999999998</v>
      </c>
      <c r="G188">
        <v>0.35</v>
      </c>
    </row>
    <row r="189" spans="1:7" x14ac:dyDescent="0.25">
      <c r="A189" t="s">
        <v>85</v>
      </c>
      <c r="B189">
        <v>0.53200000000000003</v>
      </c>
      <c r="C189">
        <v>0.53800000000000003</v>
      </c>
      <c r="D189">
        <v>0.54400000000000004</v>
      </c>
      <c r="E189">
        <v>0.54900000000000004</v>
      </c>
      <c r="F189">
        <v>0.55300000000000005</v>
      </c>
      <c r="G189">
        <v>0.55700000000000005</v>
      </c>
    </row>
    <row r="190" spans="1:7" x14ac:dyDescent="0.25">
      <c r="A190" t="s">
        <v>115</v>
      </c>
      <c r="B190">
        <v>0.55700000000000005</v>
      </c>
      <c r="C190">
        <v>0.56000000000000005</v>
      </c>
      <c r="D190">
        <v>0.56499999999999995</v>
      </c>
      <c r="E190">
        <v>0.56799999999999995</v>
      </c>
      <c r="F190">
        <v>0.56999999999999995</v>
      </c>
      <c r="G190">
        <v>0.58699999999999997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ED55-0E80-48F9-A17B-C3050D850223}">
  <dimension ref="A1:H123"/>
  <sheetViews>
    <sheetView workbookViewId="0">
      <selection activeCell="H89" sqref="H89"/>
    </sheetView>
  </sheetViews>
  <sheetFormatPr defaultRowHeight="15" x14ac:dyDescent="0.25"/>
  <cols>
    <col min="1" max="1" width="49.42578125" bestFit="1" customWidth="1"/>
  </cols>
  <sheetData>
    <row r="1" spans="1:8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3" spans="1:8" x14ac:dyDescent="0.25">
      <c r="A3" t="s">
        <v>152</v>
      </c>
      <c r="B3">
        <v>22.5</v>
      </c>
      <c r="C3">
        <v>23.4</v>
      </c>
      <c r="D3">
        <v>24.2</v>
      </c>
      <c r="E3">
        <v>25.1</v>
      </c>
      <c r="F3">
        <v>25.9</v>
      </c>
      <c r="G3">
        <v>26.8</v>
      </c>
      <c r="H3">
        <v>27.6</v>
      </c>
    </row>
    <row r="4" spans="1:8" x14ac:dyDescent="0.25">
      <c r="A4" t="s">
        <v>95</v>
      </c>
      <c r="B4">
        <v>70.599999999999994</v>
      </c>
      <c r="C4">
        <v>70.599999999999994</v>
      </c>
      <c r="D4">
        <v>70.599999999999994</v>
      </c>
      <c r="E4">
        <v>70.599999999999994</v>
      </c>
      <c r="F4">
        <v>70.7</v>
      </c>
      <c r="G4">
        <v>70.7</v>
      </c>
      <c r="H4">
        <v>70.7</v>
      </c>
    </row>
    <row r="5" spans="1:8" x14ac:dyDescent="0.25">
      <c r="A5" t="s">
        <v>68</v>
      </c>
      <c r="B5">
        <v>76</v>
      </c>
      <c r="C5">
        <v>75.5</v>
      </c>
      <c r="D5">
        <v>75.099999999999994</v>
      </c>
      <c r="E5">
        <v>74.599999999999994</v>
      </c>
      <c r="F5">
        <v>73.900000000000006</v>
      </c>
      <c r="G5">
        <v>73.099999999999994</v>
      </c>
      <c r="H5">
        <v>72.400000000000006</v>
      </c>
    </row>
    <row r="6" spans="1:8" x14ac:dyDescent="0.25">
      <c r="A6" t="s">
        <v>214</v>
      </c>
      <c r="B6">
        <v>94.8</v>
      </c>
      <c r="C6">
        <v>96.1</v>
      </c>
      <c r="D6">
        <v>97.3</v>
      </c>
      <c r="E6">
        <v>98.4</v>
      </c>
      <c r="F6">
        <v>98.4</v>
      </c>
      <c r="G6">
        <v>98.4</v>
      </c>
      <c r="H6">
        <v>98.4</v>
      </c>
    </row>
    <row r="7" spans="1:8" x14ac:dyDescent="0.25">
      <c r="A7" t="s">
        <v>207</v>
      </c>
      <c r="B7">
        <v>90.6</v>
      </c>
      <c r="C7">
        <v>90.6</v>
      </c>
      <c r="D7">
        <v>90.6</v>
      </c>
      <c r="E7">
        <v>90.6</v>
      </c>
      <c r="F7">
        <v>90.6</v>
      </c>
      <c r="G7">
        <v>90.6</v>
      </c>
      <c r="H7">
        <v>90.6</v>
      </c>
    </row>
    <row r="8" spans="1:8" x14ac:dyDescent="0.25">
      <c r="A8" t="s">
        <v>127</v>
      </c>
      <c r="B8">
        <v>83.6</v>
      </c>
      <c r="C8">
        <v>84.1</v>
      </c>
      <c r="D8">
        <v>84.6</v>
      </c>
      <c r="E8">
        <v>85.4</v>
      </c>
      <c r="F8">
        <v>85.9</v>
      </c>
      <c r="G8">
        <v>86.4</v>
      </c>
      <c r="H8">
        <v>86.9</v>
      </c>
    </row>
    <row r="9" spans="1:8" x14ac:dyDescent="0.25">
      <c r="A9" t="s">
        <v>13</v>
      </c>
      <c r="B9">
        <v>98.9</v>
      </c>
      <c r="C9">
        <v>98.9</v>
      </c>
      <c r="D9">
        <v>98.9</v>
      </c>
      <c r="E9">
        <v>98.9</v>
      </c>
      <c r="F9">
        <v>98.9</v>
      </c>
      <c r="G9">
        <v>98.9</v>
      </c>
      <c r="H9">
        <v>98.9</v>
      </c>
    </row>
    <row r="10" spans="1:8" x14ac:dyDescent="0.25">
      <c r="A10" t="s">
        <v>80</v>
      </c>
      <c r="B10">
        <v>83.5</v>
      </c>
      <c r="C10">
        <v>85</v>
      </c>
      <c r="D10">
        <v>85.7</v>
      </c>
      <c r="E10">
        <v>86.4</v>
      </c>
      <c r="F10">
        <v>87.1</v>
      </c>
      <c r="G10">
        <v>87.7</v>
      </c>
      <c r="H10">
        <v>88.3</v>
      </c>
    </row>
    <row r="11" spans="1:8" x14ac:dyDescent="0.25">
      <c r="A11" t="s">
        <v>49</v>
      </c>
      <c r="B11">
        <v>99</v>
      </c>
      <c r="C11">
        <v>99</v>
      </c>
      <c r="D11">
        <v>99</v>
      </c>
      <c r="E11">
        <v>99</v>
      </c>
      <c r="F11">
        <v>99</v>
      </c>
      <c r="G11">
        <v>99</v>
      </c>
      <c r="H11">
        <v>99</v>
      </c>
    </row>
    <row r="12" spans="1:8" x14ac:dyDescent="0.25">
      <c r="A12" t="s">
        <v>109</v>
      </c>
      <c r="B12">
        <v>55.9</v>
      </c>
      <c r="C12">
        <v>56.3</v>
      </c>
      <c r="D12">
        <v>56.7</v>
      </c>
      <c r="E12">
        <v>57.2</v>
      </c>
      <c r="F12">
        <v>57.6</v>
      </c>
      <c r="G12">
        <v>58</v>
      </c>
      <c r="H12">
        <v>58.5</v>
      </c>
    </row>
    <row r="13" spans="1:8" x14ac:dyDescent="0.25">
      <c r="A13" t="s">
        <v>59</v>
      </c>
      <c r="B13">
        <v>94.5</v>
      </c>
      <c r="C13">
        <v>94.5</v>
      </c>
      <c r="D13">
        <v>94.5</v>
      </c>
      <c r="E13">
        <v>94.5</v>
      </c>
      <c r="F13">
        <v>94.6</v>
      </c>
      <c r="G13">
        <v>94.6</v>
      </c>
      <c r="H13">
        <v>94.6</v>
      </c>
    </row>
    <row r="14" spans="1:8" x14ac:dyDescent="0.25">
      <c r="A14" t="s">
        <v>19</v>
      </c>
      <c r="B14">
        <v>99</v>
      </c>
      <c r="C14">
        <v>99</v>
      </c>
      <c r="D14">
        <v>99</v>
      </c>
      <c r="E14">
        <v>99</v>
      </c>
      <c r="F14">
        <v>99</v>
      </c>
      <c r="G14">
        <v>99</v>
      </c>
      <c r="H14">
        <v>99</v>
      </c>
    </row>
    <row r="15" spans="1:8" x14ac:dyDescent="0.25">
      <c r="A15" t="s">
        <v>79</v>
      </c>
      <c r="B15">
        <v>35.200000000000003</v>
      </c>
      <c r="C15">
        <v>35.6</v>
      </c>
      <c r="D15">
        <v>35.9</v>
      </c>
      <c r="E15">
        <v>36.200000000000003</v>
      </c>
      <c r="F15">
        <v>36.299999999999997</v>
      </c>
      <c r="G15">
        <v>36.5</v>
      </c>
      <c r="H15">
        <v>36.6</v>
      </c>
    </row>
    <row r="16" spans="1:8" x14ac:dyDescent="0.25">
      <c r="A16" t="s">
        <v>96</v>
      </c>
      <c r="B16">
        <v>88.8</v>
      </c>
      <c r="C16">
        <v>88.8</v>
      </c>
      <c r="D16">
        <v>88.8</v>
      </c>
      <c r="E16">
        <v>88.8</v>
      </c>
      <c r="F16">
        <v>88.9</v>
      </c>
      <c r="G16">
        <v>88.9</v>
      </c>
      <c r="H16">
        <v>88.9</v>
      </c>
    </row>
    <row r="17" spans="1:8" x14ac:dyDescent="0.25">
      <c r="A17" t="s">
        <v>16</v>
      </c>
      <c r="B17">
        <v>81.2</v>
      </c>
      <c r="C17">
        <v>82</v>
      </c>
      <c r="D17">
        <v>82.7</v>
      </c>
      <c r="E17">
        <v>83.5</v>
      </c>
      <c r="F17">
        <v>84.3</v>
      </c>
      <c r="G17">
        <v>85.1</v>
      </c>
      <c r="H17">
        <v>85.8</v>
      </c>
    </row>
    <row r="18" spans="1:8" x14ac:dyDescent="0.25">
      <c r="A18" t="s">
        <v>134</v>
      </c>
      <c r="B18">
        <v>96.9</v>
      </c>
      <c r="C18">
        <v>97.3</v>
      </c>
      <c r="D18">
        <v>97.3</v>
      </c>
      <c r="E18">
        <v>97.4</v>
      </c>
      <c r="F18">
        <v>97.5</v>
      </c>
      <c r="G18">
        <v>97.5</v>
      </c>
      <c r="H18">
        <v>97.6</v>
      </c>
    </row>
    <row r="19" spans="1:8" x14ac:dyDescent="0.25">
      <c r="A19" t="s">
        <v>145</v>
      </c>
      <c r="B19">
        <v>24.2</v>
      </c>
      <c r="C19">
        <v>24.8</v>
      </c>
      <c r="D19">
        <v>25.4</v>
      </c>
      <c r="E19">
        <v>26</v>
      </c>
      <c r="F19">
        <v>26.6</v>
      </c>
      <c r="G19">
        <v>27.2</v>
      </c>
      <c r="H19">
        <v>27.8</v>
      </c>
    </row>
    <row r="20" spans="1:8" x14ac:dyDescent="0.25">
      <c r="A20" t="s">
        <v>5</v>
      </c>
      <c r="B20">
        <v>98.8</v>
      </c>
      <c r="C20">
        <v>98.8</v>
      </c>
      <c r="D20">
        <v>98.9</v>
      </c>
      <c r="E20">
        <v>98.9</v>
      </c>
      <c r="F20">
        <v>99</v>
      </c>
      <c r="G20">
        <v>99</v>
      </c>
      <c r="H20">
        <v>99</v>
      </c>
    </row>
    <row r="21" spans="1:8" x14ac:dyDescent="0.25">
      <c r="A21" t="s">
        <v>148</v>
      </c>
      <c r="B21">
        <v>6.8</v>
      </c>
      <c r="C21">
        <v>6.7</v>
      </c>
      <c r="D21">
        <v>6.6</v>
      </c>
      <c r="E21">
        <v>6.5</v>
      </c>
      <c r="F21">
        <v>6.4</v>
      </c>
      <c r="G21">
        <v>6.3</v>
      </c>
      <c r="H21">
        <v>6.2</v>
      </c>
    </row>
    <row r="22" spans="1:8" x14ac:dyDescent="0.25">
      <c r="A22" t="s">
        <v>149</v>
      </c>
      <c r="B22">
        <v>5.6</v>
      </c>
      <c r="C22">
        <v>5.6</v>
      </c>
      <c r="D22">
        <v>5.6</v>
      </c>
      <c r="E22">
        <v>5.6</v>
      </c>
      <c r="F22">
        <v>5.6</v>
      </c>
      <c r="G22">
        <v>5.6</v>
      </c>
      <c r="H22">
        <v>5.6</v>
      </c>
    </row>
    <row r="23" spans="1:8" x14ac:dyDescent="0.25">
      <c r="A23" t="s">
        <v>27</v>
      </c>
      <c r="B23">
        <v>98.1</v>
      </c>
      <c r="C23">
        <v>98.4</v>
      </c>
      <c r="D23">
        <v>98.6</v>
      </c>
      <c r="E23">
        <v>98.8</v>
      </c>
      <c r="F23">
        <v>98.8</v>
      </c>
      <c r="G23">
        <v>98.8</v>
      </c>
      <c r="H23">
        <v>98.8</v>
      </c>
    </row>
    <row r="24" spans="1:8" x14ac:dyDescent="0.25">
      <c r="A24" t="s">
        <v>72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</row>
    <row r="25" spans="1:8" x14ac:dyDescent="0.25">
      <c r="A25" t="s">
        <v>604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</row>
    <row r="26" spans="1:8" x14ac:dyDescent="0.25">
      <c r="A26" t="s">
        <v>33</v>
      </c>
      <c r="B26">
        <v>72.3</v>
      </c>
      <c r="C26">
        <v>72.5</v>
      </c>
      <c r="D26">
        <v>72.599999999999994</v>
      </c>
      <c r="E26">
        <v>72.7</v>
      </c>
      <c r="F26">
        <v>72.900000000000006</v>
      </c>
      <c r="G26">
        <v>73</v>
      </c>
      <c r="H26">
        <v>73</v>
      </c>
    </row>
    <row r="27" spans="1:8" x14ac:dyDescent="0.25">
      <c r="A27" t="s">
        <v>590</v>
      </c>
      <c r="B27">
        <v>43.6</v>
      </c>
      <c r="C27">
        <v>44.2</v>
      </c>
      <c r="D27">
        <v>44.8</v>
      </c>
      <c r="E27">
        <v>45.4</v>
      </c>
      <c r="F27">
        <v>45.5</v>
      </c>
      <c r="G27">
        <v>45.7</v>
      </c>
      <c r="H27">
        <v>45.9</v>
      </c>
    </row>
    <row r="28" spans="1:8" x14ac:dyDescent="0.25">
      <c r="A28" t="s">
        <v>12</v>
      </c>
      <c r="B28">
        <v>80.099999999999994</v>
      </c>
      <c r="C28">
        <v>80.2</v>
      </c>
      <c r="D28">
        <v>80.400000000000006</v>
      </c>
      <c r="E28">
        <v>80.5</v>
      </c>
      <c r="F28">
        <v>80.5</v>
      </c>
      <c r="G28">
        <v>80.5</v>
      </c>
      <c r="H28">
        <v>80.5</v>
      </c>
    </row>
    <row r="29" spans="1:8" x14ac:dyDescent="0.25">
      <c r="A29" t="s">
        <v>593</v>
      </c>
      <c r="B29">
        <v>34.9</v>
      </c>
      <c r="C29">
        <v>34.9</v>
      </c>
      <c r="D29">
        <v>35</v>
      </c>
      <c r="E29">
        <v>35</v>
      </c>
      <c r="F29">
        <v>35.1</v>
      </c>
      <c r="G29">
        <v>35.1</v>
      </c>
      <c r="H29">
        <v>35.200000000000003</v>
      </c>
    </row>
    <row r="30" spans="1:8" x14ac:dyDescent="0.25">
      <c r="A30" t="s">
        <v>67</v>
      </c>
      <c r="B30">
        <v>98.9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</row>
    <row r="31" spans="1:8" x14ac:dyDescent="0.25">
      <c r="A31" t="s">
        <v>592</v>
      </c>
      <c r="B31">
        <v>97.9</v>
      </c>
      <c r="C31">
        <v>97.9</v>
      </c>
      <c r="D31">
        <v>97.9</v>
      </c>
      <c r="E31">
        <v>97.9</v>
      </c>
      <c r="F31">
        <v>97.9</v>
      </c>
      <c r="G31">
        <v>97.9</v>
      </c>
      <c r="H31">
        <v>97.9</v>
      </c>
    </row>
    <row r="32" spans="1:8" x14ac:dyDescent="0.25">
      <c r="A32" t="s">
        <v>605</v>
      </c>
      <c r="B32">
        <v>67.099999999999994</v>
      </c>
      <c r="C32">
        <v>67</v>
      </c>
      <c r="D32">
        <v>66.8</v>
      </c>
      <c r="E32">
        <v>66.599999999999994</v>
      </c>
      <c r="F32">
        <v>66.5</v>
      </c>
      <c r="G32">
        <v>66.3</v>
      </c>
      <c r="H32">
        <v>66.400000000000006</v>
      </c>
    </row>
    <row r="33" spans="1:8" x14ac:dyDescent="0.25">
      <c r="A33" t="s">
        <v>606</v>
      </c>
      <c r="B33">
        <v>15.8</v>
      </c>
      <c r="C33">
        <v>16.3</v>
      </c>
      <c r="D33">
        <v>16.8</v>
      </c>
      <c r="E33">
        <v>17.3</v>
      </c>
      <c r="F33">
        <v>17.899999999999999</v>
      </c>
      <c r="G33">
        <v>18.399999999999999</v>
      </c>
      <c r="H33">
        <v>19</v>
      </c>
    </row>
    <row r="34" spans="1:8" x14ac:dyDescent="0.25">
      <c r="A34" t="s">
        <v>3</v>
      </c>
      <c r="B34">
        <v>96.7</v>
      </c>
      <c r="C34">
        <v>96.7</v>
      </c>
      <c r="D34">
        <v>96.7</v>
      </c>
      <c r="E34">
        <v>96.7</v>
      </c>
      <c r="F34">
        <v>96.7</v>
      </c>
      <c r="G34">
        <v>96.7</v>
      </c>
      <c r="H34">
        <v>96.7</v>
      </c>
    </row>
    <row r="35" spans="1:8" x14ac:dyDescent="0.25">
      <c r="A35" t="s">
        <v>48</v>
      </c>
      <c r="B35">
        <v>64.900000000000006</v>
      </c>
      <c r="C35">
        <v>65.400000000000006</v>
      </c>
      <c r="D35">
        <v>65.8</v>
      </c>
      <c r="E35">
        <v>66.2</v>
      </c>
      <c r="F35">
        <v>66.400000000000006</v>
      </c>
      <c r="G35">
        <v>66.599999999999994</v>
      </c>
      <c r="H35">
        <v>66.8</v>
      </c>
    </row>
    <row r="36" spans="1:8" x14ac:dyDescent="0.25">
      <c r="A36" t="s">
        <v>73</v>
      </c>
      <c r="B36">
        <v>96.1</v>
      </c>
      <c r="C36">
        <v>96.1</v>
      </c>
      <c r="D36">
        <v>95.8</v>
      </c>
      <c r="E36">
        <v>95.8</v>
      </c>
      <c r="F36">
        <v>95.8</v>
      </c>
      <c r="G36">
        <v>95.8</v>
      </c>
      <c r="H36">
        <v>95.8</v>
      </c>
    </row>
    <row r="37" spans="1:8" x14ac:dyDescent="0.25">
      <c r="A37" t="s">
        <v>122</v>
      </c>
      <c r="B37">
        <v>9.5</v>
      </c>
      <c r="C37">
        <v>10</v>
      </c>
      <c r="D37">
        <v>10.5</v>
      </c>
      <c r="E37">
        <v>11</v>
      </c>
      <c r="F37">
        <v>11.5</v>
      </c>
      <c r="G37">
        <v>12</v>
      </c>
      <c r="H37">
        <v>12.6</v>
      </c>
    </row>
    <row r="38" spans="1:8" x14ac:dyDescent="0.25">
      <c r="A38" t="s">
        <v>6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</row>
    <row r="39" spans="1:8" x14ac:dyDescent="0.25">
      <c r="A39" t="s">
        <v>29</v>
      </c>
      <c r="B39">
        <v>98.5</v>
      </c>
      <c r="C39">
        <v>98.7</v>
      </c>
      <c r="D39">
        <v>98.9</v>
      </c>
      <c r="E39">
        <v>99</v>
      </c>
      <c r="F39">
        <v>99</v>
      </c>
      <c r="G39">
        <v>99</v>
      </c>
      <c r="H39">
        <v>99</v>
      </c>
    </row>
    <row r="40" spans="1:8" x14ac:dyDescent="0.25">
      <c r="A40" t="s">
        <v>480</v>
      </c>
      <c r="B40">
        <v>88.6</v>
      </c>
      <c r="C40">
        <v>87.8</v>
      </c>
      <c r="D40">
        <v>87</v>
      </c>
      <c r="E40">
        <v>86.2</v>
      </c>
      <c r="F40">
        <v>85.4</v>
      </c>
      <c r="G40">
        <v>84.6</v>
      </c>
      <c r="H40">
        <v>83.9</v>
      </c>
    </row>
    <row r="41" spans="1:8" x14ac:dyDescent="0.25">
      <c r="A41" t="s">
        <v>182</v>
      </c>
      <c r="B41">
        <v>38.200000000000003</v>
      </c>
      <c r="C41">
        <v>39.299999999999997</v>
      </c>
      <c r="D41">
        <v>40.5</v>
      </c>
      <c r="E41">
        <v>41.6</v>
      </c>
      <c r="F41">
        <v>42.8</v>
      </c>
      <c r="G41">
        <v>44</v>
      </c>
      <c r="H41">
        <v>44.7</v>
      </c>
    </row>
    <row r="42" spans="1:8" x14ac:dyDescent="0.25">
      <c r="A42" t="s">
        <v>130</v>
      </c>
      <c r="B42">
        <v>65</v>
      </c>
      <c r="C42">
        <v>65.2</v>
      </c>
      <c r="D42">
        <v>65.400000000000006</v>
      </c>
      <c r="E42">
        <v>65.7</v>
      </c>
      <c r="F42">
        <v>65.900000000000006</v>
      </c>
      <c r="G42">
        <v>66.099999999999994</v>
      </c>
      <c r="H42">
        <v>66.400000000000006</v>
      </c>
    </row>
    <row r="43" spans="1:8" x14ac:dyDescent="0.25">
      <c r="A43" t="s">
        <v>26</v>
      </c>
      <c r="B43">
        <v>99</v>
      </c>
      <c r="C43">
        <v>99</v>
      </c>
      <c r="D43">
        <v>99</v>
      </c>
      <c r="E43">
        <v>99</v>
      </c>
      <c r="F43">
        <v>99</v>
      </c>
      <c r="G43">
        <v>99</v>
      </c>
      <c r="H43">
        <v>99</v>
      </c>
    </row>
    <row r="44" spans="1:8" x14ac:dyDescent="0.25">
      <c r="A44" t="s">
        <v>114</v>
      </c>
      <c r="B44">
        <v>31.5</v>
      </c>
      <c r="C44">
        <v>33.1</v>
      </c>
      <c r="D44">
        <v>34.700000000000003</v>
      </c>
      <c r="E44">
        <v>36.299999999999997</v>
      </c>
      <c r="F44">
        <v>38</v>
      </c>
      <c r="G44">
        <v>39.700000000000003</v>
      </c>
      <c r="H44">
        <v>41.4</v>
      </c>
    </row>
    <row r="45" spans="1:8" x14ac:dyDescent="0.25">
      <c r="A45" t="s">
        <v>102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99</v>
      </c>
    </row>
    <row r="46" spans="1:8" x14ac:dyDescent="0.25">
      <c r="A46" t="s">
        <v>326</v>
      </c>
      <c r="B46">
        <v>96.8</v>
      </c>
      <c r="C46">
        <v>96.8</v>
      </c>
      <c r="D46">
        <v>96.8</v>
      </c>
      <c r="E46">
        <v>96.7</v>
      </c>
      <c r="F46">
        <v>96.7</v>
      </c>
      <c r="G46">
        <v>96.7</v>
      </c>
      <c r="H46">
        <v>96.7</v>
      </c>
    </row>
    <row r="47" spans="1:8" x14ac:dyDescent="0.25">
      <c r="A47" t="s">
        <v>324</v>
      </c>
      <c r="B47">
        <v>87.1</v>
      </c>
      <c r="C47">
        <v>87.1</v>
      </c>
      <c r="D47">
        <v>87.1</v>
      </c>
      <c r="E47">
        <v>87.1</v>
      </c>
      <c r="F47" t="s">
        <v>580</v>
      </c>
      <c r="G47" t="s">
        <v>580</v>
      </c>
      <c r="H47" t="s">
        <v>580</v>
      </c>
    </row>
    <row r="48" spans="1:8" x14ac:dyDescent="0.25">
      <c r="A48" t="s">
        <v>43</v>
      </c>
      <c r="B48">
        <v>53.7</v>
      </c>
      <c r="C48">
        <v>54.2</v>
      </c>
      <c r="D48">
        <v>54.8</v>
      </c>
      <c r="E48">
        <v>55</v>
      </c>
      <c r="F48">
        <v>55.3</v>
      </c>
      <c r="G48">
        <v>55.6</v>
      </c>
      <c r="H48">
        <v>55.8</v>
      </c>
    </row>
    <row r="49" spans="1:8" x14ac:dyDescent="0.25">
      <c r="A49" t="s">
        <v>319</v>
      </c>
      <c r="B49">
        <v>22.3</v>
      </c>
      <c r="C49">
        <v>22.6</v>
      </c>
      <c r="D49">
        <v>23</v>
      </c>
      <c r="E49">
        <v>23.3</v>
      </c>
      <c r="F49">
        <v>23.7</v>
      </c>
      <c r="G49">
        <v>24</v>
      </c>
      <c r="H49">
        <v>24.3</v>
      </c>
    </row>
    <row r="50" spans="1:8" x14ac:dyDescent="0.25">
      <c r="A50" t="s">
        <v>104</v>
      </c>
      <c r="B50">
        <v>92.5</v>
      </c>
      <c r="C50">
        <v>92.5</v>
      </c>
      <c r="D50">
        <v>92.5</v>
      </c>
      <c r="E50">
        <v>92.5</v>
      </c>
      <c r="F50">
        <v>92.6</v>
      </c>
      <c r="G50">
        <v>92.6</v>
      </c>
      <c r="H50">
        <v>92.6</v>
      </c>
    </row>
    <row r="51" spans="1:8" x14ac:dyDescent="0.25">
      <c r="A51" t="s">
        <v>2</v>
      </c>
      <c r="B51">
        <v>98.3</v>
      </c>
      <c r="C51">
        <v>98.9</v>
      </c>
      <c r="D51">
        <v>99</v>
      </c>
      <c r="E51">
        <v>99</v>
      </c>
      <c r="F51">
        <v>99</v>
      </c>
      <c r="G51">
        <v>99</v>
      </c>
      <c r="H51">
        <v>99</v>
      </c>
    </row>
    <row r="52" spans="1:8" x14ac:dyDescent="0.25">
      <c r="A52" t="s">
        <v>110</v>
      </c>
      <c r="B52">
        <v>93.1</v>
      </c>
      <c r="C52">
        <v>93.2</v>
      </c>
      <c r="D52">
        <v>93.4</v>
      </c>
      <c r="E52">
        <v>93.5</v>
      </c>
      <c r="F52">
        <v>93.7</v>
      </c>
      <c r="G52">
        <v>93.8</v>
      </c>
      <c r="H52">
        <v>94</v>
      </c>
    </row>
    <row r="53" spans="1:8" x14ac:dyDescent="0.25">
      <c r="A53" t="s">
        <v>112</v>
      </c>
      <c r="B53">
        <v>56.9</v>
      </c>
      <c r="C53">
        <v>57.4</v>
      </c>
      <c r="D53">
        <v>57.9</v>
      </c>
      <c r="E53">
        <v>58.4</v>
      </c>
      <c r="F53">
        <v>58.9</v>
      </c>
      <c r="G53">
        <v>59.4</v>
      </c>
      <c r="H53">
        <v>59.7</v>
      </c>
    </row>
    <row r="54" spans="1:8" x14ac:dyDescent="0.25">
      <c r="A54" t="s">
        <v>18</v>
      </c>
      <c r="B54">
        <v>96.6</v>
      </c>
      <c r="C54">
        <v>96.8</v>
      </c>
      <c r="D54">
        <v>97</v>
      </c>
      <c r="E54">
        <v>97.2</v>
      </c>
      <c r="F54">
        <v>97.3</v>
      </c>
      <c r="G54">
        <v>97.3</v>
      </c>
      <c r="H54">
        <v>97.3</v>
      </c>
    </row>
    <row r="55" spans="1:8" x14ac:dyDescent="0.25">
      <c r="A55" t="s">
        <v>11</v>
      </c>
      <c r="B55">
        <v>99</v>
      </c>
      <c r="C55">
        <v>99</v>
      </c>
      <c r="D55">
        <v>99</v>
      </c>
      <c r="E55">
        <v>99</v>
      </c>
      <c r="F55">
        <v>99</v>
      </c>
      <c r="G55">
        <v>99</v>
      </c>
      <c r="H55">
        <v>99</v>
      </c>
    </row>
    <row r="56" spans="1:8" x14ac:dyDescent="0.25">
      <c r="A56" t="s">
        <v>50</v>
      </c>
      <c r="B56">
        <v>95.9</v>
      </c>
      <c r="C56">
        <v>95.8</v>
      </c>
      <c r="D56">
        <v>95.8</v>
      </c>
      <c r="E56">
        <v>95.8</v>
      </c>
      <c r="F56">
        <v>95.8</v>
      </c>
      <c r="G56">
        <v>95.8</v>
      </c>
      <c r="H56">
        <v>95.8</v>
      </c>
    </row>
    <row r="57" spans="1:8" x14ac:dyDescent="0.25">
      <c r="A57" t="s">
        <v>46</v>
      </c>
      <c r="B57">
        <v>98.3</v>
      </c>
      <c r="C57">
        <v>98.4</v>
      </c>
      <c r="D57">
        <v>98.4</v>
      </c>
      <c r="E57">
        <v>98.5</v>
      </c>
      <c r="F57">
        <v>98.5</v>
      </c>
      <c r="G57">
        <v>98.6</v>
      </c>
      <c r="H57">
        <v>98.6</v>
      </c>
    </row>
    <row r="58" spans="1:8" x14ac:dyDescent="0.25">
      <c r="A58" t="s">
        <v>82</v>
      </c>
      <c r="B58">
        <v>72.7</v>
      </c>
      <c r="C58">
        <v>74.900000000000006</v>
      </c>
      <c r="D58">
        <v>77</v>
      </c>
      <c r="E58">
        <v>79.2</v>
      </c>
      <c r="F58">
        <v>81.400000000000006</v>
      </c>
      <c r="G58">
        <v>83.5</v>
      </c>
      <c r="H58">
        <v>85.7</v>
      </c>
    </row>
    <row r="59" spans="1:8" x14ac:dyDescent="0.25">
      <c r="A59" t="s">
        <v>54</v>
      </c>
      <c r="B59">
        <v>84.5</v>
      </c>
      <c r="C59">
        <v>86.1</v>
      </c>
      <c r="D59">
        <v>87.7</v>
      </c>
      <c r="E59">
        <v>89.3</v>
      </c>
      <c r="F59">
        <v>89.3</v>
      </c>
      <c r="G59">
        <v>89.3</v>
      </c>
      <c r="H59">
        <v>89.3</v>
      </c>
    </row>
    <row r="60" spans="1:8" x14ac:dyDescent="0.25">
      <c r="A60" t="s">
        <v>373</v>
      </c>
      <c r="B60">
        <v>13.1</v>
      </c>
      <c r="C60">
        <v>13.3</v>
      </c>
      <c r="D60">
        <v>13.6</v>
      </c>
      <c r="E60">
        <v>13.9</v>
      </c>
      <c r="F60">
        <v>14.1</v>
      </c>
      <c r="G60">
        <v>14.4</v>
      </c>
      <c r="H60">
        <v>14.7</v>
      </c>
    </row>
    <row r="61" spans="1:8" x14ac:dyDescent="0.25">
      <c r="A61" t="s">
        <v>39</v>
      </c>
      <c r="B61">
        <v>99</v>
      </c>
      <c r="C61">
        <v>99</v>
      </c>
      <c r="D61">
        <v>99</v>
      </c>
      <c r="E61">
        <v>99</v>
      </c>
      <c r="F61">
        <v>99</v>
      </c>
      <c r="G61">
        <v>99</v>
      </c>
      <c r="H61">
        <v>99</v>
      </c>
    </row>
    <row r="62" spans="1:8" x14ac:dyDescent="0.25">
      <c r="A62" t="s">
        <v>77</v>
      </c>
      <c r="B62">
        <v>64.599999999999994</v>
      </c>
      <c r="C62">
        <v>66.3</v>
      </c>
      <c r="D62">
        <v>68</v>
      </c>
      <c r="E62">
        <v>68.400000000000006</v>
      </c>
      <c r="F62">
        <v>68.8</v>
      </c>
      <c r="G62">
        <v>69.3</v>
      </c>
      <c r="H62">
        <v>70.099999999999994</v>
      </c>
    </row>
    <row r="63" spans="1:8" x14ac:dyDescent="0.25">
      <c r="A63" t="s">
        <v>99</v>
      </c>
      <c r="B63">
        <v>15.4</v>
      </c>
      <c r="C63">
        <v>15.9</v>
      </c>
      <c r="D63">
        <v>16.3</v>
      </c>
      <c r="E63">
        <v>16.7</v>
      </c>
      <c r="F63">
        <v>17.2</v>
      </c>
      <c r="G63">
        <v>17.600000000000001</v>
      </c>
      <c r="H63">
        <v>17.7</v>
      </c>
    </row>
    <row r="64" spans="1:8" x14ac:dyDescent="0.25">
      <c r="A64" t="s">
        <v>89</v>
      </c>
      <c r="B64">
        <v>94.8</v>
      </c>
      <c r="C64">
        <v>95</v>
      </c>
      <c r="D64">
        <v>95.3</v>
      </c>
      <c r="E64">
        <v>95.5</v>
      </c>
      <c r="F64">
        <v>95.8</v>
      </c>
      <c r="G64">
        <v>96</v>
      </c>
      <c r="H64">
        <v>96.3</v>
      </c>
    </row>
    <row r="65" spans="1:8" x14ac:dyDescent="0.25">
      <c r="A65" t="s">
        <v>103</v>
      </c>
      <c r="B65">
        <v>46.8</v>
      </c>
      <c r="C65">
        <v>47</v>
      </c>
      <c r="D65">
        <v>47.2</v>
      </c>
      <c r="E65">
        <v>47.4</v>
      </c>
      <c r="F65">
        <v>47.5</v>
      </c>
      <c r="G65">
        <v>47.7</v>
      </c>
      <c r="H65">
        <v>47.7</v>
      </c>
    </row>
    <row r="66" spans="1:8" x14ac:dyDescent="0.25">
      <c r="A66" t="s">
        <v>97</v>
      </c>
      <c r="B66">
        <v>22.5</v>
      </c>
      <c r="C66">
        <v>23.5</v>
      </c>
      <c r="D66">
        <v>24.6</v>
      </c>
      <c r="E66">
        <v>25.6</v>
      </c>
      <c r="F66">
        <v>26.7</v>
      </c>
      <c r="G66">
        <v>27.9</v>
      </c>
      <c r="H66">
        <v>28.9</v>
      </c>
    </row>
    <row r="67" spans="1:8" x14ac:dyDescent="0.25">
      <c r="A67" t="s">
        <v>56</v>
      </c>
      <c r="B67">
        <v>91.4</v>
      </c>
      <c r="C67">
        <v>93.5</v>
      </c>
      <c r="D67">
        <v>94</v>
      </c>
      <c r="E67">
        <v>94.4</v>
      </c>
      <c r="F67">
        <v>94.9</v>
      </c>
      <c r="G67">
        <v>94.9</v>
      </c>
      <c r="H67">
        <v>94.9</v>
      </c>
    </row>
    <row r="68" spans="1:8" x14ac:dyDescent="0.25">
      <c r="A68" t="s">
        <v>17</v>
      </c>
      <c r="B68">
        <v>99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</row>
    <row r="69" spans="1:8" x14ac:dyDescent="0.25">
      <c r="A69" t="s">
        <v>147</v>
      </c>
      <c r="B69">
        <v>16.7</v>
      </c>
      <c r="C69">
        <v>17.3</v>
      </c>
      <c r="D69">
        <v>17.899999999999999</v>
      </c>
      <c r="E69">
        <v>18.5</v>
      </c>
      <c r="F69">
        <v>19.2</v>
      </c>
      <c r="G69">
        <v>19.899999999999999</v>
      </c>
      <c r="H69">
        <v>20.5</v>
      </c>
    </row>
    <row r="70" spans="1:8" x14ac:dyDescent="0.25">
      <c r="A70" t="s">
        <v>61</v>
      </c>
      <c r="B70">
        <v>93.5</v>
      </c>
      <c r="C70">
        <v>93.6</v>
      </c>
      <c r="D70">
        <v>93.6</v>
      </c>
      <c r="E70">
        <v>93.7</v>
      </c>
      <c r="F70">
        <v>93.7</v>
      </c>
      <c r="G70">
        <v>93.8</v>
      </c>
      <c r="H70">
        <v>93.8</v>
      </c>
    </row>
    <row r="71" spans="1:8" x14ac:dyDescent="0.25">
      <c r="A71" t="s">
        <v>37</v>
      </c>
      <c r="B71">
        <v>99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</row>
    <row r="72" spans="1:8" x14ac:dyDescent="0.25">
      <c r="A72" t="s">
        <v>14</v>
      </c>
      <c r="B72">
        <v>42.1</v>
      </c>
      <c r="C72">
        <v>42.3</v>
      </c>
      <c r="D72">
        <v>42.5</v>
      </c>
      <c r="E72">
        <v>42.7</v>
      </c>
      <c r="F72">
        <v>42.8</v>
      </c>
      <c r="G72">
        <v>42.9</v>
      </c>
      <c r="H72">
        <v>43</v>
      </c>
    </row>
    <row r="73" spans="1:8" x14ac:dyDescent="0.25">
      <c r="A73" t="s">
        <v>100</v>
      </c>
      <c r="B73">
        <v>28</v>
      </c>
      <c r="C73">
        <v>28.3</v>
      </c>
      <c r="D73">
        <v>28.6</v>
      </c>
      <c r="E73">
        <v>29</v>
      </c>
      <c r="F73">
        <v>29.3</v>
      </c>
      <c r="G73">
        <v>29.7</v>
      </c>
      <c r="H73">
        <v>30.1</v>
      </c>
    </row>
    <row r="74" spans="1:8" x14ac:dyDescent="0.25">
      <c r="A74" t="s">
        <v>83</v>
      </c>
      <c r="B74">
        <v>84.6</v>
      </c>
      <c r="C74">
        <v>84.7</v>
      </c>
      <c r="D74">
        <v>84.8</v>
      </c>
      <c r="E74">
        <v>84.9</v>
      </c>
      <c r="F74">
        <v>85</v>
      </c>
      <c r="G74">
        <v>85</v>
      </c>
      <c r="H74">
        <v>85.1</v>
      </c>
    </row>
    <row r="75" spans="1:8" x14ac:dyDescent="0.25">
      <c r="A75" t="s">
        <v>92</v>
      </c>
      <c r="B75">
        <v>70.5</v>
      </c>
      <c r="C75">
        <v>72.099999999999994</v>
      </c>
      <c r="D75">
        <v>73.7</v>
      </c>
      <c r="E75">
        <v>75.2</v>
      </c>
      <c r="F75">
        <v>76.8</v>
      </c>
      <c r="G75">
        <v>78.400000000000006</v>
      </c>
      <c r="H75">
        <v>79.900000000000006</v>
      </c>
    </row>
    <row r="76" spans="1:8" x14ac:dyDescent="0.25">
      <c r="A76" t="s">
        <v>129</v>
      </c>
      <c r="B76">
        <v>49.8</v>
      </c>
      <c r="C76">
        <v>51.3</v>
      </c>
      <c r="D76">
        <v>52.8</v>
      </c>
      <c r="E76">
        <v>54.4</v>
      </c>
      <c r="F76">
        <v>56</v>
      </c>
      <c r="G76">
        <v>57.6</v>
      </c>
      <c r="H76">
        <v>58.8</v>
      </c>
    </row>
    <row r="77" spans="1:8" x14ac:dyDescent="0.25">
      <c r="A77" t="s">
        <v>121</v>
      </c>
      <c r="B77">
        <v>26.8</v>
      </c>
      <c r="C77">
        <v>25.4</v>
      </c>
      <c r="D77">
        <v>23.9</v>
      </c>
      <c r="E77">
        <v>22.3</v>
      </c>
      <c r="F77">
        <v>20.8</v>
      </c>
      <c r="G77">
        <v>19.2</v>
      </c>
      <c r="H77">
        <v>17.600000000000001</v>
      </c>
    </row>
    <row r="78" spans="1:8" x14ac:dyDescent="0.25">
      <c r="A78" t="s">
        <v>7</v>
      </c>
      <c r="B78">
        <v>99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</row>
    <row r="79" spans="1:8" x14ac:dyDescent="0.25">
      <c r="A79" t="s">
        <v>442</v>
      </c>
      <c r="B79">
        <v>95.1</v>
      </c>
      <c r="C79">
        <v>95.5</v>
      </c>
      <c r="D79">
        <v>95.7</v>
      </c>
      <c r="E79">
        <v>96</v>
      </c>
      <c r="F79">
        <v>96.2</v>
      </c>
      <c r="G79">
        <v>96.4</v>
      </c>
      <c r="H79">
        <v>96.6</v>
      </c>
    </row>
    <row r="80" spans="1:8" x14ac:dyDescent="0.25">
      <c r="A80" t="s">
        <v>9</v>
      </c>
      <c r="B80">
        <v>94.2</v>
      </c>
      <c r="C80">
        <v>95.5</v>
      </c>
      <c r="D80">
        <v>96.9</v>
      </c>
      <c r="E80">
        <v>98.2</v>
      </c>
      <c r="F80">
        <v>99</v>
      </c>
      <c r="G80">
        <v>99</v>
      </c>
      <c r="H80">
        <v>99</v>
      </c>
    </row>
    <row r="81" spans="1:8" x14ac:dyDescent="0.25">
      <c r="A81" t="s">
        <v>57</v>
      </c>
      <c r="B81">
        <v>55.1</v>
      </c>
      <c r="C81">
        <v>55.2</v>
      </c>
      <c r="D81">
        <v>55.3</v>
      </c>
      <c r="E81">
        <v>55.3</v>
      </c>
      <c r="F81">
        <v>55.4</v>
      </c>
      <c r="G81">
        <v>55.4</v>
      </c>
      <c r="H81">
        <v>55.5</v>
      </c>
    </row>
    <row r="82" spans="1:8" x14ac:dyDescent="0.25">
      <c r="A82" t="s">
        <v>78</v>
      </c>
      <c r="B82">
        <v>19.5</v>
      </c>
      <c r="C82">
        <v>19.899999999999999</v>
      </c>
      <c r="D82">
        <v>20.2</v>
      </c>
      <c r="E82">
        <v>20.6</v>
      </c>
      <c r="F82">
        <v>21</v>
      </c>
      <c r="G82">
        <v>21.3</v>
      </c>
      <c r="H82">
        <v>21.7</v>
      </c>
    </row>
    <row r="83" spans="1:8" x14ac:dyDescent="0.25">
      <c r="A83" t="s">
        <v>608</v>
      </c>
      <c r="B83">
        <v>95.8</v>
      </c>
      <c r="C83">
        <v>95.3</v>
      </c>
      <c r="D83">
        <v>94.9</v>
      </c>
      <c r="E83">
        <v>94.4</v>
      </c>
      <c r="F83">
        <v>94</v>
      </c>
      <c r="G83">
        <v>93.5</v>
      </c>
      <c r="H83">
        <v>93.5</v>
      </c>
    </row>
    <row r="84" spans="1:8" x14ac:dyDescent="0.25">
      <c r="A84" t="s">
        <v>181</v>
      </c>
      <c r="B84">
        <v>80.3</v>
      </c>
      <c r="C84">
        <v>80.3</v>
      </c>
      <c r="D84">
        <v>79.099999999999994</v>
      </c>
      <c r="E84">
        <v>77.900000000000006</v>
      </c>
      <c r="F84">
        <v>76.7</v>
      </c>
      <c r="G84">
        <v>76.8</v>
      </c>
      <c r="H84">
        <v>76.8</v>
      </c>
    </row>
    <row r="85" spans="1:8" x14ac:dyDescent="0.25">
      <c r="A85" t="s">
        <v>4</v>
      </c>
      <c r="B85">
        <v>99</v>
      </c>
      <c r="C85">
        <v>99</v>
      </c>
      <c r="D85">
        <v>98.9</v>
      </c>
      <c r="E85">
        <v>98.9</v>
      </c>
      <c r="F85">
        <v>98.8</v>
      </c>
      <c r="G85">
        <v>98.7</v>
      </c>
      <c r="H85">
        <v>98.6</v>
      </c>
    </row>
    <row r="86" spans="1:8" x14ac:dyDescent="0.25">
      <c r="A86" t="s">
        <v>22</v>
      </c>
      <c r="B86">
        <v>88.1</v>
      </c>
      <c r="C86">
        <v>88.6</v>
      </c>
      <c r="D86">
        <v>89</v>
      </c>
      <c r="E86">
        <v>89.5</v>
      </c>
      <c r="F86">
        <v>89.9</v>
      </c>
      <c r="G86">
        <v>90.3</v>
      </c>
      <c r="H86">
        <v>90.6</v>
      </c>
    </row>
    <row r="87" spans="1:8" x14ac:dyDescent="0.25">
      <c r="A87" t="s">
        <v>81</v>
      </c>
      <c r="B87">
        <v>36.4</v>
      </c>
      <c r="C87">
        <v>36.200000000000003</v>
      </c>
      <c r="D87">
        <v>36</v>
      </c>
      <c r="E87">
        <v>35.9</v>
      </c>
      <c r="F87">
        <v>35.700000000000003</v>
      </c>
      <c r="G87">
        <v>35.799999999999997</v>
      </c>
      <c r="H87">
        <v>35.799999999999997</v>
      </c>
    </row>
    <row r="88" spans="1:8" x14ac:dyDescent="0.25">
      <c r="A88" t="s">
        <v>462</v>
      </c>
      <c r="B88">
        <v>85.9</v>
      </c>
      <c r="C88">
        <v>87.6</v>
      </c>
      <c r="D88">
        <v>89.2</v>
      </c>
      <c r="E88">
        <v>90.9</v>
      </c>
      <c r="F88">
        <v>91</v>
      </c>
      <c r="G88">
        <v>91.2</v>
      </c>
      <c r="H88">
        <v>91.3</v>
      </c>
    </row>
    <row r="89" spans="1:8" x14ac:dyDescent="0.25">
      <c r="A89" t="s">
        <v>597</v>
      </c>
      <c r="B89">
        <v>77.7</v>
      </c>
      <c r="C89">
        <v>78.099999999999994</v>
      </c>
      <c r="D89">
        <v>78.400000000000006</v>
      </c>
      <c r="E89">
        <v>78.7</v>
      </c>
      <c r="F89">
        <v>79</v>
      </c>
      <c r="G89">
        <v>79.400000000000006</v>
      </c>
      <c r="H89">
        <v>79.7</v>
      </c>
    </row>
    <row r="90" spans="1:8" x14ac:dyDescent="0.25">
      <c r="A90" t="s">
        <v>53</v>
      </c>
      <c r="B90">
        <v>61.5</v>
      </c>
      <c r="C90">
        <v>62.2</v>
      </c>
      <c r="D90">
        <v>63</v>
      </c>
      <c r="E90">
        <v>63.8</v>
      </c>
      <c r="F90">
        <v>64</v>
      </c>
      <c r="G90">
        <v>64</v>
      </c>
      <c r="H90">
        <v>64.099999999999994</v>
      </c>
    </row>
    <row r="91" spans="1:8" x14ac:dyDescent="0.25">
      <c r="A91" t="s">
        <v>58</v>
      </c>
      <c r="B91">
        <v>49.6</v>
      </c>
      <c r="C91">
        <v>49.9</v>
      </c>
      <c r="D91">
        <v>50.2</v>
      </c>
      <c r="E91">
        <v>50.4</v>
      </c>
      <c r="F91">
        <v>50.7</v>
      </c>
      <c r="G91">
        <v>51</v>
      </c>
      <c r="H91">
        <v>51.3</v>
      </c>
    </row>
    <row r="92" spans="1:8" x14ac:dyDescent="0.25">
      <c r="A92" t="s">
        <v>90</v>
      </c>
      <c r="B92">
        <v>46.1</v>
      </c>
      <c r="C92">
        <v>46.3</v>
      </c>
      <c r="D92">
        <v>46.6</v>
      </c>
      <c r="E92">
        <v>46.8</v>
      </c>
      <c r="F92">
        <v>47</v>
      </c>
      <c r="G92">
        <v>47.2</v>
      </c>
      <c r="H92">
        <v>47.5</v>
      </c>
    </row>
    <row r="93" spans="1:8" x14ac:dyDescent="0.25">
      <c r="A93" t="s">
        <v>60</v>
      </c>
      <c r="B93">
        <v>95.4</v>
      </c>
      <c r="C93">
        <v>96</v>
      </c>
      <c r="D93">
        <v>96.6</v>
      </c>
      <c r="E93">
        <v>97.2</v>
      </c>
      <c r="F93">
        <v>97.8</v>
      </c>
      <c r="G93">
        <v>98.3</v>
      </c>
      <c r="H93">
        <v>98.3</v>
      </c>
    </row>
    <row r="94" spans="1:8" x14ac:dyDescent="0.25">
      <c r="A94" t="s">
        <v>88</v>
      </c>
      <c r="B94">
        <v>95.3</v>
      </c>
      <c r="C94">
        <v>95.3</v>
      </c>
      <c r="D94">
        <v>95.4</v>
      </c>
      <c r="E94">
        <v>95.4</v>
      </c>
      <c r="F94">
        <v>95.4</v>
      </c>
      <c r="G94">
        <v>95.4</v>
      </c>
      <c r="H94">
        <v>95.4</v>
      </c>
    </row>
    <row r="95" spans="1:8" x14ac:dyDescent="0.25">
      <c r="A95" t="s">
        <v>173</v>
      </c>
      <c r="B95">
        <v>92.9</v>
      </c>
      <c r="C95">
        <v>95.7</v>
      </c>
      <c r="D95">
        <v>98.6</v>
      </c>
      <c r="E95">
        <v>99</v>
      </c>
      <c r="F95">
        <v>99</v>
      </c>
      <c r="G95">
        <v>99</v>
      </c>
      <c r="H95">
        <v>99</v>
      </c>
    </row>
    <row r="96" spans="1:8" x14ac:dyDescent="0.25">
      <c r="A96" t="s">
        <v>28</v>
      </c>
      <c r="B96">
        <v>96.4</v>
      </c>
      <c r="C96">
        <v>96.3</v>
      </c>
      <c r="D96">
        <v>96.2</v>
      </c>
      <c r="E96">
        <v>96.2</v>
      </c>
      <c r="F96">
        <v>96.2</v>
      </c>
      <c r="G96">
        <v>96.2</v>
      </c>
      <c r="H96">
        <v>96.2</v>
      </c>
    </row>
    <row r="97" spans="1:8" x14ac:dyDescent="0.25">
      <c r="A97" t="s">
        <v>47</v>
      </c>
      <c r="B97">
        <v>98.5</v>
      </c>
      <c r="C97">
        <v>98.6</v>
      </c>
      <c r="D97">
        <v>98.7</v>
      </c>
      <c r="E97">
        <v>98.9</v>
      </c>
      <c r="F97">
        <v>99</v>
      </c>
      <c r="G97">
        <v>99</v>
      </c>
      <c r="H97">
        <v>99</v>
      </c>
    </row>
    <row r="98" spans="1:8" x14ac:dyDescent="0.25">
      <c r="A98" t="s">
        <v>610</v>
      </c>
      <c r="B98">
        <v>72.2</v>
      </c>
      <c r="C98">
        <v>72.5</v>
      </c>
      <c r="D98">
        <v>72.8</v>
      </c>
      <c r="E98">
        <v>73.099999999999994</v>
      </c>
      <c r="F98">
        <v>73.400000000000006</v>
      </c>
      <c r="G98">
        <v>73.7</v>
      </c>
      <c r="H98">
        <v>74.099999999999994</v>
      </c>
    </row>
    <row r="99" spans="1:8" x14ac:dyDescent="0.25">
      <c r="A99" t="s">
        <v>86</v>
      </c>
      <c r="B99">
        <v>81.900000000000006</v>
      </c>
      <c r="C99">
        <v>81.900000000000006</v>
      </c>
      <c r="D99">
        <v>81.900000000000006</v>
      </c>
      <c r="E99">
        <v>81.900000000000006</v>
      </c>
      <c r="F99">
        <v>81.900000000000006</v>
      </c>
      <c r="G99">
        <v>82</v>
      </c>
      <c r="H99">
        <v>82</v>
      </c>
    </row>
    <row r="100" spans="1:8" x14ac:dyDescent="0.25">
      <c r="A100" t="s">
        <v>64</v>
      </c>
      <c r="B100">
        <v>75.599999999999994</v>
      </c>
      <c r="C100">
        <v>75.7</v>
      </c>
      <c r="D100">
        <v>75.7</v>
      </c>
      <c r="E100">
        <v>75.8</v>
      </c>
      <c r="F100">
        <v>75.900000000000006</v>
      </c>
      <c r="G100">
        <v>76</v>
      </c>
      <c r="H100">
        <v>76.099999999999994</v>
      </c>
    </row>
    <row r="101" spans="1:8" x14ac:dyDescent="0.25">
      <c r="A101" t="s">
        <v>153</v>
      </c>
      <c r="B101">
        <v>9.6999999999999993</v>
      </c>
      <c r="C101">
        <v>10.199999999999999</v>
      </c>
      <c r="D101">
        <v>10.6</v>
      </c>
      <c r="E101">
        <v>11.1</v>
      </c>
      <c r="F101">
        <v>11.6</v>
      </c>
      <c r="G101">
        <v>12.1</v>
      </c>
      <c r="H101">
        <v>12.1</v>
      </c>
    </row>
    <row r="102" spans="1:8" x14ac:dyDescent="0.25">
      <c r="A102" t="s">
        <v>571</v>
      </c>
      <c r="B102">
        <v>45.9</v>
      </c>
      <c r="C102">
        <v>46</v>
      </c>
      <c r="D102">
        <v>46.1</v>
      </c>
      <c r="E102">
        <v>46.2</v>
      </c>
      <c r="F102">
        <v>46.2</v>
      </c>
      <c r="G102">
        <v>46.2</v>
      </c>
      <c r="H102">
        <v>46.2</v>
      </c>
    </row>
    <row r="103" spans="1:8" x14ac:dyDescent="0.25">
      <c r="A103" t="s">
        <v>506</v>
      </c>
      <c r="B103">
        <v>33.4</v>
      </c>
      <c r="C103">
        <v>34</v>
      </c>
      <c r="D103">
        <v>34.5</v>
      </c>
      <c r="E103">
        <v>35.1</v>
      </c>
      <c r="F103">
        <v>35.5</v>
      </c>
      <c r="G103">
        <v>35.799999999999997</v>
      </c>
      <c r="H103">
        <v>36.200000000000003</v>
      </c>
    </row>
    <row r="104" spans="1:8" x14ac:dyDescent="0.25">
      <c r="A104" t="s">
        <v>87</v>
      </c>
      <c r="B104">
        <v>74.900000000000006</v>
      </c>
      <c r="C104">
        <v>74.900000000000006</v>
      </c>
      <c r="D104">
        <v>74.900000000000006</v>
      </c>
      <c r="E104">
        <v>74.900000000000006</v>
      </c>
      <c r="F104">
        <v>75</v>
      </c>
      <c r="G104">
        <v>75</v>
      </c>
      <c r="H104">
        <v>75</v>
      </c>
    </row>
    <row r="105" spans="1:8" x14ac:dyDescent="0.25">
      <c r="A105" t="s">
        <v>123</v>
      </c>
      <c r="B105">
        <v>8.6</v>
      </c>
      <c r="C105">
        <v>8.9</v>
      </c>
      <c r="D105">
        <v>9.1999999999999993</v>
      </c>
      <c r="E105">
        <v>9.6</v>
      </c>
      <c r="F105">
        <v>9.9</v>
      </c>
      <c r="G105">
        <v>10.3</v>
      </c>
      <c r="H105">
        <v>10.6</v>
      </c>
    </row>
    <row r="106" spans="1:8" x14ac:dyDescent="0.25">
      <c r="A106" t="s">
        <v>24</v>
      </c>
      <c r="B106">
        <v>99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</row>
    <row r="107" spans="1:8" x14ac:dyDescent="0.25">
      <c r="A107" t="s">
        <v>45</v>
      </c>
      <c r="B107">
        <v>98.9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</row>
    <row r="108" spans="1:8" x14ac:dyDescent="0.25">
      <c r="A108" t="s">
        <v>55</v>
      </c>
      <c r="B108">
        <v>94.7</v>
      </c>
      <c r="C108">
        <v>95.9</v>
      </c>
      <c r="D108">
        <v>97.1</v>
      </c>
      <c r="E108">
        <v>98.3</v>
      </c>
      <c r="F108">
        <v>98.3</v>
      </c>
      <c r="G108">
        <v>98.3</v>
      </c>
      <c r="H108">
        <v>98.3</v>
      </c>
    </row>
    <row r="109" spans="1:8" x14ac:dyDescent="0.25">
      <c r="A109" t="s">
        <v>36</v>
      </c>
      <c r="B109">
        <v>99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</row>
    <row r="110" spans="1:8" x14ac:dyDescent="0.25">
      <c r="A110" t="s">
        <v>40</v>
      </c>
      <c r="B110">
        <v>54.5</v>
      </c>
      <c r="C110">
        <v>54.7</v>
      </c>
      <c r="D110">
        <v>54.9</v>
      </c>
      <c r="E110">
        <v>55.1</v>
      </c>
      <c r="F110">
        <v>55.3</v>
      </c>
      <c r="G110">
        <v>55.5</v>
      </c>
      <c r="H110">
        <v>55.8</v>
      </c>
    </row>
    <row r="111" spans="1:8" x14ac:dyDescent="0.25">
      <c r="A111" t="s">
        <v>8</v>
      </c>
      <c r="B111">
        <v>99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</row>
    <row r="112" spans="1:8" x14ac:dyDescent="0.25">
      <c r="A112" t="s">
        <v>1</v>
      </c>
      <c r="B112">
        <v>94.2</v>
      </c>
      <c r="C112">
        <v>94.2</v>
      </c>
      <c r="D112">
        <v>94.2</v>
      </c>
      <c r="E112">
        <v>94.2</v>
      </c>
      <c r="F112">
        <v>94.2</v>
      </c>
      <c r="G112">
        <v>94.2</v>
      </c>
      <c r="H112">
        <v>94.2</v>
      </c>
    </row>
    <row r="113" spans="1:8" x14ac:dyDescent="0.25">
      <c r="A113" t="s">
        <v>106</v>
      </c>
      <c r="B113">
        <v>51</v>
      </c>
      <c r="C113">
        <v>51.9</v>
      </c>
      <c r="D113">
        <v>52.7</v>
      </c>
      <c r="E113">
        <v>53.6</v>
      </c>
      <c r="F113">
        <v>54.4</v>
      </c>
      <c r="G113">
        <v>55.2</v>
      </c>
      <c r="H113">
        <v>55.2</v>
      </c>
    </row>
    <row r="114" spans="1:8" x14ac:dyDescent="0.25">
      <c r="A114" t="s">
        <v>157</v>
      </c>
      <c r="B114">
        <v>16.600000000000001</v>
      </c>
      <c r="C114">
        <v>17.100000000000001</v>
      </c>
      <c r="D114">
        <v>17.7</v>
      </c>
      <c r="E114">
        <v>18.2</v>
      </c>
      <c r="F114">
        <v>18.8</v>
      </c>
      <c r="G114">
        <v>19.399999999999999</v>
      </c>
      <c r="H114">
        <v>19.600000000000001</v>
      </c>
    </row>
    <row r="115" spans="1:8" x14ac:dyDescent="0.25">
      <c r="A115" t="s">
        <v>538</v>
      </c>
      <c r="B115">
        <v>29.5</v>
      </c>
      <c r="C115">
        <v>29.5</v>
      </c>
      <c r="D115">
        <v>29.5</v>
      </c>
      <c r="E115">
        <v>29.5</v>
      </c>
      <c r="F115">
        <v>29.5</v>
      </c>
      <c r="G115">
        <v>29.5</v>
      </c>
      <c r="H115">
        <v>29.5</v>
      </c>
    </row>
    <row r="116" spans="1:8" x14ac:dyDescent="0.25">
      <c r="A116" t="s">
        <v>107</v>
      </c>
      <c r="B116">
        <v>77.8</v>
      </c>
      <c r="C116">
        <v>78.099999999999994</v>
      </c>
      <c r="D116">
        <v>78.400000000000006</v>
      </c>
      <c r="E116">
        <v>78.599999999999994</v>
      </c>
      <c r="F116">
        <v>78.8</v>
      </c>
      <c r="G116">
        <v>79.099999999999994</v>
      </c>
      <c r="H116">
        <v>79.3</v>
      </c>
    </row>
    <row r="117" spans="1:8" x14ac:dyDescent="0.25">
      <c r="A117" t="s">
        <v>70</v>
      </c>
      <c r="B117">
        <v>88.9</v>
      </c>
      <c r="C117">
        <v>90.7</v>
      </c>
      <c r="D117">
        <v>92.3</v>
      </c>
      <c r="E117">
        <v>93.7</v>
      </c>
      <c r="F117">
        <v>94.8</v>
      </c>
      <c r="G117">
        <v>94.8</v>
      </c>
      <c r="H117">
        <v>94.8</v>
      </c>
    </row>
    <row r="118" spans="1:8" x14ac:dyDescent="0.25">
      <c r="A118" t="s">
        <v>141</v>
      </c>
      <c r="B118">
        <v>11.4</v>
      </c>
      <c r="C118">
        <v>12.2</v>
      </c>
      <c r="D118">
        <v>13.1</v>
      </c>
      <c r="E118">
        <v>13.9</v>
      </c>
      <c r="F118">
        <v>14.8</v>
      </c>
      <c r="G118">
        <v>15.7</v>
      </c>
      <c r="H118">
        <v>16.600000000000001</v>
      </c>
    </row>
    <row r="119" spans="1:8" x14ac:dyDescent="0.25">
      <c r="A119" t="s">
        <v>111</v>
      </c>
      <c r="B119">
        <v>88.7</v>
      </c>
      <c r="C119">
        <v>88.7</v>
      </c>
      <c r="D119">
        <v>88.8</v>
      </c>
      <c r="E119">
        <v>88.9</v>
      </c>
      <c r="F119">
        <v>88.9</v>
      </c>
      <c r="G119">
        <v>89</v>
      </c>
      <c r="H119">
        <v>89</v>
      </c>
    </row>
    <row r="120" spans="1:8" x14ac:dyDescent="0.25">
      <c r="A120" t="s">
        <v>21</v>
      </c>
      <c r="B120">
        <v>99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</row>
    <row r="121" spans="1:8" x14ac:dyDescent="0.25">
      <c r="A121" t="s">
        <v>15</v>
      </c>
      <c r="B121">
        <v>96.2</v>
      </c>
      <c r="C121">
        <v>96.4</v>
      </c>
      <c r="D121">
        <v>96.6</v>
      </c>
      <c r="E121">
        <v>96.8</v>
      </c>
      <c r="F121">
        <v>97</v>
      </c>
      <c r="G121">
        <v>97.1</v>
      </c>
      <c r="H121">
        <v>97.3</v>
      </c>
    </row>
    <row r="122" spans="1:8" x14ac:dyDescent="0.25">
      <c r="A122" t="s">
        <v>44</v>
      </c>
      <c r="B122">
        <v>58.8</v>
      </c>
      <c r="C122">
        <v>58.9</v>
      </c>
      <c r="D122">
        <v>58.9</v>
      </c>
      <c r="E122">
        <v>58.9</v>
      </c>
      <c r="F122">
        <v>58.9</v>
      </c>
      <c r="G122">
        <v>58.8</v>
      </c>
      <c r="H122">
        <v>58.8</v>
      </c>
    </row>
    <row r="123" spans="1:8" x14ac:dyDescent="0.25">
      <c r="A123" t="s">
        <v>115</v>
      </c>
      <c r="B123">
        <v>30.6</v>
      </c>
      <c r="C123">
        <v>30.4</v>
      </c>
      <c r="D123">
        <v>30.2</v>
      </c>
      <c r="E123">
        <v>30</v>
      </c>
      <c r="F123">
        <v>29.8</v>
      </c>
      <c r="G123">
        <v>29.7</v>
      </c>
      <c r="H123">
        <v>29.5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30FF-3C3A-4F66-8E4E-9066D6655231}">
  <dimension ref="A1:H123"/>
  <sheetViews>
    <sheetView workbookViewId="0">
      <selection activeCell="M11" sqref="M11"/>
    </sheetView>
  </sheetViews>
  <sheetFormatPr defaultRowHeight="15" x14ac:dyDescent="0.25"/>
  <cols>
    <col min="1" max="1" width="49.42578125" bestFit="1" customWidth="1"/>
  </cols>
  <sheetData>
    <row r="1" spans="1:8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3" spans="1:8" x14ac:dyDescent="0.25">
      <c r="A3" s="3" t="s">
        <v>95</v>
      </c>
      <c r="B3">
        <v>46</v>
      </c>
      <c r="C3">
        <v>46.3</v>
      </c>
      <c r="D3">
        <v>46.7</v>
      </c>
      <c r="E3">
        <v>47.1</v>
      </c>
      <c r="F3">
        <v>47.4</v>
      </c>
      <c r="G3">
        <v>47.6</v>
      </c>
      <c r="H3">
        <v>47.7</v>
      </c>
    </row>
    <row r="4" spans="1:8" x14ac:dyDescent="0.25">
      <c r="A4" s="3" t="s">
        <v>68</v>
      </c>
      <c r="B4">
        <v>19</v>
      </c>
      <c r="C4">
        <v>18.8</v>
      </c>
      <c r="D4">
        <v>18.5</v>
      </c>
      <c r="E4">
        <v>18.3</v>
      </c>
      <c r="F4">
        <v>18.100000000000001</v>
      </c>
      <c r="G4">
        <v>17.8</v>
      </c>
      <c r="H4">
        <v>17.600000000000001</v>
      </c>
    </row>
    <row r="5" spans="1:8" x14ac:dyDescent="0.25">
      <c r="A5" s="3" t="s">
        <v>207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</row>
    <row r="6" spans="1:8" x14ac:dyDescent="0.25">
      <c r="A6" s="3" t="s">
        <v>30</v>
      </c>
      <c r="B6">
        <v>50.8</v>
      </c>
      <c r="C6">
        <v>51</v>
      </c>
      <c r="D6">
        <v>51.3</v>
      </c>
      <c r="E6" t="s">
        <v>580</v>
      </c>
      <c r="F6" t="s">
        <v>580</v>
      </c>
      <c r="G6" t="s">
        <v>580</v>
      </c>
      <c r="H6" t="s">
        <v>580</v>
      </c>
    </row>
    <row r="7" spans="1:8" x14ac:dyDescent="0.25">
      <c r="A7" s="3" t="s">
        <v>127</v>
      </c>
      <c r="B7">
        <v>60</v>
      </c>
      <c r="C7">
        <v>61.6</v>
      </c>
      <c r="D7">
        <v>63.1</v>
      </c>
      <c r="E7">
        <v>64.599999999999994</v>
      </c>
      <c r="F7">
        <v>66.099999999999994</v>
      </c>
      <c r="G7">
        <v>67.8</v>
      </c>
      <c r="H7">
        <v>69.3</v>
      </c>
    </row>
    <row r="8" spans="1:8" x14ac:dyDescent="0.25">
      <c r="A8" s="3" t="s">
        <v>10</v>
      </c>
      <c r="B8">
        <v>68.5</v>
      </c>
      <c r="C8">
        <v>69.400000000000006</v>
      </c>
      <c r="D8">
        <v>70.400000000000006</v>
      </c>
      <c r="E8">
        <v>71.400000000000006</v>
      </c>
      <c r="F8">
        <v>72.3</v>
      </c>
      <c r="G8">
        <v>73.3</v>
      </c>
      <c r="H8">
        <v>74.3</v>
      </c>
    </row>
    <row r="9" spans="1:8" x14ac:dyDescent="0.25">
      <c r="A9" s="3" t="s">
        <v>13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</row>
    <row r="10" spans="1:8" x14ac:dyDescent="0.25">
      <c r="A10" s="3" t="s">
        <v>80</v>
      </c>
      <c r="B10">
        <v>24.7</v>
      </c>
      <c r="C10">
        <v>24.5</v>
      </c>
      <c r="D10">
        <v>23.7</v>
      </c>
      <c r="E10">
        <v>22.8</v>
      </c>
      <c r="F10">
        <v>21.9</v>
      </c>
      <c r="G10">
        <v>21</v>
      </c>
      <c r="H10" t="s">
        <v>580</v>
      </c>
    </row>
    <row r="11" spans="1:8" x14ac:dyDescent="0.25">
      <c r="A11" s="3" t="s">
        <v>49</v>
      </c>
      <c r="B11">
        <v>85.2</v>
      </c>
      <c r="C11">
        <v>86.4</v>
      </c>
      <c r="D11">
        <v>87.6</v>
      </c>
      <c r="E11">
        <v>88.8</v>
      </c>
      <c r="F11">
        <v>90</v>
      </c>
      <c r="G11">
        <v>91.2</v>
      </c>
      <c r="H11">
        <v>91.2</v>
      </c>
    </row>
    <row r="12" spans="1:8" x14ac:dyDescent="0.25">
      <c r="A12" s="3" t="s">
        <v>109</v>
      </c>
      <c r="B12">
        <v>32.6</v>
      </c>
      <c r="C12">
        <v>33.6</v>
      </c>
      <c r="D12">
        <v>34.700000000000003</v>
      </c>
      <c r="E12">
        <v>35.700000000000003</v>
      </c>
      <c r="F12">
        <v>36.700000000000003</v>
      </c>
      <c r="G12">
        <v>37.700000000000003</v>
      </c>
      <c r="H12">
        <v>38.700000000000003</v>
      </c>
    </row>
    <row r="13" spans="1:8" x14ac:dyDescent="0.25">
      <c r="A13" s="3" t="s">
        <v>59</v>
      </c>
      <c r="B13">
        <v>77.099999999999994</v>
      </c>
      <c r="C13">
        <v>76</v>
      </c>
      <c r="D13">
        <v>74.8</v>
      </c>
      <c r="E13">
        <v>74.599999999999994</v>
      </c>
      <c r="F13">
        <v>74.400000000000006</v>
      </c>
      <c r="G13">
        <v>74.099999999999994</v>
      </c>
      <c r="H13">
        <v>73.900000000000006</v>
      </c>
    </row>
    <row r="14" spans="1:8" x14ac:dyDescent="0.25">
      <c r="A14" s="3" t="s">
        <v>19</v>
      </c>
      <c r="B14">
        <v>83.5</v>
      </c>
      <c r="C14">
        <v>84.4</v>
      </c>
      <c r="D14">
        <v>85.3</v>
      </c>
      <c r="E14">
        <v>86.2</v>
      </c>
      <c r="F14">
        <v>87.1</v>
      </c>
      <c r="G14">
        <v>87.9</v>
      </c>
      <c r="H14">
        <v>88.8</v>
      </c>
    </row>
    <row r="15" spans="1:8" x14ac:dyDescent="0.25">
      <c r="A15" s="3" t="s">
        <v>79</v>
      </c>
      <c r="B15">
        <v>63.3</v>
      </c>
      <c r="C15">
        <v>62.9</v>
      </c>
      <c r="D15">
        <v>62.9</v>
      </c>
      <c r="E15">
        <v>63.5</v>
      </c>
      <c r="F15">
        <v>64</v>
      </c>
      <c r="G15">
        <v>64.599999999999994</v>
      </c>
      <c r="H15">
        <v>65.2</v>
      </c>
    </row>
    <row r="16" spans="1:8" x14ac:dyDescent="0.25">
      <c r="A16" s="3" t="s">
        <v>589</v>
      </c>
      <c r="B16">
        <v>44.2</v>
      </c>
      <c r="C16">
        <v>45.6</v>
      </c>
      <c r="D16">
        <v>47</v>
      </c>
      <c r="E16">
        <v>48.5</v>
      </c>
      <c r="F16">
        <v>49.9</v>
      </c>
      <c r="G16">
        <v>51.4</v>
      </c>
      <c r="H16">
        <v>52.9</v>
      </c>
    </row>
    <row r="17" spans="1:8" x14ac:dyDescent="0.25">
      <c r="A17" s="3" t="s">
        <v>96</v>
      </c>
      <c r="B17">
        <v>33.700000000000003</v>
      </c>
      <c r="C17">
        <v>35.299999999999997</v>
      </c>
      <c r="D17">
        <v>37</v>
      </c>
      <c r="E17">
        <v>38.6</v>
      </c>
      <c r="F17">
        <v>40.299999999999997</v>
      </c>
      <c r="G17" t="s">
        <v>580</v>
      </c>
      <c r="H17" t="s">
        <v>580</v>
      </c>
    </row>
    <row r="18" spans="1:8" x14ac:dyDescent="0.25">
      <c r="A18" s="3" t="s">
        <v>16</v>
      </c>
      <c r="B18">
        <v>43</v>
      </c>
      <c r="C18">
        <v>43.9</v>
      </c>
      <c r="D18">
        <v>44.9</v>
      </c>
      <c r="E18">
        <v>45.9</v>
      </c>
      <c r="F18">
        <v>46.8</v>
      </c>
      <c r="G18">
        <v>47.8</v>
      </c>
      <c r="H18">
        <v>48.7</v>
      </c>
    </row>
    <row r="19" spans="1:8" x14ac:dyDescent="0.25">
      <c r="A19" s="3" t="s">
        <v>134</v>
      </c>
      <c r="B19">
        <v>60.6</v>
      </c>
      <c r="C19">
        <v>62.6</v>
      </c>
      <c r="D19">
        <v>64.7</v>
      </c>
      <c r="E19">
        <v>66.8</v>
      </c>
      <c r="F19">
        <v>68.599999999999994</v>
      </c>
      <c r="G19">
        <v>70.400000000000006</v>
      </c>
      <c r="H19">
        <v>72.2</v>
      </c>
    </row>
    <row r="20" spans="1:8" x14ac:dyDescent="0.25">
      <c r="A20" s="3" t="s">
        <v>5</v>
      </c>
      <c r="B20">
        <v>82.4</v>
      </c>
      <c r="C20">
        <v>82.8</v>
      </c>
      <c r="D20">
        <v>83.2</v>
      </c>
      <c r="E20">
        <v>83.6</v>
      </c>
      <c r="F20">
        <v>84</v>
      </c>
      <c r="G20">
        <v>84.4</v>
      </c>
      <c r="H20">
        <v>84.4</v>
      </c>
    </row>
    <row r="21" spans="1:8" x14ac:dyDescent="0.25">
      <c r="A21" s="3" t="s">
        <v>148</v>
      </c>
      <c r="B21">
        <v>15.7</v>
      </c>
      <c r="C21">
        <v>15.3</v>
      </c>
      <c r="D21">
        <v>15</v>
      </c>
      <c r="E21">
        <v>14.6</v>
      </c>
      <c r="F21">
        <v>14.3</v>
      </c>
      <c r="G21">
        <v>13.9</v>
      </c>
      <c r="H21">
        <v>13.6</v>
      </c>
    </row>
    <row r="22" spans="1:8" x14ac:dyDescent="0.25">
      <c r="A22" s="3" t="s">
        <v>149</v>
      </c>
      <c r="B22">
        <v>9.1999999999999993</v>
      </c>
      <c r="C22">
        <v>9.4</v>
      </c>
      <c r="D22">
        <v>9.5</v>
      </c>
      <c r="E22">
        <v>9.6</v>
      </c>
      <c r="F22">
        <v>9.8000000000000007</v>
      </c>
      <c r="G22">
        <v>10</v>
      </c>
      <c r="H22">
        <v>10.1</v>
      </c>
    </row>
    <row r="23" spans="1:8" x14ac:dyDescent="0.25">
      <c r="A23" s="3" t="s">
        <v>27</v>
      </c>
      <c r="B23">
        <v>69.5</v>
      </c>
      <c r="C23">
        <v>71.2</v>
      </c>
      <c r="D23">
        <v>72.8</v>
      </c>
      <c r="E23">
        <v>74.400000000000006</v>
      </c>
      <c r="F23">
        <v>75.7</v>
      </c>
      <c r="G23">
        <v>77.2</v>
      </c>
      <c r="H23">
        <v>78.599999999999994</v>
      </c>
    </row>
    <row r="24" spans="1:8" x14ac:dyDescent="0.25">
      <c r="A24" s="3" t="s">
        <v>603</v>
      </c>
      <c r="B24">
        <v>86</v>
      </c>
      <c r="C24">
        <v>86</v>
      </c>
      <c r="D24">
        <v>86</v>
      </c>
      <c r="E24">
        <v>86</v>
      </c>
      <c r="F24">
        <v>85.9</v>
      </c>
      <c r="G24">
        <v>85.9</v>
      </c>
      <c r="H24">
        <v>85.9</v>
      </c>
    </row>
    <row r="25" spans="1:8" x14ac:dyDescent="0.25">
      <c r="A25" s="3" t="s">
        <v>604</v>
      </c>
      <c r="B25">
        <v>60.1</v>
      </c>
      <c r="C25">
        <v>61.2</v>
      </c>
      <c r="D25">
        <v>62.3</v>
      </c>
      <c r="E25">
        <v>63.3</v>
      </c>
      <c r="F25">
        <v>64.400000000000006</v>
      </c>
      <c r="G25">
        <v>65.5</v>
      </c>
      <c r="H25">
        <v>66.599999999999994</v>
      </c>
    </row>
    <row r="26" spans="1:8" x14ac:dyDescent="0.25">
      <c r="A26" s="3" t="s">
        <v>33</v>
      </c>
      <c r="B26">
        <v>17.399999999999999</v>
      </c>
      <c r="C26">
        <v>17.600000000000001</v>
      </c>
      <c r="D26">
        <v>17.7</v>
      </c>
      <c r="E26">
        <v>17.899999999999999</v>
      </c>
      <c r="F26">
        <v>18</v>
      </c>
      <c r="G26">
        <v>18.2</v>
      </c>
      <c r="H26">
        <v>18.3</v>
      </c>
    </row>
    <row r="27" spans="1:8" x14ac:dyDescent="0.25">
      <c r="A27" s="3" t="s">
        <v>12</v>
      </c>
      <c r="B27">
        <v>32.700000000000003</v>
      </c>
      <c r="C27">
        <v>32.1</v>
      </c>
      <c r="D27">
        <v>31.5</v>
      </c>
      <c r="E27">
        <v>31</v>
      </c>
      <c r="F27">
        <v>30.5</v>
      </c>
      <c r="G27">
        <v>30.3</v>
      </c>
      <c r="H27">
        <v>30.2</v>
      </c>
    </row>
    <row r="28" spans="1:8" x14ac:dyDescent="0.25">
      <c r="A28" s="3" t="s">
        <v>62</v>
      </c>
      <c r="B28">
        <v>75.5</v>
      </c>
      <c r="C28">
        <v>74.3</v>
      </c>
      <c r="D28">
        <v>73</v>
      </c>
      <c r="E28">
        <v>71.7</v>
      </c>
      <c r="F28">
        <v>70.400000000000006</v>
      </c>
      <c r="G28">
        <v>69.099999999999994</v>
      </c>
      <c r="H28">
        <v>67.8</v>
      </c>
    </row>
    <row r="29" spans="1:8" x14ac:dyDescent="0.25">
      <c r="A29" s="3" t="s">
        <v>264</v>
      </c>
      <c r="B29">
        <v>37.4</v>
      </c>
      <c r="C29">
        <v>37.200000000000003</v>
      </c>
      <c r="D29">
        <v>37.1</v>
      </c>
      <c r="E29">
        <v>37</v>
      </c>
      <c r="F29">
        <v>36.9</v>
      </c>
      <c r="G29">
        <v>36.799999999999997</v>
      </c>
      <c r="H29">
        <v>36.6</v>
      </c>
    </row>
    <row r="30" spans="1:8" x14ac:dyDescent="0.25">
      <c r="A30" s="3" t="s">
        <v>67</v>
      </c>
      <c r="B30">
        <v>76.8</v>
      </c>
      <c r="C30">
        <v>76.8</v>
      </c>
      <c r="D30">
        <v>76.900000000000006</v>
      </c>
      <c r="E30">
        <v>77</v>
      </c>
      <c r="F30">
        <v>77.099999999999994</v>
      </c>
      <c r="G30">
        <v>77.099999999999994</v>
      </c>
      <c r="H30">
        <v>77.099999999999994</v>
      </c>
    </row>
    <row r="31" spans="1:8" x14ac:dyDescent="0.25">
      <c r="A31" s="3" t="s">
        <v>592</v>
      </c>
      <c r="B31">
        <v>80.5</v>
      </c>
      <c r="C31">
        <v>81.3</v>
      </c>
      <c r="D31">
        <v>82.5</v>
      </c>
      <c r="E31">
        <v>83.6</v>
      </c>
      <c r="F31">
        <v>84.2</v>
      </c>
      <c r="G31">
        <v>84.7</v>
      </c>
      <c r="H31">
        <v>85.2</v>
      </c>
    </row>
    <row r="32" spans="1:8" x14ac:dyDescent="0.25">
      <c r="A32" s="3" t="s">
        <v>606</v>
      </c>
      <c r="B32">
        <v>15.6</v>
      </c>
      <c r="C32">
        <v>15.1</v>
      </c>
      <c r="D32">
        <v>14.6</v>
      </c>
      <c r="E32">
        <v>14.1</v>
      </c>
      <c r="F32">
        <v>13.6</v>
      </c>
      <c r="G32">
        <v>13.2</v>
      </c>
      <c r="H32">
        <v>12.7</v>
      </c>
    </row>
    <row r="33" spans="1:8" x14ac:dyDescent="0.25">
      <c r="A33" s="3" t="s">
        <v>3</v>
      </c>
      <c r="B33">
        <v>90</v>
      </c>
      <c r="C33">
        <v>90.4</v>
      </c>
      <c r="D33">
        <v>90.9</v>
      </c>
      <c r="E33">
        <v>91.4</v>
      </c>
      <c r="F33">
        <v>91.7</v>
      </c>
      <c r="G33">
        <v>91.9</v>
      </c>
      <c r="H33">
        <v>91.9</v>
      </c>
    </row>
    <row r="34" spans="1:8" x14ac:dyDescent="0.25">
      <c r="A34" s="3" t="s">
        <v>126</v>
      </c>
      <c r="B34">
        <v>33</v>
      </c>
      <c r="C34">
        <v>33.799999999999997</v>
      </c>
      <c r="D34">
        <v>34.6</v>
      </c>
      <c r="E34">
        <v>35.4</v>
      </c>
      <c r="F34">
        <v>36.200000000000003</v>
      </c>
      <c r="G34">
        <v>37</v>
      </c>
      <c r="H34">
        <v>37.1</v>
      </c>
    </row>
    <row r="35" spans="1:8" x14ac:dyDescent="0.25">
      <c r="A35" s="3" t="s">
        <v>48</v>
      </c>
      <c r="B35">
        <v>41.6</v>
      </c>
      <c r="C35">
        <v>41.7</v>
      </c>
      <c r="D35">
        <v>41.8</v>
      </c>
      <c r="E35">
        <v>41.8</v>
      </c>
      <c r="F35">
        <v>41.8</v>
      </c>
      <c r="G35">
        <v>41.7</v>
      </c>
      <c r="H35">
        <v>41.6</v>
      </c>
    </row>
    <row r="36" spans="1:8" x14ac:dyDescent="0.25">
      <c r="A36" s="3" t="s">
        <v>135</v>
      </c>
      <c r="B36">
        <v>62.1</v>
      </c>
      <c r="C36">
        <v>62.9</v>
      </c>
      <c r="D36">
        <v>63.7</v>
      </c>
      <c r="E36">
        <v>64.599999999999994</v>
      </c>
      <c r="F36">
        <v>65.5</v>
      </c>
      <c r="G36">
        <v>66.3</v>
      </c>
      <c r="H36">
        <v>67.099999999999994</v>
      </c>
    </row>
    <row r="37" spans="1:8" x14ac:dyDescent="0.25">
      <c r="A37" s="3" t="s">
        <v>73</v>
      </c>
      <c r="B37">
        <v>92.8</v>
      </c>
      <c r="C37">
        <v>92.8</v>
      </c>
      <c r="D37">
        <v>92.9</v>
      </c>
      <c r="E37">
        <v>93</v>
      </c>
      <c r="F37">
        <v>93</v>
      </c>
      <c r="G37">
        <v>93.1</v>
      </c>
      <c r="H37">
        <v>93.1</v>
      </c>
    </row>
    <row r="38" spans="1:8" x14ac:dyDescent="0.25">
      <c r="A38" s="3" t="s">
        <v>122</v>
      </c>
      <c r="B38">
        <v>5.4</v>
      </c>
      <c r="C38">
        <v>5.7</v>
      </c>
      <c r="D38">
        <v>5.9</v>
      </c>
      <c r="E38">
        <v>6.1</v>
      </c>
      <c r="F38">
        <v>6.3</v>
      </c>
      <c r="G38">
        <v>6.5</v>
      </c>
      <c r="H38">
        <v>6.7</v>
      </c>
    </row>
    <row r="39" spans="1:8" x14ac:dyDescent="0.25">
      <c r="A39" s="3" t="s">
        <v>6</v>
      </c>
      <c r="B39">
        <v>83.6</v>
      </c>
      <c r="C39">
        <v>83.8</v>
      </c>
      <c r="D39">
        <v>84.1</v>
      </c>
      <c r="E39">
        <v>84.1</v>
      </c>
      <c r="F39">
        <v>84.1</v>
      </c>
      <c r="G39">
        <v>84.1</v>
      </c>
      <c r="H39">
        <v>84.1</v>
      </c>
    </row>
    <row r="40" spans="1:8" x14ac:dyDescent="0.25">
      <c r="A40" s="3" t="s">
        <v>29</v>
      </c>
      <c r="B40">
        <v>78.8</v>
      </c>
      <c r="C40">
        <v>78.7</v>
      </c>
      <c r="D40">
        <v>78.7</v>
      </c>
      <c r="E40">
        <v>78.599999999999994</v>
      </c>
      <c r="F40">
        <v>78.599999999999994</v>
      </c>
      <c r="G40">
        <v>78.599999999999994</v>
      </c>
      <c r="H40">
        <v>78.599999999999994</v>
      </c>
    </row>
    <row r="41" spans="1:8" x14ac:dyDescent="0.25">
      <c r="A41" s="3" t="s">
        <v>182</v>
      </c>
      <c r="B41">
        <v>32.6</v>
      </c>
      <c r="C41">
        <v>32</v>
      </c>
      <c r="D41">
        <v>31.4</v>
      </c>
      <c r="E41">
        <v>30.8</v>
      </c>
      <c r="F41">
        <v>30.2</v>
      </c>
      <c r="G41">
        <v>29.6</v>
      </c>
      <c r="H41">
        <v>29</v>
      </c>
    </row>
    <row r="42" spans="1:8" x14ac:dyDescent="0.25">
      <c r="A42" s="3" t="s">
        <v>130</v>
      </c>
      <c r="B42">
        <v>38</v>
      </c>
      <c r="C42">
        <v>37.200000000000003</v>
      </c>
      <c r="D42">
        <v>36.5</v>
      </c>
      <c r="E42">
        <v>35.799999999999997</v>
      </c>
      <c r="F42">
        <v>35</v>
      </c>
      <c r="G42">
        <v>34.700000000000003</v>
      </c>
      <c r="H42">
        <v>34.4</v>
      </c>
    </row>
    <row r="43" spans="1:8" x14ac:dyDescent="0.25">
      <c r="A43" s="3" t="s">
        <v>26</v>
      </c>
      <c r="B43">
        <v>96.8</v>
      </c>
      <c r="C43">
        <v>96.9</v>
      </c>
      <c r="D43">
        <v>97</v>
      </c>
      <c r="E43">
        <v>97</v>
      </c>
      <c r="F43">
        <v>97.1</v>
      </c>
      <c r="G43">
        <v>97.1</v>
      </c>
      <c r="H43">
        <v>97.1</v>
      </c>
    </row>
    <row r="44" spans="1:8" x14ac:dyDescent="0.25">
      <c r="A44" s="3" t="s">
        <v>114</v>
      </c>
      <c r="B44">
        <v>10.5</v>
      </c>
      <c r="C44">
        <v>11</v>
      </c>
      <c r="D44">
        <v>11.5</v>
      </c>
      <c r="E44">
        <v>11.9</v>
      </c>
      <c r="F44">
        <v>12.4</v>
      </c>
      <c r="G44">
        <v>12.9</v>
      </c>
      <c r="H44">
        <v>13.3</v>
      </c>
    </row>
    <row r="45" spans="1:8" x14ac:dyDescent="0.25">
      <c r="A45" s="3" t="s">
        <v>102</v>
      </c>
      <c r="B45">
        <v>87</v>
      </c>
      <c r="C45">
        <v>87.8</v>
      </c>
      <c r="D45">
        <v>88.6</v>
      </c>
      <c r="E45">
        <v>89.4</v>
      </c>
      <c r="F45">
        <v>90.2</v>
      </c>
      <c r="G45">
        <v>90.9</v>
      </c>
      <c r="H45">
        <v>91.7</v>
      </c>
    </row>
    <row r="46" spans="1:8" x14ac:dyDescent="0.25">
      <c r="A46" s="3" t="s">
        <v>326</v>
      </c>
      <c r="B46">
        <v>89.9</v>
      </c>
      <c r="C46">
        <v>90.5</v>
      </c>
      <c r="D46">
        <v>91.1</v>
      </c>
      <c r="E46">
        <v>91.4</v>
      </c>
      <c r="F46">
        <v>91.7</v>
      </c>
      <c r="G46">
        <v>91.9</v>
      </c>
      <c r="H46">
        <v>91.9</v>
      </c>
    </row>
    <row r="47" spans="1:8" x14ac:dyDescent="0.25">
      <c r="A47" s="3" t="s">
        <v>319</v>
      </c>
      <c r="B47">
        <v>9.1999999999999993</v>
      </c>
      <c r="C47">
        <v>9.6</v>
      </c>
      <c r="D47">
        <v>10.1</v>
      </c>
      <c r="E47">
        <v>10.6</v>
      </c>
      <c r="F47">
        <v>11.1</v>
      </c>
      <c r="G47">
        <v>11.6</v>
      </c>
      <c r="H47">
        <v>12.2</v>
      </c>
    </row>
    <row r="48" spans="1:8" x14ac:dyDescent="0.25">
      <c r="A48" s="3" t="s">
        <v>105</v>
      </c>
      <c r="B48">
        <v>47.4</v>
      </c>
      <c r="C48">
        <v>47.7</v>
      </c>
      <c r="D48">
        <v>48.2</v>
      </c>
      <c r="E48">
        <v>48.6</v>
      </c>
      <c r="F48">
        <v>48.9</v>
      </c>
      <c r="G48">
        <v>49.3</v>
      </c>
      <c r="H48">
        <v>49.7</v>
      </c>
    </row>
    <row r="49" spans="1:8" x14ac:dyDescent="0.25">
      <c r="A49" s="3" t="s">
        <v>104</v>
      </c>
      <c r="B49">
        <v>83</v>
      </c>
      <c r="C49">
        <v>85</v>
      </c>
      <c r="D49">
        <v>86.1</v>
      </c>
      <c r="E49">
        <v>86.9</v>
      </c>
      <c r="F49">
        <v>87.7</v>
      </c>
      <c r="G49">
        <v>87.8</v>
      </c>
      <c r="H49">
        <v>87.8</v>
      </c>
    </row>
    <row r="50" spans="1:8" x14ac:dyDescent="0.25">
      <c r="A50" s="3" t="s">
        <v>2</v>
      </c>
      <c r="B50">
        <v>71.599999999999994</v>
      </c>
      <c r="C50">
        <v>74</v>
      </c>
      <c r="D50">
        <v>76.400000000000006</v>
      </c>
      <c r="E50">
        <v>78.8</v>
      </c>
      <c r="F50">
        <v>81.2</v>
      </c>
      <c r="G50">
        <v>83.7</v>
      </c>
      <c r="H50">
        <v>83.7</v>
      </c>
    </row>
    <row r="51" spans="1:8" x14ac:dyDescent="0.25">
      <c r="A51" s="3" t="s">
        <v>117</v>
      </c>
      <c r="B51">
        <v>33.6</v>
      </c>
      <c r="C51">
        <v>35.700000000000003</v>
      </c>
      <c r="D51">
        <v>37.799999999999997</v>
      </c>
      <c r="E51">
        <v>39.9</v>
      </c>
      <c r="F51">
        <v>41.9</v>
      </c>
      <c r="G51">
        <v>43.9</v>
      </c>
      <c r="H51">
        <v>45.9</v>
      </c>
    </row>
    <row r="52" spans="1:8" x14ac:dyDescent="0.25">
      <c r="A52" s="3" t="s">
        <v>112</v>
      </c>
      <c r="B52">
        <v>40.5</v>
      </c>
      <c r="C52">
        <v>41.1</v>
      </c>
      <c r="D52">
        <v>41.7</v>
      </c>
      <c r="E52">
        <v>42.4</v>
      </c>
      <c r="F52">
        <v>42.9</v>
      </c>
      <c r="G52">
        <v>43.1</v>
      </c>
      <c r="H52">
        <v>42.9</v>
      </c>
    </row>
    <row r="53" spans="1:8" x14ac:dyDescent="0.25">
      <c r="A53" s="3" t="s">
        <v>18</v>
      </c>
      <c r="B53">
        <v>77.3</v>
      </c>
      <c r="C53">
        <v>79.099999999999994</v>
      </c>
      <c r="D53">
        <v>81</v>
      </c>
      <c r="E53">
        <v>82.5</v>
      </c>
      <c r="F53">
        <v>82.7</v>
      </c>
      <c r="G53">
        <v>82.8</v>
      </c>
      <c r="H53">
        <v>82.9</v>
      </c>
    </row>
    <row r="54" spans="1:8" x14ac:dyDescent="0.25">
      <c r="A54" s="3" t="s">
        <v>11</v>
      </c>
      <c r="B54">
        <v>90.4</v>
      </c>
      <c r="C54">
        <v>91.2</v>
      </c>
      <c r="D54">
        <v>91.9</v>
      </c>
      <c r="E54">
        <v>92.7</v>
      </c>
      <c r="F54">
        <v>93.4</v>
      </c>
      <c r="G54">
        <v>94.2</v>
      </c>
      <c r="H54">
        <v>95</v>
      </c>
    </row>
    <row r="55" spans="1:8" x14ac:dyDescent="0.25">
      <c r="A55" s="3" t="s">
        <v>50</v>
      </c>
      <c r="B55">
        <v>95.7</v>
      </c>
      <c r="C55">
        <v>95.7</v>
      </c>
      <c r="D55">
        <v>95.8</v>
      </c>
      <c r="E55">
        <v>95.8</v>
      </c>
      <c r="F55">
        <v>95.8</v>
      </c>
      <c r="G55">
        <v>95.8</v>
      </c>
      <c r="H55">
        <v>95.8</v>
      </c>
    </row>
    <row r="56" spans="1:8" x14ac:dyDescent="0.25">
      <c r="A56" s="3" t="s">
        <v>46</v>
      </c>
      <c r="B56">
        <v>79</v>
      </c>
      <c r="C56">
        <v>79.400000000000006</v>
      </c>
      <c r="D56">
        <v>79.8</v>
      </c>
      <c r="E56">
        <v>80.2</v>
      </c>
      <c r="F56">
        <v>80.599999999999994</v>
      </c>
      <c r="G56">
        <v>81</v>
      </c>
      <c r="H56">
        <v>81.400000000000006</v>
      </c>
    </row>
    <row r="57" spans="1:8" x14ac:dyDescent="0.25">
      <c r="A57" s="3" t="s">
        <v>82</v>
      </c>
      <c r="B57">
        <v>81.099999999999994</v>
      </c>
      <c r="C57">
        <v>81.3</v>
      </c>
      <c r="D57">
        <v>81.5</v>
      </c>
      <c r="E57">
        <v>81.7</v>
      </c>
      <c r="F57">
        <v>81.900000000000006</v>
      </c>
      <c r="G57">
        <v>82.1</v>
      </c>
      <c r="H57">
        <v>82.3</v>
      </c>
    </row>
    <row r="58" spans="1:8" x14ac:dyDescent="0.25">
      <c r="A58" s="3" t="s">
        <v>373</v>
      </c>
      <c r="B58">
        <v>24.5</v>
      </c>
      <c r="C58">
        <v>24.9</v>
      </c>
      <c r="D58">
        <v>25.3</v>
      </c>
      <c r="E58">
        <v>25.7</v>
      </c>
      <c r="F58">
        <v>26</v>
      </c>
      <c r="G58">
        <v>26.4</v>
      </c>
      <c r="H58">
        <v>26.7</v>
      </c>
    </row>
    <row r="59" spans="1:8" x14ac:dyDescent="0.25">
      <c r="A59" s="3" t="s">
        <v>39</v>
      </c>
      <c r="B59">
        <v>99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</row>
    <row r="60" spans="1:8" x14ac:dyDescent="0.25">
      <c r="A60" s="3" t="s">
        <v>77</v>
      </c>
      <c r="B60">
        <v>91</v>
      </c>
      <c r="C60">
        <v>91.5</v>
      </c>
      <c r="D60">
        <v>91.8</v>
      </c>
      <c r="E60">
        <v>92</v>
      </c>
      <c r="F60">
        <v>92.2</v>
      </c>
      <c r="G60">
        <v>92.4</v>
      </c>
      <c r="H60">
        <v>92.5</v>
      </c>
    </row>
    <row r="61" spans="1:8" x14ac:dyDescent="0.25">
      <c r="A61" s="3" t="s">
        <v>607</v>
      </c>
      <c r="B61">
        <v>52.1</v>
      </c>
      <c r="C61">
        <v>54.1</v>
      </c>
      <c r="D61">
        <v>56</v>
      </c>
      <c r="E61">
        <v>57.9</v>
      </c>
      <c r="F61">
        <v>59.8</v>
      </c>
      <c r="G61">
        <v>61.4</v>
      </c>
      <c r="H61">
        <v>61.4</v>
      </c>
    </row>
    <row r="62" spans="1:8" x14ac:dyDescent="0.25">
      <c r="A62" s="3" t="s">
        <v>89</v>
      </c>
      <c r="B62">
        <v>69.8</v>
      </c>
      <c r="C62">
        <v>72</v>
      </c>
      <c r="D62">
        <v>74.3</v>
      </c>
      <c r="E62">
        <v>76.5</v>
      </c>
      <c r="F62">
        <v>78.8</v>
      </c>
      <c r="G62">
        <v>81.099999999999994</v>
      </c>
      <c r="H62">
        <v>83.4</v>
      </c>
    </row>
    <row r="63" spans="1:8" x14ac:dyDescent="0.25">
      <c r="A63" s="3" t="s">
        <v>103</v>
      </c>
      <c r="B63">
        <v>14.5</v>
      </c>
      <c r="C63">
        <v>14.9</v>
      </c>
      <c r="D63">
        <v>15.3</v>
      </c>
      <c r="E63">
        <v>15.8</v>
      </c>
      <c r="F63">
        <v>16.2</v>
      </c>
      <c r="G63">
        <v>16.5</v>
      </c>
      <c r="H63">
        <v>16.3</v>
      </c>
    </row>
    <row r="64" spans="1:8" x14ac:dyDescent="0.25">
      <c r="A64" s="3" t="s">
        <v>97</v>
      </c>
      <c r="B64">
        <v>36.5</v>
      </c>
      <c r="C64">
        <v>38.4</v>
      </c>
      <c r="D64">
        <v>40.299999999999997</v>
      </c>
      <c r="E64">
        <v>42.1</v>
      </c>
      <c r="F64">
        <v>44</v>
      </c>
      <c r="G64">
        <v>45.8</v>
      </c>
      <c r="H64">
        <v>47.6</v>
      </c>
    </row>
    <row r="65" spans="1:8" x14ac:dyDescent="0.25">
      <c r="A65" s="3" t="s">
        <v>63</v>
      </c>
      <c r="B65">
        <v>22</v>
      </c>
      <c r="C65">
        <v>21.8</v>
      </c>
      <c r="D65">
        <v>21.6</v>
      </c>
      <c r="E65">
        <v>21.6</v>
      </c>
      <c r="F65">
        <v>21.6</v>
      </c>
      <c r="G65">
        <v>21.6</v>
      </c>
      <c r="H65">
        <v>21.6</v>
      </c>
    </row>
    <row r="66" spans="1:8" x14ac:dyDescent="0.25">
      <c r="A66" s="3" t="s">
        <v>56</v>
      </c>
      <c r="B66">
        <v>89.6</v>
      </c>
      <c r="C66">
        <v>90.9</v>
      </c>
      <c r="D66">
        <v>92.3</v>
      </c>
      <c r="E66">
        <v>93.4</v>
      </c>
      <c r="F66">
        <v>93.9</v>
      </c>
      <c r="G66">
        <v>93.9</v>
      </c>
      <c r="H66">
        <v>93.9</v>
      </c>
    </row>
    <row r="67" spans="1:8" x14ac:dyDescent="0.25">
      <c r="A67" s="3" t="s">
        <v>17</v>
      </c>
      <c r="B67">
        <v>95</v>
      </c>
      <c r="C67">
        <v>95.6</v>
      </c>
      <c r="D67">
        <v>96.3</v>
      </c>
      <c r="E67">
        <v>96.7</v>
      </c>
      <c r="F67">
        <v>96.7</v>
      </c>
      <c r="G67">
        <v>96.8</v>
      </c>
      <c r="H67">
        <v>96.8</v>
      </c>
    </row>
    <row r="68" spans="1:8" x14ac:dyDescent="0.25">
      <c r="A68" s="3" t="s">
        <v>147</v>
      </c>
      <c r="B68">
        <v>8.4</v>
      </c>
      <c r="C68">
        <v>8.6999999999999993</v>
      </c>
      <c r="D68">
        <v>9.1</v>
      </c>
      <c r="E68">
        <v>9.4</v>
      </c>
      <c r="F68">
        <v>9.6999999999999993</v>
      </c>
      <c r="G68">
        <v>10.1</v>
      </c>
      <c r="H68">
        <v>10.4</v>
      </c>
    </row>
    <row r="69" spans="1:8" x14ac:dyDescent="0.25">
      <c r="A69" s="3" t="s">
        <v>131</v>
      </c>
      <c r="B69">
        <v>22.7</v>
      </c>
      <c r="C69">
        <v>22.9</v>
      </c>
      <c r="D69">
        <v>23.2</v>
      </c>
      <c r="E69">
        <v>23.5</v>
      </c>
      <c r="F69">
        <v>23.7</v>
      </c>
      <c r="G69">
        <v>24</v>
      </c>
      <c r="H69">
        <v>24.2</v>
      </c>
    </row>
    <row r="70" spans="1:8" x14ac:dyDescent="0.25">
      <c r="A70" s="3" t="s">
        <v>61</v>
      </c>
      <c r="B70">
        <v>72.7</v>
      </c>
      <c r="C70">
        <v>73.400000000000006</v>
      </c>
      <c r="D70">
        <v>74.3</v>
      </c>
      <c r="E70">
        <v>75.900000000000006</v>
      </c>
      <c r="F70">
        <v>77.5</v>
      </c>
      <c r="G70" t="s">
        <v>580</v>
      </c>
      <c r="H70" t="s">
        <v>580</v>
      </c>
    </row>
    <row r="71" spans="1:8" x14ac:dyDescent="0.25">
      <c r="A71" s="3" t="s">
        <v>138</v>
      </c>
      <c r="B71">
        <v>15.7</v>
      </c>
      <c r="C71">
        <v>16.399999999999999</v>
      </c>
      <c r="D71">
        <v>17.100000000000001</v>
      </c>
      <c r="E71">
        <v>17.8</v>
      </c>
      <c r="F71">
        <v>18.5</v>
      </c>
      <c r="G71">
        <v>19.2</v>
      </c>
      <c r="H71">
        <v>19.899999999999999</v>
      </c>
    </row>
    <row r="72" spans="1:8" x14ac:dyDescent="0.25">
      <c r="A72" s="3" t="s">
        <v>37</v>
      </c>
      <c r="B72">
        <v>91.9</v>
      </c>
      <c r="C72">
        <v>91.9</v>
      </c>
      <c r="D72">
        <v>91.9</v>
      </c>
      <c r="E72">
        <v>91.9</v>
      </c>
      <c r="F72">
        <v>91.9</v>
      </c>
      <c r="G72">
        <v>91.9</v>
      </c>
      <c r="H72">
        <v>91.9</v>
      </c>
    </row>
    <row r="73" spans="1:8" x14ac:dyDescent="0.25">
      <c r="A73" s="3" t="s">
        <v>14</v>
      </c>
      <c r="B73">
        <v>43.1</v>
      </c>
      <c r="C73">
        <v>45.4</v>
      </c>
      <c r="D73">
        <v>47.7</v>
      </c>
      <c r="E73">
        <v>50.1</v>
      </c>
      <c r="F73">
        <v>52.5</v>
      </c>
      <c r="G73">
        <v>54.9</v>
      </c>
      <c r="H73">
        <v>57.3</v>
      </c>
    </row>
    <row r="74" spans="1:8" x14ac:dyDescent="0.25">
      <c r="A74" s="3" t="s">
        <v>100</v>
      </c>
      <c r="B74">
        <v>47.1</v>
      </c>
      <c r="C74">
        <v>48.5</v>
      </c>
      <c r="D74">
        <v>50</v>
      </c>
      <c r="E74">
        <v>51.5</v>
      </c>
      <c r="F74">
        <v>53</v>
      </c>
      <c r="G74">
        <v>54.5</v>
      </c>
      <c r="H74">
        <v>55.5</v>
      </c>
    </row>
    <row r="75" spans="1:8" x14ac:dyDescent="0.25">
      <c r="A75" s="3" t="s">
        <v>83</v>
      </c>
      <c r="B75">
        <v>39.4</v>
      </c>
      <c r="C75">
        <v>40.700000000000003</v>
      </c>
      <c r="D75">
        <v>42</v>
      </c>
      <c r="E75">
        <v>43.3</v>
      </c>
      <c r="F75">
        <v>44.6</v>
      </c>
      <c r="G75">
        <v>45.6</v>
      </c>
      <c r="H75">
        <v>45.4</v>
      </c>
    </row>
    <row r="76" spans="1:8" x14ac:dyDescent="0.25">
      <c r="A76" s="3" t="s">
        <v>92</v>
      </c>
      <c r="B76">
        <v>37.4</v>
      </c>
      <c r="C76">
        <v>37.700000000000003</v>
      </c>
      <c r="D76">
        <v>38.1</v>
      </c>
      <c r="E76">
        <v>38.4</v>
      </c>
      <c r="F76">
        <v>38.700000000000003</v>
      </c>
      <c r="G76">
        <v>39</v>
      </c>
      <c r="H76">
        <v>39.299999999999997</v>
      </c>
    </row>
    <row r="77" spans="1:8" x14ac:dyDescent="0.25">
      <c r="A77" s="3" t="s">
        <v>129</v>
      </c>
      <c r="B77">
        <v>61</v>
      </c>
      <c r="C77">
        <v>60.9</v>
      </c>
      <c r="D77">
        <v>60.9</v>
      </c>
      <c r="E77">
        <v>60.9</v>
      </c>
      <c r="F77">
        <v>60.8</v>
      </c>
      <c r="G77">
        <v>60.8</v>
      </c>
      <c r="H77">
        <v>60.7</v>
      </c>
    </row>
    <row r="78" spans="1:8" x14ac:dyDescent="0.25">
      <c r="A78" s="3" t="s">
        <v>121</v>
      </c>
      <c r="B78">
        <v>34.799999999999997</v>
      </c>
      <c r="C78">
        <v>36.9</v>
      </c>
      <c r="D78">
        <v>39</v>
      </c>
      <c r="E78">
        <v>41.1</v>
      </c>
      <c r="F78">
        <v>43.3</v>
      </c>
      <c r="G78">
        <v>45.5</v>
      </c>
      <c r="H78">
        <v>48.6</v>
      </c>
    </row>
    <row r="79" spans="1:8" x14ac:dyDescent="0.25">
      <c r="A79" s="3" t="s">
        <v>7</v>
      </c>
      <c r="B79">
        <v>97.5</v>
      </c>
      <c r="C79">
        <v>97.5</v>
      </c>
      <c r="D79">
        <v>97.5</v>
      </c>
      <c r="E79">
        <v>97.5</v>
      </c>
      <c r="F79">
        <v>97.5</v>
      </c>
      <c r="G79">
        <v>97.5</v>
      </c>
      <c r="H79">
        <v>97.5</v>
      </c>
    </row>
    <row r="80" spans="1:8" x14ac:dyDescent="0.25">
      <c r="A80" s="3" t="s">
        <v>9</v>
      </c>
      <c r="B80">
        <v>81.2</v>
      </c>
      <c r="C80">
        <v>81.2</v>
      </c>
      <c r="D80">
        <v>81.3</v>
      </c>
      <c r="E80">
        <v>81.3</v>
      </c>
      <c r="F80">
        <v>81.3</v>
      </c>
      <c r="G80">
        <v>81.400000000000006</v>
      </c>
      <c r="H80">
        <v>82.2</v>
      </c>
    </row>
    <row r="81" spans="1:8" x14ac:dyDescent="0.25">
      <c r="A81" s="3" t="s">
        <v>144</v>
      </c>
      <c r="B81">
        <v>13.7</v>
      </c>
      <c r="C81">
        <v>14.2</v>
      </c>
      <c r="D81">
        <v>14.6</v>
      </c>
      <c r="E81">
        <v>15</v>
      </c>
      <c r="F81">
        <v>15.4</v>
      </c>
      <c r="G81">
        <v>15.8</v>
      </c>
      <c r="H81">
        <v>16.2</v>
      </c>
    </row>
    <row r="82" spans="1:8" x14ac:dyDescent="0.25">
      <c r="A82" s="3" t="s">
        <v>78</v>
      </c>
      <c r="B82">
        <v>27.1</v>
      </c>
      <c r="C82">
        <v>27.6</v>
      </c>
      <c r="D82">
        <v>28.2</v>
      </c>
      <c r="E82">
        <v>28.7</v>
      </c>
      <c r="F82">
        <v>29.3</v>
      </c>
      <c r="G82">
        <v>29.9</v>
      </c>
      <c r="H82">
        <v>30.5</v>
      </c>
    </row>
    <row r="83" spans="1:8" x14ac:dyDescent="0.25">
      <c r="A83" s="3" t="s">
        <v>181</v>
      </c>
      <c r="B83">
        <v>12.5</v>
      </c>
      <c r="C83">
        <v>12.5</v>
      </c>
      <c r="D83">
        <v>12.4</v>
      </c>
      <c r="E83">
        <v>12.3</v>
      </c>
      <c r="F83">
        <v>12.2</v>
      </c>
      <c r="G83">
        <v>12.2</v>
      </c>
      <c r="H83">
        <v>12.2</v>
      </c>
    </row>
    <row r="84" spans="1:8" x14ac:dyDescent="0.25">
      <c r="A84" s="3" t="s">
        <v>4</v>
      </c>
      <c r="B84">
        <v>63.3</v>
      </c>
      <c r="C84">
        <v>63.7</v>
      </c>
      <c r="D84">
        <v>64</v>
      </c>
      <c r="E84">
        <v>64.3</v>
      </c>
      <c r="F84">
        <v>64.7</v>
      </c>
      <c r="G84">
        <v>65</v>
      </c>
      <c r="H84">
        <v>65.400000000000006</v>
      </c>
    </row>
    <row r="85" spans="1:8" x14ac:dyDescent="0.25">
      <c r="A85" s="3" t="s">
        <v>597</v>
      </c>
      <c r="B85">
        <v>57.5</v>
      </c>
      <c r="C85">
        <v>59</v>
      </c>
      <c r="D85">
        <v>60.5</v>
      </c>
      <c r="E85">
        <v>62.1</v>
      </c>
      <c r="F85">
        <v>63.6</v>
      </c>
      <c r="G85">
        <v>65.099999999999994</v>
      </c>
      <c r="H85">
        <v>66.7</v>
      </c>
    </row>
    <row r="86" spans="1:8" x14ac:dyDescent="0.25">
      <c r="A86" s="3" t="s">
        <v>53</v>
      </c>
      <c r="B86">
        <v>55.9</v>
      </c>
      <c r="C86">
        <v>56.6</v>
      </c>
      <c r="D86">
        <v>57.4</v>
      </c>
      <c r="E86">
        <v>58.1</v>
      </c>
      <c r="F86">
        <v>58.8</v>
      </c>
      <c r="G86">
        <v>59.5</v>
      </c>
      <c r="H86">
        <v>60.1</v>
      </c>
    </row>
    <row r="87" spans="1:8" x14ac:dyDescent="0.25">
      <c r="A87" s="3" t="s">
        <v>58</v>
      </c>
      <c r="B87">
        <v>38.4</v>
      </c>
      <c r="C87">
        <v>40.700000000000003</v>
      </c>
      <c r="D87">
        <v>43</v>
      </c>
      <c r="E87">
        <v>45.4</v>
      </c>
      <c r="F87">
        <v>47.8</v>
      </c>
      <c r="G87">
        <v>50.3</v>
      </c>
      <c r="H87">
        <v>52.8</v>
      </c>
    </row>
    <row r="88" spans="1:8" x14ac:dyDescent="0.25">
      <c r="A88" s="3" t="s">
        <v>90</v>
      </c>
      <c r="B88">
        <v>53.6</v>
      </c>
      <c r="C88">
        <v>54.8</v>
      </c>
      <c r="D88">
        <v>55.9</v>
      </c>
      <c r="E88">
        <v>57.1</v>
      </c>
      <c r="F88">
        <v>58.3</v>
      </c>
      <c r="G88">
        <v>59.5</v>
      </c>
      <c r="H88">
        <v>60.6</v>
      </c>
    </row>
    <row r="89" spans="1:8" x14ac:dyDescent="0.25">
      <c r="A89" s="3" t="s">
        <v>60</v>
      </c>
      <c r="B89">
        <v>88.4</v>
      </c>
      <c r="C89">
        <v>89.1</v>
      </c>
      <c r="D89">
        <v>89.7</v>
      </c>
      <c r="E89">
        <v>90.2</v>
      </c>
      <c r="F89">
        <v>90.4</v>
      </c>
      <c r="G89">
        <v>90.5</v>
      </c>
      <c r="H89">
        <v>90.5</v>
      </c>
    </row>
    <row r="90" spans="1:8" x14ac:dyDescent="0.25">
      <c r="A90" s="3" t="s">
        <v>88</v>
      </c>
      <c r="B90">
        <v>75.8</v>
      </c>
      <c r="C90">
        <v>78.2</v>
      </c>
      <c r="D90">
        <v>80.5</v>
      </c>
      <c r="E90">
        <v>82.8</v>
      </c>
      <c r="F90">
        <v>84.8</v>
      </c>
      <c r="G90">
        <v>85</v>
      </c>
      <c r="H90">
        <v>85.1</v>
      </c>
    </row>
    <row r="91" spans="1:8" x14ac:dyDescent="0.25">
      <c r="A91" s="3" t="s">
        <v>173</v>
      </c>
      <c r="B91">
        <v>32.5</v>
      </c>
      <c r="C91">
        <v>32.5</v>
      </c>
      <c r="D91">
        <v>32.5</v>
      </c>
      <c r="E91">
        <v>32.5</v>
      </c>
      <c r="F91">
        <v>32.5</v>
      </c>
      <c r="G91">
        <v>32.5</v>
      </c>
      <c r="H91">
        <v>32.5</v>
      </c>
    </row>
    <row r="92" spans="1:8" x14ac:dyDescent="0.25">
      <c r="A92" s="3" t="s">
        <v>28</v>
      </c>
      <c r="B92">
        <v>88.5</v>
      </c>
      <c r="C92">
        <v>91.4</v>
      </c>
      <c r="D92">
        <v>94.3</v>
      </c>
      <c r="E92">
        <v>97.2</v>
      </c>
      <c r="F92">
        <v>97.2</v>
      </c>
      <c r="G92">
        <v>97.2</v>
      </c>
      <c r="H92">
        <v>97.2</v>
      </c>
    </row>
    <row r="93" spans="1:8" x14ac:dyDescent="0.25">
      <c r="A93" s="3" t="s">
        <v>609</v>
      </c>
      <c r="B93">
        <v>93.9</v>
      </c>
      <c r="C93">
        <v>95.2</v>
      </c>
      <c r="D93">
        <v>96.5</v>
      </c>
      <c r="E93">
        <v>97.7</v>
      </c>
      <c r="F93">
        <v>99</v>
      </c>
      <c r="G93">
        <v>99</v>
      </c>
      <c r="H93">
        <v>99</v>
      </c>
    </row>
    <row r="94" spans="1:8" x14ac:dyDescent="0.25">
      <c r="A94" s="3" t="s">
        <v>86</v>
      </c>
      <c r="B94">
        <v>70.5</v>
      </c>
      <c r="C94">
        <v>72.7</v>
      </c>
      <c r="D94">
        <v>75</v>
      </c>
      <c r="E94">
        <v>77.400000000000006</v>
      </c>
      <c r="F94">
        <v>79.8</v>
      </c>
      <c r="G94">
        <v>82.3</v>
      </c>
      <c r="H94">
        <v>83.1</v>
      </c>
    </row>
    <row r="95" spans="1:8" x14ac:dyDescent="0.25">
      <c r="A95" s="3" t="s">
        <v>611</v>
      </c>
      <c r="B95">
        <v>59.3</v>
      </c>
      <c r="C95">
        <v>59.6</v>
      </c>
      <c r="D95">
        <v>59.9</v>
      </c>
      <c r="E95">
        <v>60.2</v>
      </c>
      <c r="F95">
        <v>60.5</v>
      </c>
      <c r="G95">
        <v>60.7</v>
      </c>
      <c r="H95">
        <v>60.8</v>
      </c>
    </row>
    <row r="96" spans="1:8" x14ac:dyDescent="0.25">
      <c r="A96" s="3" t="s">
        <v>571</v>
      </c>
      <c r="B96">
        <v>47.9</v>
      </c>
      <c r="C96">
        <v>47.9</v>
      </c>
      <c r="D96">
        <v>47.8</v>
      </c>
      <c r="E96">
        <v>47.7</v>
      </c>
      <c r="F96">
        <v>47.7</v>
      </c>
      <c r="G96">
        <v>47.7</v>
      </c>
      <c r="H96">
        <v>47.7</v>
      </c>
    </row>
    <row r="97" spans="1:8" x14ac:dyDescent="0.25">
      <c r="A97" s="3" t="s">
        <v>506</v>
      </c>
      <c r="B97">
        <v>27.9</v>
      </c>
      <c r="C97">
        <v>29.1</v>
      </c>
      <c r="D97">
        <v>30.2</v>
      </c>
      <c r="E97">
        <v>31.3</v>
      </c>
      <c r="F97">
        <v>32.4</v>
      </c>
      <c r="G97">
        <v>33.5</v>
      </c>
      <c r="H97">
        <v>34.700000000000003</v>
      </c>
    </row>
    <row r="98" spans="1:8" x14ac:dyDescent="0.25">
      <c r="A98" s="3" t="s">
        <v>35</v>
      </c>
      <c r="B98">
        <v>51.8</v>
      </c>
      <c r="C98">
        <v>53</v>
      </c>
      <c r="D98">
        <v>54.2</v>
      </c>
      <c r="E98">
        <v>55.5</v>
      </c>
      <c r="F98">
        <v>56.6</v>
      </c>
      <c r="G98">
        <v>57.8</v>
      </c>
      <c r="H98">
        <v>59.1</v>
      </c>
    </row>
    <row r="99" spans="1:8" x14ac:dyDescent="0.25">
      <c r="A99" s="3" t="s">
        <v>142</v>
      </c>
      <c r="B99">
        <v>20.3</v>
      </c>
      <c r="C99">
        <v>21</v>
      </c>
      <c r="D99">
        <v>21.7</v>
      </c>
      <c r="E99">
        <v>22.4</v>
      </c>
      <c r="F99">
        <v>23.1</v>
      </c>
      <c r="G99">
        <v>23.8</v>
      </c>
      <c r="H99">
        <v>24.1</v>
      </c>
    </row>
    <row r="100" spans="1:8" x14ac:dyDescent="0.25">
      <c r="A100" s="3" t="s">
        <v>87</v>
      </c>
      <c r="B100">
        <v>18.8</v>
      </c>
      <c r="C100">
        <v>18.600000000000001</v>
      </c>
      <c r="D100">
        <v>18.5</v>
      </c>
      <c r="E100">
        <v>18.3</v>
      </c>
      <c r="F100">
        <v>18.100000000000001</v>
      </c>
      <c r="G100">
        <v>18.2</v>
      </c>
      <c r="H100">
        <v>18.399999999999999</v>
      </c>
    </row>
    <row r="101" spans="1:8" x14ac:dyDescent="0.25">
      <c r="A101" s="3" t="s">
        <v>123</v>
      </c>
      <c r="B101">
        <v>12.4</v>
      </c>
      <c r="C101">
        <v>12.7</v>
      </c>
      <c r="D101">
        <v>13</v>
      </c>
      <c r="E101">
        <v>13.2</v>
      </c>
      <c r="F101">
        <v>13.5</v>
      </c>
      <c r="G101">
        <v>13.8</v>
      </c>
      <c r="H101">
        <v>14</v>
      </c>
    </row>
    <row r="102" spans="1:8" x14ac:dyDescent="0.25">
      <c r="A102" s="3" t="s">
        <v>24</v>
      </c>
      <c r="B102">
        <v>99</v>
      </c>
      <c r="C102">
        <v>99</v>
      </c>
      <c r="D102">
        <v>99</v>
      </c>
      <c r="E102">
        <v>99</v>
      </c>
      <c r="F102">
        <v>99</v>
      </c>
      <c r="G102">
        <v>99</v>
      </c>
      <c r="H102">
        <v>99</v>
      </c>
    </row>
    <row r="103" spans="1:8" x14ac:dyDescent="0.25">
      <c r="A103" s="3" t="s">
        <v>45</v>
      </c>
      <c r="B103">
        <v>82.4</v>
      </c>
      <c r="C103">
        <v>82.3</v>
      </c>
      <c r="D103">
        <v>82.2</v>
      </c>
      <c r="E103">
        <v>82.1</v>
      </c>
      <c r="F103">
        <v>82</v>
      </c>
      <c r="G103">
        <v>81.900000000000006</v>
      </c>
      <c r="H103">
        <v>81.900000000000006</v>
      </c>
    </row>
    <row r="104" spans="1:8" x14ac:dyDescent="0.25">
      <c r="A104" s="3" t="s">
        <v>55</v>
      </c>
      <c r="B104">
        <v>58.3</v>
      </c>
      <c r="C104">
        <v>61.4</v>
      </c>
      <c r="D104">
        <v>65.2</v>
      </c>
      <c r="E104">
        <v>68.099999999999994</v>
      </c>
      <c r="F104">
        <v>69.2</v>
      </c>
      <c r="G104">
        <v>70.400000000000006</v>
      </c>
      <c r="H104">
        <v>71.5</v>
      </c>
    </row>
    <row r="105" spans="1:8" x14ac:dyDescent="0.25">
      <c r="A105" s="3" t="s">
        <v>175</v>
      </c>
      <c r="B105">
        <v>26.3</v>
      </c>
      <c r="C105">
        <v>27.1</v>
      </c>
      <c r="D105">
        <v>28</v>
      </c>
      <c r="E105">
        <v>28.8</v>
      </c>
      <c r="F105">
        <v>29.7</v>
      </c>
      <c r="G105">
        <v>30.6</v>
      </c>
      <c r="H105">
        <v>31.5</v>
      </c>
    </row>
    <row r="106" spans="1:8" x14ac:dyDescent="0.25">
      <c r="A106" s="3" t="s">
        <v>36</v>
      </c>
      <c r="B106">
        <v>95.3</v>
      </c>
      <c r="C106">
        <v>95.5</v>
      </c>
      <c r="D106">
        <v>95.7</v>
      </c>
      <c r="E106">
        <v>95.7</v>
      </c>
      <c r="F106">
        <v>95.7</v>
      </c>
      <c r="G106">
        <v>95.7</v>
      </c>
      <c r="H106">
        <v>95.7</v>
      </c>
    </row>
    <row r="107" spans="1:8" x14ac:dyDescent="0.25">
      <c r="A107" s="3" t="s">
        <v>40</v>
      </c>
      <c r="B107">
        <v>27.2</v>
      </c>
      <c r="C107">
        <v>26.8</v>
      </c>
      <c r="D107">
        <v>26.5</v>
      </c>
      <c r="E107">
        <v>26.1</v>
      </c>
      <c r="F107">
        <v>25.7</v>
      </c>
      <c r="G107">
        <v>25.4</v>
      </c>
      <c r="H107">
        <v>25.2</v>
      </c>
    </row>
    <row r="108" spans="1:8" x14ac:dyDescent="0.25">
      <c r="A108" s="3" t="s">
        <v>8</v>
      </c>
      <c r="B108">
        <v>94.4</v>
      </c>
      <c r="C108">
        <v>94.6</v>
      </c>
      <c r="D108">
        <v>94.7</v>
      </c>
      <c r="E108">
        <v>94.8</v>
      </c>
      <c r="F108">
        <v>94.9</v>
      </c>
      <c r="G108">
        <v>94.9</v>
      </c>
      <c r="H108">
        <v>94.9</v>
      </c>
    </row>
    <row r="109" spans="1:8" x14ac:dyDescent="0.25">
      <c r="A109" s="3" t="s">
        <v>1</v>
      </c>
      <c r="B109">
        <v>99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</row>
    <row r="110" spans="1:8" x14ac:dyDescent="0.25">
      <c r="A110" s="3" t="s">
        <v>34</v>
      </c>
      <c r="B110">
        <v>23.9</v>
      </c>
      <c r="C110">
        <v>24.3</v>
      </c>
      <c r="D110">
        <v>24.6</v>
      </c>
      <c r="E110">
        <v>24.9</v>
      </c>
      <c r="F110">
        <v>25.3</v>
      </c>
      <c r="G110">
        <v>25.6</v>
      </c>
      <c r="H110">
        <v>25.9</v>
      </c>
    </row>
    <row r="111" spans="1:8" x14ac:dyDescent="0.25">
      <c r="A111" s="3" t="s">
        <v>157</v>
      </c>
      <c r="B111">
        <v>8.1</v>
      </c>
      <c r="C111">
        <v>8.3000000000000007</v>
      </c>
      <c r="D111">
        <v>8.5</v>
      </c>
      <c r="E111">
        <v>8.6999999999999993</v>
      </c>
      <c r="F111">
        <v>8.9</v>
      </c>
      <c r="G111">
        <v>9.1</v>
      </c>
      <c r="H111">
        <v>9.1</v>
      </c>
    </row>
    <row r="112" spans="1:8" x14ac:dyDescent="0.25">
      <c r="A112" s="3" t="s">
        <v>538</v>
      </c>
      <c r="B112">
        <v>35.6</v>
      </c>
      <c r="C112">
        <v>35.299999999999997</v>
      </c>
      <c r="D112">
        <v>35</v>
      </c>
      <c r="E112">
        <v>34.700000000000003</v>
      </c>
      <c r="F112">
        <v>34.4</v>
      </c>
      <c r="G112">
        <v>34.1</v>
      </c>
      <c r="H112">
        <v>33.799999999999997</v>
      </c>
    </row>
    <row r="113" spans="1:8" x14ac:dyDescent="0.25">
      <c r="A113" s="3" t="s">
        <v>107</v>
      </c>
      <c r="B113">
        <v>72.900000000000006</v>
      </c>
      <c r="C113">
        <v>74.400000000000006</v>
      </c>
      <c r="D113">
        <v>75.8</v>
      </c>
      <c r="E113">
        <v>77.3</v>
      </c>
      <c r="F113">
        <v>78.5</v>
      </c>
      <c r="G113">
        <v>79.599999999999994</v>
      </c>
      <c r="H113">
        <v>80.8</v>
      </c>
    </row>
    <row r="114" spans="1:8" x14ac:dyDescent="0.25">
      <c r="A114" s="3" t="s">
        <v>614</v>
      </c>
      <c r="B114">
        <v>73</v>
      </c>
      <c r="C114">
        <v>74.2</v>
      </c>
      <c r="D114">
        <v>75.3</v>
      </c>
      <c r="E114">
        <v>76.5</v>
      </c>
      <c r="F114">
        <v>77.7</v>
      </c>
      <c r="G114">
        <v>78.099999999999994</v>
      </c>
      <c r="H114">
        <v>78.400000000000006</v>
      </c>
    </row>
    <row r="115" spans="1:8" x14ac:dyDescent="0.25">
      <c r="A115" s="3" t="s">
        <v>548</v>
      </c>
      <c r="B115">
        <v>6.2</v>
      </c>
      <c r="C115">
        <v>6.2</v>
      </c>
      <c r="D115">
        <v>6.2</v>
      </c>
      <c r="E115">
        <v>6.1</v>
      </c>
      <c r="F115">
        <v>6.1</v>
      </c>
      <c r="G115" t="s">
        <v>580</v>
      </c>
      <c r="H115" t="s">
        <v>580</v>
      </c>
    </row>
    <row r="116" spans="1:8" x14ac:dyDescent="0.25">
      <c r="A116" s="3" t="s">
        <v>111</v>
      </c>
      <c r="B116">
        <v>62.4</v>
      </c>
      <c r="C116">
        <v>64.8</v>
      </c>
      <c r="D116">
        <v>67.3</v>
      </c>
      <c r="E116">
        <v>69.7</v>
      </c>
      <c r="F116">
        <v>72</v>
      </c>
      <c r="G116">
        <v>72</v>
      </c>
      <c r="H116">
        <v>72</v>
      </c>
    </row>
    <row r="117" spans="1:8" x14ac:dyDescent="0.25">
      <c r="A117" s="3" t="s">
        <v>20</v>
      </c>
      <c r="B117">
        <v>89.8</v>
      </c>
      <c r="C117">
        <v>91.8</v>
      </c>
      <c r="D117">
        <v>93.9</v>
      </c>
      <c r="E117">
        <v>95.9</v>
      </c>
      <c r="F117">
        <v>97.9</v>
      </c>
      <c r="G117">
        <v>99</v>
      </c>
      <c r="H117">
        <v>99</v>
      </c>
    </row>
    <row r="118" spans="1:8" x14ac:dyDescent="0.25">
      <c r="A118" s="3" t="s">
        <v>612</v>
      </c>
      <c r="B118">
        <v>98</v>
      </c>
      <c r="C118">
        <v>98</v>
      </c>
      <c r="D118">
        <v>98</v>
      </c>
      <c r="E118">
        <v>98.1</v>
      </c>
      <c r="F118">
        <v>98.1</v>
      </c>
      <c r="G118">
        <v>98.1</v>
      </c>
      <c r="H118">
        <v>98.1</v>
      </c>
    </row>
    <row r="119" spans="1:8" x14ac:dyDescent="0.25">
      <c r="A119" s="3" t="s">
        <v>615</v>
      </c>
      <c r="B119">
        <v>21</v>
      </c>
      <c r="C119">
        <v>22.1</v>
      </c>
      <c r="D119">
        <v>23.1</v>
      </c>
      <c r="E119">
        <v>24.1</v>
      </c>
      <c r="F119">
        <v>25.2</v>
      </c>
      <c r="G119">
        <v>26.2</v>
      </c>
      <c r="H119">
        <v>26.3</v>
      </c>
    </row>
    <row r="120" spans="1:8" x14ac:dyDescent="0.25">
      <c r="A120" s="3" t="s">
        <v>613</v>
      </c>
      <c r="B120">
        <v>98.3</v>
      </c>
      <c r="C120">
        <v>98.3</v>
      </c>
      <c r="D120">
        <v>98.3</v>
      </c>
      <c r="E120">
        <v>98.3</v>
      </c>
      <c r="F120">
        <v>98.3</v>
      </c>
      <c r="G120">
        <v>98.3</v>
      </c>
      <c r="H120">
        <v>98.3</v>
      </c>
    </row>
    <row r="121" spans="1:8" x14ac:dyDescent="0.25">
      <c r="A121" s="3" t="s">
        <v>616</v>
      </c>
      <c r="B121">
        <v>21.8</v>
      </c>
      <c r="C121">
        <v>22</v>
      </c>
      <c r="D121">
        <v>22.2</v>
      </c>
      <c r="E121">
        <v>22.4</v>
      </c>
      <c r="F121">
        <v>22.6</v>
      </c>
      <c r="G121">
        <v>22.9</v>
      </c>
      <c r="H121">
        <v>23.1</v>
      </c>
    </row>
    <row r="122" spans="1:8" x14ac:dyDescent="0.25">
      <c r="A122" s="3" t="s">
        <v>136</v>
      </c>
      <c r="B122">
        <v>17.8</v>
      </c>
      <c r="C122">
        <v>17.399999999999999</v>
      </c>
      <c r="D122">
        <v>17.7</v>
      </c>
      <c r="E122">
        <v>18</v>
      </c>
      <c r="F122">
        <v>18.3</v>
      </c>
      <c r="G122">
        <v>18.600000000000001</v>
      </c>
      <c r="H122">
        <v>18.8</v>
      </c>
    </row>
    <row r="123" spans="1:8" x14ac:dyDescent="0.25">
      <c r="A123" s="3" t="s">
        <v>115</v>
      </c>
      <c r="B123">
        <v>27.5</v>
      </c>
      <c r="C123">
        <v>27.2</v>
      </c>
      <c r="D123">
        <v>26.9</v>
      </c>
      <c r="E123">
        <v>26.6</v>
      </c>
      <c r="F123">
        <v>26.3</v>
      </c>
      <c r="G123">
        <v>26</v>
      </c>
      <c r="H123">
        <v>25.7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9C14-4254-43C4-B7DE-3D640412C259}">
  <dimension ref="A1:I212"/>
  <sheetViews>
    <sheetView topLeftCell="A184" workbookViewId="0">
      <selection activeCell="A142" sqref="A142"/>
    </sheetView>
  </sheetViews>
  <sheetFormatPr defaultRowHeight="15" x14ac:dyDescent="0.25"/>
  <cols>
    <col min="1" max="1" width="28.85546875" bestFit="1" customWidth="1"/>
  </cols>
  <sheetData>
    <row r="1" spans="1:9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x14ac:dyDescent="0.25">
      <c r="A2" s="3" t="s">
        <v>617</v>
      </c>
      <c r="B2">
        <v>40</v>
      </c>
      <c r="C2">
        <v>41</v>
      </c>
      <c r="D2">
        <v>42</v>
      </c>
      <c r="E2">
        <v>41</v>
      </c>
      <c r="F2">
        <v>41</v>
      </c>
      <c r="G2">
        <v>41</v>
      </c>
      <c r="H2">
        <v>40</v>
      </c>
      <c r="I2">
        <v>40</v>
      </c>
    </row>
    <row r="3" spans="1:9" x14ac:dyDescent="0.25">
      <c r="A3" s="3" t="s">
        <v>152</v>
      </c>
      <c r="B3">
        <v>26</v>
      </c>
      <c r="C3">
        <v>24</v>
      </c>
      <c r="D3">
        <v>24</v>
      </c>
      <c r="E3">
        <v>24</v>
      </c>
      <c r="F3">
        <v>26</v>
      </c>
      <c r="G3">
        <v>27</v>
      </c>
      <c r="H3">
        <v>27</v>
      </c>
      <c r="I3">
        <v>27</v>
      </c>
    </row>
    <row r="4" spans="1:9" x14ac:dyDescent="0.25">
      <c r="A4" s="3" t="s">
        <v>95</v>
      </c>
      <c r="B4">
        <v>67</v>
      </c>
      <c r="C4">
        <v>67</v>
      </c>
      <c r="D4">
        <v>67</v>
      </c>
      <c r="E4">
        <v>68</v>
      </c>
      <c r="F4">
        <v>68</v>
      </c>
      <c r="G4">
        <v>68</v>
      </c>
      <c r="H4">
        <v>67</v>
      </c>
      <c r="I4">
        <v>66</v>
      </c>
    </row>
    <row r="5" spans="1:9" x14ac:dyDescent="0.25">
      <c r="A5" s="3" t="s">
        <v>68</v>
      </c>
      <c r="B5">
        <v>34</v>
      </c>
      <c r="C5">
        <v>34</v>
      </c>
      <c r="D5">
        <v>35</v>
      </c>
      <c r="E5">
        <v>35</v>
      </c>
      <c r="F5">
        <v>35</v>
      </c>
      <c r="G5">
        <v>34</v>
      </c>
      <c r="H5">
        <v>34</v>
      </c>
      <c r="I5">
        <v>32</v>
      </c>
    </row>
    <row r="6" spans="1:9" x14ac:dyDescent="0.25">
      <c r="A6" s="3" t="s">
        <v>207</v>
      </c>
      <c r="B6">
        <v>96</v>
      </c>
      <c r="C6">
        <v>96</v>
      </c>
      <c r="D6">
        <v>96</v>
      </c>
      <c r="E6">
        <v>95</v>
      </c>
      <c r="F6">
        <v>96</v>
      </c>
      <c r="G6">
        <v>94</v>
      </c>
      <c r="H6">
        <v>94</v>
      </c>
      <c r="I6">
        <v>93</v>
      </c>
    </row>
    <row r="7" spans="1:9" x14ac:dyDescent="0.25">
      <c r="A7" s="3" t="s">
        <v>137</v>
      </c>
      <c r="B7">
        <v>29</v>
      </c>
      <c r="C7">
        <v>28</v>
      </c>
      <c r="D7">
        <v>24</v>
      </c>
      <c r="E7">
        <v>24</v>
      </c>
      <c r="F7">
        <v>26</v>
      </c>
      <c r="G7">
        <v>31</v>
      </c>
      <c r="H7">
        <v>32</v>
      </c>
      <c r="I7">
        <v>31</v>
      </c>
    </row>
    <row r="8" spans="1:9" x14ac:dyDescent="0.25">
      <c r="A8" s="3" t="s">
        <v>216</v>
      </c>
      <c r="B8">
        <v>80</v>
      </c>
      <c r="C8">
        <v>80</v>
      </c>
      <c r="D8">
        <v>82</v>
      </c>
      <c r="E8">
        <v>83</v>
      </c>
      <c r="F8">
        <v>83</v>
      </c>
      <c r="G8">
        <v>84</v>
      </c>
      <c r="H8">
        <v>85</v>
      </c>
      <c r="I8">
        <v>85</v>
      </c>
    </row>
    <row r="9" spans="1:9" x14ac:dyDescent="0.25">
      <c r="A9" s="3" t="s">
        <v>30</v>
      </c>
      <c r="B9">
        <v>80</v>
      </c>
      <c r="C9">
        <v>80</v>
      </c>
      <c r="D9">
        <v>79</v>
      </c>
      <c r="E9">
        <v>82</v>
      </c>
      <c r="F9">
        <v>83</v>
      </c>
      <c r="G9">
        <v>84</v>
      </c>
      <c r="H9">
        <v>85</v>
      </c>
      <c r="I9">
        <v>84</v>
      </c>
    </row>
    <row r="10" spans="1:9" x14ac:dyDescent="0.25">
      <c r="A10" s="3" t="s">
        <v>127</v>
      </c>
      <c r="B10">
        <v>43</v>
      </c>
      <c r="C10">
        <v>46</v>
      </c>
      <c r="D10">
        <v>46</v>
      </c>
      <c r="E10">
        <v>45</v>
      </c>
      <c r="F10">
        <v>45</v>
      </c>
      <c r="G10">
        <v>51</v>
      </c>
      <c r="H10">
        <v>53</v>
      </c>
      <c r="I10">
        <v>55</v>
      </c>
    </row>
    <row r="11" spans="1:9" x14ac:dyDescent="0.25">
      <c r="A11" s="3" t="s">
        <v>10</v>
      </c>
      <c r="B11">
        <v>97</v>
      </c>
      <c r="C11">
        <v>97</v>
      </c>
      <c r="D11">
        <v>98</v>
      </c>
      <c r="E11">
        <v>98</v>
      </c>
      <c r="F11">
        <v>98</v>
      </c>
      <c r="G11">
        <v>98</v>
      </c>
      <c r="H11">
        <v>97</v>
      </c>
      <c r="I11">
        <v>97</v>
      </c>
    </row>
    <row r="12" spans="1:9" x14ac:dyDescent="0.25">
      <c r="A12" s="3" t="s">
        <v>13</v>
      </c>
      <c r="B12">
        <v>96</v>
      </c>
      <c r="C12">
        <v>96</v>
      </c>
      <c r="D12">
        <v>95</v>
      </c>
      <c r="E12">
        <v>95</v>
      </c>
      <c r="F12">
        <v>94</v>
      </c>
      <c r="G12">
        <v>93</v>
      </c>
      <c r="H12">
        <v>93</v>
      </c>
      <c r="I12">
        <v>93</v>
      </c>
    </row>
    <row r="13" spans="1:9" x14ac:dyDescent="0.25">
      <c r="A13" s="3" t="s">
        <v>80</v>
      </c>
      <c r="B13">
        <v>22</v>
      </c>
      <c r="C13">
        <v>20</v>
      </c>
      <c r="D13">
        <v>16</v>
      </c>
      <c r="E13">
        <v>14</v>
      </c>
      <c r="F13">
        <v>12</v>
      </c>
      <c r="G13">
        <v>11</v>
      </c>
      <c r="H13">
        <v>10</v>
      </c>
      <c r="I13">
        <v>10</v>
      </c>
    </row>
    <row r="14" spans="1:9" x14ac:dyDescent="0.25">
      <c r="A14" s="3" t="s">
        <v>588</v>
      </c>
      <c r="B14">
        <v>96</v>
      </c>
      <c r="C14">
        <v>96</v>
      </c>
      <c r="D14">
        <v>92</v>
      </c>
      <c r="E14">
        <v>91</v>
      </c>
      <c r="F14">
        <v>91</v>
      </c>
      <c r="G14">
        <v>91</v>
      </c>
      <c r="H14">
        <v>91</v>
      </c>
      <c r="I14">
        <v>91</v>
      </c>
    </row>
    <row r="15" spans="1:9" x14ac:dyDescent="0.25">
      <c r="A15" s="3" t="s">
        <v>49</v>
      </c>
      <c r="B15">
        <v>16</v>
      </c>
      <c r="C15">
        <v>15</v>
      </c>
      <c r="D15">
        <v>14</v>
      </c>
      <c r="E15">
        <v>12</v>
      </c>
      <c r="F15">
        <v>12</v>
      </c>
      <c r="G15">
        <v>12</v>
      </c>
      <c r="H15">
        <v>11</v>
      </c>
      <c r="I15">
        <v>12</v>
      </c>
    </row>
    <row r="16" spans="1:9" x14ac:dyDescent="0.25">
      <c r="A16" s="3" t="s">
        <v>109</v>
      </c>
      <c r="B16">
        <v>53</v>
      </c>
      <c r="C16">
        <v>50</v>
      </c>
      <c r="D16">
        <v>49</v>
      </c>
      <c r="E16">
        <v>47</v>
      </c>
      <c r="F16">
        <v>45</v>
      </c>
      <c r="G16">
        <v>41</v>
      </c>
      <c r="H16">
        <v>39</v>
      </c>
      <c r="I16">
        <v>39</v>
      </c>
    </row>
    <row r="17" spans="1:9" x14ac:dyDescent="0.25">
      <c r="A17" s="3" t="s">
        <v>237</v>
      </c>
      <c r="B17">
        <v>99</v>
      </c>
      <c r="C17">
        <v>99</v>
      </c>
      <c r="D17">
        <v>98</v>
      </c>
      <c r="E17">
        <v>98</v>
      </c>
      <c r="F17">
        <v>96</v>
      </c>
      <c r="G17">
        <v>96</v>
      </c>
      <c r="H17">
        <v>95</v>
      </c>
      <c r="I17">
        <v>95</v>
      </c>
    </row>
    <row r="18" spans="1:9" x14ac:dyDescent="0.25">
      <c r="A18" s="3" t="s">
        <v>59</v>
      </c>
      <c r="B18">
        <v>14</v>
      </c>
      <c r="C18">
        <v>14</v>
      </c>
      <c r="D18">
        <v>17</v>
      </c>
      <c r="E18">
        <v>20</v>
      </c>
      <c r="F18">
        <v>21</v>
      </c>
      <c r="G18">
        <v>19</v>
      </c>
      <c r="H18">
        <v>19</v>
      </c>
      <c r="I18">
        <v>11</v>
      </c>
    </row>
    <row r="19" spans="1:9" x14ac:dyDescent="0.25">
      <c r="A19" s="3" t="s">
        <v>19</v>
      </c>
      <c r="B19">
        <v>97</v>
      </c>
      <c r="C19">
        <v>97</v>
      </c>
      <c r="D19">
        <v>96</v>
      </c>
      <c r="E19">
        <v>95</v>
      </c>
      <c r="F19">
        <v>95</v>
      </c>
      <c r="G19">
        <v>96</v>
      </c>
      <c r="H19">
        <v>96</v>
      </c>
      <c r="I19">
        <v>96</v>
      </c>
    </row>
    <row r="20" spans="1:9" x14ac:dyDescent="0.25">
      <c r="A20" s="3" t="s">
        <v>174</v>
      </c>
      <c r="B20">
        <v>87</v>
      </c>
      <c r="C20">
        <v>87</v>
      </c>
      <c r="D20">
        <v>87</v>
      </c>
      <c r="E20">
        <v>87</v>
      </c>
      <c r="F20">
        <v>86</v>
      </c>
      <c r="G20">
        <v>86</v>
      </c>
      <c r="H20">
        <v>86</v>
      </c>
      <c r="I20">
        <v>87</v>
      </c>
    </row>
    <row r="21" spans="1:9" x14ac:dyDescent="0.25">
      <c r="A21" s="3" t="s">
        <v>154</v>
      </c>
      <c r="B21">
        <v>80</v>
      </c>
      <c r="C21">
        <v>81</v>
      </c>
      <c r="D21">
        <v>82</v>
      </c>
      <c r="E21">
        <v>82</v>
      </c>
      <c r="F21">
        <v>82</v>
      </c>
      <c r="G21">
        <v>79</v>
      </c>
      <c r="H21">
        <v>66</v>
      </c>
      <c r="I21">
        <v>65</v>
      </c>
    </row>
    <row r="22" spans="1:9" x14ac:dyDescent="0.25">
      <c r="A22" s="3" t="s">
        <v>79</v>
      </c>
      <c r="B22">
        <v>55</v>
      </c>
      <c r="C22">
        <v>56</v>
      </c>
      <c r="D22">
        <v>56</v>
      </c>
      <c r="E22">
        <v>55</v>
      </c>
      <c r="F22">
        <v>55</v>
      </c>
      <c r="G22">
        <v>59</v>
      </c>
      <c r="H22">
        <v>59</v>
      </c>
      <c r="I22">
        <v>61</v>
      </c>
    </row>
    <row r="23" spans="1:9" x14ac:dyDescent="0.25">
      <c r="A23" s="3" t="s">
        <v>51</v>
      </c>
      <c r="B23">
        <v>67</v>
      </c>
      <c r="C23">
        <v>68</v>
      </c>
      <c r="D23">
        <v>68</v>
      </c>
      <c r="E23">
        <v>68</v>
      </c>
      <c r="F23">
        <v>67</v>
      </c>
      <c r="G23">
        <v>67</v>
      </c>
      <c r="H23">
        <v>63</v>
      </c>
      <c r="I23">
        <v>66</v>
      </c>
    </row>
    <row r="24" spans="1:9" x14ac:dyDescent="0.25">
      <c r="A24" s="3" t="s">
        <v>637</v>
      </c>
      <c r="B24">
        <v>61</v>
      </c>
      <c r="C24">
        <v>60</v>
      </c>
      <c r="D24">
        <v>57</v>
      </c>
      <c r="E24">
        <v>55</v>
      </c>
      <c r="F24">
        <v>55</v>
      </c>
      <c r="G24">
        <v>53</v>
      </c>
      <c r="H24">
        <v>53</v>
      </c>
      <c r="I24">
        <v>53</v>
      </c>
    </row>
    <row r="25" spans="1:9" x14ac:dyDescent="0.25">
      <c r="A25" s="3" t="s">
        <v>128</v>
      </c>
      <c r="B25">
        <v>74</v>
      </c>
      <c r="C25">
        <v>73</v>
      </c>
      <c r="D25">
        <v>73</v>
      </c>
      <c r="E25">
        <v>72</v>
      </c>
      <c r="F25">
        <v>72</v>
      </c>
      <c r="G25">
        <v>72</v>
      </c>
      <c r="H25">
        <v>72</v>
      </c>
      <c r="I25">
        <v>72</v>
      </c>
    </row>
    <row r="26" spans="1:9" x14ac:dyDescent="0.25">
      <c r="A26" s="3" t="s">
        <v>16</v>
      </c>
      <c r="B26">
        <v>81</v>
      </c>
      <c r="C26">
        <v>81</v>
      </c>
      <c r="D26">
        <v>81</v>
      </c>
      <c r="E26">
        <v>79</v>
      </c>
      <c r="F26">
        <v>78</v>
      </c>
      <c r="G26">
        <v>75</v>
      </c>
      <c r="H26">
        <v>75</v>
      </c>
      <c r="I26">
        <v>74</v>
      </c>
    </row>
    <row r="27" spans="1:9" x14ac:dyDescent="0.25">
      <c r="A27" s="3" t="s">
        <v>618</v>
      </c>
      <c r="B27">
        <v>30</v>
      </c>
      <c r="C27">
        <v>30</v>
      </c>
      <c r="D27">
        <v>29</v>
      </c>
      <c r="E27">
        <v>29</v>
      </c>
      <c r="F27">
        <v>28</v>
      </c>
      <c r="G27">
        <v>29</v>
      </c>
      <c r="H27">
        <v>28</v>
      </c>
      <c r="I27">
        <v>28</v>
      </c>
    </row>
    <row r="28" spans="1:9" x14ac:dyDescent="0.25">
      <c r="A28" s="3" t="s">
        <v>134</v>
      </c>
      <c r="B28">
        <v>78</v>
      </c>
      <c r="C28">
        <v>79</v>
      </c>
      <c r="D28">
        <v>80</v>
      </c>
      <c r="E28">
        <v>80</v>
      </c>
      <c r="F28">
        <v>80</v>
      </c>
      <c r="G28">
        <v>80</v>
      </c>
      <c r="H28">
        <v>80</v>
      </c>
      <c r="I28">
        <v>78</v>
      </c>
    </row>
    <row r="29" spans="1:9" x14ac:dyDescent="0.25">
      <c r="A29" s="3" t="s">
        <v>151</v>
      </c>
      <c r="B29">
        <v>53</v>
      </c>
      <c r="C29">
        <v>45</v>
      </c>
      <c r="D29">
        <v>59</v>
      </c>
      <c r="E29">
        <v>63</v>
      </c>
      <c r="F29">
        <v>60</v>
      </c>
      <c r="G29">
        <v>60</v>
      </c>
      <c r="H29">
        <v>56</v>
      </c>
      <c r="I29">
        <v>54</v>
      </c>
    </row>
    <row r="30" spans="1:9" x14ac:dyDescent="0.25">
      <c r="A30" s="3" t="s">
        <v>156</v>
      </c>
      <c r="B30">
        <v>34</v>
      </c>
      <c r="C30">
        <v>32</v>
      </c>
      <c r="D30">
        <v>19</v>
      </c>
      <c r="E30">
        <v>19</v>
      </c>
      <c r="F30">
        <v>18</v>
      </c>
      <c r="G30">
        <v>14</v>
      </c>
      <c r="H30">
        <v>13</v>
      </c>
      <c r="I30">
        <v>14</v>
      </c>
    </row>
    <row r="31" spans="1:9" x14ac:dyDescent="0.25">
      <c r="A31" s="3" t="s">
        <v>259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90</v>
      </c>
      <c r="H31">
        <v>92</v>
      </c>
      <c r="I31">
        <v>92</v>
      </c>
    </row>
    <row r="32" spans="1:9" x14ac:dyDescent="0.25">
      <c r="A32" s="3" t="s">
        <v>145</v>
      </c>
      <c r="B32">
        <v>30</v>
      </c>
      <c r="C32">
        <v>31</v>
      </c>
      <c r="D32">
        <v>32</v>
      </c>
      <c r="E32">
        <v>31</v>
      </c>
      <c r="F32">
        <v>30</v>
      </c>
      <c r="G32">
        <v>26</v>
      </c>
      <c r="H32">
        <v>25</v>
      </c>
      <c r="I32">
        <v>24</v>
      </c>
    </row>
    <row r="33" spans="1:9" x14ac:dyDescent="0.25">
      <c r="A33" s="3" t="s">
        <v>133</v>
      </c>
      <c r="B33">
        <v>24</v>
      </c>
      <c r="C33">
        <v>25</v>
      </c>
      <c r="D33">
        <v>24</v>
      </c>
      <c r="E33">
        <v>24</v>
      </c>
      <c r="F33">
        <v>22</v>
      </c>
      <c r="G33">
        <v>19</v>
      </c>
      <c r="H33">
        <v>18</v>
      </c>
      <c r="I33">
        <v>16</v>
      </c>
    </row>
    <row r="34" spans="1:9" x14ac:dyDescent="0.25">
      <c r="A34" s="3" t="s">
        <v>5</v>
      </c>
      <c r="B34">
        <v>98</v>
      </c>
      <c r="C34">
        <v>98</v>
      </c>
      <c r="D34">
        <v>99</v>
      </c>
      <c r="E34">
        <v>99</v>
      </c>
      <c r="F34">
        <v>99</v>
      </c>
      <c r="G34">
        <v>99</v>
      </c>
      <c r="H34">
        <v>98</v>
      </c>
      <c r="I34">
        <v>98</v>
      </c>
    </row>
    <row r="35" spans="1:9" x14ac:dyDescent="0.25">
      <c r="A35" s="3" t="s">
        <v>148</v>
      </c>
      <c r="B35">
        <v>6</v>
      </c>
      <c r="C35">
        <v>6</v>
      </c>
      <c r="D35">
        <v>7</v>
      </c>
      <c r="E35">
        <v>10</v>
      </c>
      <c r="F35">
        <v>9</v>
      </c>
      <c r="G35">
        <v>9</v>
      </c>
      <c r="H35">
        <v>10</v>
      </c>
      <c r="I35">
        <v>9</v>
      </c>
    </row>
    <row r="36" spans="1:9" x14ac:dyDescent="0.25">
      <c r="A36" s="3" t="s">
        <v>149</v>
      </c>
      <c r="B36">
        <v>21</v>
      </c>
      <c r="C36">
        <v>21</v>
      </c>
      <c r="D36">
        <v>20</v>
      </c>
      <c r="E36">
        <v>18</v>
      </c>
      <c r="F36">
        <v>18</v>
      </c>
      <c r="G36">
        <v>17</v>
      </c>
      <c r="H36">
        <v>17</v>
      </c>
      <c r="I36">
        <v>17</v>
      </c>
    </row>
    <row r="37" spans="1:9" x14ac:dyDescent="0.25">
      <c r="A37" s="3" t="s">
        <v>27</v>
      </c>
      <c r="B37">
        <v>95</v>
      </c>
      <c r="C37">
        <v>95</v>
      </c>
      <c r="D37">
        <v>95</v>
      </c>
      <c r="E37">
        <v>94</v>
      </c>
      <c r="F37">
        <v>94</v>
      </c>
      <c r="G37">
        <v>94</v>
      </c>
      <c r="H37">
        <v>90</v>
      </c>
      <c r="I37">
        <v>93</v>
      </c>
    </row>
    <row r="38" spans="1:9" x14ac:dyDescent="0.25">
      <c r="A38" s="3" t="s">
        <v>84</v>
      </c>
      <c r="B38">
        <v>17</v>
      </c>
      <c r="C38">
        <v>17</v>
      </c>
      <c r="D38">
        <v>16</v>
      </c>
      <c r="E38">
        <v>15</v>
      </c>
      <c r="F38">
        <v>14</v>
      </c>
      <c r="G38">
        <v>11</v>
      </c>
      <c r="H38">
        <v>10</v>
      </c>
      <c r="I38">
        <v>9</v>
      </c>
    </row>
    <row r="39" spans="1:9" x14ac:dyDescent="0.25">
      <c r="A39" s="3" t="s">
        <v>33</v>
      </c>
      <c r="B39">
        <v>62</v>
      </c>
      <c r="C39">
        <v>63</v>
      </c>
      <c r="D39">
        <v>63</v>
      </c>
      <c r="E39">
        <v>64</v>
      </c>
      <c r="F39">
        <v>65</v>
      </c>
      <c r="G39">
        <v>66</v>
      </c>
      <c r="H39">
        <v>66</v>
      </c>
      <c r="I39">
        <v>65</v>
      </c>
    </row>
    <row r="40" spans="1:9" x14ac:dyDescent="0.25">
      <c r="A40" s="3" t="s">
        <v>140</v>
      </c>
      <c r="B40">
        <v>55</v>
      </c>
      <c r="C40">
        <v>55</v>
      </c>
      <c r="D40">
        <v>55</v>
      </c>
      <c r="E40">
        <v>55</v>
      </c>
      <c r="F40">
        <v>55</v>
      </c>
      <c r="G40">
        <v>50</v>
      </c>
      <c r="H40">
        <v>44</v>
      </c>
      <c r="I40">
        <v>42</v>
      </c>
    </row>
    <row r="41" spans="1:9" x14ac:dyDescent="0.25">
      <c r="A41" s="3" t="s">
        <v>139</v>
      </c>
      <c r="B41">
        <v>30</v>
      </c>
      <c r="C41">
        <v>30</v>
      </c>
      <c r="D41">
        <v>28</v>
      </c>
      <c r="E41">
        <v>27</v>
      </c>
      <c r="F41">
        <v>21</v>
      </c>
      <c r="G41">
        <v>21</v>
      </c>
      <c r="H41">
        <v>20</v>
      </c>
      <c r="I41">
        <v>20</v>
      </c>
    </row>
    <row r="42" spans="1:9" x14ac:dyDescent="0.25">
      <c r="A42" s="3" t="s">
        <v>120</v>
      </c>
      <c r="B42">
        <v>20</v>
      </c>
      <c r="C42">
        <v>25</v>
      </c>
      <c r="D42">
        <v>25</v>
      </c>
      <c r="E42">
        <v>19</v>
      </c>
      <c r="F42">
        <v>17</v>
      </c>
      <c r="G42">
        <v>15</v>
      </c>
      <c r="H42">
        <v>18</v>
      </c>
      <c r="I42">
        <v>20</v>
      </c>
    </row>
    <row r="43" spans="1:9" x14ac:dyDescent="0.25">
      <c r="A43" s="3" t="s">
        <v>12</v>
      </c>
      <c r="B43">
        <v>90</v>
      </c>
      <c r="C43">
        <v>90</v>
      </c>
      <c r="D43">
        <v>90</v>
      </c>
      <c r="E43">
        <v>91</v>
      </c>
      <c r="F43">
        <v>91</v>
      </c>
      <c r="G43">
        <v>91</v>
      </c>
      <c r="H43">
        <v>91</v>
      </c>
      <c r="I43">
        <v>91</v>
      </c>
    </row>
    <row r="44" spans="1:9" x14ac:dyDescent="0.25">
      <c r="A44" s="3" t="s">
        <v>252</v>
      </c>
      <c r="B44">
        <v>45</v>
      </c>
      <c r="C44">
        <v>46</v>
      </c>
      <c r="D44">
        <v>51</v>
      </c>
      <c r="E44">
        <v>52</v>
      </c>
      <c r="F44">
        <v>51</v>
      </c>
      <c r="G44">
        <v>51</v>
      </c>
      <c r="H44">
        <v>51</v>
      </c>
      <c r="I44">
        <v>44</v>
      </c>
    </row>
    <row r="45" spans="1:9" x14ac:dyDescent="0.25">
      <c r="A45" s="3" t="s">
        <v>619</v>
      </c>
      <c r="C45">
        <v>10</v>
      </c>
      <c r="D45">
        <v>9</v>
      </c>
      <c r="E45">
        <v>9</v>
      </c>
      <c r="F45">
        <v>9</v>
      </c>
      <c r="G45">
        <v>8</v>
      </c>
      <c r="H45">
        <v>8</v>
      </c>
      <c r="I45">
        <v>7</v>
      </c>
    </row>
    <row r="46" spans="1:9" x14ac:dyDescent="0.25">
      <c r="A46" s="3" t="s">
        <v>62</v>
      </c>
      <c r="B46">
        <v>86</v>
      </c>
      <c r="C46">
        <v>86</v>
      </c>
      <c r="D46">
        <v>87</v>
      </c>
      <c r="E46">
        <v>87</v>
      </c>
      <c r="F46">
        <v>86</v>
      </c>
      <c r="G46">
        <v>85</v>
      </c>
      <c r="H46">
        <v>85</v>
      </c>
      <c r="I46">
        <v>85</v>
      </c>
    </row>
    <row r="47" spans="1:9" x14ac:dyDescent="0.25">
      <c r="A47" s="3" t="s">
        <v>264</v>
      </c>
      <c r="B47">
        <v>12</v>
      </c>
      <c r="C47">
        <v>14</v>
      </c>
      <c r="D47">
        <v>15</v>
      </c>
      <c r="E47">
        <v>15</v>
      </c>
      <c r="F47">
        <v>14</v>
      </c>
      <c r="G47">
        <v>14</v>
      </c>
      <c r="H47">
        <v>14</v>
      </c>
      <c r="I47">
        <v>13</v>
      </c>
    </row>
    <row r="48" spans="1:9" x14ac:dyDescent="0.25">
      <c r="A48" s="3" t="s">
        <v>67</v>
      </c>
      <c r="B48">
        <v>92</v>
      </c>
      <c r="C48">
        <v>93</v>
      </c>
      <c r="D48">
        <v>94</v>
      </c>
      <c r="E48">
        <v>94</v>
      </c>
      <c r="F48">
        <v>94</v>
      </c>
      <c r="G48">
        <v>94</v>
      </c>
      <c r="H48">
        <v>94</v>
      </c>
      <c r="I48">
        <v>94</v>
      </c>
    </row>
    <row r="49" spans="1:9" x14ac:dyDescent="0.25">
      <c r="A49" s="3" t="s">
        <v>31</v>
      </c>
      <c r="B49">
        <v>94</v>
      </c>
      <c r="C49">
        <v>95</v>
      </c>
      <c r="D49">
        <v>95</v>
      </c>
      <c r="E49">
        <v>94</v>
      </c>
      <c r="F49">
        <v>93</v>
      </c>
      <c r="G49">
        <v>91</v>
      </c>
      <c r="H49">
        <v>91</v>
      </c>
      <c r="I49">
        <v>91</v>
      </c>
    </row>
    <row r="50" spans="1:9" x14ac:dyDescent="0.25">
      <c r="A50" s="3" t="s">
        <v>3</v>
      </c>
      <c r="B50">
        <v>98</v>
      </c>
      <c r="C50">
        <v>98</v>
      </c>
      <c r="D50">
        <v>98</v>
      </c>
      <c r="E50">
        <v>97</v>
      </c>
      <c r="F50">
        <v>97</v>
      </c>
      <c r="G50">
        <v>97</v>
      </c>
      <c r="H50">
        <v>97</v>
      </c>
      <c r="I50">
        <v>97</v>
      </c>
    </row>
    <row r="51" spans="1:9" x14ac:dyDescent="0.25">
      <c r="A51" s="3" t="s">
        <v>126</v>
      </c>
      <c r="B51">
        <v>29</v>
      </c>
      <c r="C51">
        <v>28</v>
      </c>
      <c r="D51">
        <v>28</v>
      </c>
      <c r="E51">
        <v>26</v>
      </c>
      <c r="F51">
        <v>26</v>
      </c>
      <c r="G51">
        <v>26</v>
      </c>
      <c r="H51">
        <v>24</v>
      </c>
      <c r="I51">
        <v>24</v>
      </c>
    </row>
    <row r="52" spans="1:9" x14ac:dyDescent="0.25">
      <c r="A52" s="3" t="s">
        <v>274</v>
      </c>
      <c r="B52">
        <v>95</v>
      </c>
      <c r="C52">
        <v>95</v>
      </c>
      <c r="D52">
        <v>95</v>
      </c>
      <c r="E52">
        <v>95</v>
      </c>
      <c r="F52">
        <v>93</v>
      </c>
      <c r="G52">
        <v>93</v>
      </c>
      <c r="H52">
        <v>93</v>
      </c>
      <c r="I52">
        <v>93</v>
      </c>
    </row>
    <row r="53" spans="1:9" x14ac:dyDescent="0.25">
      <c r="A53" s="3" t="s">
        <v>98</v>
      </c>
      <c r="B53">
        <v>73</v>
      </c>
      <c r="C53">
        <v>73</v>
      </c>
      <c r="D53">
        <v>70</v>
      </c>
      <c r="E53">
        <v>68</v>
      </c>
      <c r="F53">
        <v>67</v>
      </c>
      <c r="G53">
        <v>67</v>
      </c>
      <c r="H53">
        <v>67</v>
      </c>
      <c r="I53">
        <v>67</v>
      </c>
    </row>
    <row r="54" spans="1:9" x14ac:dyDescent="0.25">
      <c r="A54" s="3" t="s">
        <v>620</v>
      </c>
      <c r="H54">
        <v>5</v>
      </c>
      <c r="I54">
        <v>4</v>
      </c>
    </row>
    <row r="55" spans="1:9" x14ac:dyDescent="0.25">
      <c r="A55" s="3" t="s">
        <v>48</v>
      </c>
      <c r="B55">
        <v>60</v>
      </c>
      <c r="C55">
        <v>59</v>
      </c>
      <c r="D55">
        <v>59</v>
      </c>
      <c r="E55">
        <v>57</v>
      </c>
      <c r="F55">
        <v>60</v>
      </c>
      <c r="G55">
        <v>63</v>
      </c>
      <c r="H55">
        <v>65</v>
      </c>
      <c r="I55">
        <v>67</v>
      </c>
    </row>
    <row r="56" spans="1:9" x14ac:dyDescent="0.25">
      <c r="A56" s="3" t="s">
        <v>135</v>
      </c>
      <c r="B56">
        <v>31</v>
      </c>
      <c r="C56">
        <v>26</v>
      </c>
      <c r="D56">
        <v>27</v>
      </c>
      <c r="E56">
        <v>26</v>
      </c>
      <c r="F56">
        <v>26</v>
      </c>
      <c r="G56">
        <v>22</v>
      </c>
      <c r="H56">
        <v>21</v>
      </c>
      <c r="I56">
        <v>18</v>
      </c>
    </row>
    <row r="57" spans="1:9" x14ac:dyDescent="0.25">
      <c r="A57" s="3" t="s">
        <v>42</v>
      </c>
      <c r="B57">
        <v>77</v>
      </c>
      <c r="C57">
        <v>75</v>
      </c>
      <c r="D57">
        <v>69</v>
      </c>
      <c r="E57">
        <v>70</v>
      </c>
      <c r="F57">
        <v>70</v>
      </c>
      <c r="G57">
        <v>67</v>
      </c>
      <c r="H57">
        <v>66</v>
      </c>
      <c r="I57">
        <v>63</v>
      </c>
    </row>
    <row r="58" spans="1:9" x14ac:dyDescent="0.25">
      <c r="A58" s="3" t="s">
        <v>321</v>
      </c>
      <c r="B58">
        <v>8</v>
      </c>
      <c r="C58">
        <v>8</v>
      </c>
      <c r="D58">
        <v>8</v>
      </c>
      <c r="E58">
        <v>8</v>
      </c>
      <c r="F58">
        <v>7</v>
      </c>
      <c r="G58">
        <v>6</v>
      </c>
      <c r="H58">
        <v>6</v>
      </c>
      <c r="I58">
        <v>5</v>
      </c>
    </row>
    <row r="59" spans="1:9" x14ac:dyDescent="0.25">
      <c r="A59" s="3" t="s">
        <v>293</v>
      </c>
      <c r="B59">
        <v>3</v>
      </c>
      <c r="C59">
        <v>3</v>
      </c>
      <c r="D59">
        <v>3</v>
      </c>
      <c r="E59">
        <v>3</v>
      </c>
      <c r="F59">
        <v>3</v>
      </c>
      <c r="G59">
        <v>2</v>
      </c>
      <c r="H59">
        <v>2</v>
      </c>
      <c r="I59">
        <v>2</v>
      </c>
    </row>
    <row r="60" spans="1:9" x14ac:dyDescent="0.25">
      <c r="A60" s="3" t="s">
        <v>73</v>
      </c>
      <c r="B60">
        <v>95</v>
      </c>
      <c r="C60">
        <v>95</v>
      </c>
      <c r="D60">
        <v>94</v>
      </c>
      <c r="E60">
        <v>94</v>
      </c>
      <c r="F60">
        <v>94</v>
      </c>
      <c r="G60">
        <v>94</v>
      </c>
      <c r="H60">
        <v>94</v>
      </c>
      <c r="I60">
        <v>94</v>
      </c>
    </row>
    <row r="61" spans="1:9" x14ac:dyDescent="0.25">
      <c r="A61" s="3" t="s">
        <v>513</v>
      </c>
      <c r="B61">
        <v>20</v>
      </c>
      <c r="C61">
        <v>18</v>
      </c>
      <c r="D61">
        <v>18</v>
      </c>
      <c r="E61">
        <v>18</v>
      </c>
      <c r="F61">
        <v>16</v>
      </c>
      <c r="G61">
        <v>16</v>
      </c>
      <c r="H61">
        <v>19</v>
      </c>
      <c r="I61">
        <v>19</v>
      </c>
    </row>
    <row r="62" spans="1:9" x14ac:dyDescent="0.25">
      <c r="A62" s="3" t="s">
        <v>122</v>
      </c>
      <c r="B62">
        <v>18</v>
      </c>
      <c r="C62">
        <v>18</v>
      </c>
      <c r="D62">
        <v>15</v>
      </c>
      <c r="E62">
        <v>12</v>
      </c>
      <c r="F62">
        <v>12</v>
      </c>
      <c r="G62">
        <v>19</v>
      </c>
      <c r="H62">
        <v>24</v>
      </c>
      <c r="I62">
        <v>22</v>
      </c>
    </row>
    <row r="63" spans="1:9" x14ac:dyDescent="0.25">
      <c r="A63" s="3" t="s">
        <v>303</v>
      </c>
      <c r="B63">
        <v>37</v>
      </c>
      <c r="C63">
        <v>60</v>
      </c>
      <c r="D63">
        <v>62</v>
      </c>
      <c r="E63">
        <v>59</v>
      </c>
      <c r="F63">
        <v>59</v>
      </c>
      <c r="G63">
        <v>61</v>
      </c>
      <c r="H63">
        <v>60</v>
      </c>
      <c r="I63">
        <v>60</v>
      </c>
    </row>
    <row r="64" spans="1:9" x14ac:dyDescent="0.25">
      <c r="A64" s="3" t="s">
        <v>6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</row>
    <row r="65" spans="1:9" x14ac:dyDescent="0.25">
      <c r="A65" s="3" t="s">
        <v>29</v>
      </c>
      <c r="B65">
        <v>95</v>
      </c>
      <c r="C65">
        <v>95</v>
      </c>
      <c r="D65">
        <v>91</v>
      </c>
      <c r="E65">
        <v>90</v>
      </c>
      <c r="F65">
        <v>90</v>
      </c>
      <c r="G65">
        <v>90</v>
      </c>
      <c r="H65">
        <v>90</v>
      </c>
      <c r="I65">
        <v>90</v>
      </c>
    </row>
    <row r="66" spans="1:9" x14ac:dyDescent="0.25">
      <c r="A66" s="3" t="s">
        <v>143</v>
      </c>
      <c r="B66">
        <v>34</v>
      </c>
      <c r="C66">
        <v>34</v>
      </c>
      <c r="D66">
        <v>34</v>
      </c>
      <c r="E66">
        <v>32</v>
      </c>
      <c r="F66">
        <v>23</v>
      </c>
      <c r="G66">
        <v>23</v>
      </c>
      <c r="H66">
        <v>22</v>
      </c>
      <c r="I66">
        <v>22</v>
      </c>
    </row>
    <row r="67" spans="1:9" x14ac:dyDescent="0.25">
      <c r="A67" s="3" t="s">
        <v>621</v>
      </c>
      <c r="B67">
        <v>15</v>
      </c>
      <c r="C67">
        <v>15</v>
      </c>
      <c r="D67">
        <v>12</v>
      </c>
      <c r="E67">
        <v>12</v>
      </c>
      <c r="F67">
        <v>12</v>
      </c>
      <c r="G67">
        <v>11</v>
      </c>
      <c r="H67">
        <v>11</v>
      </c>
      <c r="I67">
        <v>11</v>
      </c>
    </row>
    <row r="68" spans="1:9" x14ac:dyDescent="0.25">
      <c r="A68" s="3" t="s">
        <v>130</v>
      </c>
      <c r="B68">
        <v>63</v>
      </c>
      <c r="C68">
        <v>64</v>
      </c>
      <c r="D68">
        <v>64</v>
      </c>
      <c r="E68">
        <v>64</v>
      </c>
      <c r="F68">
        <v>64</v>
      </c>
      <c r="G68">
        <v>63</v>
      </c>
      <c r="H68">
        <v>61</v>
      </c>
      <c r="I68">
        <v>60</v>
      </c>
    </row>
    <row r="69" spans="1:9" x14ac:dyDescent="0.25">
      <c r="A69" s="3" t="s">
        <v>26</v>
      </c>
      <c r="B69">
        <v>96</v>
      </c>
      <c r="C69">
        <v>96</v>
      </c>
      <c r="D69">
        <v>95</v>
      </c>
      <c r="E69">
        <v>95</v>
      </c>
      <c r="F69">
        <v>94</v>
      </c>
      <c r="G69">
        <v>94</v>
      </c>
      <c r="H69">
        <v>94</v>
      </c>
      <c r="I69">
        <v>94</v>
      </c>
    </row>
    <row r="70" spans="1:9" x14ac:dyDescent="0.25">
      <c r="A70" s="3" t="s">
        <v>114</v>
      </c>
      <c r="B70">
        <v>84</v>
      </c>
      <c r="C70">
        <v>84</v>
      </c>
      <c r="D70">
        <v>83</v>
      </c>
      <c r="E70">
        <v>83</v>
      </c>
      <c r="F70">
        <v>83</v>
      </c>
      <c r="G70">
        <v>83</v>
      </c>
      <c r="H70">
        <v>82</v>
      </c>
      <c r="I70">
        <v>82</v>
      </c>
    </row>
    <row r="71" spans="1:9" x14ac:dyDescent="0.25">
      <c r="A71" s="3" t="s">
        <v>102</v>
      </c>
      <c r="B71">
        <v>83</v>
      </c>
      <c r="C71">
        <v>83</v>
      </c>
      <c r="D71">
        <v>83</v>
      </c>
      <c r="E71">
        <v>84</v>
      </c>
      <c r="F71">
        <v>85</v>
      </c>
      <c r="G71">
        <v>87</v>
      </c>
      <c r="H71">
        <v>88</v>
      </c>
      <c r="I71">
        <v>87</v>
      </c>
    </row>
    <row r="72" spans="1:9" x14ac:dyDescent="0.25">
      <c r="A72" s="3" t="s">
        <v>324</v>
      </c>
      <c r="B72">
        <v>89</v>
      </c>
      <c r="C72">
        <v>89</v>
      </c>
      <c r="D72">
        <v>89</v>
      </c>
      <c r="E72">
        <v>89</v>
      </c>
      <c r="F72">
        <v>88</v>
      </c>
      <c r="G72">
        <v>89</v>
      </c>
      <c r="H72">
        <v>89</v>
      </c>
      <c r="I72">
        <v>89</v>
      </c>
    </row>
    <row r="73" spans="1:9" x14ac:dyDescent="0.25">
      <c r="A73" s="3" t="s">
        <v>43</v>
      </c>
      <c r="B73">
        <v>56</v>
      </c>
      <c r="C73">
        <v>55</v>
      </c>
      <c r="D73">
        <v>54</v>
      </c>
      <c r="E73">
        <v>54</v>
      </c>
      <c r="F73">
        <v>56</v>
      </c>
      <c r="G73">
        <v>53</v>
      </c>
      <c r="H73">
        <v>52</v>
      </c>
      <c r="I73">
        <v>52</v>
      </c>
    </row>
    <row r="74" spans="1:9" x14ac:dyDescent="0.25">
      <c r="A74" s="3" t="s">
        <v>150</v>
      </c>
      <c r="B74">
        <v>41</v>
      </c>
      <c r="C74">
        <v>41</v>
      </c>
      <c r="D74">
        <v>40</v>
      </c>
      <c r="E74">
        <v>41</v>
      </c>
      <c r="F74">
        <v>41</v>
      </c>
      <c r="G74">
        <v>43</v>
      </c>
      <c r="H74">
        <v>40</v>
      </c>
      <c r="I74">
        <v>38</v>
      </c>
    </row>
    <row r="75" spans="1:9" x14ac:dyDescent="0.25">
      <c r="A75" s="3" t="s">
        <v>319</v>
      </c>
      <c r="B75">
        <v>32</v>
      </c>
      <c r="C75">
        <v>40</v>
      </c>
      <c r="D75">
        <v>39</v>
      </c>
      <c r="E75">
        <v>40</v>
      </c>
      <c r="F75">
        <v>41</v>
      </c>
      <c r="G75">
        <v>42</v>
      </c>
      <c r="H75">
        <v>46</v>
      </c>
      <c r="I75">
        <v>44</v>
      </c>
    </row>
    <row r="76" spans="1:9" x14ac:dyDescent="0.25">
      <c r="A76" s="3" t="s">
        <v>331</v>
      </c>
      <c r="B76">
        <v>72</v>
      </c>
      <c r="C76">
        <v>71</v>
      </c>
      <c r="D76">
        <v>74</v>
      </c>
      <c r="E76">
        <v>74</v>
      </c>
      <c r="F76">
        <v>74</v>
      </c>
      <c r="G76">
        <v>75</v>
      </c>
      <c r="H76">
        <v>74</v>
      </c>
      <c r="I76">
        <v>73</v>
      </c>
    </row>
    <row r="77" spans="1:9" x14ac:dyDescent="0.25">
      <c r="A77" s="3" t="s">
        <v>119</v>
      </c>
      <c r="B77">
        <v>43</v>
      </c>
      <c r="C77">
        <v>41</v>
      </c>
      <c r="D77">
        <v>41</v>
      </c>
      <c r="E77">
        <v>39</v>
      </c>
      <c r="F77">
        <v>41</v>
      </c>
      <c r="G77">
        <v>41</v>
      </c>
      <c r="H77">
        <v>38</v>
      </c>
      <c r="I77">
        <v>37</v>
      </c>
    </row>
    <row r="78" spans="1:9" x14ac:dyDescent="0.25">
      <c r="A78" s="3" t="s">
        <v>105</v>
      </c>
      <c r="B78">
        <v>51</v>
      </c>
      <c r="C78">
        <v>49</v>
      </c>
      <c r="D78">
        <v>45</v>
      </c>
      <c r="E78">
        <v>46</v>
      </c>
      <c r="F78">
        <v>46</v>
      </c>
      <c r="G78">
        <v>46</v>
      </c>
      <c r="H78">
        <v>45</v>
      </c>
      <c r="I78">
        <v>44</v>
      </c>
    </row>
    <row r="79" spans="1:9" x14ac:dyDescent="0.25">
      <c r="A79" s="3" t="s">
        <v>72</v>
      </c>
      <c r="B79">
        <v>67</v>
      </c>
      <c r="C79">
        <v>65</v>
      </c>
      <c r="D79">
        <v>63</v>
      </c>
      <c r="E79">
        <v>61</v>
      </c>
      <c r="F79">
        <v>59</v>
      </c>
      <c r="G79">
        <v>59</v>
      </c>
      <c r="H79">
        <v>55</v>
      </c>
      <c r="I79">
        <v>52</v>
      </c>
    </row>
    <row r="80" spans="1:9" x14ac:dyDescent="0.25">
      <c r="A80" s="3" t="s">
        <v>104</v>
      </c>
      <c r="B80">
        <v>88</v>
      </c>
      <c r="C80">
        <v>82</v>
      </c>
      <c r="D80">
        <v>79</v>
      </c>
      <c r="E80">
        <v>76</v>
      </c>
      <c r="F80">
        <v>72</v>
      </c>
      <c r="G80">
        <v>70</v>
      </c>
      <c r="H80">
        <v>70</v>
      </c>
      <c r="I80">
        <v>69</v>
      </c>
    </row>
    <row r="81" spans="1:9" x14ac:dyDescent="0.25">
      <c r="A81" s="3" t="s">
        <v>2</v>
      </c>
      <c r="B81">
        <v>100</v>
      </c>
      <c r="C81">
        <v>99</v>
      </c>
      <c r="D81">
        <v>100</v>
      </c>
      <c r="E81">
        <v>97</v>
      </c>
      <c r="F81">
        <v>95</v>
      </c>
      <c r="G81">
        <v>94</v>
      </c>
      <c r="H81">
        <v>94</v>
      </c>
      <c r="I81">
        <v>94</v>
      </c>
    </row>
    <row r="82" spans="1:9" x14ac:dyDescent="0.25">
      <c r="A82" s="3" t="s">
        <v>117</v>
      </c>
      <c r="B82">
        <v>77</v>
      </c>
      <c r="C82">
        <v>78</v>
      </c>
      <c r="D82">
        <v>77</v>
      </c>
      <c r="E82">
        <v>77</v>
      </c>
      <c r="F82">
        <v>77</v>
      </c>
      <c r="G82">
        <v>75</v>
      </c>
      <c r="H82">
        <v>71</v>
      </c>
      <c r="I82">
        <v>67</v>
      </c>
    </row>
    <row r="83" spans="1:9" x14ac:dyDescent="0.25">
      <c r="A83" s="3" t="s">
        <v>622</v>
      </c>
      <c r="B83">
        <v>49</v>
      </c>
      <c r="C83">
        <v>51</v>
      </c>
      <c r="D83">
        <v>51</v>
      </c>
      <c r="E83">
        <v>50</v>
      </c>
      <c r="F83">
        <v>49</v>
      </c>
      <c r="G83">
        <v>49</v>
      </c>
      <c r="H83">
        <v>28</v>
      </c>
      <c r="I83">
        <v>27</v>
      </c>
    </row>
    <row r="84" spans="1:9" x14ac:dyDescent="0.25">
      <c r="A84" s="3" t="s">
        <v>74</v>
      </c>
      <c r="B84">
        <v>64</v>
      </c>
      <c r="C84">
        <v>64</v>
      </c>
      <c r="D84">
        <v>65</v>
      </c>
      <c r="E84">
        <v>65</v>
      </c>
      <c r="F84">
        <v>64</v>
      </c>
      <c r="G84">
        <v>62</v>
      </c>
      <c r="H84">
        <v>61</v>
      </c>
      <c r="I84">
        <v>59</v>
      </c>
    </row>
    <row r="85" spans="1:9" x14ac:dyDescent="0.25">
      <c r="A85" s="3" t="s">
        <v>110</v>
      </c>
      <c r="B85">
        <v>17</v>
      </c>
      <c r="C85">
        <v>17</v>
      </c>
      <c r="D85">
        <v>17</v>
      </c>
      <c r="E85">
        <v>17</v>
      </c>
      <c r="F85">
        <v>18</v>
      </c>
      <c r="G85">
        <v>18</v>
      </c>
      <c r="H85">
        <v>17</v>
      </c>
      <c r="I85">
        <v>16</v>
      </c>
    </row>
    <row r="86" spans="1:9" x14ac:dyDescent="0.25">
      <c r="A86" s="3" t="s">
        <v>112</v>
      </c>
      <c r="B86">
        <v>25</v>
      </c>
      <c r="C86">
        <v>24</v>
      </c>
      <c r="D86">
        <v>27</v>
      </c>
      <c r="E86">
        <v>27</v>
      </c>
      <c r="F86">
        <v>31</v>
      </c>
      <c r="G86">
        <v>32</v>
      </c>
      <c r="H86">
        <v>31</v>
      </c>
      <c r="I86">
        <v>29</v>
      </c>
    </row>
    <row r="87" spans="1:9" x14ac:dyDescent="0.25">
      <c r="A87" s="3" t="s">
        <v>18</v>
      </c>
      <c r="B87">
        <v>97</v>
      </c>
      <c r="C87">
        <v>97</v>
      </c>
      <c r="D87">
        <v>96</v>
      </c>
      <c r="E87">
        <v>96</v>
      </c>
      <c r="F87">
        <v>96</v>
      </c>
      <c r="G87">
        <v>97</v>
      </c>
      <c r="H87">
        <v>97</v>
      </c>
      <c r="I87">
        <v>97</v>
      </c>
    </row>
    <row r="88" spans="1:9" x14ac:dyDescent="0.25">
      <c r="A88" s="3" t="s">
        <v>11</v>
      </c>
      <c r="B88">
        <v>81</v>
      </c>
      <c r="C88">
        <v>80</v>
      </c>
      <c r="D88">
        <v>80</v>
      </c>
      <c r="E88">
        <v>80</v>
      </c>
      <c r="F88">
        <v>79</v>
      </c>
      <c r="G88">
        <v>78</v>
      </c>
      <c r="H88">
        <v>76</v>
      </c>
      <c r="I88">
        <v>76</v>
      </c>
    </row>
    <row r="89" spans="1:9" x14ac:dyDescent="0.25">
      <c r="A89" s="3" t="s">
        <v>50</v>
      </c>
      <c r="B89">
        <v>90</v>
      </c>
      <c r="C89">
        <v>89</v>
      </c>
      <c r="D89">
        <v>89</v>
      </c>
      <c r="E89">
        <v>89</v>
      </c>
      <c r="F89">
        <v>89</v>
      </c>
      <c r="G89">
        <v>89</v>
      </c>
      <c r="H89">
        <v>89</v>
      </c>
      <c r="I89">
        <v>90</v>
      </c>
    </row>
    <row r="90" spans="1:9" x14ac:dyDescent="0.25">
      <c r="A90" s="3" t="s">
        <v>65</v>
      </c>
      <c r="B90">
        <v>74</v>
      </c>
      <c r="C90">
        <v>74</v>
      </c>
      <c r="D90">
        <v>75</v>
      </c>
      <c r="E90">
        <v>75</v>
      </c>
      <c r="F90">
        <v>77</v>
      </c>
      <c r="G90">
        <v>78</v>
      </c>
      <c r="H90">
        <v>78</v>
      </c>
      <c r="I90">
        <v>80</v>
      </c>
    </row>
    <row r="91" spans="1:9" x14ac:dyDescent="0.25">
      <c r="A91" s="3" t="s">
        <v>46</v>
      </c>
      <c r="B91">
        <v>90</v>
      </c>
      <c r="C91">
        <v>94</v>
      </c>
      <c r="D91">
        <v>96</v>
      </c>
      <c r="E91">
        <v>96</v>
      </c>
      <c r="F91">
        <v>96</v>
      </c>
      <c r="G91">
        <v>96</v>
      </c>
      <c r="H91">
        <v>96</v>
      </c>
      <c r="I91">
        <v>96</v>
      </c>
    </row>
    <row r="92" spans="1:9" x14ac:dyDescent="0.25">
      <c r="A92" s="3" t="s">
        <v>82</v>
      </c>
      <c r="B92">
        <v>35</v>
      </c>
      <c r="C92">
        <v>36</v>
      </c>
      <c r="D92">
        <v>36</v>
      </c>
      <c r="E92">
        <v>37</v>
      </c>
      <c r="F92">
        <v>37</v>
      </c>
      <c r="G92">
        <v>37</v>
      </c>
      <c r="H92">
        <v>37</v>
      </c>
      <c r="I92">
        <v>34</v>
      </c>
    </row>
    <row r="93" spans="1:9" x14ac:dyDescent="0.25">
      <c r="A93" s="3" t="s">
        <v>54</v>
      </c>
      <c r="B93">
        <v>25</v>
      </c>
      <c r="C93">
        <v>24</v>
      </c>
      <c r="D93">
        <v>24</v>
      </c>
      <c r="E93">
        <v>22</v>
      </c>
      <c r="F93">
        <v>22</v>
      </c>
      <c r="G93">
        <v>22</v>
      </c>
      <c r="H93">
        <v>23</v>
      </c>
      <c r="I93">
        <v>23</v>
      </c>
    </row>
    <row r="94" spans="1:9" x14ac:dyDescent="0.25">
      <c r="A94" s="3" t="s">
        <v>125</v>
      </c>
      <c r="B94">
        <v>53</v>
      </c>
      <c r="C94">
        <v>51</v>
      </c>
      <c r="D94">
        <v>51</v>
      </c>
      <c r="E94">
        <v>51</v>
      </c>
      <c r="F94">
        <v>48</v>
      </c>
      <c r="G94">
        <v>48</v>
      </c>
      <c r="H94">
        <v>48</v>
      </c>
      <c r="I94">
        <v>48</v>
      </c>
    </row>
    <row r="95" spans="1:9" x14ac:dyDescent="0.25">
      <c r="A95" s="3" t="s">
        <v>373</v>
      </c>
      <c r="B95">
        <v>91</v>
      </c>
      <c r="C95">
        <v>91</v>
      </c>
      <c r="D95">
        <v>91</v>
      </c>
      <c r="E95">
        <v>92</v>
      </c>
      <c r="F95">
        <v>93</v>
      </c>
      <c r="G95">
        <v>93</v>
      </c>
      <c r="H95">
        <v>93</v>
      </c>
      <c r="I95">
        <v>93</v>
      </c>
    </row>
    <row r="96" spans="1:9" x14ac:dyDescent="0.25">
      <c r="A96" s="3" t="s">
        <v>69</v>
      </c>
      <c r="B96">
        <v>43</v>
      </c>
      <c r="C96">
        <v>52</v>
      </c>
      <c r="D96">
        <v>52</v>
      </c>
      <c r="E96">
        <v>52</v>
      </c>
      <c r="F96">
        <v>52</v>
      </c>
      <c r="G96">
        <v>54</v>
      </c>
      <c r="H96">
        <v>56</v>
      </c>
      <c r="I96">
        <v>54</v>
      </c>
    </row>
    <row r="97" spans="1:9" x14ac:dyDescent="0.25">
      <c r="A97" s="3" t="s">
        <v>39</v>
      </c>
      <c r="B97">
        <v>39</v>
      </c>
      <c r="C97">
        <v>37</v>
      </c>
      <c r="D97">
        <v>36</v>
      </c>
      <c r="E97">
        <v>36</v>
      </c>
      <c r="F97">
        <v>36</v>
      </c>
      <c r="G97">
        <v>36</v>
      </c>
      <c r="H97">
        <v>36</v>
      </c>
      <c r="I97">
        <v>37</v>
      </c>
    </row>
    <row r="98" spans="1:9" x14ac:dyDescent="0.25">
      <c r="A98" s="3" t="s">
        <v>77</v>
      </c>
      <c r="B98">
        <v>39</v>
      </c>
      <c r="C98">
        <v>38</v>
      </c>
      <c r="D98">
        <v>38</v>
      </c>
      <c r="E98">
        <v>37</v>
      </c>
      <c r="F98">
        <v>37</v>
      </c>
      <c r="G98">
        <v>38</v>
      </c>
      <c r="H98">
        <v>39</v>
      </c>
      <c r="I98">
        <v>28</v>
      </c>
    </row>
    <row r="99" spans="1:9" x14ac:dyDescent="0.25">
      <c r="A99" s="3" t="s">
        <v>99</v>
      </c>
      <c r="B99">
        <v>12</v>
      </c>
      <c r="C99">
        <v>12</v>
      </c>
      <c r="D99">
        <v>12</v>
      </c>
      <c r="E99">
        <v>12</v>
      </c>
      <c r="F99">
        <v>12</v>
      </c>
      <c r="G99">
        <v>14</v>
      </c>
      <c r="H99">
        <v>14</v>
      </c>
      <c r="I99">
        <v>13</v>
      </c>
    </row>
    <row r="100" spans="1:9" x14ac:dyDescent="0.25">
      <c r="A100" s="3" t="s">
        <v>89</v>
      </c>
      <c r="B100">
        <v>84</v>
      </c>
      <c r="C100">
        <v>85</v>
      </c>
      <c r="D100">
        <v>86</v>
      </c>
      <c r="E100">
        <v>87</v>
      </c>
      <c r="F100">
        <v>87</v>
      </c>
      <c r="G100">
        <v>87</v>
      </c>
      <c r="H100">
        <v>89</v>
      </c>
      <c r="I100">
        <v>89</v>
      </c>
    </row>
    <row r="101" spans="1:9" x14ac:dyDescent="0.25">
      <c r="A101" s="3" t="s">
        <v>103</v>
      </c>
      <c r="B101">
        <v>48</v>
      </c>
      <c r="C101">
        <v>44</v>
      </c>
      <c r="D101">
        <v>43</v>
      </c>
      <c r="E101">
        <v>44</v>
      </c>
      <c r="F101">
        <v>43</v>
      </c>
      <c r="G101">
        <v>45</v>
      </c>
      <c r="H101">
        <v>44</v>
      </c>
      <c r="I101">
        <v>43</v>
      </c>
    </row>
    <row r="102" spans="1:9" x14ac:dyDescent="0.25">
      <c r="A102" s="3" t="s">
        <v>97</v>
      </c>
      <c r="B102">
        <v>72</v>
      </c>
      <c r="C102">
        <v>71</v>
      </c>
      <c r="D102">
        <v>67</v>
      </c>
      <c r="E102">
        <v>64</v>
      </c>
      <c r="F102">
        <v>64</v>
      </c>
      <c r="G102">
        <v>63</v>
      </c>
      <c r="H102">
        <v>63</v>
      </c>
      <c r="I102">
        <v>63</v>
      </c>
    </row>
    <row r="103" spans="1:9" x14ac:dyDescent="0.25">
      <c r="A103" s="3" t="s">
        <v>116</v>
      </c>
      <c r="B103">
        <v>59</v>
      </c>
      <c r="C103">
        <v>56</v>
      </c>
      <c r="D103">
        <v>61</v>
      </c>
      <c r="E103">
        <v>62</v>
      </c>
      <c r="F103">
        <v>62</v>
      </c>
      <c r="G103">
        <v>62</v>
      </c>
      <c r="H103">
        <v>60</v>
      </c>
      <c r="I103">
        <v>60</v>
      </c>
    </row>
    <row r="104" spans="1:9" x14ac:dyDescent="0.25">
      <c r="A104" s="3" t="s">
        <v>63</v>
      </c>
      <c r="B104">
        <v>41</v>
      </c>
      <c r="C104">
        <v>23</v>
      </c>
      <c r="D104">
        <v>20</v>
      </c>
      <c r="E104">
        <v>13</v>
      </c>
      <c r="F104">
        <v>9</v>
      </c>
      <c r="G104">
        <v>9</v>
      </c>
      <c r="H104">
        <v>9</v>
      </c>
      <c r="I104">
        <v>9</v>
      </c>
    </row>
    <row r="105" spans="1:9" x14ac:dyDescent="0.25">
      <c r="A105" s="3" t="s">
        <v>395</v>
      </c>
      <c r="B105">
        <v>98</v>
      </c>
      <c r="C105">
        <v>98</v>
      </c>
      <c r="D105">
        <v>98</v>
      </c>
      <c r="E105">
        <v>91</v>
      </c>
      <c r="F105">
        <v>90</v>
      </c>
      <c r="G105">
        <v>90</v>
      </c>
      <c r="H105">
        <v>90</v>
      </c>
      <c r="I105">
        <v>90</v>
      </c>
    </row>
    <row r="106" spans="1:9" x14ac:dyDescent="0.25">
      <c r="A106" s="3" t="s">
        <v>56</v>
      </c>
      <c r="B106">
        <v>90</v>
      </c>
      <c r="C106">
        <v>91</v>
      </c>
      <c r="D106">
        <v>91</v>
      </c>
      <c r="E106">
        <v>91</v>
      </c>
      <c r="F106">
        <v>91</v>
      </c>
      <c r="G106">
        <v>91</v>
      </c>
      <c r="H106">
        <v>91</v>
      </c>
      <c r="I106">
        <v>90</v>
      </c>
    </row>
    <row r="107" spans="1:9" x14ac:dyDescent="0.25">
      <c r="A107" s="3" t="s">
        <v>17</v>
      </c>
      <c r="B107">
        <v>99</v>
      </c>
      <c r="C107">
        <v>98</v>
      </c>
      <c r="D107">
        <v>98</v>
      </c>
      <c r="E107">
        <v>98</v>
      </c>
      <c r="F107">
        <v>98</v>
      </c>
      <c r="G107">
        <v>98</v>
      </c>
      <c r="H107">
        <v>98</v>
      </c>
      <c r="I107">
        <v>97</v>
      </c>
    </row>
    <row r="108" spans="1:9" x14ac:dyDescent="0.25">
      <c r="A108" s="3" t="s">
        <v>147</v>
      </c>
      <c r="B108">
        <v>43</v>
      </c>
      <c r="C108">
        <v>52</v>
      </c>
      <c r="D108">
        <v>56</v>
      </c>
      <c r="E108">
        <v>56</v>
      </c>
      <c r="F108">
        <v>56</v>
      </c>
      <c r="G108">
        <v>56</v>
      </c>
      <c r="H108">
        <v>61</v>
      </c>
      <c r="I108">
        <v>60</v>
      </c>
    </row>
    <row r="109" spans="1:9" x14ac:dyDescent="0.25">
      <c r="A109" s="3" t="s">
        <v>131</v>
      </c>
      <c r="B109">
        <v>60</v>
      </c>
      <c r="C109">
        <v>61</v>
      </c>
      <c r="D109">
        <v>64</v>
      </c>
      <c r="E109">
        <v>63</v>
      </c>
      <c r="F109">
        <v>63</v>
      </c>
      <c r="G109">
        <v>64</v>
      </c>
      <c r="H109">
        <v>62</v>
      </c>
      <c r="I109">
        <v>66</v>
      </c>
    </row>
    <row r="110" spans="1:9" x14ac:dyDescent="0.25">
      <c r="A110" s="3" t="s">
        <v>61</v>
      </c>
      <c r="B110">
        <v>47</v>
      </c>
      <c r="C110">
        <v>46</v>
      </c>
      <c r="D110">
        <v>45</v>
      </c>
      <c r="E110">
        <v>44</v>
      </c>
      <c r="F110">
        <v>45</v>
      </c>
      <c r="G110">
        <v>52</v>
      </c>
      <c r="H110">
        <v>52</v>
      </c>
      <c r="I110">
        <v>51</v>
      </c>
    </row>
    <row r="111" spans="1:9" x14ac:dyDescent="0.25">
      <c r="A111" s="3" t="s">
        <v>183</v>
      </c>
      <c r="B111">
        <v>48</v>
      </c>
      <c r="C111">
        <v>48</v>
      </c>
      <c r="D111">
        <v>43</v>
      </c>
      <c r="E111">
        <v>40</v>
      </c>
      <c r="F111">
        <v>35</v>
      </c>
      <c r="G111">
        <v>35</v>
      </c>
      <c r="H111">
        <v>40</v>
      </c>
      <c r="I111">
        <v>40</v>
      </c>
    </row>
    <row r="112" spans="1:9" x14ac:dyDescent="0.25">
      <c r="A112" s="3" t="s">
        <v>138</v>
      </c>
      <c r="B112">
        <v>44</v>
      </c>
      <c r="C112">
        <v>44</v>
      </c>
      <c r="D112">
        <v>45</v>
      </c>
      <c r="E112">
        <v>45</v>
      </c>
      <c r="F112">
        <v>44</v>
      </c>
      <c r="G112">
        <v>44</v>
      </c>
      <c r="H112">
        <v>41</v>
      </c>
      <c r="I112">
        <v>33</v>
      </c>
    </row>
    <row r="113" spans="1:9" x14ac:dyDescent="0.25">
      <c r="A113" s="3" t="s">
        <v>37</v>
      </c>
      <c r="B113">
        <v>97</v>
      </c>
      <c r="C113">
        <v>97</v>
      </c>
      <c r="D113">
        <v>96</v>
      </c>
      <c r="E113">
        <v>96</v>
      </c>
      <c r="F113">
        <v>92</v>
      </c>
      <c r="G113">
        <v>91</v>
      </c>
      <c r="H113">
        <v>90</v>
      </c>
      <c r="I113">
        <v>90</v>
      </c>
    </row>
    <row r="114" spans="1:9" x14ac:dyDescent="0.25">
      <c r="A114" s="3" t="s">
        <v>421</v>
      </c>
      <c r="B114">
        <v>91</v>
      </c>
      <c r="C114">
        <v>91</v>
      </c>
      <c r="D114">
        <v>92</v>
      </c>
      <c r="E114">
        <v>92</v>
      </c>
      <c r="F114">
        <v>92</v>
      </c>
      <c r="G114">
        <v>93</v>
      </c>
      <c r="H114">
        <v>93</v>
      </c>
      <c r="I114">
        <v>93</v>
      </c>
    </row>
    <row r="115" spans="1:9" x14ac:dyDescent="0.25">
      <c r="A115" s="3" t="s">
        <v>124</v>
      </c>
      <c r="B115">
        <v>34</v>
      </c>
      <c r="C115">
        <v>31</v>
      </c>
      <c r="D115">
        <v>30</v>
      </c>
      <c r="E115">
        <v>30</v>
      </c>
      <c r="F115">
        <v>30</v>
      </c>
      <c r="G115">
        <v>32</v>
      </c>
      <c r="H115">
        <v>34</v>
      </c>
      <c r="I115">
        <v>35</v>
      </c>
    </row>
    <row r="116" spans="1:9" x14ac:dyDescent="0.25">
      <c r="A116" s="3" t="s">
        <v>71</v>
      </c>
      <c r="B116">
        <v>90</v>
      </c>
      <c r="C116">
        <v>90</v>
      </c>
      <c r="D116">
        <v>90</v>
      </c>
      <c r="E116">
        <v>89</v>
      </c>
      <c r="F116">
        <v>89</v>
      </c>
      <c r="G116">
        <v>89</v>
      </c>
      <c r="H116">
        <v>89</v>
      </c>
      <c r="I116">
        <v>87</v>
      </c>
    </row>
    <row r="117" spans="1:9" x14ac:dyDescent="0.25">
      <c r="A117" s="3" t="s">
        <v>14</v>
      </c>
      <c r="B117">
        <v>65</v>
      </c>
      <c r="C117">
        <v>64</v>
      </c>
      <c r="D117">
        <v>65</v>
      </c>
      <c r="E117">
        <v>65</v>
      </c>
      <c r="F117">
        <v>62</v>
      </c>
      <c r="G117">
        <v>63</v>
      </c>
      <c r="H117">
        <v>62</v>
      </c>
      <c r="I117">
        <v>61</v>
      </c>
    </row>
    <row r="118" spans="1:9" x14ac:dyDescent="0.25">
      <c r="A118" s="3" t="s">
        <v>623</v>
      </c>
      <c r="B118">
        <v>93</v>
      </c>
      <c r="C118">
        <v>93</v>
      </c>
      <c r="D118">
        <v>93</v>
      </c>
      <c r="E118">
        <v>93</v>
      </c>
      <c r="F118">
        <v>93</v>
      </c>
      <c r="G118">
        <v>92</v>
      </c>
      <c r="H118">
        <v>92</v>
      </c>
      <c r="I118">
        <v>92</v>
      </c>
    </row>
    <row r="119" spans="1:9" x14ac:dyDescent="0.25">
      <c r="A119" s="3" t="s">
        <v>52</v>
      </c>
      <c r="B119">
        <v>64</v>
      </c>
      <c r="C119">
        <v>63</v>
      </c>
      <c r="D119">
        <v>60</v>
      </c>
      <c r="E119">
        <v>62</v>
      </c>
      <c r="F119">
        <v>61</v>
      </c>
      <c r="G119">
        <v>58</v>
      </c>
      <c r="H119">
        <v>60</v>
      </c>
      <c r="I119">
        <v>61</v>
      </c>
    </row>
    <row r="120" spans="1:9" x14ac:dyDescent="0.25">
      <c r="A120" s="3" t="s">
        <v>413</v>
      </c>
      <c r="B120">
        <v>88</v>
      </c>
      <c r="C120">
        <v>88</v>
      </c>
      <c r="D120">
        <v>88</v>
      </c>
      <c r="E120">
        <v>84</v>
      </c>
      <c r="F120">
        <v>82</v>
      </c>
      <c r="G120">
        <v>82</v>
      </c>
      <c r="H120">
        <v>83</v>
      </c>
      <c r="I120">
        <v>83</v>
      </c>
    </row>
    <row r="121" spans="1:9" x14ac:dyDescent="0.25">
      <c r="A121" s="3" t="s">
        <v>100</v>
      </c>
      <c r="B121">
        <v>86</v>
      </c>
      <c r="C121">
        <v>86</v>
      </c>
      <c r="D121">
        <v>86</v>
      </c>
      <c r="E121">
        <v>85</v>
      </c>
      <c r="F121">
        <v>85</v>
      </c>
      <c r="G121">
        <v>85</v>
      </c>
      <c r="H121">
        <v>84</v>
      </c>
      <c r="I121">
        <v>84</v>
      </c>
    </row>
    <row r="122" spans="1:9" x14ac:dyDescent="0.25">
      <c r="A122" s="3" t="s">
        <v>83</v>
      </c>
      <c r="B122">
        <v>72</v>
      </c>
      <c r="C122">
        <v>71</v>
      </c>
      <c r="D122">
        <v>70</v>
      </c>
      <c r="E122">
        <v>69</v>
      </c>
      <c r="F122">
        <v>67</v>
      </c>
      <c r="G122">
        <v>65</v>
      </c>
      <c r="H122">
        <v>62</v>
      </c>
      <c r="I122">
        <v>63</v>
      </c>
    </row>
    <row r="123" spans="1:9" x14ac:dyDescent="0.25">
      <c r="A123" s="3" t="s">
        <v>92</v>
      </c>
      <c r="B123">
        <v>42</v>
      </c>
      <c r="C123">
        <v>42</v>
      </c>
      <c r="D123">
        <v>41</v>
      </c>
      <c r="E123">
        <v>41</v>
      </c>
      <c r="F123">
        <v>39</v>
      </c>
      <c r="G123">
        <v>39</v>
      </c>
      <c r="H123">
        <v>37</v>
      </c>
      <c r="I123">
        <v>37</v>
      </c>
    </row>
    <row r="124" spans="1:9" x14ac:dyDescent="0.25">
      <c r="A124" s="3" t="s">
        <v>94</v>
      </c>
      <c r="B124">
        <v>58</v>
      </c>
      <c r="C124">
        <v>58</v>
      </c>
      <c r="D124">
        <v>56</v>
      </c>
      <c r="E124">
        <v>53</v>
      </c>
      <c r="F124">
        <v>52</v>
      </c>
      <c r="G124">
        <v>51</v>
      </c>
      <c r="H124">
        <v>45</v>
      </c>
      <c r="I124">
        <v>43</v>
      </c>
    </row>
    <row r="125" spans="1:9" x14ac:dyDescent="0.25">
      <c r="A125" s="3" t="s">
        <v>129</v>
      </c>
      <c r="B125">
        <v>26</v>
      </c>
      <c r="C125">
        <v>25</v>
      </c>
      <c r="D125">
        <v>28</v>
      </c>
      <c r="E125">
        <v>32</v>
      </c>
      <c r="F125">
        <v>31</v>
      </c>
      <c r="G125">
        <v>30</v>
      </c>
      <c r="H125">
        <v>30</v>
      </c>
      <c r="I125">
        <v>28</v>
      </c>
    </row>
    <row r="126" spans="1:9" x14ac:dyDescent="0.25">
      <c r="A126" s="3" t="s">
        <v>624</v>
      </c>
      <c r="B126">
        <v>31</v>
      </c>
      <c r="C126">
        <v>30</v>
      </c>
      <c r="D126">
        <v>33</v>
      </c>
      <c r="E126">
        <v>33</v>
      </c>
      <c r="F126">
        <v>30</v>
      </c>
      <c r="G126">
        <v>31</v>
      </c>
      <c r="H126">
        <v>34</v>
      </c>
      <c r="I126">
        <v>35</v>
      </c>
    </row>
    <row r="127" spans="1:9" x14ac:dyDescent="0.25">
      <c r="A127" s="3" t="s">
        <v>177</v>
      </c>
      <c r="B127">
        <v>76</v>
      </c>
      <c r="C127">
        <v>76</v>
      </c>
      <c r="D127">
        <v>77</v>
      </c>
      <c r="E127">
        <v>77</v>
      </c>
      <c r="F127">
        <v>77</v>
      </c>
      <c r="G127">
        <v>75</v>
      </c>
      <c r="H127">
        <v>77</v>
      </c>
      <c r="I127">
        <v>77</v>
      </c>
    </row>
    <row r="128" spans="1:9" x14ac:dyDescent="0.25">
      <c r="A128" s="3" t="s">
        <v>450</v>
      </c>
      <c r="B128">
        <v>92</v>
      </c>
      <c r="C128">
        <v>88</v>
      </c>
      <c r="D128">
        <v>84</v>
      </c>
      <c r="E128">
        <v>81</v>
      </c>
      <c r="F128">
        <v>81</v>
      </c>
      <c r="G128">
        <v>78</v>
      </c>
      <c r="H128">
        <v>77</v>
      </c>
      <c r="I128">
        <v>77</v>
      </c>
    </row>
    <row r="129" spans="1:9" x14ac:dyDescent="0.25">
      <c r="A129" s="3" t="s">
        <v>121</v>
      </c>
      <c r="B129">
        <v>50</v>
      </c>
      <c r="C129">
        <v>51</v>
      </c>
      <c r="D129">
        <v>51</v>
      </c>
      <c r="E129">
        <v>52</v>
      </c>
      <c r="F129">
        <v>55</v>
      </c>
      <c r="G129">
        <v>54</v>
      </c>
      <c r="H129">
        <v>56</v>
      </c>
      <c r="I129">
        <v>56</v>
      </c>
    </row>
    <row r="130" spans="1:9" x14ac:dyDescent="0.25">
      <c r="A130" s="3" t="s">
        <v>7</v>
      </c>
      <c r="B130">
        <v>99</v>
      </c>
      <c r="C130">
        <v>99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98</v>
      </c>
    </row>
    <row r="131" spans="1:9" x14ac:dyDescent="0.25">
      <c r="A131" s="3" t="s">
        <v>9</v>
      </c>
      <c r="B131">
        <v>97</v>
      </c>
      <c r="C131">
        <v>97</v>
      </c>
      <c r="D131">
        <v>98</v>
      </c>
      <c r="E131">
        <v>98</v>
      </c>
      <c r="F131">
        <v>98</v>
      </c>
      <c r="G131">
        <v>98</v>
      </c>
      <c r="H131">
        <v>97</v>
      </c>
      <c r="I131">
        <v>99</v>
      </c>
    </row>
    <row r="132" spans="1:9" x14ac:dyDescent="0.25">
      <c r="A132" s="3" t="s">
        <v>57</v>
      </c>
      <c r="B132">
        <v>54</v>
      </c>
      <c r="C132">
        <v>54</v>
      </c>
      <c r="D132">
        <v>54</v>
      </c>
      <c r="E132">
        <v>47</v>
      </c>
      <c r="F132">
        <v>44</v>
      </c>
      <c r="G132">
        <v>32</v>
      </c>
      <c r="H132">
        <v>31</v>
      </c>
      <c r="I132">
        <v>30</v>
      </c>
    </row>
    <row r="133" spans="1:9" x14ac:dyDescent="0.25">
      <c r="A133" s="3" t="s">
        <v>144</v>
      </c>
      <c r="B133">
        <v>56</v>
      </c>
      <c r="C133">
        <v>56</v>
      </c>
      <c r="D133">
        <v>52</v>
      </c>
      <c r="E133">
        <v>49</v>
      </c>
      <c r="F133">
        <v>49</v>
      </c>
      <c r="G133">
        <v>49</v>
      </c>
      <c r="H133">
        <v>48</v>
      </c>
      <c r="I133">
        <v>48</v>
      </c>
    </row>
    <row r="134" spans="1:9" x14ac:dyDescent="0.25">
      <c r="A134" s="3" t="s">
        <v>78</v>
      </c>
      <c r="B134">
        <v>46</v>
      </c>
      <c r="C134">
        <v>43</v>
      </c>
      <c r="D134">
        <v>48</v>
      </c>
      <c r="E134">
        <v>50</v>
      </c>
      <c r="F134">
        <v>50</v>
      </c>
      <c r="G134">
        <v>50</v>
      </c>
      <c r="H134">
        <v>47</v>
      </c>
      <c r="I134">
        <v>45</v>
      </c>
    </row>
    <row r="135" spans="1:9" x14ac:dyDescent="0.25">
      <c r="A135" s="3" t="s">
        <v>625</v>
      </c>
      <c r="B135">
        <v>3</v>
      </c>
      <c r="C135">
        <v>3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</row>
    <row r="136" spans="1:9" x14ac:dyDescent="0.25">
      <c r="A136" s="3" t="s">
        <v>181</v>
      </c>
      <c r="B136">
        <v>64</v>
      </c>
      <c r="C136">
        <v>60</v>
      </c>
      <c r="D136">
        <v>57</v>
      </c>
      <c r="E136">
        <v>57</v>
      </c>
      <c r="F136">
        <v>58</v>
      </c>
      <c r="G136">
        <v>59</v>
      </c>
      <c r="H136">
        <v>63</v>
      </c>
      <c r="I136">
        <v>66</v>
      </c>
    </row>
    <row r="137" spans="1:9" x14ac:dyDescent="0.25">
      <c r="A137" s="3" t="s">
        <v>626</v>
      </c>
      <c r="B137">
        <v>79</v>
      </c>
      <c r="C137">
        <v>79</v>
      </c>
      <c r="D137">
        <v>79</v>
      </c>
      <c r="E137">
        <v>80</v>
      </c>
      <c r="F137">
        <v>81</v>
      </c>
      <c r="G137">
        <v>81</v>
      </c>
      <c r="H137">
        <v>81</v>
      </c>
      <c r="I137">
        <v>78</v>
      </c>
    </row>
    <row r="138" spans="1:9" x14ac:dyDescent="0.25">
      <c r="A138" s="3" t="s">
        <v>4</v>
      </c>
      <c r="B138">
        <v>100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</row>
    <row r="139" spans="1:9" x14ac:dyDescent="0.25">
      <c r="A139" s="3" t="s">
        <v>22</v>
      </c>
      <c r="B139">
        <v>26</v>
      </c>
      <c r="C139">
        <v>26</v>
      </c>
      <c r="D139">
        <v>25</v>
      </c>
      <c r="E139">
        <v>25</v>
      </c>
      <c r="F139">
        <v>23</v>
      </c>
      <c r="G139">
        <v>23</v>
      </c>
      <c r="H139">
        <v>23</v>
      </c>
      <c r="I139">
        <v>23</v>
      </c>
    </row>
    <row r="140" spans="1:9" x14ac:dyDescent="0.25">
      <c r="A140" s="3" t="s">
        <v>81</v>
      </c>
      <c r="B140">
        <v>42</v>
      </c>
      <c r="C140">
        <v>42</v>
      </c>
      <c r="D140">
        <v>41</v>
      </c>
      <c r="E140">
        <v>43</v>
      </c>
      <c r="F140">
        <v>43</v>
      </c>
      <c r="G140">
        <v>39</v>
      </c>
      <c r="H140">
        <v>38</v>
      </c>
      <c r="I140">
        <v>37</v>
      </c>
    </row>
    <row r="141" spans="1:9" x14ac:dyDescent="0.25">
      <c r="A141" s="3" t="s">
        <v>627</v>
      </c>
      <c r="B141">
        <v>29</v>
      </c>
      <c r="C141">
        <v>29</v>
      </c>
      <c r="D141">
        <v>28</v>
      </c>
      <c r="E141">
        <v>28</v>
      </c>
      <c r="F141">
        <v>28</v>
      </c>
      <c r="G141">
        <v>28</v>
      </c>
      <c r="H141">
        <v>28</v>
      </c>
      <c r="I141">
        <v>28</v>
      </c>
    </row>
    <row r="142" spans="1:9" x14ac:dyDescent="0.25">
      <c r="A142" s="3" t="s">
        <v>462</v>
      </c>
      <c r="B142">
        <v>92</v>
      </c>
      <c r="C142">
        <v>92</v>
      </c>
      <c r="D142">
        <v>92</v>
      </c>
      <c r="E142">
        <v>92</v>
      </c>
      <c r="F142">
        <v>92</v>
      </c>
      <c r="G142">
        <v>92</v>
      </c>
      <c r="H142">
        <v>92</v>
      </c>
      <c r="I142">
        <v>92</v>
      </c>
    </row>
    <row r="143" spans="1:9" x14ac:dyDescent="0.25">
      <c r="A143" s="3" t="s">
        <v>25</v>
      </c>
      <c r="B143">
        <v>82</v>
      </c>
      <c r="C143">
        <v>82</v>
      </c>
      <c r="D143">
        <v>83</v>
      </c>
      <c r="E143">
        <v>83</v>
      </c>
      <c r="F143">
        <v>83</v>
      </c>
      <c r="G143">
        <v>84</v>
      </c>
      <c r="H143">
        <v>84</v>
      </c>
      <c r="I143">
        <v>83</v>
      </c>
    </row>
    <row r="144" spans="1:9" x14ac:dyDescent="0.25">
      <c r="A144" s="3" t="s">
        <v>464</v>
      </c>
      <c r="B144">
        <v>60</v>
      </c>
      <c r="C144">
        <v>59</v>
      </c>
      <c r="D144">
        <v>59</v>
      </c>
      <c r="E144">
        <v>64</v>
      </c>
      <c r="F144">
        <v>63</v>
      </c>
      <c r="G144">
        <v>64</v>
      </c>
      <c r="H144">
        <v>62</v>
      </c>
      <c r="I144">
        <v>62</v>
      </c>
    </row>
    <row r="145" spans="1:9" x14ac:dyDescent="0.25">
      <c r="A145" s="3" t="s">
        <v>53</v>
      </c>
      <c r="B145">
        <v>61</v>
      </c>
      <c r="C145">
        <v>65</v>
      </c>
      <c r="D145">
        <v>64</v>
      </c>
      <c r="E145">
        <v>64</v>
      </c>
      <c r="F145">
        <v>64</v>
      </c>
      <c r="G145">
        <v>65</v>
      </c>
      <c r="H145">
        <v>65</v>
      </c>
      <c r="I145">
        <v>65</v>
      </c>
    </row>
    <row r="146" spans="1:9" x14ac:dyDescent="0.25">
      <c r="A146" s="3" t="s">
        <v>58</v>
      </c>
      <c r="B146">
        <v>71</v>
      </c>
      <c r="C146">
        <v>71</v>
      </c>
      <c r="D146">
        <v>71</v>
      </c>
      <c r="E146">
        <v>72</v>
      </c>
      <c r="F146">
        <v>73</v>
      </c>
      <c r="G146">
        <v>73</v>
      </c>
      <c r="H146">
        <v>72</v>
      </c>
      <c r="I146">
        <v>71</v>
      </c>
    </row>
    <row r="147" spans="1:9" x14ac:dyDescent="0.25">
      <c r="A147" s="3" t="s">
        <v>90</v>
      </c>
      <c r="B147">
        <v>63</v>
      </c>
      <c r="C147">
        <v>63</v>
      </c>
      <c r="D147">
        <v>65</v>
      </c>
      <c r="E147">
        <v>63</v>
      </c>
      <c r="F147">
        <v>62</v>
      </c>
      <c r="G147">
        <v>61</v>
      </c>
      <c r="H147">
        <v>59</v>
      </c>
      <c r="I147">
        <v>56</v>
      </c>
    </row>
    <row r="148" spans="1:9" x14ac:dyDescent="0.25">
      <c r="A148" s="3" t="s">
        <v>60</v>
      </c>
      <c r="B148">
        <v>93</v>
      </c>
      <c r="C148">
        <v>93</v>
      </c>
      <c r="D148">
        <v>93</v>
      </c>
      <c r="E148">
        <v>89</v>
      </c>
      <c r="F148">
        <v>85</v>
      </c>
      <c r="G148">
        <v>84</v>
      </c>
      <c r="H148">
        <v>84</v>
      </c>
      <c r="I148">
        <v>82</v>
      </c>
    </row>
    <row r="149" spans="1:9" x14ac:dyDescent="0.25">
      <c r="A149" s="3" t="s">
        <v>88</v>
      </c>
      <c r="B149">
        <v>97</v>
      </c>
      <c r="C149">
        <v>97</v>
      </c>
      <c r="D149">
        <v>97</v>
      </c>
      <c r="E149">
        <v>97</v>
      </c>
      <c r="F149">
        <v>97</v>
      </c>
      <c r="G149">
        <v>96</v>
      </c>
      <c r="H149">
        <v>96</v>
      </c>
      <c r="I149">
        <v>96</v>
      </c>
    </row>
    <row r="150" spans="1:9" x14ac:dyDescent="0.25">
      <c r="A150" s="3" t="s">
        <v>173</v>
      </c>
      <c r="B150">
        <v>89</v>
      </c>
      <c r="C150">
        <v>89</v>
      </c>
      <c r="D150">
        <v>90</v>
      </c>
    </row>
    <row r="151" spans="1:9" x14ac:dyDescent="0.25">
      <c r="A151" s="3" t="s">
        <v>28</v>
      </c>
      <c r="B151">
        <v>28</v>
      </c>
      <c r="C151">
        <v>28</v>
      </c>
      <c r="D151">
        <v>27</v>
      </c>
      <c r="E151">
        <v>26</v>
      </c>
      <c r="F151">
        <v>24</v>
      </c>
      <c r="G151">
        <v>25</v>
      </c>
      <c r="H151">
        <v>25</v>
      </c>
      <c r="I151">
        <v>25</v>
      </c>
    </row>
    <row r="152" spans="1:9" x14ac:dyDescent="0.25">
      <c r="A152" s="3" t="s">
        <v>86</v>
      </c>
      <c r="B152">
        <v>84</v>
      </c>
      <c r="C152">
        <v>83</v>
      </c>
      <c r="D152">
        <v>83</v>
      </c>
      <c r="E152">
        <v>84</v>
      </c>
      <c r="F152">
        <v>84</v>
      </c>
      <c r="G152">
        <v>81</v>
      </c>
      <c r="H152">
        <v>83</v>
      </c>
      <c r="I152">
        <v>83</v>
      </c>
    </row>
    <row r="153" spans="1:9" x14ac:dyDescent="0.25">
      <c r="A153" s="3" t="s">
        <v>64</v>
      </c>
      <c r="B153">
        <v>26</v>
      </c>
      <c r="C153">
        <v>23</v>
      </c>
      <c r="D153">
        <v>22</v>
      </c>
      <c r="E153">
        <v>20</v>
      </c>
      <c r="F153">
        <v>20</v>
      </c>
      <c r="G153">
        <v>20</v>
      </c>
      <c r="H153">
        <v>20</v>
      </c>
      <c r="I153">
        <v>20</v>
      </c>
    </row>
    <row r="154" spans="1:9" x14ac:dyDescent="0.25">
      <c r="A154" s="3" t="s">
        <v>153</v>
      </c>
      <c r="B154">
        <v>26</v>
      </c>
      <c r="C154">
        <v>25</v>
      </c>
      <c r="D154">
        <v>24</v>
      </c>
      <c r="E154">
        <v>24</v>
      </c>
      <c r="F154">
        <v>23</v>
      </c>
      <c r="G154">
        <v>23</v>
      </c>
      <c r="H154">
        <v>22</v>
      </c>
      <c r="I154">
        <v>21</v>
      </c>
    </row>
    <row r="155" spans="1:9" x14ac:dyDescent="0.25">
      <c r="A155" s="3" t="s">
        <v>571</v>
      </c>
      <c r="B155">
        <v>81</v>
      </c>
      <c r="C155">
        <v>81</v>
      </c>
      <c r="D155">
        <v>80</v>
      </c>
      <c r="E155">
        <v>80</v>
      </c>
      <c r="F155">
        <v>80</v>
      </c>
      <c r="G155">
        <v>81</v>
      </c>
      <c r="H155">
        <v>81</v>
      </c>
      <c r="I155">
        <v>81</v>
      </c>
    </row>
    <row r="156" spans="1:9" x14ac:dyDescent="0.25">
      <c r="A156" s="3" t="s">
        <v>496</v>
      </c>
      <c r="B156">
        <v>100</v>
      </c>
      <c r="C156">
        <v>100</v>
      </c>
      <c r="D156">
        <v>100</v>
      </c>
      <c r="E156">
        <v>97</v>
      </c>
      <c r="F156">
        <v>97</v>
      </c>
      <c r="G156">
        <v>95</v>
      </c>
      <c r="H156">
        <v>95</v>
      </c>
      <c r="I156">
        <v>93</v>
      </c>
    </row>
    <row r="157" spans="1:9" x14ac:dyDescent="0.25">
      <c r="A157" s="3" t="s">
        <v>506</v>
      </c>
      <c r="B157">
        <v>81</v>
      </c>
      <c r="C157">
        <v>81</v>
      </c>
      <c r="D157">
        <v>81</v>
      </c>
      <c r="E157">
        <v>81</v>
      </c>
      <c r="F157">
        <v>82</v>
      </c>
      <c r="G157">
        <v>83</v>
      </c>
      <c r="H157">
        <v>84</v>
      </c>
      <c r="I157">
        <v>84</v>
      </c>
    </row>
    <row r="158" spans="1:9" x14ac:dyDescent="0.25">
      <c r="A158" s="3" t="s">
        <v>35</v>
      </c>
      <c r="B158">
        <v>10</v>
      </c>
      <c r="C158">
        <v>10</v>
      </c>
      <c r="D158">
        <v>10</v>
      </c>
      <c r="E158">
        <v>10</v>
      </c>
      <c r="F158">
        <v>7</v>
      </c>
      <c r="G158">
        <v>7</v>
      </c>
      <c r="H158">
        <v>7</v>
      </c>
      <c r="I158">
        <v>7</v>
      </c>
    </row>
    <row r="159" spans="1:9" x14ac:dyDescent="0.25">
      <c r="A159" s="3" t="s">
        <v>142</v>
      </c>
      <c r="B159">
        <v>79</v>
      </c>
      <c r="C159">
        <v>78</v>
      </c>
      <c r="D159">
        <v>78</v>
      </c>
      <c r="E159">
        <v>78</v>
      </c>
      <c r="F159">
        <v>75</v>
      </c>
      <c r="G159">
        <v>72</v>
      </c>
      <c r="H159">
        <v>71</v>
      </c>
      <c r="I159">
        <v>71</v>
      </c>
    </row>
    <row r="160" spans="1:9" x14ac:dyDescent="0.25">
      <c r="A160" s="3" t="s">
        <v>87</v>
      </c>
      <c r="B160">
        <v>78</v>
      </c>
      <c r="C160">
        <v>80</v>
      </c>
      <c r="D160">
        <v>78</v>
      </c>
      <c r="E160">
        <v>76</v>
      </c>
      <c r="F160">
        <v>73</v>
      </c>
      <c r="G160">
        <v>67</v>
      </c>
      <c r="H160">
        <v>66</v>
      </c>
      <c r="I160">
        <v>64</v>
      </c>
    </row>
    <row r="161" spans="1:9" x14ac:dyDescent="0.25">
      <c r="A161" s="3" t="s">
        <v>517</v>
      </c>
      <c r="B161">
        <v>67</v>
      </c>
      <c r="C161">
        <v>67</v>
      </c>
      <c r="D161">
        <v>68</v>
      </c>
      <c r="E161">
        <v>71</v>
      </c>
      <c r="F161">
        <v>71</v>
      </c>
      <c r="G161">
        <v>71</v>
      </c>
      <c r="H161">
        <v>72</v>
      </c>
      <c r="I161">
        <v>77</v>
      </c>
    </row>
    <row r="162" spans="1:9" x14ac:dyDescent="0.25">
      <c r="A162" s="3" t="s">
        <v>123</v>
      </c>
      <c r="B162">
        <v>67</v>
      </c>
      <c r="C162">
        <v>65</v>
      </c>
      <c r="D162">
        <v>65</v>
      </c>
      <c r="E162">
        <v>66</v>
      </c>
      <c r="F162">
        <v>66</v>
      </c>
      <c r="G162">
        <v>65</v>
      </c>
      <c r="H162">
        <v>65</v>
      </c>
      <c r="I162">
        <v>65</v>
      </c>
    </row>
    <row r="163" spans="1:9" x14ac:dyDescent="0.25">
      <c r="A163" s="3" t="s">
        <v>24</v>
      </c>
      <c r="B163">
        <v>51</v>
      </c>
      <c r="C163">
        <v>51</v>
      </c>
      <c r="D163">
        <v>51</v>
      </c>
      <c r="E163">
        <v>51</v>
      </c>
      <c r="F163">
        <v>52</v>
      </c>
      <c r="G163">
        <v>51</v>
      </c>
      <c r="H163">
        <v>50</v>
      </c>
      <c r="I163">
        <v>48</v>
      </c>
    </row>
    <row r="164" spans="1:9" x14ac:dyDescent="0.25">
      <c r="A164" s="3" t="s">
        <v>45</v>
      </c>
      <c r="B164">
        <v>91</v>
      </c>
      <c r="C164">
        <v>90</v>
      </c>
      <c r="D164">
        <v>89</v>
      </c>
      <c r="E164">
        <v>89</v>
      </c>
      <c r="F164">
        <v>89</v>
      </c>
      <c r="G164">
        <v>88</v>
      </c>
      <c r="H164">
        <v>88</v>
      </c>
      <c r="I164">
        <v>90</v>
      </c>
    </row>
    <row r="165" spans="1:9" x14ac:dyDescent="0.25">
      <c r="A165" s="3" t="s">
        <v>55</v>
      </c>
      <c r="B165">
        <v>91</v>
      </c>
      <c r="C165">
        <v>91</v>
      </c>
      <c r="D165">
        <v>92</v>
      </c>
      <c r="E165">
        <v>92</v>
      </c>
      <c r="F165">
        <v>93</v>
      </c>
      <c r="G165">
        <v>94</v>
      </c>
      <c r="H165">
        <v>94</v>
      </c>
      <c r="I165">
        <v>95</v>
      </c>
    </row>
    <row r="166" spans="1:9" x14ac:dyDescent="0.25">
      <c r="A166" s="3" t="s">
        <v>492</v>
      </c>
      <c r="B166">
        <v>65</v>
      </c>
      <c r="C166">
        <v>68</v>
      </c>
      <c r="D166">
        <v>68</v>
      </c>
      <c r="E166">
        <v>71</v>
      </c>
      <c r="F166">
        <v>72</v>
      </c>
      <c r="G166">
        <v>79</v>
      </c>
      <c r="H166">
        <v>79</v>
      </c>
      <c r="I166">
        <v>79</v>
      </c>
    </row>
    <row r="167" spans="1:9" x14ac:dyDescent="0.25">
      <c r="A167" s="3" t="s">
        <v>175</v>
      </c>
      <c r="B167">
        <v>2</v>
      </c>
      <c r="C167">
        <v>2</v>
      </c>
      <c r="D167">
        <v>2</v>
      </c>
      <c r="E167">
        <v>5</v>
      </c>
      <c r="F167">
        <v>7</v>
      </c>
      <c r="G167">
        <v>7</v>
      </c>
      <c r="H167">
        <v>7</v>
      </c>
      <c r="I167">
        <v>7</v>
      </c>
    </row>
    <row r="168" spans="1:9" x14ac:dyDescent="0.25">
      <c r="A168" s="3" t="s">
        <v>628</v>
      </c>
      <c r="B168">
        <v>46</v>
      </c>
      <c r="C168">
        <v>46</v>
      </c>
      <c r="D168">
        <v>40</v>
      </c>
      <c r="E168">
        <v>40</v>
      </c>
      <c r="F168">
        <v>44</v>
      </c>
      <c r="G168">
        <v>43</v>
      </c>
      <c r="H168">
        <v>41</v>
      </c>
      <c r="I168">
        <v>42</v>
      </c>
    </row>
    <row r="169" spans="1:9" x14ac:dyDescent="0.25">
      <c r="A169" s="3" t="s">
        <v>113</v>
      </c>
      <c r="B169">
        <v>81</v>
      </c>
      <c r="C169">
        <v>81</v>
      </c>
      <c r="D169">
        <v>79</v>
      </c>
      <c r="E169">
        <v>78</v>
      </c>
      <c r="F169">
        <v>78</v>
      </c>
      <c r="G169">
        <v>79</v>
      </c>
      <c r="H169">
        <v>79</v>
      </c>
      <c r="I169">
        <v>79</v>
      </c>
    </row>
    <row r="170" spans="1:9" x14ac:dyDescent="0.25">
      <c r="A170" s="3" t="s">
        <v>47</v>
      </c>
      <c r="B170">
        <v>85</v>
      </c>
      <c r="C170">
        <v>84</v>
      </c>
      <c r="D170">
        <v>83</v>
      </c>
      <c r="E170">
        <v>82</v>
      </c>
      <c r="F170">
        <v>84</v>
      </c>
      <c r="G170">
        <v>83</v>
      </c>
      <c r="H170">
        <v>83</v>
      </c>
      <c r="I170">
        <v>83</v>
      </c>
    </row>
    <row r="171" spans="1:9" x14ac:dyDescent="0.25">
      <c r="A171" s="3" t="s">
        <v>629</v>
      </c>
      <c r="B171">
        <v>5</v>
      </c>
      <c r="C171">
        <v>10</v>
      </c>
      <c r="D171">
        <v>11</v>
      </c>
      <c r="E171">
        <v>11</v>
      </c>
      <c r="F171">
        <v>10</v>
      </c>
      <c r="G171">
        <v>10</v>
      </c>
      <c r="H171">
        <v>10</v>
      </c>
      <c r="I171">
        <v>10</v>
      </c>
    </row>
    <row r="172" spans="1:9" x14ac:dyDescent="0.25">
      <c r="A172" s="3" t="s">
        <v>178</v>
      </c>
      <c r="B172">
        <v>24</v>
      </c>
      <c r="C172">
        <v>15</v>
      </c>
      <c r="D172">
        <v>14</v>
      </c>
      <c r="E172">
        <v>4</v>
      </c>
      <c r="F172">
        <v>2</v>
      </c>
      <c r="G172">
        <v>2</v>
      </c>
      <c r="H172">
        <v>2</v>
      </c>
      <c r="I172">
        <v>2</v>
      </c>
    </row>
    <row r="173" spans="1:9" x14ac:dyDescent="0.25">
      <c r="A173" s="3" t="s">
        <v>36</v>
      </c>
      <c r="B173">
        <v>96</v>
      </c>
      <c r="C173">
        <v>96</v>
      </c>
      <c r="D173">
        <v>95</v>
      </c>
      <c r="E173">
        <v>94</v>
      </c>
      <c r="F173">
        <v>94</v>
      </c>
      <c r="G173">
        <v>94</v>
      </c>
      <c r="H173">
        <v>92</v>
      </c>
      <c r="I173">
        <v>90</v>
      </c>
    </row>
    <row r="174" spans="1:9" x14ac:dyDescent="0.25">
      <c r="A174" s="3" t="s">
        <v>132</v>
      </c>
      <c r="B174">
        <v>42</v>
      </c>
      <c r="C174">
        <v>41</v>
      </c>
      <c r="D174">
        <v>55</v>
      </c>
      <c r="E174">
        <v>56</v>
      </c>
      <c r="F174">
        <v>55</v>
      </c>
      <c r="G174">
        <v>56</v>
      </c>
      <c r="H174">
        <v>56</v>
      </c>
      <c r="I174">
        <v>56</v>
      </c>
    </row>
    <row r="175" spans="1:9" x14ac:dyDescent="0.25">
      <c r="A175" s="3" t="s">
        <v>375</v>
      </c>
      <c r="B175">
        <v>90</v>
      </c>
      <c r="C175">
        <v>90</v>
      </c>
      <c r="D175">
        <v>88</v>
      </c>
      <c r="E175">
        <v>89</v>
      </c>
      <c r="F175">
        <v>89</v>
      </c>
      <c r="G175">
        <v>89</v>
      </c>
      <c r="H175">
        <v>89</v>
      </c>
      <c r="I175">
        <v>89</v>
      </c>
    </row>
    <row r="176" spans="1:9" x14ac:dyDescent="0.25">
      <c r="A176" s="3" t="s">
        <v>387</v>
      </c>
      <c r="B176">
        <v>92</v>
      </c>
      <c r="C176">
        <v>92</v>
      </c>
      <c r="D176">
        <v>92</v>
      </c>
      <c r="E176">
        <v>92</v>
      </c>
      <c r="F176">
        <v>91</v>
      </c>
      <c r="G176">
        <v>92</v>
      </c>
      <c r="H176">
        <v>92</v>
      </c>
      <c r="I176">
        <v>91</v>
      </c>
    </row>
    <row r="177" spans="1:9" x14ac:dyDescent="0.25">
      <c r="A177" s="3" t="s">
        <v>558</v>
      </c>
      <c r="B177">
        <v>89</v>
      </c>
      <c r="C177">
        <v>90</v>
      </c>
      <c r="D177">
        <v>91</v>
      </c>
      <c r="E177">
        <v>91</v>
      </c>
      <c r="F177">
        <v>90</v>
      </c>
      <c r="G177">
        <v>91</v>
      </c>
      <c r="H177">
        <v>91</v>
      </c>
      <c r="I177">
        <v>91</v>
      </c>
    </row>
    <row r="178" spans="1:9" x14ac:dyDescent="0.25">
      <c r="A178" s="3" t="s">
        <v>118</v>
      </c>
      <c r="B178">
        <v>7</v>
      </c>
      <c r="C178">
        <v>6</v>
      </c>
      <c r="D178">
        <v>6</v>
      </c>
      <c r="E178">
        <v>6</v>
      </c>
      <c r="F178">
        <v>8</v>
      </c>
      <c r="G178">
        <v>7</v>
      </c>
      <c r="H178">
        <v>12</v>
      </c>
      <c r="I178">
        <v>17</v>
      </c>
    </row>
    <row r="179" spans="1:9" x14ac:dyDescent="0.25">
      <c r="A179" s="3" t="s">
        <v>40</v>
      </c>
      <c r="B179">
        <v>77</v>
      </c>
      <c r="C179">
        <v>77</v>
      </c>
      <c r="D179">
        <v>77</v>
      </c>
      <c r="E179">
        <v>77</v>
      </c>
      <c r="F179">
        <v>78</v>
      </c>
      <c r="G179">
        <v>77</v>
      </c>
      <c r="H179">
        <v>75</v>
      </c>
      <c r="I179">
        <v>79</v>
      </c>
    </row>
    <row r="180" spans="1:9" x14ac:dyDescent="0.25">
      <c r="A180" s="3" t="s">
        <v>8</v>
      </c>
      <c r="B180">
        <v>99</v>
      </c>
      <c r="C180">
        <v>99</v>
      </c>
      <c r="D180">
        <v>100</v>
      </c>
      <c r="E180">
        <v>100</v>
      </c>
      <c r="F180">
        <v>100</v>
      </c>
      <c r="G180">
        <v>100</v>
      </c>
      <c r="H180">
        <v>100</v>
      </c>
      <c r="I180">
        <v>100</v>
      </c>
    </row>
    <row r="181" spans="1:9" x14ac:dyDescent="0.25">
      <c r="A181" s="3" t="s">
        <v>1</v>
      </c>
      <c r="B181">
        <v>96</v>
      </c>
      <c r="C181">
        <v>96</v>
      </c>
      <c r="D181">
        <v>96</v>
      </c>
      <c r="E181">
        <v>96</v>
      </c>
      <c r="F181">
        <v>96</v>
      </c>
      <c r="G181">
        <v>96</v>
      </c>
      <c r="H181">
        <v>96</v>
      </c>
      <c r="I181">
        <v>96</v>
      </c>
    </row>
    <row r="182" spans="1:9" x14ac:dyDescent="0.25">
      <c r="A182" s="3" t="s">
        <v>155</v>
      </c>
      <c r="B182">
        <v>1</v>
      </c>
      <c r="C182">
        <v>-1</v>
      </c>
      <c r="D182">
        <v>-1</v>
      </c>
      <c r="E182">
        <v>-1</v>
      </c>
      <c r="F182">
        <v>-1</v>
      </c>
      <c r="G182">
        <v>0</v>
      </c>
      <c r="H182">
        <v>0</v>
      </c>
      <c r="I182">
        <v>1</v>
      </c>
    </row>
    <row r="183" spans="1:9" x14ac:dyDescent="0.25">
      <c r="A183" s="3" t="s">
        <v>38</v>
      </c>
      <c r="B183">
        <v>88</v>
      </c>
      <c r="C183">
        <v>88</v>
      </c>
      <c r="D183">
        <v>89</v>
      </c>
      <c r="E183">
        <v>91</v>
      </c>
      <c r="F183">
        <v>93</v>
      </c>
      <c r="G183">
        <v>93</v>
      </c>
      <c r="H183">
        <v>93</v>
      </c>
      <c r="I183">
        <v>94</v>
      </c>
    </row>
    <row r="184" spans="1:9" x14ac:dyDescent="0.25">
      <c r="A184" s="3" t="s">
        <v>106</v>
      </c>
      <c r="B184">
        <v>24</v>
      </c>
      <c r="C184">
        <v>22</v>
      </c>
      <c r="D184">
        <v>16</v>
      </c>
      <c r="E184">
        <v>11</v>
      </c>
      <c r="F184">
        <v>11</v>
      </c>
      <c r="G184">
        <v>9</v>
      </c>
      <c r="H184">
        <v>9</v>
      </c>
      <c r="I184">
        <v>8</v>
      </c>
    </row>
    <row r="185" spans="1:9" x14ac:dyDescent="0.25">
      <c r="A185" s="3" t="s">
        <v>146</v>
      </c>
      <c r="B185">
        <v>64</v>
      </c>
      <c r="C185">
        <v>63</v>
      </c>
      <c r="D185">
        <v>60</v>
      </c>
      <c r="E185">
        <v>58</v>
      </c>
      <c r="F185">
        <v>52</v>
      </c>
      <c r="G185">
        <v>45</v>
      </c>
      <c r="H185">
        <v>40</v>
      </c>
      <c r="I185">
        <v>34</v>
      </c>
    </row>
    <row r="186" spans="1:9" x14ac:dyDescent="0.25">
      <c r="A186" s="3" t="s">
        <v>34</v>
      </c>
      <c r="B186">
        <v>54</v>
      </c>
      <c r="C186">
        <v>33</v>
      </c>
      <c r="D186">
        <v>32</v>
      </c>
      <c r="E186">
        <v>32</v>
      </c>
      <c r="F186">
        <v>31</v>
      </c>
      <c r="G186">
        <v>30</v>
      </c>
      <c r="H186">
        <v>32</v>
      </c>
      <c r="I186">
        <v>30</v>
      </c>
    </row>
    <row r="187" spans="1:9" x14ac:dyDescent="0.25">
      <c r="A187" s="3" t="s">
        <v>630</v>
      </c>
      <c r="B187">
        <v>21</v>
      </c>
      <c r="C187">
        <v>20</v>
      </c>
      <c r="D187">
        <v>18</v>
      </c>
      <c r="E187">
        <v>20</v>
      </c>
      <c r="F187">
        <v>41</v>
      </c>
      <c r="G187">
        <v>45</v>
      </c>
      <c r="H187">
        <v>46</v>
      </c>
      <c r="I187">
        <v>46</v>
      </c>
    </row>
    <row r="188" spans="1:9" x14ac:dyDescent="0.25">
      <c r="A188" s="3" t="s">
        <v>631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 s="3" t="s">
        <v>534</v>
      </c>
      <c r="B189">
        <v>63</v>
      </c>
      <c r="C189">
        <v>65</v>
      </c>
      <c r="D189">
        <v>65</v>
      </c>
      <c r="E189">
        <v>65</v>
      </c>
      <c r="F189">
        <v>69</v>
      </c>
      <c r="G189">
        <v>70</v>
      </c>
      <c r="H189">
        <v>71</v>
      </c>
      <c r="I189">
        <v>72</v>
      </c>
    </row>
    <row r="190" spans="1:9" x14ac:dyDescent="0.25">
      <c r="A190" s="3" t="s">
        <v>157</v>
      </c>
      <c r="B190">
        <v>47</v>
      </c>
      <c r="C190">
        <v>47</v>
      </c>
      <c r="D190">
        <v>48</v>
      </c>
      <c r="E190">
        <v>48</v>
      </c>
      <c r="F190">
        <v>47</v>
      </c>
      <c r="G190">
        <v>43</v>
      </c>
      <c r="H190">
        <v>44</v>
      </c>
      <c r="I190">
        <v>43</v>
      </c>
    </row>
    <row r="191" spans="1:9" x14ac:dyDescent="0.25">
      <c r="A191" s="3" t="s">
        <v>538</v>
      </c>
      <c r="B191">
        <v>75</v>
      </c>
      <c r="C191">
        <v>75</v>
      </c>
      <c r="D191">
        <v>75</v>
      </c>
      <c r="E191">
        <v>74</v>
      </c>
      <c r="F191">
        <v>75</v>
      </c>
      <c r="G191">
        <v>79</v>
      </c>
      <c r="H191">
        <v>79</v>
      </c>
      <c r="I191">
        <v>79</v>
      </c>
    </row>
    <row r="192" spans="1:9" x14ac:dyDescent="0.25">
      <c r="A192" s="3" t="s">
        <v>632</v>
      </c>
      <c r="B192">
        <v>24</v>
      </c>
      <c r="C192">
        <v>24</v>
      </c>
      <c r="D192">
        <v>24</v>
      </c>
      <c r="E192">
        <v>24</v>
      </c>
      <c r="F192">
        <v>24</v>
      </c>
      <c r="G192">
        <v>24</v>
      </c>
      <c r="H192">
        <v>22</v>
      </c>
      <c r="I192">
        <v>20</v>
      </c>
    </row>
    <row r="193" spans="1:9" x14ac:dyDescent="0.25">
      <c r="A193" s="3" t="s">
        <v>41</v>
      </c>
      <c r="B193">
        <v>81</v>
      </c>
      <c r="C193">
        <v>81</v>
      </c>
      <c r="D193">
        <v>81</v>
      </c>
      <c r="E193">
        <v>81</v>
      </c>
      <c r="F193">
        <v>81</v>
      </c>
      <c r="G193">
        <v>82</v>
      </c>
      <c r="H193">
        <v>82</v>
      </c>
      <c r="I193">
        <v>82</v>
      </c>
    </row>
    <row r="194" spans="1:9" x14ac:dyDescent="0.25">
      <c r="A194" s="3" t="s">
        <v>107</v>
      </c>
      <c r="B194">
        <v>63</v>
      </c>
      <c r="C194">
        <v>79</v>
      </c>
      <c r="D194">
        <v>79</v>
      </c>
      <c r="E194">
        <v>78</v>
      </c>
      <c r="F194">
        <v>70</v>
      </c>
      <c r="G194">
        <v>69</v>
      </c>
      <c r="H194">
        <v>70</v>
      </c>
      <c r="I194">
        <v>71</v>
      </c>
    </row>
    <row r="195" spans="1:9" x14ac:dyDescent="0.25">
      <c r="A195" s="3" t="s">
        <v>76</v>
      </c>
      <c r="B195">
        <v>60</v>
      </c>
      <c r="C195">
        <v>55</v>
      </c>
      <c r="D195">
        <v>53</v>
      </c>
      <c r="E195">
        <v>38</v>
      </c>
      <c r="F195">
        <v>32</v>
      </c>
      <c r="G195">
        <v>31</v>
      </c>
      <c r="H195">
        <v>32</v>
      </c>
      <c r="I195">
        <v>32</v>
      </c>
    </row>
    <row r="196" spans="1:9" x14ac:dyDescent="0.25">
      <c r="A196" s="3" t="s">
        <v>70</v>
      </c>
      <c r="B196">
        <v>7</v>
      </c>
      <c r="C196">
        <v>6</v>
      </c>
      <c r="D196">
        <v>4</v>
      </c>
      <c r="E196">
        <v>4</v>
      </c>
      <c r="F196">
        <v>4</v>
      </c>
      <c r="G196">
        <v>2</v>
      </c>
      <c r="H196">
        <v>2</v>
      </c>
      <c r="I196">
        <v>2</v>
      </c>
    </row>
    <row r="197" spans="1:9" x14ac:dyDescent="0.25">
      <c r="A197" s="3" t="s">
        <v>548</v>
      </c>
      <c r="B197">
        <v>94</v>
      </c>
      <c r="C197">
        <v>94</v>
      </c>
      <c r="D197">
        <v>94</v>
      </c>
      <c r="E197">
        <v>94</v>
      </c>
      <c r="F197">
        <v>94</v>
      </c>
      <c r="G197">
        <v>93</v>
      </c>
      <c r="H197">
        <v>93</v>
      </c>
      <c r="I197">
        <v>93</v>
      </c>
    </row>
    <row r="198" spans="1:9" x14ac:dyDescent="0.25">
      <c r="A198" s="3" t="s">
        <v>141</v>
      </c>
      <c r="B198">
        <v>37</v>
      </c>
      <c r="C198">
        <v>36</v>
      </c>
      <c r="D198">
        <v>36</v>
      </c>
      <c r="E198">
        <v>35</v>
      </c>
      <c r="F198">
        <v>37</v>
      </c>
      <c r="G198">
        <v>36</v>
      </c>
      <c r="H198">
        <v>34</v>
      </c>
      <c r="I198">
        <v>34</v>
      </c>
    </row>
    <row r="199" spans="1:9" x14ac:dyDescent="0.25">
      <c r="A199" s="3" t="s">
        <v>111</v>
      </c>
      <c r="B199">
        <v>55</v>
      </c>
      <c r="C199">
        <v>62</v>
      </c>
      <c r="D199">
        <v>61</v>
      </c>
      <c r="E199">
        <v>61</v>
      </c>
      <c r="F199">
        <v>62</v>
      </c>
      <c r="G199">
        <v>60</v>
      </c>
      <c r="H199">
        <v>62</v>
      </c>
      <c r="I199">
        <v>60</v>
      </c>
    </row>
    <row r="200" spans="1:9" x14ac:dyDescent="0.25">
      <c r="A200" s="3" t="s">
        <v>20</v>
      </c>
      <c r="B200">
        <v>21</v>
      </c>
      <c r="C200">
        <v>21</v>
      </c>
      <c r="D200">
        <v>20</v>
      </c>
      <c r="E200">
        <v>20</v>
      </c>
      <c r="F200">
        <v>17</v>
      </c>
      <c r="G200">
        <v>17</v>
      </c>
      <c r="H200">
        <v>17</v>
      </c>
      <c r="I200">
        <v>17</v>
      </c>
    </row>
    <row r="201" spans="1:9" x14ac:dyDescent="0.25">
      <c r="A201" s="3" t="s">
        <v>21</v>
      </c>
      <c r="B201">
        <v>97</v>
      </c>
      <c r="C201">
        <v>97</v>
      </c>
      <c r="D201">
        <v>95</v>
      </c>
      <c r="E201">
        <v>95</v>
      </c>
      <c r="F201">
        <v>94</v>
      </c>
      <c r="G201">
        <v>93</v>
      </c>
      <c r="H201">
        <v>94</v>
      </c>
      <c r="I201">
        <v>93</v>
      </c>
    </row>
    <row r="202" spans="1:9" x14ac:dyDescent="0.25">
      <c r="A202" s="3" t="s">
        <v>15</v>
      </c>
      <c r="B202">
        <v>92</v>
      </c>
      <c r="C202">
        <v>92</v>
      </c>
      <c r="D202">
        <v>90</v>
      </c>
      <c r="E202">
        <v>89</v>
      </c>
      <c r="F202">
        <v>86</v>
      </c>
      <c r="G202">
        <v>86</v>
      </c>
      <c r="H202">
        <v>86</v>
      </c>
      <c r="I202">
        <v>83</v>
      </c>
    </row>
    <row r="203" spans="1:9" x14ac:dyDescent="0.25">
      <c r="A203" s="3" t="s">
        <v>32</v>
      </c>
      <c r="B203">
        <v>98</v>
      </c>
      <c r="C203">
        <v>98</v>
      </c>
      <c r="D203">
        <v>98</v>
      </c>
      <c r="E203">
        <v>98</v>
      </c>
      <c r="F203">
        <v>98</v>
      </c>
      <c r="G203">
        <v>98</v>
      </c>
      <c r="H203">
        <v>98</v>
      </c>
      <c r="I203">
        <v>98</v>
      </c>
    </row>
    <row r="204" spans="1:9" x14ac:dyDescent="0.25">
      <c r="A204" s="3" t="s">
        <v>44</v>
      </c>
      <c r="B204">
        <v>4</v>
      </c>
      <c r="C204">
        <v>4</v>
      </c>
      <c r="D204">
        <v>3</v>
      </c>
      <c r="E204">
        <v>3</v>
      </c>
      <c r="F204">
        <v>7</v>
      </c>
      <c r="G204">
        <v>9</v>
      </c>
      <c r="H204">
        <v>10</v>
      </c>
      <c r="I204">
        <v>11</v>
      </c>
    </row>
    <row r="205" spans="1:9" x14ac:dyDescent="0.25">
      <c r="A205" s="3" t="s">
        <v>567</v>
      </c>
      <c r="B205">
        <v>79</v>
      </c>
      <c r="C205">
        <v>79</v>
      </c>
      <c r="D205">
        <v>78</v>
      </c>
      <c r="E205">
        <v>80</v>
      </c>
      <c r="F205">
        <v>81</v>
      </c>
      <c r="G205">
        <v>82</v>
      </c>
      <c r="H205">
        <v>82</v>
      </c>
      <c r="I205">
        <v>82</v>
      </c>
    </row>
    <row r="206" spans="1:9" x14ac:dyDescent="0.25">
      <c r="A206" s="3" t="s">
        <v>23</v>
      </c>
      <c r="B206">
        <v>38</v>
      </c>
      <c r="C206">
        <v>35</v>
      </c>
      <c r="D206">
        <v>35</v>
      </c>
      <c r="E206">
        <v>30</v>
      </c>
      <c r="F206">
        <v>26</v>
      </c>
      <c r="G206">
        <v>19</v>
      </c>
      <c r="H206">
        <v>16</v>
      </c>
      <c r="I206">
        <v>14</v>
      </c>
    </row>
    <row r="207" spans="1:9" x14ac:dyDescent="0.25">
      <c r="A207" s="3" t="s">
        <v>75</v>
      </c>
      <c r="B207">
        <v>20</v>
      </c>
      <c r="C207">
        <v>20</v>
      </c>
      <c r="D207">
        <v>20</v>
      </c>
      <c r="E207">
        <v>20</v>
      </c>
      <c r="F207">
        <v>20</v>
      </c>
      <c r="G207">
        <v>20</v>
      </c>
      <c r="H207">
        <v>20</v>
      </c>
      <c r="I207">
        <v>19</v>
      </c>
    </row>
    <row r="208" spans="1:9" x14ac:dyDescent="0.25">
      <c r="A208" s="3" t="s">
        <v>633</v>
      </c>
      <c r="B208">
        <v>31</v>
      </c>
      <c r="C208">
        <v>31</v>
      </c>
      <c r="D208">
        <v>30</v>
      </c>
      <c r="E208">
        <v>28</v>
      </c>
      <c r="F208">
        <v>28</v>
      </c>
      <c r="G208">
        <v>25</v>
      </c>
      <c r="H208">
        <v>25</v>
      </c>
      <c r="I208">
        <v>25</v>
      </c>
    </row>
    <row r="209" spans="1:9" x14ac:dyDescent="0.25">
      <c r="A209" s="3" t="s">
        <v>634</v>
      </c>
      <c r="B209">
        <v>5</v>
      </c>
      <c r="C209">
        <v>5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</row>
    <row r="210" spans="1:9" x14ac:dyDescent="0.25">
      <c r="A210" s="3" t="s">
        <v>136</v>
      </c>
      <c r="B210">
        <v>26</v>
      </c>
      <c r="C210">
        <v>25</v>
      </c>
      <c r="D210">
        <v>17</v>
      </c>
      <c r="E210">
        <v>14</v>
      </c>
      <c r="F210">
        <v>13</v>
      </c>
      <c r="G210">
        <v>11</v>
      </c>
      <c r="H210">
        <v>11</v>
      </c>
      <c r="I210">
        <v>11</v>
      </c>
    </row>
    <row r="211" spans="1:9" x14ac:dyDescent="0.25">
      <c r="A211" s="3" t="s">
        <v>85</v>
      </c>
      <c r="B211">
        <v>59</v>
      </c>
      <c r="C211">
        <v>60</v>
      </c>
      <c r="D211">
        <v>60</v>
      </c>
      <c r="E211">
        <v>56</v>
      </c>
      <c r="F211">
        <v>55</v>
      </c>
      <c r="G211">
        <v>54</v>
      </c>
      <c r="H211">
        <v>54</v>
      </c>
      <c r="I211">
        <v>52</v>
      </c>
    </row>
    <row r="212" spans="1:9" x14ac:dyDescent="0.25">
      <c r="A212" s="3" t="s">
        <v>115</v>
      </c>
      <c r="B212">
        <v>28</v>
      </c>
      <c r="C212">
        <v>28</v>
      </c>
      <c r="D212">
        <v>32</v>
      </c>
      <c r="E212">
        <v>32</v>
      </c>
      <c r="F212">
        <v>30</v>
      </c>
      <c r="G212">
        <v>31</v>
      </c>
      <c r="H212">
        <v>29</v>
      </c>
      <c r="I21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C93E-204E-4699-8F1F-D1851DC8BCC6}">
  <dimension ref="A1:L158"/>
  <sheetViews>
    <sheetView workbookViewId="0">
      <selection activeCell="L2" sqref="L2:L158"/>
    </sheetView>
  </sheetViews>
  <sheetFormatPr defaultRowHeight="15" x14ac:dyDescent="0.25"/>
  <cols>
    <col min="1" max="1" width="22.42578125" bestFit="1" customWidth="1"/>
    <col min="2" max="2" width="29.85546875" bestFit="1" customWidth="1"/>
    <col min="3" max="3" width="4.85546875" bestFit="1" customWidth="1"/>
    <col min="4" max="4" width="15" bestFit="1" customWidth="1"/>
    <col min="5" max="5" width="15.5703125" bestFit="1" customWidth="1"/>
    <col min="6" max="6" width="21.140625" bestFit="1" customWidth="1"/>
    <col min="7" max="7" width="14.7109375" bestFit="1" customWidth="1"/>
    <col min="8" max="8" width="17" bestFit="1" customWidth="1"/>
  </cols>
  <sheetData>
    <row r="1" spans="1:12" x14ac:dyDescent="0.25">
      <c r="A1" t="s">
        <v>0</v>
      </c>
      <c r="B1" t="s">
        <v>158</v>
      </c>
      <c r="C1" t="s">
        <v>172</v>
      </c>
      <c r="D1" t="s">
        <v>169</v>
      </c>
      <c r="E1" t="s">
        <v>170</v>
      </c>
      <c r="F1" t="s">
        <v>579</v>
      </c>
      <c r="G1" t="s">
        <v>171</v>
      </c>
      <c r="H1" t="s">
        <v>586</v>
      </c>
      <c r="I1" t="s">
        <v>602</v>
      </c>
      <c r="J1" t="s">
        <v>635</v>
      </c>
      <c r="K1" t="s">
        <v>636</v>
      </c>
      <c r="L1" t="s">
        <v>638</v>
      </c>
    </row>
    <row r="2" spans="1:12" x14ac:dyDescent="0.25">
      <c r="A2" t="s">
        <v>3</v>
      </c>
      <c r="B2" t="s">
        <v>159</v>
      </c>
      <c r="C2">
        <v>2016</v>
      </c>
      <c r="D2">
        <v>1</v>
      </c>
      <c r="E2">
        <v>7.5259999999999998</v>
      </c>
      <c r="F2" s="2">
        <f>VLOOKUP(A2,'GDP $ from World Bank'!$A$2:$L$274,7,FALSE)</f>
        <v>313115929314.33862</v>
      </c>
      <c r="G2">
        <f>VLOOKUP(A2,'Life Expectancy from World Bank'!$A$1:$L$267,7,FALSE)</f>
        <v>80.853658536585371</v>
      </c>
      <c r="H2">
        <f>VLOOKUP(A2,'Unemployment % from World Bank'!$A$1:$L$267,7,FALSE)</f>
        <v>5.9899997711181596</v>
      </c>
      <c r="I2">
        <f>VLOOKUP(A2,'Education Index from Wiki'!$A$1:$G$190,4,FALSE)</f>
        <v>0.91700000000000004</v>
      </c>
      <c r="J2">
        <f>VLOOKUP(A2,'% Drinking Water FAOStat'!$A$1:$H$124,4,FALSE)</f>
        <v>96.7</v>
      </c>
      <c r="K2">
        <f>VLOOKUP(A2,'% Sanitation Servics FAOStat'!$A$1:$H$124,4,FALSE)</f>
        <v>90.9</v>
      </c>
      <c r="L2">
        <f>VLOOKUP(A2,Freedom!$A$1:$I$212,4,FALSE)</f>
        <v>98</v>
      </c>
    </row>
    <row r="3" spans="1:12" x14ac:dyDescent="0.25">
      <c r="A3" t="s">
        <v>1</v>
      </c>
      <c r="B3" t="s">
        <v>159</v>
      </c>
      <c r="C3">
        <v>2016</v>
      </c>
      <c r="D3">
        <v>2</v>
      </c>
      <c r="E3">
        <v>7.5090000000000003</v>
      </c>
      <c r="F3" s="2">
        <f>VLOOKUP(A3,'GDP $ from World Bank'!$A$2:$L$274,7,FALSE)</f>
        <v>695600652899.28296</v>
      </c>
      <c r="G3">
        <f>VLOOKUP(A3,'Life Expectancy from World Bank'!$A$1:$L$267,7,FALSE)</f>
        <v>83.60243902439025</v>
      </c>
      <c r="H3">
        <f>VLOOKUP(A3,'Unemployment % from World Bank'!$A$1:$L$267,7,FALSE)</f>
        <v>4.9200000762939498</v>
      </c>
      <c r="I3">
        <f>VLOOKUP(A3,'Education Index from Wiki'!$A$1:$G$190,4,FALSE)</f>
        <v>0.88500000000000001</v>
      </c>
      <c r="J3">
        <f>VLOOKUP(A3,'% Drinking Water FAOStat'!$A$1:$H$124,4,FALSE)</f>
        <v>94.2</v>
      </c>
      <c r="K3">
        <f>VLOOKUP(A3,'% Sanitation Servics FAOStat'!$A$1:$H$124,4,FALSE)</f>
        <v>99</v>
      </c>
      <c r="L3">
        <f>VLOOKUP(A3,Freedom!$A$1:$I$212,4,FALSE)</f>
        <v>96</v>
      </c>
    </row>
    <row r="4" spans="1:12" x14ac:dyDescent="0.25">
      <c r="A4" t="s">
        <v>2</v>
      </c>
      <c r="B4" t="s">
        <v>159</v>
      </c>
      <c r="C4">
        <v>2016</v>
      </c>
      <c r="D4">
        <v>3</v>
      </c>
      <c r="E4">
        <v>7.5010000000000003</v>
      </c>
      <c r="F4" s="2">
        <f>VLOOKUP(A4,'GDP $ from World Bank'!$A$2:$L$274,7,FALSE)</f>
        <v>20793168030.952427</v>
      </c>
      <c r="G4">
        <f>VLOOKUP(A4,'Life Expectancy from World Bank'!$A$1:$L$267,7,FALSE)</f>
        <v>82.2048780487805</v>
      </c>
      <c r="H4">
        <f>VLOOKUP(A4,'Unemployment % from World Bank'!$A$1:$L$267,7,FALSE)</f>
        <v>2.9800000190734899</v>
      </c>
      <c r="I4">
        <f>VLOOKUP(A4,'Education Index from Wiki'!$A$1:$G$190,4,FALSE)</f>
        <v>0.91200000000000003</v>
      </c>
      <c r="J4">
        <f>VLOOKUP(A4,'% Drinking Water FAOStat'!$A$1:$H$124,4,FALSE)</f>
        <v>99</v>
      </c>
      <c r="K4">
        <f>VLOOKUP(A4,'% Sanitation Servics FAOStat'!$A$1:$H$124,4,FALSE)</f>
        <v>76.400000000000006</v>
      </c>
      <c r="L4">
        <f>VLOOKUP(A4,Freedom!$A$1:$I$212,4,FALSE)</f>
        <v>100</v>
      </c>
    </row>
    <row r="5" spans="1:12" x14ac:dyDescent="0.25">
      <c r="A5" t="s">
        <v>4</v>
      </c>
      <c r="B5" t="s">
        <v>159</v>
      </c>
      <c r="C5">
        <v>2016</v>
      </c>
      <c r="D5">
        <v>4</v>
      </c>
      <c r="E5">
        <v>7.4980000000000002</v>
      </c>
      <c r="F5" s="2">
        <f>VLOOKUP(A5,'GDP $ from World Bank'!$A$2:$L$274,7,FALSE)</f>
        <v>368827142857.14282</v>
      </c>
      <c r="G5">
        <f>VLOOKUP(A5,'Life Expectancy from World Bank'!$A$1:$L$267,7,FALSE)</f>
        <v>82.407317073170745</v>
      </c>
      <c r="H5">
        <f>VLOOKUP(A5,'Unemployment % from World Bank'!$A$1:$L$267,7,FALSE)</f>
        <v>4.6799998283386204</v>
      </c>
      <c r="I5">
        <f>VLOOKUP(A5,'Education Index from Wiki'!$A$1:$G$190,4,FALSE)</f>
        <v>0.91800000000000004</v>
      </c>
      <c r="J5">
        <f>VLOOKUP(A5,'% Drinking Water FAOStat'!$A$1:$H$124,4,FALSE)</f>
        <v>98.9</v>
      </c>
      <c r="K5">
        <f>VLOOKUP(A5,'% Sanitation Servics FAOStat'!$A$1:$H$124,4,FALSE)</f>
        <v>64</v>
      </c>
      <c r="L5">
        <f>VLOOKUP(A5,Freedom!$A$1:$I$212,4,FALSE)</f>
        <v>100</v>
      </c>
    </row>
    <row r="6" spans="1:12" x14ac:dyDescent="0.25">
      <c r="A6" t="s">
        <v>6</v>
      </c>
      <c r="B6" t="s">
        <v>159</v>
      </c>
      <c r="C6">
        <v>2016</v>
      </c>
      <c r="D6">
        <v>5</v>
      </c>
      <c r="E6">
        <v>7.4130000000000003</v>
      </c>
      <c r="F6" s="2">
        <f>VLOOKUP(A6,'GDP $ from World Bank'!$A$2:$L$274,7,FALSE)</f>
        <v>240771351298.83328</v>
      </c>
      <c r="G6">
        <f>VLOOKUP(A6,'Life Expectancy from World Bank'!$A$1:$L$267,7,FALSE)</f>
        <v>81.429268292682934</v>
      </c>
      <c r="H6">
        <f>VLOOKUP(A6,'Unemployment % from World Bank'!$A$1:$L$267,7,FALSE)</f>
        <v>8.8199996948242205</v>
      </c>
      <c r="I6">
        <f>VLOOKUP(A6,'Education Index from Wiki'!$A$1:$G$190,4,FALSE)</f>
        <v>0.92400000000000004</v>
      </c>
      <c r="J6">
        <f>VLOOKUP(A6,'% Drinking Water FAOStat'!$A$1:$H$124,4,FALSE)</f>
        <v>99</v>
      </c>
      <c r="K6">
        <f>VLOOKUP(A6,'% Sanitation Servics FAOStat'!$A$1:$H$124,4,FALSE)</f>
        <v>84.1</v>
      </c>
      <c r="L6">
        <f>VLOOKUP(A6,Freedom!$A$1:$I$212,4,FALSE)</f>
        <v>100</v>
      </c>
    </row>
    <row r="7" spans="1:12" x14ac:dyDescent="0.25">
      <c r="A7" t="s">
        <v>5</v>
      </c>
      <c r="B7" t="s">
        <v>160</v>
      </c>
      <c r="C7">
        <v>2016</v>
      </c>
      <c r="D7">
        <v>6</v>
      </c>
      <c r="E7">
        <v>7.4039999999999999</v>
      </c>
      <c r="F7" s="2">
        <f>VLOOKUP(A7,'GDP $ from World Bank'!$A$2:$L$274,7,FALSE)</f>
        <v>1527994741907.425</v>
      </c>
      <c r="G7">
        <f>VLOOKUP(A7,'Life Expectancy from World Bank'!$A$1:$L$267,7,FALSE)</f>
        <v>81.900000000000006</v>
      </c>
      <c r="H7">
        <f>VLOOKUP(A7,'Unemployment % from World Bank'!$A$1:$L$267,7,FALSE)</f>
        <v>7</v>
      </c>
      <c r="I7">
        <f>VLOOKUP(A7,'Education Index from Wiki'!$A$1:$G$190,4,FALSE)</f>
        <v>0.88400000000000001</v>
      </c>
      <c r="J7">
        <f>VLOOKUP(A7,'% Drinking Water FAOStat'!$A$1:$H$124,4,FALSE)</f>
        <v>98.9</v>
      </c>
      <c r="K7">
        <f>VLOOKUP(A7,'% Sanitation Servics FAOStat'!$A$1:$H$124,4,FALSE)</f>
        <v>83.2</v>
      </c>
      <c r="L7">
        <f>VLOOKUP(A7,Freedom!$A$1:$I$212,4,FALSE)</f>
        <v>99</v>
      </c>
    </row>
    <row r="8" spans="1:12" x14ac:dyDescent="0.25">
      <c r="A8" t="s">
        <v>7</v>
      </c>
      <c r="B8" t="s">
        <v>159</v>
      </c>
      <c r="C8">
        <v>2016</v>
      </c>
      <c r="D8">
        <v>7</v>
      </c>
      <c r="E8">
        <v>7.3390000000000004</v>
      </c>
      <c r="F8" s="2">
        <f>VLOOKUP(A8,'GDP $ from World Bank'!$A$2:$L$274,7,FALSE)</f>
        <v>784060430240.07971</v>
      </c>
      <c r="G8">
        <f>VLOOKUP(A8,'Life Expectancy from World Bank'!$A$1:$L$267,7,FALSE)</f>
        <v>81.560975609756099</v>
      </c>
      <c r="H8">
        <f>VLOOKUP(A8,'Unemployment % from World Bank'!$A$1:$L$267,7,FALSE)</f>
        <v>6.0100002288818404</v>
      </c>
      <c r="I8">
        <f>VLOOKUP(A8,'Education Index from Wiki'!$A$1:$G$190,4,FALSE)</f>
        <v>0.90800000000000003</v>
      </c>
      <c r="J8">
        <f>VLOOKUP(A8,'% Drinking Water FAOStat'!$A$1:$H$124,4,FALSE)</f>
        <v>99</v>
      </c>
      <c r="K8">
        <f>VLOOKUP(A8,'% Sanitation Servics FAOStat'!$A$1:$H$124,4,FALSE)</f>
        <v>97.5</v>
      </c>
      <c r="L8">
        <f>VLOOKUP(A8,Freedom!$A$1:$I$212,4,FALSE)</f>
        <v>99</v>
      </c>
    </row>
    <row r="9" spans="1:12" x14ac:dyDescent="0.25">
      <c r="A9" t="s">
        <v>9</v>
      </c>
      <c r="B9" t="s">
        <v>161</v>
      </c>
      <c r="C9">
        <v>2016</v>
      </c>
      <c r="D9">
        <v>8</v>
      </c>
      <c r="E9">
        <v>7.3339999999999996</v>
      </c>
      <c r="F9" s="2">
        <f>VLOOKUP(A9,'GDP $ from World Bank'!$A$2:$L$274,7,FALSE)</f>
        <v>188838342527.97549</v>
      </c>
      <c r="G9">
        <f>VLOOKUP(A9,'Life Expectancy from World Bank'!$A$1:$L$267,7,FALSE)</f>
        <v>81.612439024390255</v>
      </c>
      <c r="H9">
        <f>VLOOKUP(A9,'Unemployment % from World Bank'!$A$1:$L$267,7,FALSE)</f>
        <v>5.1500000953674299</v>
      </c>
      <c r="I9">
        <f>VLOOKUP(A9,'Education Index from Wiki'!$A$1:$G$190,4,FALSE)</f>
        <v>0.91900000000000004</v>
      </c>
      <c r="J9">
        <f>VLOOKUP(A9,'% Drinking Water FAOStat'!$A$1:$H$124,4,FALSE)</f>
        <v>96.9</v>
      </c>
      <c r="K9">
        <f>VLOOKUP(A9,'% Sanitation Servics FAOStat'!$A$1:$H$124,4,FALSE)</f>
        <v>81.3</v>
      </c>
      <c r="L9">
        <f>VLOOKUP(A9,Freedom!$A$1:$I$212,4,FALSE)</f>
        <v>98</v>
      </c>
    </row>
    <row r="10" spans="1:12" x14ac:dyDescent="0.25">
      <c r="A10" t="s">
        <v>10</v>
      </c>
      <c r="B10" t="s">
        <v>161</v>
      </c>
      <c r="C10">
        <v>2016</v>
      </c>
      <c r="D10">
        <v>9</v>
      </c>
      <c r="E10">
        <v>7.3129999999999997</v>
      </c>
      <c r="F10" s="2">
        <f>VLOOKUP(A10,'GDP $ from World Bank'!$A$2:$L$274,7,FALSE)</f>
        <v>1206685107002.4749</v>
      </c>
      <c r="G10">
        <f>VLOOKUP(A10,'Life Expectancy from World Bank'!$A$1:$L$267,7,FALSE)</f>
        <v>82.448780487804896</v>
      </c>
      <c r="H10">
        <f>VLOOKUP(A10,'Unemployment % from World Bank'!$A$1:$L$267,7,FALSE)</f>
        <v>5.71000003814697</v>
      </c>
      <c r="I10">
        <f>VLOOKUP(A10,'Education Index from Wiki'!$A$1:$G$190,4,FALSE)</f>
        <v>0.91900000000000004</v>
      </c>
      <c r="J10" t="e">
        <f>VLOOKUP(A10,'% Drinking Water FAOStat'!$A$1:$H$124,4,FALSE)</f>
        <v>#N/A</v>
      </c>
      <c r="K10">
        <f>VLOOKUP(A10,'% Sanitation Servics FAOStat'!$A$1:$H$124,4,FALSE)</f>
        <v>70.400000000000006</v>
      </c>
      <c r="L10">
        <f>VLOOKUP(A10,Freedom!$A$1:$I$212,4,FALSE)</f>
        <v>98</v>
      </c>
    </row>
    <row r="11" spans="1:12" x14ac:dyDescent="0.25">
      <c r="A11" t="s">
        <v>8</v>
      </c>
      <c r="B11" t="s">
        <v>159</v>
      </c>
      <c r="C11">
        <v>2016</v>
      </c>
      <c r="D11">
        <v>10</v>
      </c>
      <c r="E11">
        <v>7.2910000000000004</v>
      </c>
      <c r="F11" s="2">
        <f>VLOOKUP(A11,'GDP $ from World Bank'!$A$2:$L$274,7,FALSE)</f>
        <v>515654671469.54694</v>
      </c>
      <c r="G11">
        <f>VLOOKUP(A11,'Life Expectancy from World Bank'!$A$1:$L$267,7,FALSE)</f>
        <v>82.307317073170736</v>
      </c>
      <c r="H11">
        <f>VLOOKUP(A11,'Unemployment % from World Bank'!$A$1:$L$267,7,FALSE)</f>
        <v>6.9899997711181596</v>
      </c>
      <c r="I11">
        <f>VLOOKUP(A11,'Education Index from Wiki'!$A$1:$G$190,4,FALSE)</f>
        <v>0.91400000000000003</v>
      </c>
      <c r="J11">
        <f>VLOOKUP(A11,'% Drinking Water FAOStat'!$A$1:$H$124,4,FALSE)</f>
        <v>99</v>
      </c>
      <c r="K11">
        <f>VLOOKUP(A11,'% Sanitation Servics FAOStat'!$A$1:$H$124,4,FALSE)</f>
        <v>94.7</v>
      </c>
      <c r="L11">
        <f>VLOOKUP(A11,Freedom!$A$1:$I$212,4,FALSE)</f>
        <v>100</v>
      </c>
    </row>
    <row r="12" spans="1:12" x14ac:dyDescent="0.25">
      <c r="A12" t="s">
        <v>11</v>
      </c>
      <c r="B12" t="s">
        <v>162</v>
      </c>
      <c r="C12">
        <v>2016</v>
      </c>
      <c r="D12">
        <v>11</v>
      </c>
      <c r="E12">
        <v>7.2670000000000003</v>
      </c>
      <c r="F12" s="2">
        <f>VLOOKUP(A12,'GDP $ from World Bank'!$A$2:$L$274,7,FALSE)</f>
        <v>319024417316.88873</v>
      </c>
      <c r="G12">
        <f>VLOOKUP(A12,'Life Expectancy from World Bank'!$A$1:$L$267,7,FALSE)</f>
        <v>82.407317073170745</v>
      </c>
      <c r="H12">
        <f>VLOOKUP(A12,'Unemployment % from World Bank'!$A$1:$L$267,7,FALSE)</f>
        <v>4.8000001907348597</v>
      </c>
      <c r="I12">
        <f>VLOOKUP(A12,'Education Index from Wiki'!$A$1:$G$190,4,FALSE)</f>
        <v>0.88100000000000001</v>
      </c>
      <c r="J12">
        <f>VLOOKUP(A12,'% Drinking Water FAOStat'!$A$1:$H$124,4,FALSE)</f>
        <v>99</v>
      </c>
      <c r="K12">
        <f>VLOOKUP(A12,'% Sanitation Servics FAOStat'!$A$1:$H$124,4,FALSE)</f>
        <v>91.9</v>
      </c>
      <c r="L12">
        <f>VLOOKUP(A12,Freedom!$A$1:$I$212,4,FALSE)</f>
        <v>80</v>
      </c>
    </row>
    <row r="13" spans="1:12" x14ac:dyDescent="0.25">
      <c r="A13" t="s">
        <v>13</v>
      </c>
      <c r="B13" t="s">
        <v>159</v>
      </c>
      <c r="C13">
        <v>2016</v>
      </c>
      <c r="D13">
        <v>12</v>
      </c>
      <c r="E13">
        <v>7.1189999999999998</v>
      </c>
      <c r="F13" s="2">
        <f>VLOOKUP(A13,'GDP $ from World Bank'!$A$2:$L$274,7,FALSE)</f>
        <v>395837353031.49902</v>
      </c>
      <c r="G13">
        <f>VLOOKUP(A13,'Life Expectancy from World Bank'!$A$1:$L$267,7,FALSE)</f>
        <v>81.64146341463416</v>
      </c>
      <c r="H13">
        <f>VLOOKUP(A13,'Unemployment % from World Bank'!$A$1:$L$267,7,FALSE)</f>
        <v>6.0100002288818404</v>
      </c>
      <c r="I13">
        <f>VLOOKUP(A13,'Education Index from Wiki'!$A$1:$G$190,4,FALSE)</f>
        <v>0.86199999999999999</v>
      </c>
      <c r="J13">
        <f>VLOOKUP(A13,'% Drinking Water FAOStat'!$A$1:$H$124,4,FALSE)</f>
        <v>98.9</v>
      </c>
      <c r="K13">
        <f>VLOOKUP(A13,'% Sanitation Servics FAOStat'!$A$1:$H$124,4,FALSE)</f>
        <v>99</v>
      </c>
      <c r="L13">
        <f>VLOOKUP(A13,Freedom!$A$1:$I$212,4,FALSE)</f>
        <v>95</v>
      </c>
    </row>
    <row r="14" spans="1:12" x14ac:dyDescent="0.25">
      <c r="A14" t="s">
        <v>15</v>
      </c>
      <c r="B14" t="s">
        <v>160</v>
      </c>
      <c r="C14">
        <v>2016</v>
      </c>
      <c r="D14">
        <v>13</v>
      </c>
      <c r="E14">
        <v>7.1040000000000001</v>
      </c>
      <c r="F14" s="2">
        <f>VLOOKUP(A14,'GDP $ from World Bank'!$A$2:$L$274,7,FALSE)</f>
        <v>18695110842000</v>
      </c>
      <c r="G14">
        <f>VLOOKUP(A14,'Life Expectancy from World Bank'!$A$1:$L$267,7,FALSE)</f>
        <v>78.53902439024391</v>
      </c>
      <c r="H14">
        <f>VLOOKUP(A14,'Unemployment % from World Bank'!$A$1:$L$267,7,FALSE)</f>
        <v>4.8699998855590803</v>
      </c>
      <c r="I14">
        <f>VLOOKUP(A14,'Education Index from Wiki'!$A$1:$G$190,4,FALSE)</f>
        <v>0.89600000000000002</v>
      </c>
      <c r="J14">
        <f>VLOOKUP(A14,'% Drinking Water FAOStat'!$A$1:$H$124,4,FALSE)</f>
        <v>96.6</v>
      </c>
      <c r="K14" t="e">
        <f>VLOOKUP(A14,'% Sanitation Servics FAOStat'!$A$1:$H$124,4,FALSE)</f>
        <v>#N/A</v>
      </c>
      <c r="L14">
        <f>VLOOKUP(A14,Freedom!$A$1:$I$212,4,FALSE)</f>
        <v>90</v>
      </c>
    </row>
    <row r="15" spans="1:12" x14ac:dyDescent="0.25">
      <c r="A15" t="s">
        <v>12</v>
      </c>
      <c r="B15" t="s">
        <v>163</v>
      </c>
      <c r="C15">
        <v>2016</v>
      </c>
      <c r="D15">
        <v>14</v>
      </c>
      <c r="E15">
        <v>7.0869999999999997</v>
      </c>
      <c r="F15" s="2">
        <f>VLOOKUP(A15,'GDP $ from World Bank'!$A$2:$L$274,7,FALSE)</f>
        <v>58847016044.736252</v>
      </c>
      <c r="G15">
        <f>VLOOKUP(A15,'Life Expectancy from World Bank'!$A$1:$L$267,7,FALSE)</f>
        <v>79.738</v>
      </c>
      <c r="H15">
        <f>VLOOKUP(A15,'Unemployment % from World Bank'!$A$1:$L$267,7,FALSE)</f>
        <v>8.6000003814697301</v>
      </c>
      <c r="I15">
        <f>VLOOKUP(A15,'Education Index from Wiki'!$A$1:$G$190,4,FALSE)</f>
        <v>0.71399999999999997</v>
      </c>
      <c r="J15">
        <f>VLOOKUP(A15,'% Drinking Water FAOStat'!$A$1:$H$124,4,FALSE)</f>
        <v>80.400000000000006</v>
      </c>
      <c r="K15">
        <f>VLOOKUP(A15,'% Sanitation Servics FAOStat'!$A$1:$H$124,4,FALSE)</f>
        <v>31.5</v>
      </c>
      <c r="L15">
        <f>VLOOKUP(A15,Freedom!$A$1:$I$212,4,FALSE)</f>
        <v>90</v>
      </c>
    </row>
    <row r="16" spans="1:12" x14ac:dyDescent="0.25">
      <c r="A16" t="s">
        <v>173</v>
      </c>
      <c r="B16" t="s">
        <v>163</v>
      </c>
      <c r="C16">
        <v>2016</v>
      </c>
      <c r="D16">
        <v>15</v>
      </c>
      <c r="E16">
        <v>7.0389999999999997</v>
      </c>
      <c r="F16" s="2">
        <f>VLOOKUP(A16,'GDP $ from World Bank'!$A$2:$L$274,7,FALSE)</f>
        <v>104336700000</v>
      </c>
      <c r="G16">
        <f>VLOOKUP(A16,'Life Expectancy from World Bank'!$A$1:$L$267,7,FALSE)</f>
        <v>79.494975609756096</v>
      </c>
      <c r="H16">
        <f>VLOOKUP(A16,'Unemployment % from World Bank'!$A$1:$L$267,7,FALSE)</f>
        <v>11.800000190734901</v>
      </c>
      <c r="I16" t="e">
        <f>VLOOKUP(A16,'Education Index from Wiki'!$A$1:$G$190,4,FALSE)</f>
        <v>#N/A</v>
      </c>
      <c r="J16">
        <f>VLOOKUP(A16,'% Drinking Water FAOStat'!$A$1:$H$124,4,FALSE)</f>
        <v>98.6</v>
      </c>
      <c r="K16">
        <f>VLOOKUP(A16,'% Sanitation Servics FAOStat'!$A$1:$H$124,4,FALSE)</f>
        <v>32.5</v>
      </c>
      <c r="L16">
        <f>VLOOKUP(A16,Freedom!$A$1:$I$212,4,FALSE)</f>
        <v>90</v>
      </c>
    </row>
    <row r="17" spans="1:12" x14ac:dyDescent="0.25">
      <c r="A17" t="s">
        <v>26</v>
      </c>
      <c r="B17" t="s">
        <v>159</v>
      </c>
      <c r="C17">
        <v>2016</v>
      </c>
      <c r="D17">
        <v>16</v>
      </c>
      <c r="E17">
        <v>6.9939999999999998</v>
      </c>
      <c r="F17" s="2">
        <f>VLOOKUP(A17,'GDP $ from World Bank'!$A$2:$L$274,7,FALSE)</f>
        <v>3469853463945.5337</v>
      </c>
      <c r="G17">
        <f>VLOOKUP(A17,'Life Expectancy from World Bank'!$A$1:$L$267,7,FALSE)</f>
        <v>80.990243902439033</v>
      </c>
      <c r="H17">
        <f>VLOOKUP(A17,'Unemployment % from World Bank'!$A$1:$L$267,7,FALSE)</f>
        <v>4.1199998855590803</v>
      </c>
      <c r="I17">
        <f>VLOOKUP(A17,'Education Index from Wiki'!$A$1:$G$190,4,FALSE)</f>
        <v>0.93700000000000006</v>
      </c>
      <c r="J17">
        <f>VLOOKUP(A17,'% Drinking Water FAOStat'!$A$1:$H$124,4,FALSE)</f>
        <v>99</v>
      </c>
      <c r="K17">
        <f>VLOOKUP(A17,'% Sanitation Servics FAOStat'!$A$1:$H$124,4,FALSE)</f>
        <v>97</v>
      </c>
      <c r="L17">
        <f>VLOOKUP(A17,Freedom!$A$1:$I$212,4,FALSE)</f>
        <v>95</v>
      </c>
    </row>
    <row r="18" spans="1:12" x14ac:dyDescent="0.25">
      <c r="A18" t="s">
        <v>16</v>
      </c>
      <c r="B18" t="s">
        <v>163</v>
      </c>
      <c r="C18">
        <v>2016</v>
      </c>
      <c r="D18">
        <v>17</v>
      </c>
      <c r="E18">
        <v>6.952</v>
      </c>
      <c r="F18" s="2">
        <f>VLOOKUP(A18,'GDP $ from World Bank'!$A$2:$L$274,7,FALSE)</f>
        <v>1795693265810.2322</v>
      </c>
      <c r="G18">
        <f>VLOOKUP(A18,'Life Expectancy from World Bank'!$A$1:$L$267,7,FALSE)</f>
        <v>75.23</v>
      </c>
      <c r="H18">
        <f>VLOOKUP(A18,'Unemployment % from World Bank'!$A$1:$L$267,7,FALSE)</f>
        <v>11.7399997711182</v>
      </c>
      <c r="I18">
        <f>VLOOKUP(A18,'Education Index from Wiki'!$A$1:$G$190,4,FALSE)</f>
        <v>0.68400000000000005</v>
      </c>
      <c r="J18">
        <f>VLOOKUP(A18,'% Drinking Water FAOStat'!$A$1:$H$124,4,FALSE)</f>
        <v>82.7</v>
      </c>
      <c r="K18">
        <f>VLOOKUP(A18,'% Sanitation Servics FAOStat'!$A$1:$H$124,4,FALSE)</f>
        <v>44.9</v>
      </c>
      <c r="L18">
        <f>VLOOKUP(A18,Freedom!$A$1:$I$212,4,FALSE)</f>
        <v>81</v>
      </c>
    </row>
    <row r="19" spans="1:12" x14ac:dyDescent="0.25">
      <c r="A19" t="s">
        <v>19</v>
      </c>
      <c r="B19" t="s">
        <v>159</v>
      </c>
      <c r="C19">
        <v>2016</v>
      </c>
      <c r="D19">
        <v>18</v>
      </c>
      <c r="E19">
        <v>6.9290000000000003</v>
      </c>
      <c r="F19" s="2">
        <f>VLOOKUP(A19,'GDP $ from World Bank'!$A$2:$L$274,7,FALSE)</f>
        <v>476062757356.92725</v>
      </c>
      <c r="G19">
        <f>VLOOKUP(A19,'Life Expectancy from World Bank'!$A$1:$L$267,7,FALSE)</f>
        <v>81.439024390243901</v>
      </c>
      <c r="H19">
        <f>VLOOKUP(A19,'Unemployment % from World Bank'!$A$1:$L$267,7,FALSE)</f>
        <v>7.8299999237060502</v>
      </c>
      <c r="I19">
        <f>VLOOKUP(A19,'Education Index from Wiki'!$A$1:$G$190,4,FALSE)</f>
        <v>0.89300000000000002</v>
      </c>
      <c r="J19">
        <f>VLOOKUP(A19,'% Drinking Water FAOStat'!$A$1:$H$124,4,FALSE)</f>
        <v>99</v>
      </c>
      <c r="K19">
        <f>VLOOKUP(A19,'% Sanitation Servics FAOStat'!$A$1:$H$124,4,FALSE)</f>
        <v>85.3</v>
      </c>
      <c r="L19">
        <f>VLOOKUP(A19,Freedom!$A$1:$I$212,4,FALSE)</f>
        <v>96</v>
      </c>
    </row>
    <row r="20" spans="1:12" x14ac:dyDescent="0.25">
      <c r="A20" t="s">
        <v>18</v>
      </c>
      <c r="B20" t="s">
        <v>159</v>
      </c>
      <c r="C20">
        <v>2016</v>
      </c>
      <c r="D20">
        <v>19</v>
      </c>
      <c r="E20">
        <v>6.907</v>
      </c>
      <c r="F20" s="2">
        <f>VLOOKUP(A20,'GDP $ from World Bank'!$A$2:$L$274,7,FALSE)</f>
        <v>298928152644.68597</v>
      </c>
      <c r="G20">
        <f>VLOOKUP(A20,'Life Expectancy from World Bank'!$A$1:$L$267,7,FALSE)</f>
        <v>81.653658536585368</v>
      </c>
      <c r="H20">
        <f>VLOOKUP(A20,'Unemployment % from World Bank'!$A$1:$L$267,7,FALSE)</f>
        <v>8.3699998855590803</v>
      </c>
      <c r="I20">
        <f>VLOOKUP(A20,'Education Index from Wiki'!$A$1:$G$190,4,FALSE)</f>
        <v>0.91800000000000004</v>
      </c>
      <c r="J20">
        <f>VLOOKUP(A20,'% Drinking Water FAOStat'!$A$1:$H$124,4,FALSE)</f>
        <v>97</v>
      </c>
      <c r="K20">
        <f>VLOOKUP(A20,'% Sanitation Servics FAOStat'!$A$1:$H$124,4,FALSE)</f>
        <v>81</v>
      </c>
      <c r="L20">
        <f>VLOOKUP(A20,Freedom!$A$1:$I$212,4,FALSE)</f>
        <v>96</v>
      </c>
    </row>
    <row r="21" spans="1:12" x14ac:dyDescent="0.25">
      <c r="A21" t="s">
        <v>17</v>
      </c>
      <c r="B21" t="s">
        <v>159</v>
      </c>
      <c r="C21">
        <v>2016</v>
      </c>
      <c r="D21">
        <v>20</v>
      </c>
      <c r="E21">
        <v>6.8710000000000004</v>
      </c>
      <c r="F21" s="2">
        <f>VLOOKUP(A21,'GDP $ from World Bank'!$A$2:$L$274,7,FALSE)</f>
        <v>62216885435.948792</v>
      </c>
      <c r="G21">
        <f>VLOOKUP(A21,'Life Expectancy from World Bank'!$A$1:$L$267,7,FALSE)</f>
        <v>82.685365853658539</v>
      </c>
      <c r="H21">
        <f>VLOOKUP(A21,'Unemployment % from World Bank'!$A$1:$L$267,7,FALSE)</f>
        <v>6.28999996185303</v>
      </c>
      <c r="I21">
        <f>VLOOKUP(A21,'Education Index from Wiki'!$A$1:$G$190,4,FALSE)</f>
        <v>0.79800000000000004</v>
      </c>
      <c r="J21">
        <f>VLOOKUP(A21,'% Drinking Water FAOStat'!$A$1:$H$124,4,FALSE)</f>
        <v>99</v>
      </c>
      <c r="K21">
        <f>VLOOKUP(A21,'% Sanitation Servics FAOStat'!$A$1:$H$124,4,FALSE)</f>
        <v>96.3</v>
      </c>
      <c r="L21">
        <f>VLOOKUP(A21,Freedom!$A$1:$I$212,4,FALSE)</f>
        <v>98</v>
      </c>
    </row>
    <row r="22" spans="1:12" x14ac:dyDescent="0.25">
      <c r="A22" t="s">
        <v>14</v>
      </c>
      <c r="B22" t="s">
        <v>163</v>
      </c>
      <c r="C22">
        <v>2016</v>
      </c>
      <c r="D22">
        <v>21</v>
      </c>
      <c r="E22">
        <v>6.7779999999999996</v>
      </c>
      <c r="F22" s="2">
        <f>VLOOKUP(A22,'GDP $ from World Bank'!$A$2:$L$274,7,FALSE)</f>
        <v>1078490651625.3127</v>
      </c>
      <c r="G22">
        <f>VLOOKUP(A22,'Life Expectancy from World Bank'!$A$1:$L$267,7,FALSE)</f>
        <v>74.917000000000002</v>
      </c>
      <c r="H22">
        <f>VLOOKUP(A22,'Unemployment % from World Bank'!$A$1:$L$267,7,FALSE)</f>
        <v>3.8599998950958301</v>
      </c>
      <c r="I22">
        <f>VLOOKUP(A22,'Education Index from Wiki'!$A$1:$G$190,4,FALSE)</f>
        <v>0.67700000000000005</v>
      </c>
      <c r="J22">
        <f>VLOOKUP(A22,'% Drinking Water FAOStat'!$A$1:$H$124,4,FALSE)</f>
        <v>42.5</v>
      </c>
      <c r="K22">
        <f>VLOOKUP(A22,'% Sanitation Servics FAOStat'!$A$1:$H$124,4,FALSE)</f>
        <v>47.7</v>
      </c>
      <c r="L22">
        <f>VLOOKUP(A22,Freedom!$A$1:$I$212,4,FALSE)</f>
        <v>65</v>
      </c>
    </row>
    <row r="23" spans="1:12" x14ac:dyDescent="0.25">
      <c r="A23" t="s">
        <v>24</v>
      </c>
      <c r="B23" t="s">
        <v>164</v>
      </c>
      <c r="C23">
        <v>2016</v>
      </c>
      <c r="D23">
        <v>22</v>
      </c>
      <c r="E23">
        <v>6.7389999999999999</v>
      </c>
      <c r="F23" s="2">
        <f>VLOOKUP(A23,'GDP $ from World Bank'!$A$2:$L$274,7,FALSE)</f>
        <v>318832428519.72498</v>
      </c>
      <c r="G23">
        <f>VLOOKUP(A23,'Life Expectancy from World Bank'!$A$1:$L$267,7,FALSE)</f>
        <v>82.846341463414646</v>
      </c>
      <c r="H23">
        <f>VLOOKUP(A23,'Unemployment % from World Bank'!$A$1:$L$267,7,FALSE)</f>
        <v>4.0799999237060502</v>
      </c>
      <c r="I23">
        <f>VLOOKUP(A23,'Education Index from Wiki'!$A$1:$G$190,4,FALSE)</f>
        <v>0.89200000000000002</v>
      </c>
      <c r="J23">
        <f>VLOOKUP(A23,'% Drinking Water FAOStat'!$A$1:$H$124,4,FALSE)</f>
        <v>99</v>
      </c>
      <c r="K23">
        <f>VLOOKUP(A23,'% Sanitation Servics FAOStat'!$A$1:$H$124,4,FALSE)</f>
        <v>99</v>
      </c>
      <c r="L23">
        <f>VLOOKUP(A23,Freedom!$A$1:$I$212,4,FALSE)</f>
        <v>51</v>
      </c>
    </row>
    <row r="24" spans="1:12" x14ac:dyDescent="0.25">
      <c r="A24" t="s">
        <v>21</v>
      </c>
      <c r="B24" t="s">
        <v>159</v>
      </c>
      <c r="C24">
        <v>2016</v>
      </c>
      <c r="D24">
        <v>23</v>
      </c>
      <c r="E24">
        <v>6.7249999999999996</v>
      </c>
      <c r="F24" s="2">
        <f>VLOOKUP(A24,'GDP $ from World Bank'!$A$2:$L$274,7,FALSE)</f>
        <v>2722851958486.2251</v>
      </c>
      <c r="G24">
        <f>VLOOKUP(A24,'Life Expectancy from World Bank'!$A$1:$L$267,7,FALSE)</f>
        <v>81.156097560975624</v>
      </c>
      <c r="H24">
        <f>VLOOKUP(A24,'Unemployment % from World Bank'!$A$1:$L$267,7,FALSE)</f>
        <v>4.8099999427795401</v>
      </c>
      <c r="I24">
        <f>VLOOKUP(A24,'Education Index from Wiki'!$A$1:$G$190,4,FALSE)</f>
        <v>0.91100000000000003</v>
      </c>
      <c r="J24">
        <f>VLOOKUP(A24,'% Drinking Water FAOStat'!$A$1:$H$124,4,FALSE)</f>
        <v>99</v>
      </c>
      <c r="K24" t="e">
        <f>VLOOKUP(A24,'% Sanitation Servics FAOStat'!$A$1:$H$124,4,FALSE)</f>
        <v>#N/A</v>
      </c>
      <c r="L24">
        <f>VLOOKUP(A24,Freedom!$A$1:$I$212,4,FALSE)</f>
        <v>95</v>
      </c>
    </row>
    <row r="25" spans="1:12" x14ac:dyDescent="0.25">
      <c r="A25" t="s">
        <v>27</v>
      </c>
      <c r="B25" t="s">
        <v>163</v>
      </c>
      <c r="C25">
        <v>2016</v>
      </c>
      <c r="D25">
        <v>24</v>
      </c>
      <c r="E25">
        <v>6.7050000000000001</v>
      </c>
      <c r="F25" s="2">
        <f>VLOOKUP(A25,'GDP $ from World Bank'!$A$2:$L$274,7,FALSE)</f>
        <v>249298719723.10825</v>
      </c>
      <c r="G25">
        <f>VLOOKUP(A25,'Life Expectancy from World Bank'!$A$1:$L$267,7,FALSE)</f>
        <v>79.778999999999996</v>
      </c>
      <c r="H25">
        <f>VLOOKUP(A25,'Unemployment % from World Bank'!$A$1:$L$267,7,FALSE)</f>
        <v>6.7300000190734899</v>
      </c>
      <c r="I25">
        <f>VLOOKUP(A25,'Education Index from Wiki'!$A$1:$G$190,4,FALSE)</f>
        <v>0.79900000000000004</v>
      </c>
      <c r="J25">
        <f>VLOOKUP(A25,'% Drinking Water FAOStat'!$A$1:$H$124,4,FALSE)</f>
        <v>98.6</v>
      </c>
      <c r="K25">
        <f>VLOOKUP(A25,'% Sanitation Servics FAOStat'!$A$1:$H$124,4,FALSE)</f>
        <v>72.8</v>
      </c>
      <c r="L25">
        <f>VLOOKUP(A25,Freedom!$A$1:$I$212,4,FALSE)</f>
        <v>95</v>
      </c>
    </row>
    <row r="26" spans="1:12" x14ac:dyDescent="0.25">
      <c r="A26" t="s">
        <v>25</v>
      </c>
      <c r="B26" t="s">
        <v>163</v>
      </c>
      <c r="C26">
        <v>2016</v>
      </c>
      <c r="D26">
        <v>25</v>
      </c>
      <c r="E26">
        <v>6.7009999999999996</v>
      </c>
      <c r="F26" s="2">
        <f>VLOOKUP(A26,'GDP $ from World Bank'!$A$2:$L$274,7,FALSE)</f>
        <v>57907695400</v>
      </c>
      <c r="G26">
        <f>VLOOKUP(A26,'Life Expectancy from World Bank'!$A$1:$L$267,7,FALSE)</f>
        <v>77.963999999999999</v>
      </c>
      <c r="H26">
        <f>VLOOKUP(A26,'Unemployment % from World Bank'!$A$1:$L$267,7,FALSE)</f>
        <v>4.8400001525878897</v>
      </c>
      <c r="I26">
        <f>VLOOKUP(A26,'Education Index from Wiki'!$A$1:$G$190,4,FALSE)</f>
        <v>0.69199999999999995</v>
      </c>
      <c r="J26" t="e">
        <f>VLOOKUP(A26,'% Drinking Water FAOStat'!$A$1:$H$124,4,FALSE)</f>
        <v>#N/A</v>
      </c>
      <c r="K26" t="e">
        <f>VLOOKUP(A26,'% Sanitation Servics FAOStat'!$A$1:$H$124,4,FALSE)</f>
        <v>#N/A</v>
      </c>
      <c r="L26">
        <f>VLOOKUP(A26,Freedom!$A$1:$I$212,4,FALSE)</f>
        <v>83</v>
      </c>
    </row>
    <row r="27" spans="1:12" x14ac:dyDescent="0.25">
      <c r="A27" t="s">
        <v>30</v>
      </c>
      <c r="B27" t="s">
        <v>163</v>
      </c>
      <c r="C27">
        <v>2016</v>
      </c>
      <c r="D27">
        <v>26</v>
      </c>
      <c r="E27">
        <v>6.65</v>
      </c>
      <c r="F27" s="2">
        <f>VLOOKUP(A27,'GDP $ from World Bank'!$A$2:$L$274,7,FALSE)</f>
        <v>557531376217.96692</v>
      </c>
      <c r="G27">
        <f>VLOOKUP(A27,'Life Expectancy from World Bank'!$A$1:$L$267,7,FALSE)</f>
        <v>76.221000000000004</v>
      </c>
      <c r="H27" t="str">
        <f>VLOOKUP(A27,'Unemployment % from World Bank'!$A$1:$L$267,7,FALSE)</f>
        <v>No Data</v>
      </c>
      <c r="I27">
        <f>VLOOKUP(A27,'Education Index from Wiki'!$A$1:$G$190,4,FALSE)</f>
        <v>0.83399999999999996</v>
      </c>
      <c r="J27" t="e">
        <f>VLOOKUP(A27,'% Drinking Water FAOStat'!$A$1:$H$124,4,FALSE)</f>
        <v>#N/A</v>
      </c>
      <c r="K27">
        <f>VLOOKUP(A27,'% Sanitation Servics FAOStat'!$A$1:$H$124,4,FALSE)</f>
        <v>51.3</v>
      </c>
      <c r="L27">
        <f>VLOOKUP(A27,Freedom!$A$1:$I$212,4,FALSE)</f>
        <v>79</v>
      </c>
    </row>
    <row r="28" spans="1:12" x14ac:dyDescent="0.25">
      <c r="A28" t="s">
        <v>31</v>
      </c>
      <c r="B28" t="s">
        <v>165</v>
      </c>
      <c r="C28">
        <v>2016</v>
      </c>
      <c r="D28">
        <v>27</v>
      </c>
      <c r="E28">
        <v>6.5960000000000001</v>
      </c>
      <c r="F28" s="2">
        <f>VLOOKUP(A28,'GDP $ from World Bank'!$A$2:$L$274,7,FALSE)</f>
        <v>196272068576.33829</v>
      </c>
      <c r="G28">
        <f>VLOOKUP(A28,'Life Expectancy from World Bank'!$A$1:$L$267,7,FALSE)</f>
        <v>79.026829268292687</v>
      </c>
      <c r="H28">
        <f>VLOOKUP(A28,'Unemployment % from World Bank'!$A$1:$L$267,7,FALSE)</f>
        <v>3.9500000476837198</v>
      </c>
      <c r="I28" t="e">
        <f>VLOOKUP(A28,'Education Index from Wiki'!$A$1:$G$190,4,FALSE)</f>
        <v>#N/A</v>
      </c>
      <c r="J28" t="e">
        <f>VLOOKUP(A28,'% Drinking Water FAOStat'!$A$1:$H$124,4,FALSE)</f>
        <v>#N/A</v>
      </c>
      <c r="K28" t="e">
        <f>VLOOKUP(A28,'% Sanitation Servics FAOStat'!$A$1:$H$124,4,FALSE)</f>
        <v>#N/A</v>
      </c>
      <c r="L28">
        <f>VLOOKUP(A28,Freedom!$A$1:$I$212,4,FALSE)</f>
        <v>95</v>
      </c>
    </row>
    <row r="29" spans="1:12" x14ac:dyDescent="0.25">
      <c r="A29" t="s">
        <v>20</v>
      </c>
      <c r="B29" t="s">
        <v>162</v>
      </c>
      <c r="C29">
        <v>2016</v>
      </c>
      <c r="D29">
        <v>28</v>
      </c>
      <c r="E29">
        <v>6.5730000000000004</v>
      </c>
      <c r="F29" s="2">
        <f>VLOOKUP(A29,'GDP $ from World Bank'!$A$2:$L$274,7,FALSE)</f>
        <v>357045156018.55963</v>
      </c>
      <c r="G29">
        <f>VLOOKUP(A29,'Life Expectancy from World Bank'!$A$1:$L$267,7,FALSE)</f>
        <v>77.47</v>
      </c>
      <c r="H29">
        <f>VLOOKUP(A29,'Unemployment % from World Bank'!$A$1:$L$267,7,FALSE)</f>
        <v>1.6399999856948899</v>
      </c>
      <c r="I29">
        <f>VLOOKUP(A29,'Education Index from Wiki'!$A$1:$G$190,4,FALSE)</f>
        <v>0.74299999999999999</v>
      </c>
      <c r="J29" t="e">
        <f>VLOOKUP(A29,'% Drinking Water FAOStat'!$A$1:$H$124,4,FALSE)</f>
        <v>#N/A</v>
      </c>
      <c r="K29">
        <f>VLOOKUP(A29,'% Sanitation Servics FAOStat'!$A$1:$H$124,4,FALSE)</f>
        <v>93.9</v>
      </c>
      <c r="L29">
        <f>VLOOKUP(A29,Freedom!$A$1:$I$212,4,FALSE)</f>
        <v>20</v>
      </c>
    </row>
    <row r="30" spans="1:12" x14ac:dyDescent="0.25">
      <c r="A30" t="s">
        <v>32</v>
      </c>
      <c r="B30" t="s">
        <v>163</v>
      </c>
      <c r="C30">
        <v>2016</v>
      </c>
      <c r="D30">
        <v>29</v>
      </c>
      <c r="E30">
        <v>6.5449999999999999</v>
      </c>
      <c r="F30" s="2">
        <f>VLOOKUP(A30,'GDP $ from World Bank'!$A$2:$L$274,7,FALSE)</f>
        <v>57236652490.169945</v>
      </c>
      <c r="G30">
        <f>VLOOKUP(A30,'Life Expectancy from World Bank'!$A$1:$L$267,7,FALSE)</f>
        <v>77.498000000000005</v>
      </c>
      <c r="H30">
        <f>VLOOKUP(A30,'Unemployment % from World Bank'!$A$1:$L$267,7,FALSE)</f>
        <v>7.8400001525878897</v>
      </c>
      <c r="I30">
        <f>VLOOKUP(A30,'Education Index from Wiki'!$A$1:$G$190,4,FALSE)</f>
        <v>0.753</v>
      </c>
      <c r="J30" t="e">
        <f>VLOOKUP(A30,'% Drinking Water FAOStat'!$A$1:$H$124,4,FALSE)</f>
        <v>#N/A</v>
      </c>
      <c r="K30" t="e">
        <f>VLOOKUP(A30,'% Sanitation Servics FAOStat'!$A$1:$H$124,4,FALSE)</f>
        <v>#N/A</v>
      </c>
      <c r="L30">
        <f>VLOOKUP(A30,Freedom!$A$1:$I$212,4,FALSE)</f>
        <v>98</v>
      </c>
    </row>
    <row r="31" spans="1:12" x14ac:dyDescent="0.25">
      <c r="A31" t="s">
        <v>37</v>
      </c>
      <c r="B31" t="s">
        <v>159</v>
      </c>
      <c r="C31">
        <v>2016</v>
      </c>
      <c r="D31">
        <v>30</v>
      </c>
      <c r="E31">
        <v>6.4880000000000004</v>
      </c>
      <c r="F31" s="2">
        <f>VLOOKUP(A31,'GDP $ from World Bank'!$A$2:$L$274,7,FALSE)</f>
        <v>11668286794.861635</v>
      </c>
      <c r="G31">
        <f>VLOOKUP(A31,'Life Expectancy from World Bank'!$A$1:$L$267,7,FALSE)</f>
        <v>82.45365853658538</v>
      </c>
      <c r="H31">
        <f>VLOOKUP(A31,'Unemployment % from World Bank'!$A$1:$L$267,7,FALSE)</f>
        <v>4.6900000572204599</v>
      </c>
      <c r="I31">
        <f>VLOOKUP(A31,'Education Index from Wiki'!$A$1:$G$190,4,FALSE)</f>
        <v>0.81299999999999994</v>
      </c>
      <c r="J31">
        <f>VLOOKUP(A31,'% Drinking Water FAOStat'!$A$1:$H$124,4,FALSE)</f>
        <v>99</v>
      </c>
      <c r="K31">
        <f>VLOOKUP(A31,'% Sanitation Servics FAOStat'!$A$1:$H$124,4,FALSE)</f>
        <v>91.9</v>
      </c>
      <c r="L31">
        <f>VLOOKUP(A31,Freedom!$A$1:$I$212,4,FALSE)</f>
        <v>96</v>
      </c>
    </row>
    <row r="32" spans="1:12" x14ac:dyDescent="0.25">
      <c r="A32" t="s">
        <v>33</v>
      </c>
      <c r="B32" t="s">
        <v>163</v>
      </c>
      <c r="C32">
        <v>2016</v>
      </c>
      <c r="D32">
        <v>31</v>
      </c>
      <c r="E32">
        <v>6.4809999999999999</v>
      </c>
      <c r="F32" s="2">
        <f>VLOOKUP(A32,'GDP $ from World Bank'!$A$2:$L$274,7,FALSE)</f>
        <v>282825009887.45764</v>
      </c>
      <c r="G32">
        <f>VLOOKUP(A32,'Life Expectancy from World Bank'!$A$1:$L$267,7,FALSE)</f>
        <v>76.731999999999999</v>
      </c>
      <c r="H32">
        <f>VLOOKUP(A32,'Unemployment % from World Bank'!$A$1:$L$267,7,FALSE)</f>
        <v>8.6899995803833008</v>
      </c>
      <c r="I32">
        <f>VLOOKUP(A32,'Education Index from Wiki'!$A$1:$G$190,4,FALSE)</f>
        <v>0.67300000000000004</v>
      </c>
      <c r="J32">
        <f>VLOOKUP(A32,'% Drinking Water FAOStat'!$A$1:$H$124,4,FALSE)</f>
        <v>72.599999999999994</v>
      </c>
      <c r="K32">
        <f>VLOOKUP(A32,'% Sanitation Servics FAOStat'!$A$1:$H$124,4,FALSE)</f>
        <v>17.7</v>
      </c>
      <c r="L32">
        <f>VLOOKUP(A32,Freedom!$A$1:$I$212,4,FALSE)</f>
        <v>63</v>
      </c>
    </row>
    <row r="33" spans="1:12" x14ac:dyDescent="0.25">
      <c r="A33" t="s">
        <v>29</v>
      </c>
      <c r="B33" t="s">
        <v>159</v>
      </c>
      <c r="C33">
        <v>2016</v>
      </c>
      <c r="D33">
        <v>32</v>
      </c>
      <c r="E33">
        <v>6.4779999999999998</v>
      </c>
      <c r="F33" s="2">
        <f>VLOOKUP(A33,'GDP $ from World Bank'!$A$2:$L$274,7,FALSE)</f>
        <v>2472964344587.1655</v>
      </c>
      <c r="G33">
        <f>VLOOKUP(A33,'Life Expectancy from World Bank'!$A$1:$L$267,7,FALSE)</f>
        <v>82.573170731707322</v>
      </c>
      <c r="H33">
        <f>VLOOKUP(A33,'Unemployment % from World Bank'!$A$1:$L$267,7,FALSE)</f>
        <v>10.050000190734901</v>
      </c>
      <c r="I33">
        <f>VLOOKUP(A33,'Education Index from Wiki'!$A$1:$G$190,4,FALSE)</f>
        <v>0.80900000000000005</v>
      </c>
      <c r="J33">
        <f>VLOOKUP(A33,'% Drinking Water FAOStat'!$A$1:$H$124,4,FALSE)</f>
        <v>98.9</v>
      </c>
      <c r="K33">
        <f>VLOOKUP(A33,'% Sanitation Servics FAOStat'!$A$1:$H$124,4,FALSE)</f>
        <v>78.7</v>
      </c>
      <c r="L33">
        <f>VLOOKUP(A33,Freedom!$A$1:$I$212,4,FALSE)</f>
        <v>91</v>
      </c>
    </row>
    <row r="34" spans="1:12" x14ac:dyDescent="0.25">
      <c r="A34" t="s">
        <v>34</v>
      </c>
      <c r="B34" t="s">
        <v>164</v>
      </c>
      <c r="C34">
        <v>2016</v>
      </c>
      <c r="D34">
        <v>33</v>
      </c>
      <c r="E34">
        <v>6.4740000000000002</v>
      </c>
      <c r="F34" s="2">
        <f>VLOOKUP(A34,'GDP $ from World Bank'!$A$2:$L$274,7,FALSE)</f>
        <v>413366150655.59094</v>
      </c>
      <c r="G34">
        <f>VLOOKUP(A34,'Life Expectancy from World Bank'!$A$1:$L$267,7,FALSE)</f>
        <v>76.403000000000006</v>
      </c>
      <c r="H34">
        <f>VLOOKUP(A34,'Unemployment % from World Bank'!$A$1:$L$267,7,FALSE)</f>
        <v>0.68999999761581399</v>
      </c>
      <c r="I34">
        <f>VLOOKUP(A34,'Education Index from Wiki'!$A$1:$G$190,4,FALSE)</f>
        <v>0.65</v>
      </c>
      <c r="J34" t="e">
        <f>VLOOKUP(A34,'% Drinking Water FAOStat'!$A$1:$H$124,4,FALSE)</f>
        <v>#N/A</v>
      </c>
      <c r="K34">
        <f>VLOOKUP(A34,'% Sanitation Servics FAOStat'!$A$1:$H$124,4,FALSE)</f>
        <v>24.6</v>
      </c>
      <c r="L34">
        <f>VLOOKUP(A34,Freedom!$A$1:$I$212,4,FALSE)</f>
        <v>32</v>
      </c>
    </row>
    <row r="35" spans="1:12" x14ac:dyDescent="0.25">
      <c r="A35" t="s">
        <v>35</v>
      </c>
      <c r="B35" t="s">
        <v>162</v>
      </c>
      <c r="C35">
        <v>2016</v>
      </c>
      <c r="D35">
        <v>34</v>
      </c>
      <c r="E35">
        <v>6.3789999999999996</v>
      </c>
      <c r="F35" s="2">
        <f>VLOOKUP(A35,'GDP $ from World Bank'!$A$2:$L$274,7,FALSE)</f>
        <v>644935682011.47461</v>
      </c>
      <c r="G35">
        <f>VLOOKUP(A35,'Life Expectancy from World Bank'!$A$1:$L$267,7,FALSE)</f>
        <v>74.760999999999996</v>
      </c>
      <c r="H35">
        <f>VLOOKUP(A35,'Unemployment % from World Bank'!$A$1:$L$267,7,FALSE)</f>
        <v>5.5999999046325701</v>
      </c>
      <c r="I35">
        <f>VLOOKUP(A35,'Education Index from Wiki'!$A$1:$G$190,4,FALSE)</f>
        <v>0.80300000000000005</v>
      </c>
      <c r="J35" t="e">
        <f>VLOOKUP(A35,'% Drinking Water FAOStat'!$A$1:$H$124,4,FALSE)</f>
        <v>#N/A</v>
      </c>
      <c r="K35">
        <f>VLOOKUP(A35,'% Sanitation Servics FAOStat'!$A$1:$H$124,4,FALSE)</f>
        <v>54.2</v>
      </c>
      <c r="L35">
        <f>VLOOKUP(A35,Freedom!$A$1:$I$212,4,FALSE)</f>
        <v>10</v>
      </c>
    </row>
    <row r="36" spans="1:12" x14ac:dyDescent="0.25">
      <c r="A36" t="s">
        <v>38</v>
      </c>
      <c r="B36" t="s">
        <v>166</v>
      </c>
      <c r="C36">
        <v>2016</v>
      </c>
      <c r="D36">
        <v>34</v>
      </c>
      <c r="E36">
        <v>6.3789999999999996</v>
      </c>
      <c r="F36" s="2" t="str">
        <f>VLOOKUP(A36,'GDP $ from World Bank'!$A$2:$L$274,7,FALSE)</f>
        <v>No Data</v>
      </c>
      <c r="G36" t="e">
        <f>VLOOKUP(A36,'Life Expectancy from World Bank'!$A$1:$L$267,7,FALSE)</f>
        <v>#N/A</v>
      </c>
      <c r="H36" t="e">
        <f>VLOOKUP(A36,'Unemployment % from World Bank'!$A$1:$L$267,7,FALSE)</f>
        <v>#N/A</v>
      </c>
      <c r="I36" t="e">
        <f>VLOOKUP(A36,'Education Index from Wiki'!$A$1:$G$190,4,FALSE)</f>
        <v>#N/A</v>
      </c>
      <c r="J36" t="e">
        <f>VLOOKUP(A36,'% Drinking Water FAOStat'!$A$1:$H$124,4,FALSE)</f>
        <v>#N/A</v>
      </c>
      <c r="K36" t="e">
        <f>VLOOKUP(A36,'% Sanitation Servics FAOStat'!$A$1:$H$124,4,FALSE)</f>
        <v>#N/A</v>
      </c>
      <c r="L36">
        <f>VLOOKUP(A36,Freedom!$A$1:$I$212,4,FALSE)</f>
        <v>89</v>
      </c>
    </row>
    <row r="37" spans="1:12" x14ac:dyDescent="0.25">
      <c r="A37" t="s">
        <v>28</v>
      </c>
      <c r="B37" t="s">
        <v>162</v>
      </c>
      <c r="C37">
        <v>2016</v>
      </c>
      <c r="D37">
        <v>36</v>
      </c>
      <c r="E37">
        <v>6.375</v>
      </c>
      <c r="F37" s="2">
        <f>VLOOKUP(A37,'GDP $ from World Bank'!$A$2:$L$274,7,FALSE)</f>
        <v>151732181857.11346</v>
      </c>
      <c r="G37">
        <f>VLOOKUP(A37,'Life Expectancy from World Bank'!$A$1:$L$267,7,FALSE)</f>
        <v>79.867999999999995</v>
      </c>
      <c r="H37">
        <f>VLOOKUP(A37,'Unemployment % from World Bank'!$A$1:$L$267,7,FALSE)</f>
        <v>0.15000000596046401</v>
      </c>
      <c r="I37">
        <f>VLOOKUP(A37,'Education Index from Wiki'!$A$1:$G$190,4,FALSE)</f>
        <v>0.65500000000000003</v>
      </c>
      <c r="J37">
        <f>VLOOKUP(A37,'% Drinking Water FAOStat'!$A$1:$H$124,4,FALSE)</f>
        <v>96.2</v>
      </c>
      <c r="K37">
        <f>VLOOKUP(A37,'% Sanitation Servics FAOStat'!$A$1:$H$124,4,FALSE)</f>
        <v>94.3</v>
      </c>
      <c r="L37">
        <f>VLOOKUP(A37,Freedom!$A$1:$I$212,4,FALSE)</f>
        <v>27</v>
      </c>
    </row>
    <row r="38" spans="1:12" x14ac:dyDescent="0.25">
      <c r="A38" t="s">
        <v>36</v>
      </c>
      <c r="B38" t="s">
        <v>159</v>
      </c>
      <c r="C38">
        <v>2016</v>
      </c>
      <c r="D38">
        <v>37</v>
      </c>
      <c r="E38">
        <v>6.3609999999999998</v>
      </c>
      <c r="F38" s="2">
        <f>VLOOKUP(A38,'GDP $ from World Bank'!$A$2:$L$274,7,FALSE)</f>
        <v>1232912963206.2288</v>
      </c>
      <c r="G38">
        <f>VLOOKUP(A38,'Life Expectancy from World Bank'!$A$1:$L$267,7,FALSE)</f>
        <v>83.329268292682926</v>
      </c>
      <c r="H38">
        <f>VLOOKUP(A38,'Unemployment % from World Bank'!$A$1:$L$267,7,FALSE)</f>
        <v>19.639999389648398</v>
      </c>
      <c r="I38">
        <f>VLOOKUP(A38,'Education Index from Wiki'!$A$1:$G$190,4,FALSE)</f>
        <v>0.83199999999999996</v>
      </c>
      <c r="J38">
        <f>VLOOKUP(A38,'% Drinking Water FAOStat'!$A$1:$H$124,4,FALSE)</f>
        <v>99</v>
      </c>
      <c r="K38">
        <f>VLOOKUP(A38,'% Sanitation Servics FAOStat'!$A$1:$H$124,4,FALSE)</f>
        <v>95.7</v>
      </c>
      <c r="L38">
        <f>VLOOKUP(A38,Freedom!$A$1:$I$212,4,FALSE)</f>
        <v>95</v>
      </c>
    </row>
    <row r="39" spans="1:12" x14ac:dyDescent="0.25">
      <c r="A39" t="s">
        <v>68</v>
      </c>
      <c r="B39" t="s">
        <v>162</v>
      </c>
      <c r="C39">
        <v>2016</v>
      </c>
      <c r="D39">
        <v>38</v>
      </c>
      <c r="E39">
        <v>6.3550000000000004</v>
      </c>
      <c r="F39" s="2">
        <f>VLOOKUP(A39,'GDP $ from World Bank'!$A$2:$L$274,7,FALSE)</f>
        <v>160034163871.45465</v>
      </c>
      <c r="G39">
        <f>VLOOKUP(A39,'Life Expectancy from World Bank'!$A$1:$L$267,7,FALSE)</f>
        <v>76.298000000000002</v>
      </c>
      <c r="H39">
        <f>VLOOKUP(A39,'Unemployment % from World Bank'!$A$1:$L$267,7,FALSE)</f>
        <v>10.199999809265099</v>
      </c>
      <c r="I39">
        <f>VLOOKUP(A39,'Education Index from Wiki'!$A$1:$G$190,4,FALSE)</f>
        <v>0.66</v>
      </c>
      <c r="J39">
        <f>VLOOKUP(A39,'% Drinking Water FAOStat'!$A$1:$H$124,4,FALSE)</f>
        <v>75.099999999999994</v>
      </c>
      <c r="K39">
        <f>VLOOKUP(A39,'% Sanitation Servics FAOStat'!$A$1:$H$124,4,FALSE)</f>
        <v>18.5</v>
      </c>
      <c r="L39">
        <f>VLOOKUP(A39,Freedom!$A$1:$I$212,4,FALSE)</f>
        <v>35</v>
      </c>
    </row>
    <row r="40" spans="1:12" x14ac:dyDescent="0.25">
      <c r="A40" t="s">
        <v>43</v>
      </c>
      <c r="B40" t="s">
        <v>163</v>
      </c>
      <c r="C40">
        <v>2016</v>
      </c>
      <c r="D40">
        <v>39</v>
      </c>
      <c r="E40">
        <v>6.3239999999999998</v>
      </c>
      <c r="F40" s="2">
        <f>VLOOKUP(A40,'GDP $ from World Bank'!$A$2:$L$274,7,FALSE)</f>
        <v>66053725049.013802</v>
      </c>
      <c r="G40">
        <f>VLOOKUP(A40,'Life Expectancy from World Bank'!$A$1:$L$267,7,FALSE)</f>
        <v>73.540999999999997</v>
      </c>
      <c r="H40">
        <f>VLOOKUP(A40,'Unemployment % from World Bank'!$A$1:$L$267,7,FALSE)</f>
        <v>2.5799999237060498</v>
      </c>
      <c r="I40">
        <f>VLOOKUP(A40,'Education Index from Wiki'!$A$1:$G$190,4,FALSE)</f>
        <v>0.51100000000000001</v>
      </c>
      <c r="J40">
        <f>VLOOKUP(A40,'% Drinking Water FAOStat'!$A$1:$H$124,4,FALSE)</f>
        <v>54.8</v>
      </c>
      <c r="K40" t="e">
        <f>VLOOKUP(A40,'% Sanitation Servics FAOStat'!$A$1:$H$124,4,FALSE)</f>
        <v>#N/A</v>
      </c>
      <c r="L40">
        <f>VLOOKUP(A40,Freedom!$A$1:$I$212,4,FALSE)</f>
        <v>54</v>
      </c>
    </row>
    <row r="41" spans="1:12" x14ac:dyDescent="0.25">
      <c r="A41" t="s">
        <v>40</v>
      </c>
      <c r="B41" t="s">
        <v>163</v>
      </c>
      <c r="C41">
        <v>2016</v>
      </c>
      <c r="D41">
        <v>40</v>
      </c>
      <c r="E41">
        <v>6.2690000000000001</v>
      </c>
      <c r="F41" s="2">
        <f>VLOOKUP(A41,'GDP $ from World Bank'!$A$2:$L$274,7,FALSE)</f>
        <v>3317438910.8306842</v>
      </c>
      <c r="G41">
        <f>VLOOKUP(A41,'Life Expectancy from World Bank'!$A$1:$L$267,7,FALSE)</f>
        <v>71.358000000000004</v>
      </c>
      <c r="H41">
        <f>VLOOKUP(A41,'Unemployment % from World Bank'!$A$1:$L$267,7,FALSE)</f>
        <v>7.9200000762939498</v>
      </c>
      <c r="I41">
        <f>VLOOKUP(A41,'Education Index from Wiki'!$A$1:$G$190,4,FALSE)</f>
        <v>0.65900000000000003</v>
      </c>
      <c r="J41">
        <f>VLOOKUP(A41,'% Drinking Water FAOStat'!$A$1:$H$124,4,FALSE)</f>
        <v>54.9</v>
      </c>
      <c r="K41">
        <f>VLOOKUP(A41,'% Sanitation Servics FAOStat'!$A$1:$H$124,4,FALSE)</f>
        <v>26.5</v>
      </c>
      <c r="L41">
        <f>VLOOKUP(A41,Freedom!$A$1:$I$212,4,FALSE)</f>
        <v>77</v>
      </c>
    </row>
    <row r="42" spans="1:12" x14ac:dyDescent="0.25">
      <c r="A42" t="s">
        <v>39</v>
      </c>
      <c r="B42" t="s">
        <v>162</v>
      </c>
      <c r="C42">
        <v>2016</v>
      </c>
      <c r="D42">
        <v>41</v>
      </c>
      <c r="E42">
        <v>6.2389999999999999</v>
      </c>
      <c r="F42" s="2">
        <f>VLOOKUP(A42,'GDP $ from World Bank'!$A$2:$L$274,7,FALSE)</f>
        <v>109419728566.69977</v>
      </c>
      <c r="G42">
        <f>VLOOKUP(A42,'Life Expectancy from World Bank'!$A$1:$L$267,7,FALSE)</f>
        <v>75.224000000000004</v>
      </c>
      <c r="H42">
        <f>VLOOKUP(A42,'Unemployment % from World Bank'!$A$1:$L$267,7,FALSE)</f>
        <v>2.1600000858306898</v>
      </c>
      <c r="I42">
        <f>VLOOKUP(A42,'Education Index from Wiki'!$A$1:$G$190,4,FALSE)</f>
        <v>0.629</v>
      </c>
      <c r="J42">
        <f>VLOOKUP(A42,'% Drinking Water FAOStat'!$A$1:$H$124,4,FALSE)</f>
        <v>99</v>
      </c>
      <c r="K42">
        <f>VLOOKUP(A42,'% Sanitation Servics FAOStat'!$A$1:$H$124,4,FALSE)</f>
        <v>99</v>
      </c>
      <c r="L42">
        <f>VLOOKUP(A42,Freedom!$A$1:$I$212,4,FALSE)</f>
        <v>36</v>
      </c>
    </row>
    <row r="43" spans="1:12" x14ac:dyDescent="0.25">
      <c r="A43" t="s">
        <v>49</v>
      </c>
      <c r="B43" t="s">
        <v>162</v>
      </c>
      <c r="C43">
        <v>2016</v>
      </c>
      <c r="D43">
        <v>42</v>
      </c>
      <c r="E43">
        <v>6.218</v>
      </c>
      <c r="F43" s="2">
        <f>VLOOKUP(A43,'GDP $ from World Bank'!$A$2:$L$274,7,FALSE)</f>
        <v>32234973404.255318</v>
      </c>
      <c r="G43">
        <f>VLOOKUP(A43,'Life Expectancy from World Bank'!$A$1:$L$267,7,FALSE)</f>
        <v>76.899000000000001</v>
      </c>
      <c r="H43" t="str">
        <f>VLOOKUP(A43,'Unemployment % from World Bank'!$A$1:$L$267,7,FALSE)</f>
        <v>No Data</v>
      </c>
      <c r="I43">
        <f>VLOOKUP(A43,'Education Index from Wiki'!$A$1:$G$190,4,FALSE)</f>
        <v>0.76800000000000002</v>
      </c>
      <c r="J43">
        <f>VLOOKUP(A43,'% Drinking Water FAOStat'!$A$1:$H$124,4,FALSE)</f>
        <v>99</v>
      </c>
      <c r="K43">
        <f>VLOOKUP(A43,'% Sanitation Servics FAOStat'!$A$1:$H$124,4,FALSE)</f>
        <v>87.6</v>
      </c>
      <c r="L43">
        <f>VLOOKUP(A43,Freedom!$A$1:$I$212,4,FALSE)</f>
        <v>14</v>
      </c>
    </row>
    <row r="44" spans="1:12" x14ac:dyDescent="0.25">
      <c r="A44" t="s">
        <v>41</v>
      </c>
      <c r="B44" t="s">
        <v>163</v>
      </c>
      <c r="C44">
        <v>2016</v>
      </c>
      <c r="D44">
        <v>43</v>
      </c>
      <c r="E44">
        <v>6.1680000000000001</v>
      </c>
      <c r="F44" s="2">
        <f>VLOOKUP(A44,'GDP $ from World Bank'!$A$2:$L$274,7,FALSE)</f>
        <v>22373566809.820591</v>
      </c>
      <c r="G44">
        <f>VLOOKUP(A44,'Life Expectancy from World Bank'!$A$1:$L$267,7,FALSE)</f>
        <v>73.099999999999994</v>
      </c>
      <c r="H44">
        <f>VLOOKUP(A44,'Unemployment % from World Bank'!$A$1:$L$267,7,FALSE)</f>
        <v>3.21000003814697</v>
      </c>
      <c r="I44">
        <f>VLOOKUP(A44,'Education Index from Wiki'!$A$1:$G$190,4,FALSE)</f>
        <v>0.72099999999999997</v>
      </c>
      <c r="J44" t="e">
        <f>VLOOKUP(A44,'% Drinking Water FAOStat'!$A$1:$H$124,4,FALSE)</f>
        <v>#N/A</v>
      </c>
      <c r="K44" t="e">
        <f>VLOOKUP(A44,'% Sanitation Servics FAOStat'!$A$1:$H$124,4,FALSE)</f>
        <v>#N/A</v>
      </c>
      <c r="L44">
        <f>VLOOKUP(A44,Freedom!$A$1:$I$212,4,FALSE)</f>
        <v>81</v>
      </c>
    </row>
    <row r="45" spans="1:12" x14ac:dyDescent="0.25">
      <c r="A45" t="s">
        <v>23</v>
      </c>
      <c r="B45" t="s">
        <v>163</v>
      </c>
      <c r="C45">
        <v>2016</v>
      </c>
      <c r="D45">
        <v>44</v>
      </c>
      <c r="E45">
        <v>6.0839999999999996</v>
      </c>
      <c r="F45" s="2" t="str">
        <f>VLOOKUP(A45,'GDP $ from World Bank'!$A$2:$L$274,7,FALSE)</f>
        <v>No Data</v>
      </c>
      <c r="G45" t="e">
        <f>VLOOKUP(A45,'Life Expectancy from World Bank'!$A$1:$L$267,7,FALSE)</f>
        <v>#N/A</v>
      </c>
      <c r="H45">
        <f>VLOOKUP(A45,'Unemployment % from World Bank'!$A$1:$L$267,7,FALSE)</f>
        <v>5.3200001716613796</v>
      </c>
      <c r="I45">
        <f>VLOOKUP(A45,'Education Index from Wiki'!$A$1:$G$190,4,FALSE)</f>
        <v>0.72199999999999998</v>
      </c>
      <c r="J45" t="e">
        <f>VLOOKUP(A45,'% Drinking Water FAOStat'!$A$1:$H$124,4,FALSE)</f>
        <v>#N/A</v>
      </c>
      <c r="K45" t="e">
        <f>VLOOKUP(A45,'% Sanitation Servics FAOStat'!$A$1:$H$124,4,FALSE)</f>
        <v>#N/A</v>
      </c>
      <c r="L45">
        <f>VLOOKUP(A45,Freedom!$A$1:$I$212,4,FALSE)</f>
        <v>35</v>
      </c>
    </row>
    <row r="46" spans="1:12" x14ac:dyDescent="0.25">
      <c r="A46" t="s">
        <v>45</v>
      </c>
      <c r="B46" t="s">
        <v>165</v>
      </c>
      <c r="C46">
        <v>2016</v>
      </c>
      <c r="D46">
        <v>45</v>
      </c>
      <c r="E46">
        <v>6.0780000000000003</v>
      </c>
      <c r="F46" s="2">
        <f>VLOOKUP(A46,'GDP $ from World Bank'!$A$2:$L$274,7,FALSE)</f>
        <v>89674927723.242249</v>
      </c>
      <c r="G46" t="e">
        <f>VLOOKUP(A46,'Life Expectancy from World Bank'!$A$1:$L$267,7,FALSE)</f>
        <v>#N/A</v>
      </c>
      <c r="H46" t="e">
        <f>VLOOKUP(A46,'Unemployment % from World Bank'!$A$1:$L$267,7,FALSE)</f>
        <v>#N/A</v>
      </c>
      <c r="I46">
        <f>VLOOKUP(A46,'Education Index from Wiki'!$A$1:$G$190,4,FALSE)</f>
        <v>0.82199999999999995</v>
      </c>
      <c r="J46">
        <f>VLOOKUP(A46,'% Drinking Water FAOStat'!$A$1:$H$124,4,FALSE)</f>
        <v>99</v>
      </c>
      <c r="K46">
        <f>VLOOKUP(A46,'% Sanitation Servics FAOStat'!$A$1:$H$124,4,FALSE)</f>
        <v>82.2</v>
      </c>
      <c r="L46">
        <f>VLOOKUP(A46,Freedom!$A$1:$I$212,4,FALSE)</f>
        <v>89</v>
      </c>
    </row>
    <row r="47" spans="1:12" x14ac:dyDescent="0.25">
      <c r="A47" t="s">
        <v>42</v>
      </c>
      <c r="B47" t="s">
        <v>163</v>
      </c>
      <c r="C47">
        <v>2016</v>
      </c>
      <c r="D47">
        <v>46</v>
      </c>
      <c r="E47">
        <v>6.0679999999999996</v>
      </c>
      <c r="F47" s="2">
        <f>VLOOKUP(A47,'GDP $ from World Bank'!$A$2:$L$274,7,FALSE)</f>
        <v>24191430000</v>
      </c>
      <c r="G47">
        <f>VLOOKUP(A47,'Life Expectancy from World Bank'!$A$1:$L$267,7,FALSE)</f>
        <v>72.644000000000005</v>
      </c>
      <c r="H47">
        <f>VLOOKUP(A47,'Unemployment % from World Bank'!$A$1:$L$267,7,FALSE)</f>
        <v>4.4200000762939498</v>
      </c>
      <c r="I47">
        <f>VLOOKUP(A47,'Education Index from Wiki'!$A$1:$G$190,4,FALSE)</f>
        <v>0.56599999999999995</v>
      </c>
      <c r="J47" t="e">
        <f>VLOOKUP(A47,'% Drinking Water FAOStat'!$A$1:$H$124,4,FALSE)</f>
        <v>#N/A</v>
      </c>
      <c r="K47" t="e">
        <f>VLOOKUP(A47,'% Sanitation Servics FAOStat'!$A$1:$H$124,4,FALSE)</f>
        <v>#N/A</v>
      </c>
      <c r="L47">
        <f>VLOOKUP(A47,Freedom!$A$1:$I$212,4,FALSE)</f>
        <v>69</v>
      </c>
    </row>
    <row r="48" spans="1:12" x14ac:dyDescent="0.25">
      <c r="A48" t="s">
        <v>61</v>
      </c>
      <c r="B48" t="s">
        <v>164</v>
      </c>
      <c r="C48">
        <v>2016</v>
      </c>
      <c r="D48">
        <v>47</v>
      </c>
      <c r="E48">
        <v>6.0049999999999999</v>
      </c>
      <c r="F48" s="2">
        <f>VLOOKUP(A48,'GDP $ from World Bank'!$A$2:$L$274,7,FALSE)</f>
        <v>301255380276.25775</v>
      </c>
      <c r="G48">
        <f>VLOOKUP(A48,'Life Expectancy from World Bank'!$A$1:$L$267,7,FALSE)</f>
        <v>75.649000000000001</v>
      </c>
      <c r="H48">
        <f>VLOOKUP(A48,'Unemployment % from World Bank'!$A$1:$L$267,7,FALSE)</f>
        <v>3.4400000572204599</v>
      </c>
      <c r="I48">
        <f>VLOOKUP(A48,'Education Index from Wiki'!$A$1:$G$190,4,FALSE)</f>
        <v>0.71799999999999997</v>
      </c>
      <c r="J48">
        <f>VLOOKUP(A48,'% Drinking Water FAOStat'!$A$1:$H$124,4,FALSE)</f>
        <v>93.6</v>
      </c>
      <c r="K48">
        <f>VLOOKUP(A48,'% Sanitation Servics FAOStat'!$A$1:$H$124,4,FALSE)</f>
        <v>74.3</v>
      </c>
      <c r="L48">
        <f>VLOOKUP(A48,Freedom!$A$1:$I$212,4,FALSE)</f>
        <v>45</v>
      </c>
    </row>
    <row r="49" spans="1:12" x14ac:dyDescent="0.25">
      <c r="A49" t="s">
        <v>57</v>
      </c>
      <c r="B49" t="s">
        <v>163</v>
      </c>
      <c r="C49">
        <v>2016</v>
      </c>
      <c r="D49">
        <v>48</v>
      </c>
      <c r="E49">
        <v>5.992</v>
      </c>
      <c r="F49" s="2">
        <f>VLOOKUP(A49,'GDP $ from World Bank'!$A$2:$L$274,7,FALSE)</f>
        <v>13286083644.876141</v>
      </c>
      <c r="G49">
        <f>VLOOKUP(A49,'Life Expectancy from World Bank'!$A$1:$L$267,7,FALSE)</f>
        <v>73.86</v>
      </c>
      <c r="H49">
        <f>VLOOKUP(A49,'Unemployment % from World Bank'!$A$1:$L$267,7,FALSE)</f>
        <v>3.9000000953674299</v>
      </c>
      <c r="I49">
        <f>VLOOKUP(A49,'Education Index from Wiki'!$A$1:$G$190,4,FALSE)</f>
        <v>0.56200000000000006</v>
      </c>
      <c r="J49">
        <f>VLOOKUP(A49,'% Drinking Water FAOStat'!$A$1:$H$124,4,FALSE)</f>
        <v>55.3</v>
      </c>
      <c r="K49" t="e">
        <f>VLOOKUP(A49,'% Sanitation Servics FAOStat'!$A$1:$H$124,4,FALSE)</f>
        <v>#N/A</v>
      </c>
      <c r="L49">
        <f>VLOOKUP(A49,Freedom!$A$1:$I$212,4,FALSE)</f>
        <v>54</v>
      </c>
    </row>
    <row r="50" spans="1:12" x14ac:dyDescent="0.25">
      <c r="A50" t="s">
        <v>44</v>
      </c>
      <c r="B50" t="s">
        <v>165</v>
      </c>
      <c r="C50">
        <v>2016</v>
      </c>
      <c r="D50">
        <v>49</v>
      </c>
      <c r="E50">
        <v>5.9870000000000001</v>
      </c>
      <c r="F50" s="2">
        <f>VLOOKUP(A50,'GDP $ from World Bank'!$A$2:$L$274,7,FALSE)</f>
        <v>86138288615.12178</v>
      </c>
      <c r="G50">
        <f>VLOOKUP(A50,'Life Expectancy from World Bank'!$A$1:$L$267,7,FALSE)</f>
        <v>71.171000000000006</v>
      </c>
      <c r="H50">
        <f>VLOOKUP(A50,'Unemployment % from World Bank'!$A$1:$L$267,7,FALSE)</f>
        <v>5.1599998474121103</v>
      </c>
      <c r="I50">
        <f>VLOOKUP(A50,'Education Index from Wiki'!$A$1:$G$190,4,FALSE)</f>
        <v>0.70899999999999996</v>
      </c>
      <c r="J50">
        <f>VLOOKUP(A50,'% Drinking Water FAOStat'!$A$1:$H$124,4,FALSE)</f>
        <v>58.9</v>
      </c>
      <c r="K50" t="e">
        <f>VLOOKUP(A50,'% Sanitation Servics FAOStat'!$A$1:$H$124,4,FALSE)</f>
        <v>#N/A</v>
      </c>
      <c r="L50">
        <f>VLOOKUP(A50,Freedom!$A$1:$I$212,4,FALSE)</f>
        <v>3</v>
      </c>
    </row>
    <row r="51" spans="1:12" x14ac:dyDescent="0.25">
      <c r="A51" t="s">
        <v>50</v>
      </c>
      <c r="B51" t="s">
        <v>159</v>
      </c>
      <c r="C51">
        <v>2016</v>
      </c>
      <c r="D51">
        <v>50</v>
      </c>
      <c r="E51">
        <v>5.9770000000000003</v>
      </c>
      <c r="F51" s="2">
        <f>VLOOKUP(A51,'GDP $ from World Bank'!$A$2:$L$274,7,FALSE)</f>
        <v>1877071687633.7788</v>
      </c>
      <c r="G51">
        <f>VLOOKUP(A51,'Life Expectancy from World Bank'!$A$1:$L$267,7,FALSE)</f>
        <v>83.243902439024382</v>
      </c>
      <c r="H51">
        <f>VLOOKUP(A51,'Unemployment % from World Bank'!$A$1:$L$267,7,FALSE)</f>
        <v>11.689999580383301</v>
      </c>
      <c r="I51">
        <f>VLOOKUP(A51,'Education Index from Wiki'!$A$1:$G$190,4,FALSE)</f>
        <v>0.78500000000000003</v>
      </c>
      <c r="J51">
        <f>VLOOKUP(A51,'% Drinking Water FAOStat'!$A$1:$H$124,4,FALSE)</f>
        <v>95.8</v>
      </c>
      <c r="K51">
        <f>VLOOKUP(A51,'% Sanitation Servics FAOStat'!$A$1:$H$124,4,FALSE)</f>
        <v>95.8</v>
      </c>
      <c r="L51">
        <f>VLOOKUP(A51,Freedom!$A$1:$I$212,4,FALSE)</f>
        <v>89</v>
      </c>
    </row>
    <row r="52" spans="1:12" x14ac:dyDescent="0.25">
      <c r="A52" t="s">
        <v>48</v>
      </c>
      <c r="B52" t="s">
        <v>163</v>
      </c>
      <c r="C52">
        <v>2016</v>
      </c>
      <c r="D52">
        <v>51</v>
      </c>
      <c r="E52">
        <v>5.976</v>
      </c>
      <c r="F52" s="2">
        <f>VLOOKUP(A52,'GDP $ from World Bank'!$A$2:$L$274,7,FALSE)</f>
        <v>99937696000</v>
      </c>
      <c r="G52">
        <f>VLOOKUP(A52,'Life Expectancy from World Bank'!$A$1:$L$267,7,FALSE)</f>
        <v>76.364999999999995</v>
      </c>
      <c r="H52">
        <f>VLOOKUP(A52,'Unemployment % from World Bank'!$A$1:$L$267,7,FALSE)</f>
        <v>4.5999999046325701</v>
      </c>
      <c r="I52">
        <f>VLOOKUP(A52,'Education Index from Wiki'!$A$1:$G$190,4,FALSE)</f>
        <v>0.70399999999999996</v>
      </c>
      <c r="J52">
        <f>VLOOKUP(A52,'% Drinking Water FAOStat'!$A$1:$H$124,4,FALSE)</f>
        <v>65.8</v>
      </c>
      <c r="K52">
        <f>VLOOKUP(A52,'% Sanitation Servics FAOStat'!$A$1:$H$124,4,FALSE)</f>
        <v>41.8</v>
      </c>
      <c r="L52">
        <f>VLOOKUP(A52,Freedom!$A$1:$I$212,4,FALSE)</f>
        <v>59</v>
      </c>
    </row>
    <row r="53" spans="1:12" x14ac:dyDescent="0.25">
      <c r="A53" t="s">
        <v>174</v>
      </c>
      <c r="B53" t="s">
        <v>163</v>
      </c>
      <c r="C53">
        <v>2016</v>
      </c>
      <c r="D53">
        <v>52</v>
      </c>
      <c r="E53">
        <v>5.9560000000000004</v>
      </c>
      <c r="F53" s="2">
        <f>VLOOKUP(A53,'GDP $ from World Bank'!$A$2:$L$274,7,FALSE)</f>
        <v>1796928936.715055</v>
      </c>
      <c r="G53">
        <f>VLOOKUP(A53,'Life Expectancy from World Bank'!$A$1:$L$267,7,FALSE)</f>
        <v>74.218999999999994</v>
      </c>
      <c r="H53">
        <f>VLOOKUP(A53,'Unemployment % from World Bank'!$A$1:$L$267,7,FALSE)</f>
        <v>7</v>
      </c>
      <c r="I53">
        <f>VLOOKUP(A53,'Education Index from Wiki'!$A$1:$G$190,4,FALSE)</f>
        <v>0.69599999999999995</v>
      </c>
      <c r="J53" t="e">
        <f>VLOOKUP(A53,'% Drinking Water FAOStat'!$A$1:$H$124,4,FALSE)</f>
        <v>#N/A</v>
      </c>
      <c r="K53" t="e">
        <f>VLOOKUP(A53,'% Sanitation Servics FAOStat'!$A$1:$H$124,4,FALSE)</f>
        <v>#N/A</v>
      </c>
      <c r="L53">
        <f>VLOOKUP(A53,Freedom!$A$1:$I$212,4,FALSE)</f>
        <v>87</v>
      </c>
    </row>
    <row r="54" spans="1:12" x14ac:dyDescent="0.25">
      <c r="A54" t="s">
        <v>46</v>
      </c>
      <c r="B54" t="s">
        <v>166</v>
      </c>
      <c r="C54">
        <v>2016</v>
      </c>
      <c r="D54">
        <v>53</v>
      </c>
      <c r="E54">
        <v>5.9210000000000003</v>
      </c>
      <c r="F54" s="2">
        <f>VLOOKUP(A54,'GDP $ from World Bank'!$A$2:$L$274,7,FALSE)</f>
        <v>5003677627544.2402</v>
      </c>
      <c r="G54">
        <f>VLOOKUP(A54,'Life Expectancy from World Bank'!$A$1:$L$267,7,FALSE)</f>
        <v>83.984878048780502</v>
      </c>
      <c r="H54">
        <f>VLOOKUP(A54,'Unemployment % from World Bank'!$A$1:$L$267,7,FALSE)</f>
        <v>3.1300001144409202</v>
      </c>
      <c r="I54">
        <f>VLOOKUP(A54,'Education Index from Wiki'!$A$1:$G$190,4,FALSE)</f>
        <v>0.84599999999999997</v>
      </c>
      <c r="J54">
        <f>VLOOKUP(A54,'% Drinking Water FAOStat'!$A$1:$H$124,4,FALSE)</f>
        <v>98.4</v>
      </c>
      <c r="K54">
        <f>VLOOKUP(A54,'% Sanitation Servics FAOStat'!$A$1:$H$124,4,FALSE)</f>
        <v>79.8</v>
      </c>
      <c r="L54">
        <f>VLOOKUP(A54,Freedom!$A$1:$I$212,4,FALSE)</f>
        <v>96</v>
      </c>
    </row>
    <row r="55" spans="1:12" x14ac:dyDescent="0.25">
      <c r="A55" t="s">
        <v>54</v>
      </c>
      <c r="B55" t="s">
        <v>165</v>
      </c>
      <c r="C55">
        <v>2016</v>
      </c>
      <c r="D55">
        <v>54</v>
      </c>
      <c r="E55">
        <v>5.9189999999999996</v>
      </c>
      <c r="F55" s="2">
        <f>VLOOKUP(A55,'GDP $ from World Bank'!$A$2:$L$274,7,FALSE)</f>
        <v>137278320084.17114</v>
      </c>
      <c r="G55">
        <f>VLOOKUP(A55,'Life Expectancy from World Bank'!$A$1:$L$267,7,FALSE)</f>
        <v>72.41</v>
      </c>
      <c r="H55">
        <f>VLOOKUP(A55,'Unemployment % from World Bank'!$A$1:$L$267,7,FALSE)</f>
        <v>4.96000003814697</v>
      </c>
      <c r="I55">
        <f>VLOOKUP(A55,'Education Index from Wiki'!$A$1:$G$190,4,FALSE)</f>
        <v>0.80900000000000005</v>
      </c>
      <c r="J55">
        <f>VLOOKUP(A55,'% Drinking Water FAOStat'!$A$1:$H$124,4,FALSE)</f>
        <v>87.7</v>
      </c>
      <c r="K55" t="e">
        <f>VLOOKUP(A55,'% Sanitation Servics FAOStat'!$A$1:$H$124,4,FALSE)</f>
        <v>#N/A</v>
      </c>
      <c r="L55">
        <f>VLOOKUP(A55,Freedom!$A$1:$I$212,4,FALSE)</f>
        <v>24</v>
      </c>
    </row>
    <row r="56" spans="1:12" x14ac:dyDescent="0.25">
      <c r="A56" t="s">
        <v>52</v>
      </c>
      <c r="B56" t="s">
        <v>165</v>
      </c>
      <c r="C56">
        <v>2016</v>
      </c>
      <c r="D56">
        <v>55</v>
      </c>
      <c r="E56">
        <v>5.8970000000000002</v>
      </c>
      <c r="F56" s="2">
        <f>VLOOKUP(A56,'GDP $ from World Bank'!$A$2:$L$274,7,FALSE)</f>
        <v>8071469355.252697</v>
      </c>
      <c r="G56">
        <f>VLOOKUP(A56,'Life Expectancy from World Bank'!$A$1:$L$267,7,FALSE)</f>
        <v>71.617000000000004</v>
      </c>
      <c r="H56">
        <f>VLOOKUP(A56,'Unemployment % from World Bank'!$A$1:$L$267,7,FALSE)</f>
        <v>4.0199999809265101</v>
      </c>
      <c r="I56" t="e">
        <f>VLOOKUP(A56,'Education Index from Wiki'!$A$1:$G$190,4,FALSE)</f>
        <v>#N/A</v>
      </c>
      <c r="J56" t="e">
        <f>VLOOKUP(A56,'% Drinking Water FAOStat'!$A$1:$H$124,4,FALSE)</f>
        <v>#N/A</v>
      </c>
      <c r="K56" t="e">
        <f>VLOOKUP(A56,'% Sanitation Servics FAOStat'!$A$1:$H$124,4,FALSE)</f>
        <v>#N/A</v>
      </c>
      <c r="L56">
        <f>VLOOKUP(A56,Freedom!$A$1:$I$212,4,FALSE)</f>
        <v>60</v>
      </c>
    </row>
    <row r="57" spans="1:12" x14ac:dyDescent="0.25">
      <c r="A57" t="s">
        <v>64</v>
      </c>
      <c r="B57" t="s">
        <v>165</v>
      </c>
      <c r="C57">
        <v>2016</v>
      </c>
      <c r="D57">
        <v>56</v>
      </c>
      <c r="E57">
        <v>5.8559999999999999</v>
      </c>
      <c r="F57" s="2">
        <f>VLOOKUP(A57,'GDP $ from World Bank'!$A$2:$L$274,7,FALSE)</f>
        <v>1276786979221.8135</v>
      </c>
      <c r="G57">
        <f>VLOOKUP(A57,'Life Expectancy from World Bank'!$A$1:$L$267,7,FALSE)</f>
        <v>71.651219512195127</v>
      </c>
      <c r="H57">
        <f>VLOOKUP(A57,'Unemployment % from World Bank'!$A$1:$L$267,7,FALSE)</f>
        <v>5.5599999427795401</v>
      </c>
      <c r="I57">
        <f>VLOOKUP(A57,'Education Index from Wiki'!$A$1:$G$190,4,FALSE)</f>
        <v>0.81499999999999995</v>
      </c>
      <c r="J57">
        <f>VLOOKUP(A57,'% Drinking Water FAOStat'!$A$1:$H$124,4,FALSE)</f>
        <v>75.7</v>
      </c>
      <c r="K57" t="e">
        <f>VLOOKUP(A57,'% Sanitation Servics FAOStat'!$A$1:$H$124,4,FALSE)</f>
        <v>#N/A</v>
      </c>
      <c r="L57">
        <f>VLOOKUP(A57,Freedom!$A$1:$I$212,4,FALSE)</f>
        <v>22</v>
      </c>
    </row>
    <row r="58" spans="1:12" x14ac:dyDescent="0.25">
      <c r="A58" t="s">
        <v>60</v>
      </c>
      <c r="B58" t="s">
        <v>165</v>
      </c>
      <c r="C58">
        <v>2016</v>
      </c>
      <c r="D58">
        <v>57</v>
      </c>
      <c r="E58">
        <v>5.835</v>
      </c>
      <c r="F58" s="2">
        <f>VLOOKUP(A58,'GDP $ from World Bank'!$A$2:$L$274,7,FALSE)</f>
        <v>472630364208.17694</v>
      </c>
      <c r="G58">
        <f>VLOOKUP(A58,'Life Expectancy from World Bank'!$A$1:$L$267,7,FALSE)</f>
        <v>77.851219512195144</v>
      </c>
      <c r="H58">
        <f>VLOOKUP(A58,'Unemployment % from World Bank'!$A$1:$L$267,7,FALSE)</f>
        <v>6.1599998474121103</v>
      </c>
      <c r="I58">
        <f>VLOOKUP(A58,'Education Index from Wiki'!$A$1:$G$190,4,FALSE)</f>
        <v>0.86599999999999999</v>
      </c>
      <c r="J58">
        <f>VLOOKUP(A58,'% Drinking Water FAOStat'!$A$1:$H$124,4,FALSE)</f>
        <v>96.6</v>
      </c>
      <c r="K58">
        <f>VLOOKUP(A58,'% Sanitation Servics FAOStat'!$A$1:$H$124,4,FALSE)</f>
        <v>89.7</v>
      </c>
      <c r="L58">
        <f>VLOOKUP(A58,Freedom!$A$1:$I$212,4,FALSE)</f>
        <v>93</v>
      </c>
    </row>
    <row r="59" spans="1:12" x14ac:dyDescent="0.25">
      <c r="A59" t="s">
        <v>47</v>
      </c>
      <c r="B59" t="s">
        <v>166</v>
      </c>
      <c r="C59">
        <v>2016</v>
      </c>
      <c r="D59">
        <v>57</v>
      </c>
      <c r="E59">
        <v>5.835</v>
      </c>
      <c r="F59" s="2">
        <f>VLOOKUP(A59,'GDP $ from World Bank'!$A$2:$L$274,7,FALSE)</f>
        <v>1500111596236.3718</v>
      </c>
      <c r="G59" t="e">
        <f>VLOOKUP(A59,'Life Expectancy from World Bank'!$A$1:$L$267,7,FALSE)</f>
        <v>#N/A</v>
      </c>
      <c r="H59" t="e">
        <f>VLOOKUP(A59,'Unemployment % from World Bank'!$A$1:$L$267,7,FALSE)</f>
        <v>#N/A</v>
      </c>
      <c r="I59">
        <f>VLOOKUP(A59,'Education Index from Wiki'!$A$1:$G$190,4,FALSE)</f>
        <v>0.86699999999999999</v>
      </c>
      <c r="J59">
        <f>VLOOKUP(A59,'% Drinking Water FAOStat'!$A$1:$H$124,4,FALSE)</f>
        <v>98.7</v>
      </c>
      <c r="K59" t="e">
        <f>VLOOKUP(A59,'% Sanitation Servics FAOStat'!$A$1:$H$124,4,FALSE)</f>
        <v>#N/A</v>
      </c>
      <c r="L59">
        <f>VLOOKUP(A59,Freedom!$A$1:$I$212,4,FALSE)</f>
        <v>83</v>
      </c>
    </row>
    <row r="60" spans="1:12" x14ac:dyDescent="0.25">
      <c r="A60" t="s">
        <v>51</v>
      </c>
      <c r="B60" t="s">
        <v>163</v>
      </c>
      <c r="C60">
        <v>2016</v>
      </c>
      <c r="D60">
        <v>59</v>
      </c>
      <c r="E60">
        <v>5.8220000000000001</v>
      </c>
      <c r="F60" s="2">
        <f>VLOOKUP(A60,'GDP $ from World Bank'!$A$2:$L$274,7,FALSE)</f>
        <v>33941126193.921852</v>
      </c>
      <c r="G60">
        <f>VLOOKUP(A60,'Life Expectancy from World Bank'!$A$1:$L$267,7,FALSE)</f>
        <v>70.626000000000005</v>
      </c>
      <c r="H60">
        <f>VLOOKUP(A60,'Unemployment % from World Bank'!$A$1:$L$267,7,FALSE)</f>
        <v>3.5</v>
      </c>
      <c r="I60" t="e">
        <f>VLOOKUP(A60,'Education Index from Wiki'!$A$1:$G$190,4,FALSE)</f>
        <v>#N/A</v>
      </c>
      <c r="J60" t="e">
        <f>VLOOKUP(A60,'% Drinking Water FAOStat'!$A$1:$H$124,4,FALSE)</f>
        <v>#N/A</v>
      </c>
      <c r="K60" t="e">
        <f>VLOOKUP(A60,'% Sanitation Servics FAOStat'!$A$1:$H$124,4,FALSE)</f>
        <v>#N/A</v>
      </c>
      <c r="L60">
        <f>VLOOKUP(A60,Freedom!$A$1:$I$212,4,FALSE)</f>
        <v>68</v>
      </c>
    </row>
    <row r="61" spans="1:12" x14ac:dyDescent="0.25">
      <c r="A61" t="s">
        <v>56</v>
      </c>
      <c r="B61" t="s">
        <v>165</v>
      </c>
      <c r="C61">
        <v>2016</v>
      </c>
      <c r="D61">
        <v>60</v>
      </c>
      <c r="E61">
        <v>5.8129999999999997</v>
      </c>
      <c r="F61" s="2">
        <f>VLOOKUP(A61,'GDP $ from World Bank'!$A$2:$L$274,7,FALSE)</f>
        <v>43047309305.73629</v>
      </c>
      <c r="G61">
        <f>VLOOKUP(A61,'Life Expectancy from World Bank'!$A$1:$L$267,7,FALSE)</f>
        <v>74.670731707317074</v>
      </c>
      <c r="H61">
        <f>VLOOKUP(A61,'Unemployment % from World Bank'!$A$1:$L$267,7,FALSE)</f>
        <v>7.8600001335143999</v>
      </c>
      <c r="I61">
        <f>VLOOKUP(A61,'Education Index from Wiki'!$A$1:$G$190,4,FALSE)</f>
        <v>0.88700000000000001</v>
      </c>
      <c r="J61">
        <f>VLOOKUP(A61,'% Drinking Water FAOStat'!$A$1:$H$124,4,FALSE)</f>
        <v>94</v>
      </c>
      <c r="K61">
        <f>VLOOKUP(A61,'% Sanitation Servics FAOStat'!$A$1:$H$124,4,FALSE)</f>
        <v>92.3</v>
      </c>
      <c r="L61">
        <f>VLOOKUP(A61,Freedom!$A$1:$I$212,4,FALSE)</f>
        <v>91</v>
      </c>
    </row>
    <row r="62" spans="1:12" x14ac:dyDescent="0.25">
      <c r="A62" t="s">
        <v>59</v>
      </c>
      <c r="B62" t="s">
        <v>165</v>
      </c>
      <c r="C62">
        <v>2016</v>
      </c>
      <c r="D62">
        <v>61</v>
      </c>
      <c r="E62">
        <v>5.8019999999999996</v>
      </c>
      <c r="F62" s="2">
        <f>VLOOKUP(A62,'GDP $ from World Bank'!$A$2:$L$274,7,FALSE)</f>
        <v>47722657820.667473</v>
      </c>
      <c r="G62">
        <f>VLOOKUP(A62,'Life Expectancy from World Bank'!$A$1:$L$267,7,FALSE)</f>
        <v>73.826829268292698</v>
      </c>
      <c r="H62">
        <f>VLOOKUP(A62,'Unemployment % from World Bank'!$A$1:$L$267,7,FALSE)</f>
        <v>5.8400001525878897</v>
      </c>
      <c r="I62">
        <f>VLOOKUP(A62,'Education Index from Wiki'!$A$1:$G$190,4,FALSE)</f>
        <v>0.83899999999999997</v>
      </c>
      <c r="J62">
        <f>VLOOKUP(A62,'% Drinking Water FAOStat'!$A$1:$H$124,4,FALSE)</f>
        <v>94.5</v>
      </c>
      <c r="K62">
        <f>VLOOKUP(A62,'% Sanitation Servics FAOStat'!$A$1:$H$124,4,FALSE)</f>
        <v>74.8</v>
      </c>
      <c r="L62">
        <f>VLOOKUP(A62,Freedom!$A$1:$I$212,4,FALSE)</f>
        <v>17</v>
      </c>
    </row>
    <row r="63" spans="1:12" x14ac:dyDescent="0.25">
      <c r="A63" t="s">
        <v>66</v>
      </c>
      <c r="B63" t="s">
        <v>159</v>
      </c>
      <c r="C63">
        <v>2016</v>
      </c>
      <c r="D63">
        <v>62</v>
      </c>
      <c r="E63">
        <v>5.7709999999999999</v>
      </c>
      <c r="F63" s="2" t="str">
        <f>VLOOKUP(A63,'GDP $ from World Bank'!$A$2:$L$274,7,FALSE)</f>
        <v>No Data</v>
      </c>
      <c r="G63" t="e">
        <f>VLOOKUP(A63,'Life Expectancy from World Bank'!$A$1:$L$267,7,FALSE)</f>
        <v>#N/A</v>
      </c>
      <c r="H63" t="e">
        <f>VLOOKUP(A63,'Unemployment % from World Bank'!$A$1:$L$267,7,FALSE)</f>
        <v>#N/A</v>
      </c>
      <c r="I63" t="e">
        <f>VLOOKUP(A63,'Education Index from Wiki'!$A$1:$G$190,4,FALSE)</f>
        <v>#N/A</v>
      </c>
      <c r="J63" t="e">
        <f>VLOOKUP(A63,'% Drinking Water FAOStat'!$A$1:$H$124,4,FALSE)</f>
        <v>#N/A</v>
      </c>
      <c r="K63" t="e">
        <f>VLOOKUP(A63,'% Sanitation Servics FAOStat'!$A$1:$H$124,4,FALSE)</f>
        <v>#N/A</v>
      </c>
      <c r="L63" t="e">
        <f>VLOOKUP(A63,Freedom!$A$1:$I$212,4,FALSE)</f>
        <v>#N/A</v>
      </c>
    </row>
    <row r="64" spans="1:12" x14ac:dyDescent="0.25">
      <c r="A64" t="s">
        <v>55</v>
      </c>
      <c r="B64" t="s">
        <v>165</v>
      </c>
      <c r="C64">
        <v>2016</v>
      </c>
      <c r="D64">
        <v>63</v>
      </c>
      <c r="E64">
        <v>5.7679999999999998</v>
      </c>
      <c r="F64" s="2">
        <f>VLOOKUP(A64,'GDP $ from World Bank'!$A$2:$L$274,7,FALSE)</f>
        <v>44766722790.582603</v>
      </c>
      <c r="G64">
        <f>VLOOKUP(A64,'Life Expectancy from World Bank'!$A$1:$L$267,7,FALSE)</f>
        <v>81.175609756097572</v>
      </c>
      <c r="H64">
        <f>VLOOKUP(A64,'Unemployment % from World Bank'!$A$1:$L$267,7,FALSE)</f>
        <v>8</v>
      </c>
      <c r="I64">
        <f>VLOOKUP(A64,'Education Index from Wiki'!$A$1:$G$190,4,FALSE)</f>
        <v>0.88500000000000001</v>
      </c>
      <c r="J64">
        <f>VLOOKUP(A64,'% Drinking Water FAOStat'!$A$1:$H$124,4,FALSE)</f>
        <v>97.1</v>
      </c>
      <c r="K64">
        <f>VLOOKUP(A64,'% Sanitation Servics FAOStat'!$A$1:$H$124,4,FALSE)</f>
        <v>65.2</v>
      </c>
      <c r="L64">
        <f>VLOOKUP(A64,Freedom!$A$1:$I$212,4,FALSE)</f>
        <v>92</v>
      </c>
    </row>
    <row r="65" spans="1:12" x14ac:dyDescent="0.25">
      <c r="A65" t="s">
        <v>58</v>
      </c>
      <c r="B65" t="s">
        <v>163</v>
      </c>
      <c r="C65">
        <v>2016</v>
      </c>
      <c r="D65">
        <v>64</v>
      </c>
      <c r="E65">
        <v>5.7430000000000003</v>
      </c>
      <c r="F65" s="2">
        <f>VLOOKUP(A65,'GDP $ from World Bank'!$A$2:$L$274,7,FALSE)</f>
        <v>191895943823.88669</v>
      </c>
      <c r="G65">
        <f>VLOOKUP(A65,'Life Expectancy from World Bank'!$A$1:$L$267,7,FALSE)</f>
        <v>76.043999999999997</v>
      </c>
      <c r="H65">
        <f>VLOOKUP(A65,'Unemployment % from World Bank'!$A$1:$L$267,7,FALSE)</f>
        <v>3.7400000095367401</v>
      </c>
      <c r="I65">
        <f>VLOOKUP(A65,'Education Index from Wiki'!$A$1:$G$190,4,FALSE)</f>
        <v>0.71799999999999997</v>
      </c>
      <c r="J65">
        <f>VLOOKUP(A65,'% Drinking Water FAOStat'!$A$1:$H$124,4,FALSE)</f>
        <v>50.2</v>
      </c>
      <c r="K65">
        <f>VLOOKUP(A65,'% Sanitation Servics FAOStat'!$A$1:$H$124,4,FALSE)</f>
        <v>43</v>
      </c>
      <c r="L65">
        <f>VLOOKUP(A65,Freedom!$A$1:$I$212,4,FALSE)</f>
        <v>71</v>
      </c>
    </row>
    <row r="66" spans="1:12" x14ac:dyDescent="0.25">
      <c r="A66" t="s">
        <v>70</v>
      </c>
      <c r="B66" t="s">
        <v>165</v>
      </c>
      <c r="C66">
        <v>2016</v>
      </c>
      <c r="D66">
        <v>65</v>
      </c>
      <c r="E66">
        <v>5.6580000000000004</v>
      </c>
      <c r="F66" s="2">
        <f>VLOOKUP(A66,'GDP $ from World Bank'!$A$2:$L$274,7,FALSE)</f>
        <v>36169428571.428574</v>
      </c>
      <c r="G66">
        <f>VLOOKUP(A66,'Life Expectancy from World Bank'!$A$1:$L$267,7,FALSE)</f>
        <v>67.834999999999994</v>
      </c>
      <c r="H66" t="str">
        <f>VLOOKUP(A66,'Unemployment % from World Bank'!$A$1:$L$267,7,FALSE)</f>
        <v>No Data</v>
      </c>
      <c r="I66">
        <f>VLOOKUP(A66,'Education Index from Wiki'!$A$1:$G$190,4,FALSE)</f>
        <v>0.628</v>
      </c>
      <c r="J66">
        <f>VLOOKUP(A66,'% Drinking Water FAOStat'!$A$1:$H$124,4,FALSE)</f>
        <v>92.3</v>
      </c>
      <c r="K66" t="e">
        <f>VLOOKUP(A66,'% Sanitation Servics FAOStat'!$A$1:$H$124,4,FALSE)</f>
        <v>#N/A</v>
      </c>
      <c r="L66">
        <f>VLOOKUP(A66,Freedom!$A$1:$I$212,4,FALSE)</f>
        <v>4</v>
      </c>
    </row>
    <row r="67" spans="1:12" x14ac:dyDescent="0.25">
      <c r="A67" t="s">
        <v>71</v>
      </c>
      <c r="B67" t="s">
        <v>167</v>
      </c>
      <c r="C67">
        <v>2016</v>
      </c>
      <c r="D67">
        <v>66</v>
      </c>
      <c r="E67">
        <v>5.6479999999999997</v>
      </c>
      <c r="F67" s="2">
        <f>VLOOKUP(A67,'GDP $ from World Bank'!$A$2:$L$274,7,FALSE)</f>
        <v>12232463655.57272</v>
      </c>
      <c r="G67">
        <f>VLOOKUP(A67,'Life Expectancy from World Bank'!$A$1:$L$267,7,FALSE)</f>
        <v>74.394878048780498</v>
      </c>
      <c r="H67">
        <f>VLOOKUP(A67,'Unemployment % from World Bank'!$A$1:$L$267,7,FALSE)</f>
        <v>6.8099999427795401</v>
      </c>
      <c r="I67">
        <f>VLOOKUP(A67,'Education Index from Wiki'!$A$1:$G$190,4,FALSE)</f>
        <v>0.72799999999999998</v>
      </c>
      <c r="J67" t="e">
        <f>VLOOKUP(A67,'% Drinking Water FAOStat'!$A$1:$H$124,4,FALSE)</f>
        <v>#N/A</v>
      </c>
      <c r="K67" t="e">
        <f>VLOOKUP(A67,'% Sanitation Servics FAOStat'!$A$1:$H$124,4,FALSE)</f>
        <v>#N/A</v>
      </c>
      <c r="L67">
        <f>VLOOKUP(A67,Freedom!$A$1:$I$212,4,FALSE)</f>
        <v>90</v>
      </c>
    </row>
    <row r="68" spans="1:12" x14ac:dyDescent="0.25">
      <c r="A68" t="s">
        <v>63</v>
      </c>
      <c r="B68" t="s">
        <v>162</v>
      </c>
      <c r="C68">
        <v>2016</v>
      </c>
      <c r="D68">
        <v>67</v>
      </c>
      <c r="E68">
        <v>5.6150000000000002</v>
      </c>
      <c r="F68" s="2">
        <f>VLOOKUP(A68,'GDP $ from World Bank'!$A$2:$L$274,7,FALSE)</f>
        <v>49910960874.568466</v>
      </c>
      <c r="G68">
        <f>VLOOKUP(A68,'Life Expectancy from World Bank'!$A$1:$L$267,7,FALSE)</f>
        <v>72.311000000000007</v>
      </c>
      <c r="H68" t="str">
        <f>VLOOKUP(A68,'Unemployment % from World Bank'!$A$1:$L$267,7,FALSE)</f>
        <v>No Data</v>
      </c>
      <c r="I68">
        <f>VLOOKUP(A68,'Education Index from Wiki'!$A$1:$G$190,4,FALSE)</f>
        <v>0.60199999999999998</v>
      </c>
      <c r="J68" t="e">
        <f>VLOOKUP(A68,'% Drinking Water FAOStat'!$A$1:$H$124,4,FALSE)</f>
        <v>#N/A</v>
      </c>
      <c r="K68">
        <f>VLOOKUP(A68,'% Sanitation Servics FAOStat'!$A$1:$H$124,4,FALSE)</f>
        <v>21.6</v>
      </c>
      <c r="L68">
        <f>VLOOKUP(A68,Freedom!$A$1:$I$212,4,FALSE)</f>
        <v>20</v>
      </c>
    </row>
    <row r="69" spans="1:12" x14ac:dyDescent="0.25">
      <c r="A69" t="s">
        <v>89</v>
      </c>
      <c r="B69" t="s">
        <v>165</v>
      </c>
      <c r="C69">
        <v>2016</v>
      </c>
      <c r="D69">
        <v>68</v>
      </c>
      <c r="E69">
        <v>5.56</v>
      </c>
      <c r="F69" s="2">
        <f>VLOOKUP(A69,'GDP $ from World Bank'!$A$2:$L$274,7,FALSE)</f>
        <v>28083597512.484116</v>
      </c>
      <c r="G69">
        <f>VLOOKUP(A69,'Life Expectancy from World Bank'!$A$1:$L$267,7,FALSE)</f>
        <v>74.580487804878047</v>
      </c>
      <c r="H69">
        <f>VLOOKUP(A69,'Unemployment % from World Bank'!$A$1:$L$267,7,FALSE)</f>
        <v>9.6400003433227504</v>
      </c>
      <c r="I69">
        <f>VLOOKUP(A69,'Education Index from Wiki'!$A$1:$G$190,4,FALSE)</f>
        <v>0.871</v>
      </c>
      <c r="J69">
        <f>VLOOKUP(A69,'% Drinking Water FAOStat'!$A$1:$H$124,4,FALSE)</f>
        <v>95.3</v>
      </c>
      <c r="K69">
        <f>VLOOKUP(A69,'% Sanitation Servics FAOStat'!$A$1:$H$124,4,FALSE)</f>
        <v>74.3</v>
      </c>
      <c r="L69">
        <f>VLOOKUP(A69,Freedom!$A$1:$I$212,4,FALSE)</f>
        <v>86</v>
      </c>
    </row>
    <row r="70" spans="1:12" x14ac:dyDescent="0.25">
      <c r="A70" t="s">
        <v>67</v>
      </c>
      <c r="B70" t="s">
        <v>159</v>
      </c>
      <c r="C70">
        <v>2016</v>
      </c>
      <c r="D70">
        <v>69</v>
      </c>
      <c r="E70">
        <v>5.5460000000000003</v>
      </c>
      <c r="F70" s="2">
        <f>VLOOKUP(A70,'GDP $ from World Bank'!$A$2:$L$274,7,FALSE)</f>
        <v>20953442550.365288</v>
      </c>
      <c r="G70">
        <f>VLOOKUP(A70,'Life Expectancy from World Bank'!$A$1:$L$267,7,FALSE)</f>
        <v>80.513000000000005</v>
      </c>
      <c r="H70">
        <f>VLOOKUP(A70,'Unemployment % from World Bank'!$A$1:$L$267,7,FALSE)</f>
        <v>12.949999809265099</v>
      </c>
      <c r="I70">
        <f>VLOOKUP(A70,'Education Index from Wiki'!$A$1:$G$190,4,FALSE)</f>
        <v>0.80800000000000005</v>
      </c>
      <c r="J70">
        <f>VLOOKUP(A70,'% Drinking Water FAOStat'!$A$1:$H$124,4,FALSE)</f>
        <v>99</v>
      </c>
      <c r="K70">
        <f>VLOOKUP(A70,'% Sanitation Servics FAOStat'!$A$1:$H$124,4,FALSE)</f>
        <v>76.900000000000006</v>
      </c>
      <c r="L70">
        <f>VLOOKUP(A70,Freedom!$A$1:$I$212,4,FALSE)</f>
        <v>94</v>
      </c>
    </row>
    <row r="71" spans="1:12" x14ac:dyDescent="0.25">
      <c r="A71" t="s">
        <v>53</v>
      </c>
      <c r="B71" t="s">
        <v>163</v>
      </c>
      <c r="C71">
        <v>2016</v>
      </c>
      <c r="D71">
        <v>70</v>
      </c>
      <c r="E71">
        <v>5.5380000000000003</v>
      </c>
      <c r="F71" s="2">
        <f>VLOOKUP(A71,'GDP $ from World Bank'!$A$2:$L$274,7,FALSE)</f>
        <v>36089550659.091446</v>
      </c>
      <c r="G71">
        <f>VLOOKUP(A71,'Life Expectancy from World Bank'!$A$1:$L$267,7,FALSE)</f>
        <v>73.835999999999999</v>
      </c>
      <c r="H71">
        <f>VLOOKUP(A71,'Unemployment % from World Bank'!$A$1:$L$267,7,FALSE)</f>
        <v>5.25</v>
      </c>
      <c r="I71">
        <f>VLOOKUP(A71,'Education Index from Wiki'!$A$1:$G$190,4,FALSE)</f>
        <v>0.63100000000000001</v>
      </c>
      <c r="J71">
        <f>VLOOKUP(A71,'% Drinking Water FAOStat'!$A$1:$H$124,4,FALSE)</f>
        <v>63</v>
      </c>
      <c r="K71">
        <f>VLOOKUP(A71,'% Sanitation Servics FAOStat'!$A$1:$H$124,4,FALSE)</f>
        <v>57.4</v>
      </c>
      <c r="L71">
        <f>VLOOKUP(A71,Freedom!$A$1:$I$212,4,FALSE)</f>
        <v>64</v>
      </c>
    </row>
    <row r="72" spans="1:12" x14ac:dyDescent="0.25">
      <c r="A72" t="s">
        <v>86</v>
      </c>
      <c r="B72" t="s">
        <v>165</v>
      </c>
      <c r="C72">
        <v>2016</v>
      </c>
      <c r="D72">
        <v>71</v>
      </c>
      <c r="E72">
        <v>5.5279999999999996</v>
      </c>
      <c r="F72" s="2">
        <f>VLOOKUP(A72,'GDP $ from World Bank'!$A$2:$L$274,7,FALSE)</f>
        <v>188128818486.40128</v>
      </c>
      <c r="G72">
        <f>VLOOKUP(A72,'Life Expectancy from World Bank'!$A$1:$L$267,7,FALSE)</f>
        <v>75.209756097560984</v>
      </c>
      <c r="H72">
        <f>VLOOKUP(A72,'Unemployment % from World Bank'!$A$1:$L$267,7,FALSE)</f>
        <v>5.9000000953674299</v>
      </c>
      <c r="I72">
        <f>VLOOKUP(A72,'Education Index from Wiki'!$A$1:$G$190,4,FALSE)</f>
        <v>0.77200000000000002</v>
      </c>
      <c r="J72">
        <f>VLOOKUP(A72,'% Drinking Water FAOStat'!$A$1:$H$124,4,FALSE)</f>
        <v>81.900000000000006</v>
      </c>
      <c r="K72">
        <f>VLOOKUP(A72,'% Sanitation Servics FAOStat'!$A$1:$H$124,4,FALSE)</f>
        <v>75</v>
      </c>
      <c r="L72">
        <f>VLOOKUP(A72,Freedom!$A$1:$I$212,4,FALSE)</f>
        <v>83</v>
      </c>
    </row>
    <row r="73" spans="1:12" x14ac:dyDescent="0.25">
      <c r="A73" t="s">
        <v>73</v>
      </c>
      <c r="B73" t="s">
        <v>165</v>
      </c>
      <c r="C73">
        <v>2016</v>
      </c>
      <c r="D73">
        <v>72</v>
      </c>
      <c r="E73">
        <v>5.5170000000000003</v>
      </c>
      <c r="F73" s="2">
        <f>VLOOKUP(A73,'GDP $ from World Bank'!$A$2:$L$274,7,FALSE)</f>
        <v>24072829276.77438</v>
      </c>
      <c r="G73">
        <f>VLOOKUP(A73,'Life Expectancy from World Bank'!$A$1:$L$267,7,FALSE)</f>
        <v>77.64146341463416</v>
      </c>
      <c r="H73">
        <f>VLOOKUP(A73,'Unemployment % from World Bank'!$A$1:$L$267,7,FALSE)</f>
        <v>6.8800001144409197</v>
      </c>
      <c r="I73">
        <f>VLOOKUP(A73,'Education Index from Wiki'!$A$1:$G$190,4,FALSE)</f>
        <v>0.88200000000000001</v>
      </c>
      <c r="J73">
        <f>VLOOKUP(A73,'% Drinking Water FAOStat'!$A$1:$H$124,4,FALSE)</f>
        <v>95.8</v>
      </c>
      <c r="K73">
        <f>VLOOKUP(A73,'% Sanitation Servics FAOStat'!$A$1:$H$124,4,FALSE)</f>
        <v>92.9</v>
      </c>
      <c r="L73">
        <f>VLOOKUP(A73,Freedom!$A$1:$I$212,4,FALSE)</f>
        <v>94</v>
      </c>
    </row>
    <row r="74" spans="1:12" x14ac:dyDescent="0.25">
      <c r="A74" t="s">
        <v>65</v>
      </c>
      <c r="B74" t="s">
        <v>163</v>
      </c>
      <c r="C74">
        <v>2016</v>
      </c>
      <c r="D74">
        <v>73</v>
      </c>
      <c r="E74">
        <v>5.51</v>
      </c>
      <c r="F74" s="2">
        <f>VLOOKUP(A74,'GDP $ from World Bank'!$A$2:$L$274,7,FALSE)</f>
        <v>14077109396.858387</v>
      </c>
      <c r="G74">
        <f>VLOOKUP(A74,'Life Expectancy from World Bank'!$A$1:$L$267,7,FALSE)</f>
        <v>74.174999999999997</v>
      </c>
      <c r="H74">
        <f>VLOOKUP(A74,'Unemployment % from World Bank'!$A$1:$L$267,7,FALSE)</f>
        <v>8.6300001144409197</v>
      </c>
      <c r="I74">
        <f>VLOOKUP(A74,'Education Index from Wiki'!$A$1:$G$190,4,FALSE)</f>
        <v>0.68700000000000006</v>
      </c>
      <c r="J74" t="e">
        <f>VLOOKUP(A74,'% Drinking Water FAOStat'!$A$1:$H$124,4,FALSE)</f>
        <v>#N/A</v>
      </c>
      <c r="K74" t="e">
        <f>VLOOKUP(A74,'% Sanitation Servics FAOStat'!$A$1:$H$124,4,FALSE)</f>
        <v>#N/A</v>
      </c>
      <c r="L74">
        <f>VLOOKUP(A74,Freedom!$A$1:$I$212,4,FALSE)</f>
        <v>75</v>
      </c>
    </row>
    <row r="75" spans="1:12" x14ac:dyDescent="0.25">
      <c r="A75" t="s">
        <v>62</v>
      </c>
      <c r="B75" t="s">
        <v>165</v>
      </c>
      <c r="C75">
        <v>2016</v>
      </c>
      <c r="D75">
        <v>74</v>
      </c>
      <c r="E75">
        <v>5.4880000000000004</v>
      </c>
      <c r="F75" s="2">
        <f>VLOOKUP(A75,'GDP $ from World Bank'!$A$2:$L$274,7,FALSE)</f>
        <v>52295158344.254417</v>
      </c>
      <c r="G75">
        <f>VLOOKUP(A75,'Life Expectancy from World Bank'!$A$1:$L$267,7,FALSE)</f>
        <v>78.021951219512204</v>
      </c>
      <c r="H75">
        <f>VLOOKUP(A75,'Unemployment % from World Bank'!$A$1:$L$267,7,FALSE)</f>
        <v>13.1000003814697</v>
      </c>
      <c r="I75" t="e">
        <f>VLOOKUP(A75,'Education Index from Wiki'!$A$1:$G$190,4,FALSE)</f>
        <v>#N/A</v>
      </c>
      <c r="J75" t="e">
        <f>VLOOKUP(A75,'% Drinking Water FAOStat'!$A$1:$H$124,4,FALSE)</f>
        <v>#N/A</v>
      </c>
      <c r="K75">
        <f>VLOOKUP(A75,'% Sanitation Servics FAOStat'!$A$1:$H$124,4,FALSE)</f>
        <v>73</v>
      </c>
      <c r="L75">
        <f>VLOOKUP(A75,Freedom!$A$1:$I$212,4,FALSE)</f>
        <v>87</v>
      </c>
    </row>
    <row r="76" spans="1:12" x14ac:dyDescent="0.25">
      <c r="A76" t="s">
        <v>72</v>
      </c>
      <c r="B76" t="s">
        <v>166</v>
      </c>
      <c r="C76">
        <v>2016</v>
      </c>
      <c r="D76">
        <v>75</v>
      </c>
      <c r="E76">
        <v>5.4580000000000002</v>
      </c>
      <c r="F76" s="2">
        <f>VLOOKUP(A76,'GDP $ from World Bank'!$A$2:$L$274,7,FALSE)</f>
        <v>320858250776.1875</v>
      </c>
      <c r="G76" t="e">
        <f>VLOOKUP(A76,'Life Expectancy from World Bank'!$A$1:$L$267,7,FALSE)</f>
        <v>#N/A</v>
      </c>
      <c r="H76">
        <f>VLOOKUP(A76,'Unemployment % from World Bank'!$A$1:$L$267,7,FALSE)</f>
        <v>3.3900001049041699</v>
      </c>
      <c r="I76">
        <f>VLOOKUP(A76,'Education Index from Wiki'!$A$1:$G$190,4,FALSE)</f>
        <v>0.85899999999999999</v>
      </c>
      <c r="J76">
        <f>VLOOKUP(A76,'% Drinking Water FAOStat'!$A$1:$H$124,4,FALSE)</f>
        <v>99</v>
      </c>
      <c r="K76" t="e">
        <f>VLOOKUP(A76,'% Sanitation Servics FAOStat'!$A$1:$H$124,4,FALSE)</f>
        <v>#N/A</v>
      </c>
      <c r="L76">
        <f>VLOOKUP(A76,Freedom!$A$1:$I$212,4,FALSE)</f>
        <v>63</v>
      </c>
    </row>
    <row r="77" spans="1:12" x14ac:dyDescent="0.25">
      <c r="A77" t="s">
        <v>175</v>
      </c>
      <c r="B77" t="s">
        <v>167</v>
      </c>
      <c r="C77">
        <v>2016</v>
      </c>
      <c r="D77">
        <v>76</v>
      </c>
      <c r="E77">
        <v>5.44</v>
      </c>
      <c r="F77" s="2">
        <f>VLOOKUP(A77,'GDP $ from World Bank'!$A$2:$L$274,7,FALSE)</f>
        <v>5529873479.8715715</v>
      </c>
      <c r="G77">
        <f>VLOOKUP(A77,'Life Expectancy from World Bank'!$A$1:$L$267,7,FALSE)</f>
        <v>56.323999999999998</v>
      </c>
      <c r="H77" t="str">
        <f>VLOOKUP(A77,'Unemployment % from World Bank'!$A$1:$L$267,7,FALSE)</f>
        <v>No Data</v>
      </c>
      <c r="I77" t="e">
        <f>VLOOKUP(A77,'Education Index from Wiki'!$A$1:$G$190,4,FALSE)</f>
        <v>#N/A</v>
      </c>
      <c r="J77" t="e">
        <f>VLOOKUP(A77,'% Drinking Water FAOStat'!$A$1:$H$124,4,FALSE)</f>
        <v>#N/A</v>
      </c>
      <c r="K77">
        <f>VLOOKUP(A77,'% Sanitation Servics FAOStat'!$A$1:$H$124,4,FALSE)</f>
        <v>28</v>
      </c>
      <c r="L77">
        <f>VLOOKUP(A77,Freedom!$A$1:$I$212,4,FALSE)</f>
        <v>2</v>
      </c>
    </row>
    <row r="78" spans="1:12" x14ac:dyDescent="0.25">
      <c r="A78" t="s">
        <v>69</v>
      </c>
      <c r="B78" t="s">
        <v>165</v>
      </c>
      <c r="C78">
        <v>2016</v>
      </c>
      <c r="D78">
        <v>77</v>
      </c>
      <c r="E78">
        <v>5.4009999999999998</v>
      </c>
      <c r="F78" s="2">
        <f>VLOOKUP(A78,'GDP $ from World Bank'!$A$2:$L$274,7,FALSE)</f>
        <v>6682832632.2780609</v>
      </c>
      <c r="G78">
        <f>VLOOKUP(A78,'Life Expectancy from World Bank'!$A$1:$L$267,7,FALSE)</f>
        <v>71.846341463414632</v>
      </c>
      <c r="H78">
        <f>VLOOKUP(A78,'Unemployment % from World Bank'!$A$1:$L$267,7,FALSE)</f>
        <v>27.4899997711182</v>
      </c>
      <c r="I78" t="e">
        <f>VLOOKUP(A78,'Education Index from Wiki'!$A$1:$G$190,4,FALSE)</f>
        <v>#N/A</v>
      </c>
      <c r="J78" t="e">
        <f>VLOOKUP(A78,'% Drinking Water FAOStat'!$A$1:$H$124,4,FALSE)</f>
        <v>#N/A</v>
      </c>
      <c r="K78" t="e">
        <f>VLOOKUP(A78,'% Sanitation Servics FAOStat'!$A$1:$H$124,4,FALSE)</f>
        <v>#N/A</v>
      </c>
      <c r="L78">
        <f>VLOOKUP(A78,Freedom!$A$1:$I$212,4,FALSE)</f>
        <v>52</v>
      </c>
    </row>
    <row r="79" spans="1:12" x14ac:dyDescent="0.25">
      <c r="A79" t="s">
        <v>76</v>
      </c>
      <c r="B79" t="s">
        <v>162</v>
      </c>
      <c r="C79">
        <v>2016</v>
      </c>
      <c r="D79">
        <v>78</v>
      </c>
      <c r="E79">
        <v>5.3890000000000002</v>
      </c>
      <c r="F79" s="2">
        <f>VLOOKUP(A79,'GDP $ from World Bank'!$A$2:$L$274,7,FALSE)</f>
        <v>869692960365.5509</v>
      </c>
      <c r="G79" t="e">
        <f>VLOOKUP(A79,'Life Expectancy from World Bank'!$A$1:$L$267,7,FALSE)</f>
        <v>#N/A</v>
      </c>
      <c r="H79">
        <f>VLOOKUP(A79,'Unemployment % from World Bank'!$A$1:$L$267,7,FALSE)</f>
        <v>10.8400001525879</v>
      </c>
      <c r="I79">
        <f>VLOOKUP(A79,'Education Index from Wiki'!$A$1:$G$190,4,FALSE)</f>
        <v>0.71699999999999997</v>
      </c>
      <c r="J79" t="e">
        <f>VLOOKUP(A79,'% Drinking Water FAOStat'!$A$1:$H$124,4,FALSE)</f>
        <v>#N/A</v>
      </c>
      <c r="K79" t="e">
        <f>VLOOKUP(A79,'% Sanitation Servics FAOStat'!$A$1:$H$124,4,FALSE)</f>
        <v>#N/A</v>
      </c>
      <c r="L79">
        <f>VLOOKUP(A79,Freedom!$A$1:$I$212,4,FALSE)</f>
        <v>53</v>
      </c>
    </row>
    <row r="80" spans="1:12" x14ac:dyDescent="0.25">
      <c r="A80" t="s">
        <v>74</v>
      </c>
      <c r="B80" t="s">
        <v>164</v>
      </c>
      <c r="C80">
        <v>2016</v>
      </c>
      <c r="D80">
        <v>79</v>
      </c>
      <c r="E80">
        <v>5.3140000000000001</v>
      </c>
      <c r="F80" s="2">
        <f>VLOOKUP(A80,'GDP $ from World Bank'!$A$2:$L$274,7,FALSE)</f>
        <v>931877364177.7417</v>
      </c>
      <c r="G80">
        <f>VLOOKUP(A80,'Life Expectancy from World Bank'!$A$1:$L$267,7,FALSE)</f>
        <v>71.034999999999997</v>
      </c>
      <c r="H80">
        <f>VLOOKUP(A80,'Unemployment % from World Bank'!$A$1:$L$267,7,FALSE)</f>
        <v>4.3000001907348597</v>
      </c>
      <c r="I80">
        <f>VLOOKUP(A80,'Education Index from Wiki'!$A$1:$G$190,4,FALSE)</f>
        <v>0.63400000000000001</v>
      </c>
      <c r="J80" t="e">
        <f>VLOOKUP(A80,'% Drinking Water FAOStat'!$A$1:$H$124,4,FALSE)</f>
        <v>#N/A</v>
      </c>
      <c r="K80" t="e">
        <f>VLOOKUP(A80,'% Sanitation Servics FAOStat'!$A$1:$H$124,4,FALSE)</f>
        <v>#N/A</v>
      </c>
      <c r="L80">
        <f>VLOOKUP(A80,Freedom!$A$1:$I$212,4,FALSE)</f>
        <v>65</v>
      </c>
    </row>
    <row r="81" spans="1:12" x14ac:dyDescent="0.25">
      <c r="A81" t="s">
        <v>82</v>
      </c>
      <c r="B81" t="s">
        <v>162</v>
      </c>
      <c r="C81">
        <v>2016</v>
      </c>
      <c r="D81">
        <v>80</v>
      </c>
      <c r="E81">
        <v>5.3029999999999999</v>
      </c>
      <c r="F81" s="2">
        <f>VLOOKUP(A81,'GDP $ from World Bank'!$A$2:$L$274,7,FALSE)</f>
        <v>39892551126.760567</v>
      </c>
      <c r="G81">
        <f>VLOOKUP(A81,'Life Expectancy from World Bank'!$A$1:$L$267,7,FALSE)</f>
        <v>74.183999999999997</v>
      </c>
      <c r="H81">
        <f>VLOOKUP(A81,'Unemployment % from World Bank'!$A$1:$L$267,7,FALSE)</f>
        <v>15.2799997329712</v>
      </c>
      <c r="I81">
        <f>VLOOKUP(A81,'Education Index from Wiki'!$A$1:$G$190,4,FALSE)</f>
        <v>0.67200000000000004</v>
      </c>
      <c r="J81">
        <f>VLOOKUP(A81,'% Drinking Water FAOStat'!$A$1:$H$124,4,FALSE)</f>
        <v>77</v>
      </c>
      <c r="K81">
        <f>VLOOKUP(A81,'% Sanitation Servics FAOStat'!$A$1:$H$124,4,FALSE)</f>
        <v>81.5</v>
      </c>
      <c r="L81">
        <f>VLOOKUP(A81,Freedom!$A$1:$I$212,4,FALSE)</f>
        <v>36</v>
      </c>
    </row>
    <row r="82" spans="1:12" x14ac:dyDescent="0.25">
      <c r="A82" t="s">
        <v>80</v>
      </c>
      <c r="B82" t="s">
        <v>165</v>
      </c>
      <c r="C82">
        <v>2016</v>
      </c>
      <c r="D82">
        <v>81</v>
      </c>
      <c r="E82">
        <v>5.2910000000000004</v>
      </c>
      <c r="F82" s="2">
        <f>VLOOKUP(A82,'GDP $ from World Bank'!$A$2:$L$274,7,FALSE)</f>
        <v>37867518957.197472</v>
      </c>
      <c r="G82">
        <f>VLOOKUP(A82,'Life Expectancy from World Bank'!$A$1:$L$267,7,FALSE)</f>
        <v>72.492999999999995</v>
      </c>
      <c r="H82">
        <f>VLOOKUP(A82,'Unemployment % from World Bank'!$A$1:$L$267,7,FALSE)</f>
        <v>5</v>
      </c>
      <c r="I82">
        <f>VLOOKUP(A82,'Education Index from Wiki'!$A$1:$G$190,4,FALSE)</f>
        <v>0.70799999999999996</v>
      </c>
      <c r="J82">
        <f>VLOOKUP(A82,'% Drinking Water FAOStat'!$A$1:$H$124,4,FALSE)</f>
        <v>85.7</v>
      </c>
      <c r="K82">
        <f>VLOOKUP(A82,'% Sanitation Servics FAOStat'!$A$1:$H$124,4,FALSE)</f>
        <v>23.7</v>
      </c>
      <c r="L82">
        <f>VLOOKUP(A82,Freedom!$A$1:$I$212,4,FALSE)</f>
        <v>16</v>
      </c>
    </row>
    <row r="83" spans="1:12" x14ac:dyDescent="0.25">
      <c r="A83" t="s">
        <v>90</v>
      </c>
      <c r="B83" t="s">
        <v>164</v>
      </c>
      <c r="C83">
        <v>2016</v>
      </c>
      <c r="D83">
        <v>82</v>
      </c>
      <c r="E83">
        <v>5.2789999999999999</v>
      </c>
      <c r="F83" s="2">
        <f>VLOOKUP(A83,'GDP $ from World Bank'!$A$2:$L$274,7,FALSE)</f>
        <v>318626761492.86731</v>
      </c>
      <c r="G83">
        <f>VLOOKUP(A83,'Life Expectancy from World Bank'!$A$1:$L$267,7,FALSE)</f>
        <v>70.802000000000007</v>
      </c>
      <c r="H83">
        <f>VLOOKUP(A83,'Unemployment % from World Bank'!$A$1:$L$267,7,FALSE)</f>
        <v>2.7000000476837198</v>
      </c>
      <c r="I83">
        <f>VLOOKUP(A83,'Education Index from Wiki'!$A$1:$G$190,4,FALSE)</f>
        <v>0.66300000000000003</v>
      </c>
      <c r="J83">
        <f>VLOOKUP(A83,'% Drinking Water FAOStat'!$A$1:$H$124,4,FALSE)</f>
        <v>46.6</v>
      </c>
      <c r="K83">
        <f>VLOOKUP(A83,'% Sanitation Servics FAOStat'!$A$1:$H$124,4,FALSE)</f>
        <v>55.9</v>
      </c>
      <c r="L83">
        <f>VLOOKUP(A83,Freedom!$A$1:$I$212,4,FALSE)</f>
        <v>65</v>
      </c>
    </row>
    <row r="84" spans="1:12" x14ac:dyDescent="0.25">
      <c r="A84" t="s">
        <v>84</v>
      </c>
      <c r="B84" t="s">
        <v>166</v>
      </c>
      <c r="C84">
        <v>2016</v>
      </c>
      <c r="D84">
        <v>83</v>
      </c>
      <c r="E84">
        <v>5.2450000000000001</v>
      </c>
      <c r="F84" s="2">
        <f>VLOOKUP(A84,'GDP $ from World Bank'!$A$2:$L$274,7,FALSE)</f>
        <v>11233276536744.676</v>
      </c>
      <c r="G84">
        <f>VLOOKUP(A84,'Life Expectancy from World Bank'!$A$1:$L$267,7,FALSE)</f>
        <v>76.209999999999994</v>
      </c>
      <c r="H84" t="str">
        <f>VLOOKUP(A84,'Unemployment % from World Bank'!$A$1:$L$267,7,FALSE)</f>
        <v>No Data</v>
      </c>
      <c r="I84">
        <f>VLOOKUP(A84,'Education Index from Wiki'!$A$1:$G$190,4,FALSE)</f>
        <v>0.75700000000000001</v>
      </c>
      <c r="J84" t="e">
        <f>VLOOKUP(A84,'% Drinking Water FAOStat'!$A$1:$H$124,4,FALSE)</f>
        <v>#N/A</v>
      </c>
      <c r="K84" t="e">
        <f>VLOOKUP(A84,'% Sanitation Servics FAOStat'!$A$1:$H$124,4,FALSE)</f>
        <v>#N/A</v>
      </c>
      <c r="L84">
        <f>VLOOKUP(A84,Freedom!$A$1:$I$212,4,FALSE)</f>
        <v>16</v>
      </c>
    </row>
    <row r="85" spans="1:12" x14ac:dyDescent="0.25">
      <c r="A85" t="s">
        <v>79</v>
      </c>
      <c r="B85" t="s">
        <v>168</v>
      </c>
      <c r="C85">
        <v>2016</v>
      </c>
      <c r="D85">
        <v>84</v>
      </c>
      <c r="E85">
        <v>5.1959999999999997</v>
      </c>
      <c r="F85" s="2">
        <f>VLOOKUP(A85,'GDP $ from World Bank'!$A$2:$L$274,7,FALSE)</f>
        <v>2158972129.0030699</v>
      </c>
      <c r="G85">
        <f>VLOOKUP(A85,'Life Expectancy from World Bank'!$A$1:$L$267,7,FALSE)</f>
        <v>70.781000000000006</v>
      </c>
      <c r="H85" t="str">
        <f>VLOOKUP(A85,'Unemployment % from World Bank'!$A$1:$L$267,7,FALSE)</f>
        <v>No Data</v>
      </c>
      <c r="I85">
        <f>VLOOKUP(A85,'Education Index from Wiki'!$A$1:$G$190,4,FALSE)</f>
        <v>0.47799999999999998</v>
      </c>
      <c r="J85">
        <f>VLOOKUP(A85,'% Drinking Water FAOStat'!$A$1:$H$124,4,FALSE)</f>
        <v>35.9</v>
      </c>
      <c r="K85">
        <f>VLOOKUP(A85,'% Sanitation Servics FAOStat'!$A$1:$H$124,4,FALSE)</f>
        <v>62.9</v>
      </c>
      <c r="L85">
        <f>VLOOKUP(A85,Freedom!$A$1:$I$212,4,FALSE)</f>
        <v>56</v>
      </c>
    </row>
    <row r="86" spans="1:12" x14ac:dyDescent="0.25">
      <c r="A86" t="s">
        <v>77</v>
      </c>
      <c r="B86" t="s">
        <v>165</v>
      </c>
      <c r="C86">
        <v>2016</v>
      </c>
      <c r="D86">
        <v>85</v>
      </c>
      <c r="E86">
        <v>5.1849999999999996</v>
      </c>
      <c r="F86" s="2">
        <f>VLOOKUP(A86,'GDP $ from World Bank'!$A$2:$L$274,7,FALSE)</f>
        <v>6813092065.8350744</v>
      </c>
      <c r="G86" t="e">
        <f>VLOOKUP(A86,'Life Expectancy from World Bank'!$A$1:$L$267,7,FALSE)</f>
        <v>#N/A</v>
      </c>
      <c r="H86" t="e">
        <f>VLOOKUP(A86,'Unemployment % from World Bank'!$A$1:$L$267,7,FALSE)</f>
        <v>#N/A</v>
      </c>
      <c r="I86">
        <f>VLOOKUP(A86,'Education Index from Wiki'!$A$1:$G$190,4,FALSE)</f>
        <v>0.72299999999999998</v>
      </c>
      <c r="J86">
        <f>VLOOKUP(A86,'% Drinking Water FAOStat'!$A$1:$H$124,4,FALSE)</f>
        <v>68</v>
      </c>
      <c r="K86">
        <f>VLOOKUP(A86,'% Sanitation Servics FAOStat'!$A$1:$H$124,4,FALSE)</f>
        <v>91.8</v>
      </c>
      <c r="L86">
        <f>VLOOKUP(A86,Freedom!$A$1:$I$212,4,FALSE)</f>
        <v>38</v>
      </c>
    </row>
    <row r="87" spans="1:12" x14ac:dyDescent="0.25">
      <c r="A87" t="s">
        <v>87</v>
      </c>
      <c r="B87" t="s">
        <v>165</v>
      </c>
      <c r="C87">
        <v>2016</v>
      </c>
      <c r="D87">
        <v>86</v>
      </c>
      <c r="E87">
        <v>5.1769999999999996</v>
      </c>
      <c r="F87" s="2">
        <f>VLOOKUP(A87,'GDP $ from World Bank'!$A$2:$L$274,7,FALSE)</f>
        <v>40692643373.032738</v>
      </c>
      <c r="G87">
        <f>VLOOKUP(A87,'Life Expectancy from World Bank'!$A$1:$L$267,7,FALSE)</f>
        <v>75.68780487804878</v>
      </c>
      <c r="H87">
        <f>VLOOKUP(A87,'Unemployment % from World Bank'!$A$1:$L$267,7,FALSE)</f>
        <v>15.2600002288818</v>
      </c>
      <c r="I87">
        <f>VLOOKUP(A87,'Education Index from Wiki'!$A$1:$G$190,4,FALSE)</f>
        <v>0.77500000000000002</v>
      </c>
      <c r="J87">
        <f>VLOOKUP(A87,'% Drinking Water FAOStat'!$A$1:$H$124,4,FALSE)</f>
        <v>74.900000000000006</v>
      </c>
      <c r="K87">
        <f>VLOOKUP(A87,'% Sanitation Servics FAOStat'!$A$1:$H$124,4,FALSE)</f>
        <v>18.5</v>
      </c>
      <c r="L87">
        <f>VLOOKUP(A87,Freedom!$A$1:$I$212,4,FALSE)</f>
        <v>78</v>
      </c>
    </row>
    <row r="88" spans="1:12" x14ac:dyDescent="0.25">
      <c r="A88" t="s">
        <v>96</v>
      </c>
      <c r="B88" t="s">
        <v>165</v>
      </c>
      <c r="C88">
        <v>2016</v>
      </c>
      <c r="D88">
        <v>87</v>
      </c>
      <c r="E88">
        <v>5.1630000000000003</v>
      </c>
      <c r="F88" s="2">
        <f>VLOOKUP(A88,'GDP $ from World Bank'!$A$2:$L$274,7,FALSE)</f>
        <v>16914287593.289875</v>
      </c>
      <c r="G88">
        <f>VLOOKUP(A88,'Life Expectancy from World Bank'!$A$1:$L$267,7,FALSE)</f>
        <v>76.998000000000005</v>
      </c>
      <c r="H88">
        <f>VLOOKUP(A88,'Unemployment % from World Bank'!$A$1:$L$267,7,FALSE)</f>
        <v>25.409999847412099</v>
      </c>
      <c r="I88">
        <f>VLOOKUP(A88,'Education Index from Wiki'!$A$1:$G$190,4,FALSE)</f>
        <v>0.70899999999999996</v>
      </c>
      <c r="J88">
        <f>VLOOKUP(A88,'% Drinking Water FAOStat'!$A$1:$H$124,4,FALSE)</f>
        <v>88.8</v>
      </c>
      <c r="K88">
        <f>VLOOKUP(A88,'% Sanitation Servics FAOStat'!$A$1:$H$124,4,FALSE)</f>
        <v>37</v>
      </c>
      <c r="L88" t="e">
        <f>VLOOKUP(A88,Freedom!$A$1:$I$212,4,FALSE)</f>
        <v>#N/A</v>
      </c>
    </row>
    <row r="89" spans="1:12" x14ac:dyDescent="0.25">
      <c r="A89" t="s">
        <v>83</v>
      </c>
      <c r="B89" t="s">
        <v>165</v>
      </c>
      <c r="C89">
        <v>2016</v>
      </c>
      <c r="D89">
        <v>88</v>
      </c>
      <c r="E89">
        <v>5.1609999999999996</v>
      </c>
      <c r="F89" s="2">
        <f>VLOOKUP(A89,'GDP $ from World Bank'!$A$2:$L$274,7,FALSE)</f>
        <v>4376929571.6312599</v>
      </c>
      <c r="G89">
        <f>VLOOKUP(A89,'Life Expectancy from World Bank'!$A$1:$L$267,7,FALSE)</f>
        <v>76.441463414634143</v>
      </c>
      <c r="H89">
        <f>VLOOKUP(A89,'Unemployment % from World Bank'!$A$1:$L$267,7,FALSE)</f>
        <v>17.7299995422363</v>
      </c>
      <c r="I89">
        <f>VLOOKUP(A89,'Education Index from Wiki'!$A$1:$G$190,4,FALSE)</f>
        <v>0.79400000000000004</v>
      </c>
      <c r="J89">
        <f>VLOOKUP(A89,'% Drinking Water FAOStat'!$A$1:$H$124,4,FALSE)</f>
        <v>84.8</v>
      </c>
      <c r="K89">
        <f>VLOOKUP(A89,'% Sanitation Servics FAOStat'!$A$1:$H$124,4,FALSE)</f>
        <v>42</v>
      </c>
      <c r="L89">
        <f>VLOOKUP(A89,Freedom!$A$1:$I$212,4,FALSE)</f>
        <v>70</v>
      </c>
    </row>
    <row r="90" spans="1:12" x14ac:dyDescent="0.25">
      <c r="A90" t="s">
        <v>98</v>
      </c>
      <c r="B90" t="s">
        <v>163</v>
      </c>
      <c r="C90">
        <v>2016</v>
      </c>
      <c r="D90">
        <v>89</v>
      </c>
      <c r="E90">
        <v>5.1550000000000002</v>
      </c>
      <c r="F90" s="2">
        <f>VLOOKUP(A90,'GDP $ from World Bank'!$A$2:$L$274,7,FALSE)</f>
        <v>75704720189.560699</v>
      </c>
      <c r="G90">
        <f>VLOOKUP(A90,'Life Expectancy from World Bank'!$A$1:$L$267,7,FALSE)</f>
        <v>73.471000000000004</v>
      </c>
      <c r="H90">
        <f>VLOOKUP(A90,'Unemployment % from World Bank'!$A$1:$L$267,7,FALSE)</f>
        <v>7.2800002098083496</v>
      </c>
      <c r="I90">
        <f>VLOOKUP(A90,'Education Index from Wiki'!$A$1:$G$190,4,FALSE)</f>
        <v>0.65500000000000003</v>
      </c>
      <c r="J90" t="e">
        <f>VLOOKUP(A90,'% Drinking Water FAOStat'!$A$1:$H$124,4,FALSE)</f>
        <v>#N/A</v>
      </c>
      <c r="K90" t="e">
        <f>VLOOKUP(A90,'% Sanitation Servics FAOStat'!$A$1:$H$124,4,FALSE)</f>
        <v>#N/A</v>
      </c>
      <c r="L90">
        <f>VLOOKUP(A90,Freedom!$A$1:$I$212,4,FALSE)</f>
        <v>70</v>
      </c>
    </row>
    <row r="91" spans="1:12" x14ac:dyDescent="0.25">
      <c r="A91" t="s">
        <v>92</v>
      </c>
      <c r="B91" t="s">
        <v>162</v>
      </c>
      <c r="C91">
        <v>2016</v>
      </c>
      <c r="D91">
        <v>90</v>
      </c>
      <c r="E91">
        <v>5.1509999999999998</v>
      </c>
      <c r="F91" s="2">
        <f>VLOOKUP(A91,'GDP $ from World Bank'!$A$2:$L$274,7,FALSE)</f>
        <v>103311649248.02448</v>
      </c>
      <c r="G91">
        <f>VLOOKUP(A91,'Life Expectancy from World Bank'!$A$1:$L$267,7,FALSE)</f>
        <v>75.974000000000004</v>
      </c>
      <c r="H91">
        <f>VLOOKUP(A91,'Unemployment % from World Bank'!$A$1:$L$267,7,FALSE)</f>
        <v>9.3000001907348597</v>
      </c>
      <c r="I91">
        <f>VLOOKUP(A91,'Education Index from Wiki'!$A$1:$G$190,4,FALSE)</f>
        <v>0.53800000000000003</v>
      </c>
      <c r="J91">
        <f>VLOOKUP(A91,'% Drinking Water FAOStat'!$A$1:$H$124,4,FALSE)</f>
        <v>73.7</v>
      </c>
      <c r="K91">
        <f>VLOOKUP(A91,'% Sanitation Servics FAOStat'!$A$1:$H$124,4,FALSE)</f>
        <v>38.1</v>
      </c>
      <c r="L91">
        <f>VLOOKUP(A91,Freedom!$A$1:$I$212,4,FALSE)</f>
        <v>41</v>
      </c>
    </row>
    <row r="92" spans="1:12" x14ac:dyDescent="0.25">
      <c r="A92" t="s">
        <v>104</v>
      </c>
      <c r="B92" t="s">
        <v>165</v>
      </c>
      <c r="C92">
        <v>2016</v>
      </c>
      <c r="D92">
        <v>91</v>
      </c>
      <c r="E92">
        <v>5.1449999999999996</v>
      </c>
      <c r="F92" s="2">
        <f>VLOOKUP(A92,'GDP $ from World Bank'!$A$2:$L$274,7,FALSE)</f>
        <v>128636108315.47429</v>
      </c>
      <c r="G92">
        <f>VLOOKUP(A92,'Life Expectancy from World Bank'!$A$1:$L$267,7,FALSE)</f>
        <v>76.063414634146355</v>
      </c>
      <c r="H92">
        <f>VLOOKUP(A92,'Unemployment % from World Bank'!$A$1:$L$267,7,FALSE)</f>
        <v>5.1100001335143999</v>
      </c>
      <c r="I92">
        <f>VLOOKUP(A92,'Education Index from Wiki'!$A$1:$G$190,4,FALSE)</f>
        <v>0.81799999999999995</v>
      </c>
      <c r="J92">
        <f>VLOOKUP(A92,'% Drinking Water FAOStat'!$A$1:$H$124,4,FALSE)</f>
        <v>92.5</v>
      </c>
      <c r="K92">
        <f>VLOOKUP(A92,'% Sanitation Servics FAOStat'!$A$1:$H$124,4,FALSE)</f>
        <v>86.1</v>
      </c>
      <c r="L92">
        <f>VLOOKUP(A92,Freedom!$A$1:$I$212,4,FALSE)</f>
        <v>79</v>
      </c>
    </row>
    <row r="93" spans="1:12" x14ac:dyDescent="0.25">
      <c r="A93" t="s">
        <v>81</v>
      </c>
      <c r="B93" t="s">
        <v>168</v>
      </c>
      <c r="C93">
        <v>2016</v>
      </c>
      <c r="D93">
        <v>92</v>
      </c>
      <c r="E93">
        <v>5.1319999999999997</v>
      </c>
      <c r="F93" s="2">
        <f>VLOOKUP(A93,'GDP $ from World Bank'!$A$2:$L$274,7,FALSE)</f>
        <v>313629858859.58698</v>
      </c>
      <c r="G93">
        <f>VLOOKUP(A93,'Life Expectancy from World Bank'!$A$1:$L$267,7,FALSE)</f>
        <v>66.77</v>
      </c>
      <c r="H93" t="str">
        <f>VLOOKUP(A93,'Unemployment % from World Bank'!$A$1:$L$267,7,FALSE)</f>
        <v>No Data</v>
      </c>
      <c r="I93">
        <f>VLOOKUP(A93,'Education Index from Wiki'!$A$1:$G$190,4,FALSE)</f>
        <v>0.38</v>
      </c>
      <c r="J93">
        <f>VLOOKUP(A93,'% Drinking Water FAOStat'!$A$1:$H$124,4,FALSE)</f>
        <v>36</v>
      </c>
      <c r="K93" t="e">
        <f>VLOOKUP(A93,'% Sanitation Servics FAOStat'!$A$1:$H$124,4,FALSE)</f>
        <v>#N/A</v>
      </c>
      <c r="L93">
        <f>VLOOKUP(A93,Freedom!$A$1:$I$212,4,FALSE)</f>
        <v>41</v>
      </c>
    </row>
    <row r="94" spans="1:12" x14ac:dyDescent="0.25">
      <c r="A94" t="s">
        <v>103</v>
      </c>
      <c r="B94" t="s">
        <v>162</v>
      </c>
      <c r="C94">
        <v>2016</v>
      </c>
      <c r="D94">
        <v>93</v>
      </c>
      <c r="E94">
        <v>5.1289999999999996</v>
      </c>
      <c r="F94" s="2">
        <f>VLOOKUP(A94,'GDP $ from World Bank'!$A$2:$L$274,7,FALSE)</f>
        <v>51147308773.930351</v>
      </c>
      <c r="G94">
        <f>VLOOKUP(A94,'Life Expectancy from World Bank'!$A$1:$L$267,7,FALSE)</f>
        <v>78.8</v>
      </c>
      <c r="H94" t="str">
        <f>VLOOKUP(A94,'Unemployment % from World Bank'!$A$1:$L$267,7,FALSE)</f>
        <v>No Data</v>
      </c>
      <c r="I94">
        <f>VLOOKUP(A94,'Education Index from Wiki'!$A$1:$G$190,4,FALSE)</f>
        <v>0.58799999999999997</v>
      </c>
      <c r="J94">
        <f>VLOOKUP(A94,'% Drinking Water FAOStat'!$A$1:$H$124,4,FALSE)</f>
        <v>47.2</v>
      </c>
      <c r="K94">
        <f>VLOOKUP(A94,'% Sanitation Servics FAOStat'!$A$1:$H$124,4,FALSE)</f>
        <v>15.3</v>
      </c>
      <c r="L94">
        <f>VLOOKUP(A94,Freedom!$A$1:$I$212,4,FALSE)</f>
        <v>43</v>
      </c>
    </row>
    <row r="95" spans="1:12" x14ac:dyDescent="0.25">
      <c r="A95" t="s">
        <v>88</v>
      </c>
      <c r="B95" t="s">
        <v>159</v>
      </c>
      <c r="C95">
        <v>2016</v>
      </c>
      <c r="D95">
        <v>94</v>
      </c>
      <c r="E95">
        <v>5.1230000000000002</v>
      </c>
      <c r="F95" s="2">
        <f>VLOOKUP(A95,'GDP $ from World Bank'!$A$2:$L$274,7,FALSE)</f>
        <v>206426152308.93085</v>
      </c>
      <c r="G95">
        <f>VLOOKUP(A95,'Life Expectancy from World Bank'!$A$1:$L$267,7,FALSE)</f>
        <v>81.124390243902454</v>
      </c>
      <c r="H95">
        <f>VLOOKUP(A95,'Unemployment % from World Bank'!$A$1:$L$267,7,FALSE)</f>
        <v>11.069999694824199</v>
      </c>
      <c r="I95">
        <f>VLOOKUP(A95,'Education Index from Wiki'!$A$1:$G$190,4,FALSE)</f>
        <v>0.76300000000000001</v>
      </c>
      <c r="J95">
        <f>VLOOKUP(A95,'% Drinking Water FAOStat'!$A$1:$H$124,4,FALSE)</f>
        <v>95.4</v>
      </c>
      <c r="K95">
        <f>VLOOKUP(A95,'% Sanitation Servics FAOStat'!$A$1:$H$124,4,FALSE)</f>
        <v>80.5</v>
      </c>
      <c r="L95">
        <f>VLOOKUP(A95,Freedom!$A$1:$I$212,4,FALSE)</f>
        <v>97</v>
      </c>
    </row>
    <row r="96" spans="1:12" x14ac:dyDescent="0.25">
      <c r="A96" t="s">
        <v>93</v>
      </c>
      <c r="B96" t="s">
        <v>165</v>
      </c>
      <c r="C96">
        <v>2016</v>
      </c>
      <c r="D96">
        <v>95</v>
      </c>
      <c r="E96">
        <v>5.1210000000000004</v>
      </c>
      <c r="F96" s="2">
        <f>VLOOKUP(A96,'GDP $ from World Bank'!$A$2:$L$274,7,FALSE)</f>
        <v>10672471860.718407</v>
      </c>
      <c r="G96" t="e">
        <f>VLOOKUP(A96,'Life Expectancy from World Bank'!$A$1:$L$267,7,FALSE)</f>
        <v>#N/A</v>
      </c>
      <c r="H96" t="e">
        <f>VLOOKUP(A96,'Unemployment % from World Bank'!$A$1:$L$267,7,FALSE)</f>
        <v>#N/A</v>
      </c>
      <c r="I96" t="e">
        <f>VLOOKUP(A96,'Education Index from Wiki'!$A$1:$G$190,4,FALSE)</f>
        <v>#N/A</v>
      </c>
      <c r="J96" t="e">
        <f>VLOOKUP(A96,'% Drinking Water FAOStat'!$A$1:$H$124,4,FALSE)</f>
        <v>#N/A</v>
      </c>
      <c r="K96" t="e">
        <f>VLOOKUP(A96,'% Sanitation Servics FAOStat'!$A$1:$H$124,4,FALSE)</f>
        <v>#N/A</v>
      </c>
      <c r="L96" t="e">
        <f>VLOOKUP(A96,Freedom!$A$1:$I$212,4,FALSE)</f>
        <v>#N/A</v>
      </c>
    </row>
    <row r="97" spans="1:12" x14ac:dyDescent="0.25">
      <c r="A97" t="s">
        <v>75</v>
      </c>
      <c r="B97" t="s">
        <v>164</v>
      </c>
      <c r="C97">
        <v>2016</v>
      </c>
      <c r="D97">
        <v>96</v>
      </c>
      <c r="E97">
        <v>5.0609999999999999</v>
      </c>
      <c r="F97" s="2">
        <f>VLOOKUP(A97,'GDP $ from World Bank'!$A$2:$L$274,7,FALSE)</f>
        <v>257095955975.5293</v>
      </c>
      <c r="G97">
        <f>VLOOKUP(A97,'Life Expectancy from World Bank'!$A$1:$L$267,7,FALSE)</f>
        <v>75.171999999999997</v>
      </c>
      <c r="H97">
        <f>VLOOKUP(A97,'Unemployment % from World Bank'!$A$1:$L$267,7,FALSE)</f>
        <v>1.8500000238418599</v>
      </c>
      <c r="I97">
        <f>VLOOKUP(A97,'Education Index from Wiki'!$A$1:$G$190,4,FALSE)</f>
        <v>0.621</v>
      </c>
      <c r="J97" t="e">
        <f>VLOOKUP(A97,'% Drinking Water FAOStat'!$A$1:$H$124,4,FALSE)</f>
        <v>#N/A</v>
      </c>
      <c r="K97" t="e">
        <f>VLOOKUP(A97,'% Sanitation Servics FAOStat'!$A$1:$H$124,4,FALSE)</f>
        <v>#N/A</v>
      </c>
      <c r="L97">
        <f>VLOOKUP(A97,Freedom!$A$1:$I$212,4,FALSE)</f>
        <v>20</v>
      </c>
    </row>
    <row r="98" spans="1:12" x14ac:dyDescent="0.25">
      <c r="A98" t="s">
        <v>176</v>
      </c>
      <c r="B98" t="s">
        <v>167</v>
      </c>
      <c r="C98">
        <v>2016</v>
      </c>
      <c r="D98">
        <v>97</v>
      </c>
      <c r="E98">
        <v>5.0570000000000004</v>
      </c>
      <c r="F98" s="2" t="str">
        <f>VLOOKUP(A98,'GDP $ from World Bank'!$A$2:$L$274,7,FALSE)</f>
        <v>No Data</v>
      </c>
      <c r="G98" t="e">
        <f>VLOOKUP(A98,'Life Expectancy from World Bank'!$A$1:$L$267,7,FALSE)</f>
        <v>#N/A</v>
      </c>
      <c r="H98" t="e">
        <f>VLOOKUP(A98,'Unemployment % from World Bank'!$A$1:$L$267,7,FALSE)</f>
        <v>#N/A</v>
      </c>
      <c r="I98" t="e">
        <f>VLOOKUP(A98,'Education Index from Wiki'!$A$1:$G$190,4,FALSE)</f>
        <v>#N/A</v>
      </c>
      <c r="J98" t="e">
        <f>VLOOKUP(A98,'% Drinking Water FAOStat'!$A$1:$H$124,4,FALSE)</f>
        <v>#N/A</v>
      </c>
      <c r="K98" t="e">
        <f>VLOOKUP(A98,'% Sanitation Servics FAOStat'!$A$1:$H$124,4,FALSE)</f>
        <v>#N/A</v>
      </c>
      <c r="L98" t="e">
        <f>VLOOKUP(A98,Freedom!$A$1:$I$212,4,FALSE)</f>
        <v>#N/A</v>
      </c>
    </row>
    <row r="99" spans="1:12" x14ac:dyDescent="0.25">
      <c r="A99" t="s">
        <v>107</v>
      </c>
      <c r="B99" t="s">
        <v>162</v>
      </c>
      <c r="C99">
        <v>2016</v>
      </c>
      <c r="D99">
        <v>98</v>
      </c>
      <c r="E99">
        <v>5.0449999999999999</v>
      </c>
      <c r="F99" s="2">
        <f>VLOOKUP(A99,'GDP $ from World Bank'!$A$2:$L$274,7,FALSE)</f>
        <v>44360614525.139664</v>
      </c>
      <c r="G99">
        <f>VLOOKUP(A99,'Life Expectancy from World Bank'!$A$1:$L$267,7,FALSE)</f>
        <v>76.114999999999995</v>
      </c>
      <c r="H99">
        <f>VLOOKUP(A99,'Unemployment % from World Bank'!$A$1:$L$267,7,FALSE)</f>
        <v>15.560000419616699</v>
      </c>
      <c r="I99">
        <f>VLOOKUP(A99,'Education Index from Wiki'!$A$1:$G$190,4,FALSE)</f>
        <v>0.64700000000000002</v>
      </c>
      <c r="J99">
        <f>VLOOKUP(A99,'% Drinking Water FAOStat'!$A$1:$H$124,4,FALSE)</f>
        <v>78.400000000000006</v>
      </c>
      <c r="K99">
        <f>VLOOKUP(A99,'% Sanitation Servics FAOStat'!$A$1:$H$124,4,FALSE)</f>
        <v>75.8</v>
      </c>
      <c r="L99">
        <f>VLOOKUP(A99,Freedom!$A$1:$I$212,4,FALSE)</f>
        <v>79</v>
      </c>
    </row>
    <row r="100" spans="1:12" x14ac:dyDescent="0.25">
      <c r="A100" t="s">
        <v>102</v>
      </c>
      <c r="B100" t="s">
        <v>159</v>
      </c>
      <c r="C100">
        <v>2016</v>
      </c>
      <c r="D100">
        <v>99</v>
      </c>
      <c r="E100">
        <v>5.0330000000000004</v>
      </c>
      <c r="F100" s="2">
        <f>VLOOKUP(A100,'GDP $ from World Bank'!$A$2:$L$274,7,FALSE)</f>
        <v>193148146586.93277</v>
      </c>
      <c r="G100">
        <f>VLOOKUP(A100,'Life Expectancy from World Bank'!$A$1:$L$267,7,FALSE)</f>
        <v>81.387804878048797</v>
      </c>
      <c r="H100">
        <f>VLOOKUP(A100,'Unemployment % from World Bank'!$A$1:$L$267,7,FALSE)</f>
        <v>23.540000915527301</v>
      </c>
      <c r="I100">
        <f>VLOOKUP(A100,'Education Index from Wiki'!$A$1:$G$190,4,FALSE)</f>
        <v>0.82399999999999995</v>
      </c>
      <c r="J100">
        <f>VLOOKUP(A100,'% Drinking Water FAOStat'!$A$1:$H$124,4,FALSE)</f>
        <v>99</v>
      </c>
      <c r="K100">
        <f>VLOOKUP(A100,'% Sanitation Servics FAOStat'!$A$1:$H$124,4,FALSE)</f>
        <v>88.6</v>
      </c>
      <c r="L100">
        <f>VLOOKUP(A100,Freedom!$A$1:$I$212,4,FALSE)</f>
        <v>83</v>
      </c>
    </row>
    <row r="101" spans="1:12" x14ac:dyDescent="0.25">
      <c r="A101" t="s">
        <v>106</v>
      </c>
      <c r="B101" t="s">
        <v>165</v>
      </c>
      <c r="C101">
        <v>2016</v>
      </c>
      <c r="D101">
        <v>100</v>
      </c>
      <c r="E101">
        <v>4.9960000000000004</v>
      </c>
      <c r="F101" s="2">
        <f>VLOOKUP(A101,'GDP $ from World Bank'!$A$2:$L$274,7,FALSE)</f>
        <v>6992393787.4089108</v>
      </c>
      <c r="G101">
        <f>VLOOKUP(A101,'Life Expectancy from World Bank'!$A$1:$L$267,7,FALSE)</f>
        <v>70.397000000000006</v>
      </c>
      <c r="H101">
        <f>VLOOKUP(A101,'Unemployment % from World Bank'!$A$1:$L$267,7,FALSE)</f>
        <v>6.9000000953674299</v>
      </c>
      <c r="I101">
        <f>VLOOKUP(A101,'Education Index from Wiki'!$A$1:$G$190,4,FALSE)</f>
        <v>0.66800000000000004</v>
      </c>
      <c r="J101">
        <f>VLOOKUP(A101,'% Drinking Water FAOStat'!$A$1:$H$124,4,FALSE)</f>
        <v>52.7</v>
      </c>
      <c r="K101" t="e">
        <f>VLOOKUP(A101,'% Sanitation Servics FAOStat'!$A$1:$H$124,4,FALSE)</f>
        <v>#N/A</v>
      </c>
      <c r="L101">
        <f>VLOOKUP(A101,Freedom!$A$1:$I$212,4,FALSE)</f>
        <v>16</v>
      </c>
    </row>
    <row r="102" spans="1:12" x14ac:dyDescent="0.25">
      <c r="A102" t="s">
        <v>100</v>
      </c>
      <c r="B102" t="s">
        <v>166</v>
      </c>
      <c r="C102">
        <v>2016</v>
      </c>
      <c r="D102">
        <v>101</v>
      </c>
      <c r="E102">
        <v>4.907</v>
      </c>
      <c r="F102" s="2">
        <f>VLOOKUP(A102,'GDP $ from World Bank'!$A$2:$L$274,7,FALSE)</f>
        <v>11181350461.472317</v>
      </c>
      <c r="G102">
        <f>VLOOKUP(A102,'Life Expectancy from World Bank'!$A$1:$L$267,7,FALSE)</f>
        <v>69.320999999999998</v>
      </c>
      <c r="H102">
        <f>VLOOKUP(A102,'Unemployment % from World Bank'!$A$1:$L$267,7,FALSE)</f>
        <v>7.2399997711181596</v>
      </c>
      <c r="I102">
        <f>VLOOKUP(A102,'Education Index from Wiki'!$A$1:$G$190,4,FALSE)</f>
        <v>0.73099999999999998</v>
      </c>
      <c r="J102">
        <f>VLOOKUP(A102,'% Drinking Water FAOStat'!$A$1:$H$124,4,FALSE)</f>
        <v>28.6</v>
      </c>
      <c r="K102">
        <f>VLOOKUP(A102,'% Sanitation Servics FAOStat'!$A$1:$H$124,4,FALSE)</f>
        <v>50</v>
      </c>
      <c r="L102">
        <f>VLOOKUP(A102,Freedom!$A$1:$I$212,4,FALSE)</f>
        <v>86</v>
      </c>
    </row>
    <row r="103" spans="1:12" x14ac:dyDescent="0.25">
      <c r="A103" t="s">
        <v>99</v>
      </c>
      <c r="B103" t="s">
        <v>164</v>
      </c>
      <c r="C103">
        <v>2016</v>
      </c>
      <c r="D103">
        <v>102</v>
      </c>
      <c r="E103">
        <v>4.8760000000000003</v>
      </c>
      <c r="F103" s="2">
        <f>VLOOKUP(A103,'GDP $ from World Bank'!$A$2:$L$274,7,FALSE)</f>
        <v>15912495368.871679</v>
      </c>
      <c r="G103" t="e">
        <f>VLOOKUP(A103,'Life Expectancy from World Bank'!$A$1:$L$267,7,FALSE)</f>
        <v>#N/A</v>
      </c>
      <c r="H103" t="e">
        <f>VLOOKUP(A103,'Unemployment % from World Bank'!$A$1:$L$267,7,FALSE)</f>
        <v>#N/A</v>
      </c>
      <c r="I103">
        <f>VLOOKUP(A103,'Education Index from Wiki'!$A$1:$G$190,4,FALSE)</f>
        <v>0.48499999999999999</v>
      </c>
      <c r="J103">
        <f>VLOOKUP(A103,'% Drinking Water FAOStat'!$A$1:$H$124,4,FALSE)</f>
        <v>16.3</v>
      </c>
      <c r="K103" t="e">
        <f>VLOOKUP(A103,'% Sanitation Servics FAOStat'!$A$1:$H$124,4,FALSE)</f>
        <v>#N/A</v>
      </c>
      <c r="L103">
        <f>VLOOKUP(A103,Freedom!$A$1:$I$212,4,FALSE)</f>
        <v>12</v>
      </c>
    </row>
    <row r="104" spans="1:12" x14ac:dyDescent="0.25">
      <c r="A104" t="s">
        <v>78</v>
      </c>
      <c r="B104" t="s">
        <v>167</v>
      </c>
      <c r="C104">
        <v>2016</v>
      </c>
      <c r="D104">
        <v>103</v>
      </c>
      <c r="E104">
        <v>4.875</v>
      </c>
      <c r="F104" s="2">
        <f>VLOOKUP(A104,'GDP $ from World Bank'!$A$2:$L$274,7,FALSE)</f>
        <v>404650006428.61285</v>
      </c>
      <c r="G104">
        <f>VLOOKUP(A104,'Life Expectancy from World Bank'!$A$1:$L$267,7,FALSE)</f>
        <v>53.540999999999997</v>
      </c>
      <c r="H104">
        <f>VLOOKUP(A104,'Unemployment % from World Bank'!$A$1:$L$267,7,FALSE)</f>
        <v>7.0599999427795401</v>
      </c>
      <c r="I104">
        <f>VLOOKUP(A104,'Education Index from Wiki'!$A$1:$G$190,4,FALSE)</f>
        <v>0.47399999999999998</v>
      </c>
      <c r="J104">
        <f>VLOOKUP(A104,'% Drinking Water FAOStat'!$A$1:$H$124,4,FALSE)</f>
        <v>20.2</v>
      </c>
      <c r="K104">
        <f>VLOOKUP(A104,'% Sanitation Servics FAOStat'!$A$1:$H$124,4,FALSE)</f>
        <v>28.2</v>
      </c>
      <c r="L104">
        <f>VLOOKUP(A104,Freedom!$A$1:$I$212,4,FALSE)</f>
        <v>48</v>
      </c>
    </row>
    <row r="105" spans="1:12" x14ac:dyDescent="0.25">
      <c r="A105" t="s">
        <v>105</v>
      </c>
      <c r="B105" t="s">
        <v>163</v>
      </c>
      <c r="C105">
        <v>2016</v>
      </c>
      <c r="D105">
        <v>104</v>
      </c>
      <c r="E105">
        <v>4.8710000000000004</v>
      </c>
      <c r="F105" s="2">
        <f>VLOOKUP(A105,'GDP $ from World Bank'!$A$2:$L$274,7,FALSE)</f>
        <v>21717622071.381649</v>
      </c>
      <c r="G105">
        <f>VLOOKUP(A105,'Life Expectancy from World Bank'!$A$1:$L$267,7,FALSE)</f>
        <v>74.700999999999993</v>
      </c>
      <c r="H105">
        <f>VLOOKUP(A105,'Unemployment % from World Bank'!$A$1:$L$267,7,FALSE)</f>
        <v>6.7300000190734899</v>
      </c>
      <c r="I105">
        <f>VLOOKUP(A105,'Education Index from Wiki'!$A$1:$G$190,4,FALSE)</f>
        <v>0.49199999999999999</v>
      </c>
      <c r="J105" t="e">
        <f>VLOOKUP(A105,'% Drinking Water FAOStat'!$A$1:$H$124,4,FALSE)</f>
        <v>#N/A</v>
      </c>
      <c r="K105">
        <f>VLOOKUP(A105,'% Sanitation Servics FAOStat'!$A$1:$H$124,4,FALSE)</f>
        <v>48.2</v>
      </c>
      <c r="L105">
        <f>VLOOKUP(A105,Freedom!$A$1:$I$212,4,FALSE)</f>
        <v>45</v>
      </c>
    </row>
    <row r="106" spans="1:12" x14ac:dyDescent="0.25">
      <c r="A106" t="s">
        <v>110</v>
      </c>
      <c r="B106" t="s">
        <v>162</v>
      </c>
      <c r="C106">
        <v>2016</v>
      </c>
      <c r="D106">
        <v>105</v>
      </c>
      <c r="E106">
        <v>4.8129999999999997</v>
      </c>
      <c r="F106" s="2">
        <f>VLOOKUP(A106,'GDP $ from World Bank'!$A$2:$L$274,7,FALSE)</f>
        <v>457954614142.53894</v>
      </c>
      <c r="G106">
        <f>VLOOKUP(A106,'Life Expectancy from World Bank'!$A$1:$L$267,7,FALSE)</f>
        <v>76.046999999999997</v>
      </c>
      <c r="H106">
        <f>VLOOKUP(A106,'Unemployment % from World Bank'!$A$1:$L$267,7,FALSE)</f>
        <v>12.6199998855591</v>
      </c>
      <c r="I106" t="e">
        <f>VLOOKUP(A106,'Education Index from Wiki'!$A$1:$G$190,4,FALSE)</f>
        <v>#N/A</v>
      </c>
      <c r="J106">
        <f>VLOOKUP(A106,'% Drinking Water FAOStat'!$A$1:$H$124,4,FALSE)</f>
        <v>93.4</v>
      </c>
      <c r="K106" t="e">
        <f>VLOOKUP(A106,'% Sanitation Servics FAOStat'!$A$1:$H$124,4,FALSE)</f>
        <v>#N/A</v>
      </c>
      <c r="L106">
        <f>VLOOKUP(A106,Freedom!$A$1:$I$212,4,FALSE)</f>
        <v>17</v>
      </c>
    </row>
    <row r="107" spans="1:12" x14ac:dyDescent="0.25">
      <c r="A107" t="s">
        <v>85</v>
      </c>
      <c r="B107" t="s">
        <v>167</v>
      </c>
      <c r="C107">
        <v>2016</v>
      </c>
      <c r="D107">
        <v>106</v>
      </c>
      <c r="E107">
        <v>4.7949999999999999</v>
      </c>
      <c r="F107" s="2">
        <f>VLOOKUP(A107,'GDP $ from World Bank'!$A$2:$L$274,7,FALSE)</f>
        <v>20958412538.309345</v>
      </c>
      <c r="G107">
        <f>VLOOKUP(A107,'Life Expectancy from World Bank'!$A$1:$L$267,7,FALSE)</f>
        <v>62.463999999999999</v>
      </c>
      <c r="H107" t="str">
        <f>VLOOKUP(A107,'Unemployment % from World Bank'!$A$1:$L$267,7,FALSE)</f>
        <v>No Data</v>
      </c>
      <c r="I107">
        <f>VLOOKUP(A107,'Education Index from Wiki'!$A$1:$G$190,4,FALSE)</f>
        <v>0.54400000000000004</v>
      </c>
      <c r="J107" t="e">
        <f>VLOOKUP(A107,'% Drinking Water FAOStat'!$A$1:$H$124,4,FALSE)</f>
        <v>#N/A</v>
      </c>
      <c r="K107" t="e">
        <f>VLOOKUP(A107,'% Sanitation Servics FAOStat'!$A$1:$H$124,4,FALSE)</f>
        <v>#N/A</v>
      </c>
      <c r="L107">
        <f>VLOOKUP(A107,Freedom!$A$1:$I$212,4,FALSE)</f>
        <v>60</v>
      </c>
    </row>
    <row r="108" spans="1:12" x14ac:dyDescent="0.25">
      <c r="A108" t="s">
        <v>121</v>
      </c>
      <c r="B108" t="s">
        <v>168</v>
      </c>
      <c r="C108">
        <v>2016</v>
      </c>
      <c r="D108">
        <v>107</v>
      </c>
      <c r="E108">
        <v>4.7930000000000001</v>
      </c>
      <c r="F108" s="2">
        <f>VLOOKUP(A108,'GDP $ from World Bank'!$A$2:$L$274,7,FALSE)</f>
        <v>24524098184.648041</v>
      </c>
      <c r="G108">
        <f>VLOOKUP(A108,'Life Expectancy from World Bank'!$A$1:$L$267,7,FALSE)</f>
        <v>69.847999999999999</v>
      </c>
      <c r="H108" t="str">
        <f>VLOOKUP(A108,'Unemployment % from World Bank'!$A$1:$L$267,7,FALSE)</f>
        <v>No Data</v>
      </c>
      <c r="I108">
        <f>VLOOKUP(A108,'Education Index from Wiki'!$A$1:$G$190,4,FALSE)</f>
        <v>0.51300000000000001</v>
      </c>
      <c r="J108">
        <f>VLOOKUP(A108,'% Drinking Water FAOStat'!$A$1:$H$124,4,FALSE)</f>
        <v>23.9</v>
      </c>
      <c r="K108">
        <f>VLOOKUP(A108,'% Sanitation Servics FAOStat'!$A$1:$H$124,4,FALSE)</f>
        <v>39</v>
      </c>
      <c r="L108">
        <f>VLOOKUP(A108,Freedom!$A$1:$I$212,4,FALSE)</f>
        <v>51</v>
      </c>
    </row>
    <row r="109" spans="1:12" x14ac:dyDescent="0.25">
      <c r="A109" t="s">
        <v>108</v>
      </c>
      <c r="B109" t="s">
        <v>162</v>
      </c>
      <c r="C109">
        <v>2016</v>
      </c>
      <c r="D109">
        <v>108</v>
      </c>
      <c r="E109">
        <v>4.7539999999999996</v>
      </c>
      <c r="F109" s="2" t="str">
        <f>VLOOKUP(A109,'GDP $ from World Bank'!$A$2:$L$274,7,FALSE)</f>
        <v>No Data</v>
      </c>
      <c r="G109" t="e">
        <f>VLOOKUP(A109,'Life Expectancy from World Bank'!$A$1:$L$267,7,FALSE)</f>
        <v>#N/A</v>
      </c>
      <c r="H109" t="e">
        <f>VLOOKUP(A109,'Unemployment % from World Bank'!$A$1:$L$267,7,FALSE)</f>
        <v>#N/A</v>
      </c>
      <c r="I109" t="e">
        <f>VLOOKUP(A109,'Education Index from Wiki'!$A$1:$G$190,4,FALSE)</f>
        <v>#N/A</v>
      </c>
      <c r="J109" t="e">
        <f>VLOOKUP(A109,'% Drinking Water FAOStat'!$A$1:$H$124,4,FALSE)</f>
        <v>#N/A</v>
      </c>
      <c r="K109" t="e">
        <f>VLOOKUP(A109,'% Sanitation Servics FAOStat'!$A$1:$H$124,4,FALSE)</f>
        <v>#N/A</v>
      </c>
      <c r="L109" t="e">
        <f>VLOOKUP(A109,Freedom!$A$1:$I$212,4,FALSE)</f>
        <v>#N/A</v>
      </c>
    </row>
    <row r="110" spans="1:12" x14ac:dyDescent="0.25">
      <c r="A110" t="s">
        <v>95</v>
      </c>
      <c r="B110" t="s">
        <v>165</v>
      </c>
      <c r="C110">
        <v>2016</v>
      </c>
      <c r="D110">
        <v>109</v>
      </c>
      <c r="E110">
        <v>4.6550000000000002</v>
      </c>
      <c r="F110" s="2">
        <f>VLOOKUP(A110,'GDP $ from World Bank'!$A$2:$L$274,7,FALSE)</f>
        <v>11861199830.83956</v>
      </c>
      <c r="G110">
        <f>VLOOKUP(A110,'Life Expectancy from World Bank'!$A$1:$L$267,7,FALSE)</f>
        <v>78.194000000000003</v>
      </c>
      <c r="H110">
        <f>VLOOKUP(A110,'Unemployment % from World Bank'!$A$1:$L$267,7,FALSE)</f>
        <v>15.420000076293899</v>
      </c>
      <c r="I110">
        <f>VLOOKUP(A110,'Education Index from Wiki'!$A$1:$G$190,4,FALSE)</f>
        <v>0.745</v>
      </c>
      <c r="J110">
        <f>VLOOKUP(A110,'% Drinking Water FAOStat'!$A$1:$H$124,4,FALSE)</f>
        <v>70.599999999999994</v>
      </c>
      <c r="K110">
        <f>VLOOKUP(A110,'% Sanitation Servics FAOStat'!$A$1:$H$124,4,FALSE)</f>
        <v>46.7</v>
      </c>
      <c r="L110">
        <f>VLOOKUP(A110,Freedom!$A$1:$I$212,4,FALSE)</f>
        <v>67</v>
      </c>
    </row>
    <row r="111" spans="1:12" x14ac:dyDescent="0.25">
      <c r="A111" t="s">
        <v>109</v>
      </c>
      <c r="B111" t="s">
        <v>168</v>
      </c>
      <c r="C111">
        <v>2016</v>
      </c>
      <c r="D111">
        <v>110</v>
      </c>
      <c r="E111">
        <v>4.6429999999999998</v>
      </c>
      <c r="F111" s="2">
        <f>VLOOKUP(A111,'GDP $ from World Bank'!$A$2:$L$274,7,FALSE)</f>
        <v>265236247989.15454</v>
      </c>
      <c r="G111">
        <f>VLOOKUP(A111,'Life Expectancy from World Bank'!$A$1:$L$267,7,FALSE)</f>
        <v>71.784999999999997</v>
      </c>
      <c r="H111">
        <f>VLOOKUP(A111,'Unemployment % from World Bank'!$A$1:$L$267,7,FALSE)</f>
        <v>4.3499999046325701</v>
      </c>
      <c r="I111">
        <f>VLOOKUP(A111,'Education Index from Wiki'!$A$1:$G$190,4,FALSE)</f>
        <v>0.496</v>
      </c>
      <c r="J111">
        <f>VLOOKUP(A111,'% Drinking Water FAOStat'!$A$1:$H$124,4,FALSE)</f>
        <v>56.7</v>
      </c>
      <c r="K111">
        <f>VLOOKUP(A111,'% Sanitation Servics FAOStat'!$A$1:$H$124,4,FALSE)</f>
        <v>34.700000000000003</v>
      </c>
      <c r="L111">
        <f>VLOOKUP(A111,Freedom!$A$1:$I$212,4,FALSE)</f>
        <v>49</v>
      </c>
    </row>
    <row r="112" spans="1:12" x14ac:dyDescent="0.25">
      <c r="A112" t="s">
        <v>123</v>
      </c>
      <c r="B112" t="s">
        <v>167</v>
      </c>
      <c r="C112">
        <v>2016</v>
      </c>
      <c r="D112">
        <v>111</v>
      </c>
      <c r="E112">
        <v>4.6349999999999998</v>
      </c>
      <c r="F112" s="2">
        <f>VLOOKUP(A112,'GDP $ from World Bank'!$A$2:$L$274,7,FALSE)</f>
        <v>3674794530.1895642</v>
      </c>
      <c r="G112">
        <f>VLOOKUP(A112,'Life Expectancy from World Bank'!$A$1:$L$267,7,FALSE)</f>
        <v>53.444000000000003</v>
      </c>
      <c r="H112" t="str">
        <f>VLOOKUP(A112,'Unemployment % from World Bank'!$A$1:$L$267,7,FALSE)</f>
        <v>No Data</v>
      </c>
      <c r="I112">
        <f>VLOOKUP(A112,'Education Index from Wiki'!$A$1:$G$190,4,FALSE)</f>
        <v>0.38700000000000001</v>
      </c>
      <c r="J112">
        <f>VLOOKUP(A112,'% Drinking Water FAOStat'!$A$1:$H$124,4,FALSE)</f>
        <v>9.1999999999999993</v>
      </c>
      <c r="K112">
        <f>VLOOKUP(A112,'% Sanitation Servics FAOStat'!$A$1:$H$124,4,FALSE)</f>
        <v>13</v>
      </c>
      <c r="L112">
        <f>VLOOKUP(A112,Freedom!$A$1:$I$212,4,FALSE)</f>
        <v>65</v>
      </c>
    </row>
    <row r="113" spans="1:12" x14ac:dyDescent="0.25">
      <c r="A113" t="s">
        <v>112</v>
      </c>
      <c r="B113" t="s">
        <v>162</v>
      </c>
      <c r="C113">
        <v>2016</v>
      </c>
      <c r="D113">
        <v>112</v>
      </c>
      <c r="E113">
        <v>4.5750000000000002</v>
      </c>
      <c r="F113" s="2">
        <f>VLOOKUP(A113,'GDP $ from World Bank'!$A$2:$L$274,7,FALSE)</f>
        <v>166602488747.88495</v>
      </c>
      <c r="G113">
        <f>VLOOKUP(A113,'Life Expectancy from World Bank'!$A$1:$L$267,7,FALSE)</f>
        <v>70.122</v>
      </c>
      <c r="H113">
        <f>VLOOKUP(A113,'Unemployment % from World Bank'!$A$1:$L$267,7,FALSE)</f>
        <v>10.819999694824199</v>
      </c>
      <c r="I113">
        <f>VLOOKUP(A113,'Education Index from Wiki'!$A$1:$G$190,4,FALSE)</f>
        <v>0.51</v>
      </c>
      <c r="J113">
        <f>VLOOKUP(A113,'% Drinking Water FAOStat'!$A$1:$H$124,4,FALSE)</f>
        <v>57.9</v>
      </c>
      <c r="K113">
        <f>VLOOKUP(A113,'% Sanitation Servics FAOStat'!$A$1:$H$124,4,FALSE)</f>
        <v>41.7</v>
      </c>
      <c r="L113">
        <f>VLOOKUP(A113,Freedom!$A$1:$I$212,4,FALSE)</f>
        <v>27</v>
      </c>
    </row>
    <row r="114" spans="1:12" x14ac:dyDescent="0.25">
      <c r="A114" t="s">
        <v>177</v>
      </c>
      <c r="B114" t="s">
        <v>167</v>
      </c>
      <c r="C114">
        <v>2016</v>
      </c>
      <c r="D114">
        <v>113</v>
      </c>
      <c r="E114">
        <v>4.5739999999999998</v>
      </c>
      <c r="F114" s="2">
        <f>VLOOKUP(A114,'GDP $ from World Bank'!$A$2:$L$274,7,FALSE)</f>
        <v>10721994676.656151</v>
      </c>
      <c r="G114">
        <f>VLOOKUP(A114,'Life Expectancy from World Bank'!$A$1:$L$267,7,FALSE)</f>
        <v>62.625</v>
      </c>
      <c r="H114">
        <f>VLOOKUP(A114,'Unemployment % from World Bank'!$A$1:$L$267,7,FALSE)</f>
        <v>23.350000381469702</v>
      </c>
      <c r="I114">
        <f>VLOOKUP(A114,'Education Index from Wiki'!$A$1:$G$190,4,FALSE)</f>
        <v>0.57099999999999995</v>
      </c>
      <c r="J114" t="e">
        <f>VLOOKUP(A114,'% Drinking Water FAOStat'!$A$1:$H$124,4,FALSE)</f>
        <v>#N/A</v>
      </c>
      <c r="K114" t="e">
        <f>VLOOKUP(A114,'% Sanitation Servics FAOStat'!$A$1:$H$124,4,FALSE)</f>
        <v>#N/A</v>
      </c>
      <c r="L114">
        <f>VLOOKUP(A114,Freedom!$A$1:$I$212,4,FALSE)</f>
        <v>77</v>
      </c>
    </row>
    <row r="115" spans="1:12" x14ac:dyDescent="0.25">
      <c r="A115" t="s">
        <v>133</v>
      </c>
      <c r="B115" t="s">
        <v>167</v>
      </c>
      <c r="C115">
        <v>2016</v>
      </c>
      <c r="D115">
        <v>114</v>
      </c>
      <c r="E115">
        <v>4.5129999999999999</v>
      </c>
      <c r="F115" s="2">
        <f>VLOOKUP(A115,'GDP $ from World Bank'!$A$2:$L$274,7,FALSE)</f>
        <v>33814337900.283089</v>
      </c>
      <c r="G115">
        <f>VLOOKUP(A115,'Life Expectancy from World Bank'!$A$1:$L$267,7,FALSE)</f>
        <v>58.063000000000002</v>
      </c>
      <c r="H115" t="str">
        <f>VLOOKUP(A115,'Unemployment % from World Bank'!$A$1:$L$267,7,FALSE)</f>
        <v>No Data</v>
      </c>
      <c r="I115">
        <f>VLOOKUP(A115,'Education Index from Wiki'!$A$1:$G$190,4,FALSE)</f>
        <v>0.54</v>
      </c>
      <c r="J115" t="e">
        <f>VLOOKUP(A115,'% Drinking Water FAOStat'!$A$1:$H$124,4,FALSE)</f>
        <v>#N/A</v>
      </c>
      <c r="K115" t="e">
        <f>VLOOKUP(A115,'% Sanitation Servics FAOStat'!$A$1:$H$124,4,FALSE)</f>
        <v>#N/A</v>
      </c>
      <c r="L115">
        <f>VLOOKUP(A115,Freedom!$A$1:$I$212,4,FALSE)</f>
        <v>24</v>
      </c>
    </row>
    <row r="116" spans="1:12" x14ac:dyDescent="0.25">
      <c r="A116" t="s">
        <v>122</v>
      </c>
      <c r="B116" t="s">
        <v>167</v>
      </c>
      <c r="C116">
        <v>2016</v>
      </c>
      <c r="D116">
        <v>115</v>
      </c>
      <c r="E116">
        <v>4.508</v>
      </c>
      <c r="F116" s="2">
        <f>VLOOKUP(A116,'GDP $ from World Bank'!$A$2:$L$274,7,FALSE)</f>
        <v>74296618481.088226</v>
      </c>
      <c r="G116">
        <f>VLOOKUP(A116,'Life Expectancy from World Bank'!$A$1:$L$267,7,FALSE)</f>
        <v>65.481999999999999</v>
      </c>
      <c r="H116" t="str">
        <f>VLOOKUP(A116,'Unemployment % from World Bank'!$A$1:$L$267,7,FALSE)</f>
        <v>No Data</v>
      </c>
      <c r="I116">
        <f>VLOOKUP(A116,'Education Index from Wiki'!$A$1:$G$190,4,FALSE)</f>
        <v>0.32700000000000001</v>
      </c>
      <c r="J116">
        <f>VLOOKUP(A116,'% Drinking Water FAOStat'!$A$1:$H$124,4,FALSE)</f>
        <v>10.5</v>
      </c>
      <c r="K116">
        <f>VLOOKUP(A116,'% Sanitation Servics FAOStat'!$A$1:$H$124,4,FALSE)</f>
        <v>5.9</v>
      </c>
      <c r="L116">
        <f>VLOOKUP(A116,Freedom!$A$1:$I$212,4,FALSE)</f>
        <v>15</v>
      </c>
    </row>
    <row r="117" spans="1:12" x14ac:dyDescent="0.25">
      <c r="A117" t="s">
        <v>113</v>
      </c>
      <c r="B117" t="s">
        <v>167</v>
      </c>
      <c r="C117">
        <v>2016</v>
      </c>
      <c r="D117">
        <v>116</v>
      </c>
      <c r="E117">
        <v>4.4589999999999996</v>
      </c>
      <c r="F117" s="2">
        <f>VLOOKUP(A117,'GDP $ from World Bank'!$A$2:$L$274,7,FALSE)</f>
        <v>323585509674.48059</v>
      </c>
      <c r="G117">
        <f>VLOOKUP(A117,'Life Expectancy from World Bank'!$A$1:$L$267,7,FALSE)</f>
        <v>63.152999999999999</v>
      </c>
      <c r="H117">
        <f>VLOOKUP(A117,'Unemployment % from World Bank'!$A$1:$L$267,7,FALSE)</f>
        <v>24.0200004577637</v>
      </c>
      <c r="I117">
        <f>VLOOKUP(A117,'Education Index from Wiki'!$A$1:$G$190,4,FALSE)</f>
        <v>0.71799999999999997</v>
      </c>
      <c r="J117" t="e">
        <f>VLOOKUP(A117,'% Drinking Water FAOStat'!$A$1:$H$124,4,FALSE)</f>
        <v>#N/A</v>
      </c>
      <c r="K117" t="e">
        <f>VLOOKUP(A117,'% Sanitation Servics FAOStat'!$A$1:$H$124,4,FALSE)</f>
        <v>#N/A</v>
      </c>
      <c r="L117">
        <f>VLOOKUP(A117,Freedom!$A$1:$I$212,4,FALSE)</f>
        <v>79</v>
      </c>
    </row>
    <row r="118" spans="1:12" x14ac:dyDescent="0.25">
      <c r="A118" t="s">
        <v>132</v>
      </c>
      <c r="B118" t="s">
        <v>168</v>
      </c>
      <c r="C118">
        <v>2016</v>
      </c>
      <c r="D118">
        <v>117</v>
      </c>
      <c r="E118">
        <v>4.415</v>
      </c>
      <c r="F118" s="2">
        <f>VLOOKUP(A118,'GDP $ from World Bank'!$A$2:$L$274,7,FALSE)</f>
        <v>82401038709.535599</v>
      </c>
      <c r="G118">
        <f>VLOOKUP(A118,'Life Expectancy from World Bank'!$A$1:$L$267,7,FALSE)</f>
        <v>76.481999999999999</v>
      </c>
      <c r="H118">
        <f>VLOOKUP(A118,'Unemployment % from World Bank'!$A$1:$L$267,7,FALSE)</f>
        <v>4.2399997711181596</v>
      </c>
      <c r="I118">
        <f>VLOOKUP(A118,'Education Index from Wiki'!$A$1:$G$190,4,FALSE)</f>
        <v>0.73499999999999999</v>
      </c>
      <c r="J118" t="e">
        <f>VLOOKUP(A118,'% Drinking Water FAOStat'!$A$1:$H$124,4,FALSE)</f>
        <v>#N/A</v>
      </c>
      <c r="K118" t="e">
        <f>VLOOKUP(A118,'% Sanitation Servics FAOStat'!$A$1:$H$124,4,FALSE)</f>
        <v>#N/A</v>
      </c>
      <c r="L118">
        <f>VLOOKUP(A118,Freedom!$A$1:$I$212,4,FALSE)</f>
        <v>55</v>
      </c>
    </row>
    <row r="119" spans="1:12" x14ac:dyDescent="0.25">
      <c r="A119" t="s">
        <v>117</v>
      </c>
      <c r="B119" t="s">
        <v>168</v>
      </c>
      <c r="C119">
        <v>2016</v>
      </c>
      <c r="D119">
        <v>118</v>
      </c>
      <c r="E119">
        <v>4.4039999999999999</v>
      </c>
      <c r="F119" s="2">
        <f>VLOOKUP(A119,'GDP $ from World Bank'!$A$2:$L$274,7,FALSE)</f>
        <v>2294797980509.0054</v>
      </c>
      <c r="G119">
        <f>VLOOKUP(A119,'Life Expectancy from World Bank'!$A$1:$L$267,7,FALSE)</f>
        <v>68.897000000000006</v>
      </c>
      <c r="H119" t="str">
        <f>VLOOKUP(A119,'Unemployment % from World Bank'!$A$1:$L$267,7,FALSE)</f>
        <v>No Data</v>
      </c>
      <c r="I119">
        <f>VLOOKUP(A119,'Education Index from Wiki'!$A$1:$G$190,4,FALSE)</f>
        <v>0.54400000000000004</v>
      </c>
      <c r="J119" t="e">
        <f>VLOOKUP(A119,'% Drinking Water FAOStat'!$A$1:$H$124,4,FALSE)</f>
        <v>#N/A</v>
      </c>
      <c r="K119">
        <f>VLOOKUP(A119,'% Sanitation Servics FAOStat'!$A$1:$H$124,4,FALSE)</f>
        <v>37.799999999999997</v>
      </c>
      <c r="L119">
        <f>VLOOKUP(A119,Freedom!$A$1:$I$212,4,FALSE)</f>
        <v>77</v>
      </c>
    </row>
    <row r="120" spans="1:12" x14ac:dyDescent="0.25">
      <c r="A120" t="s">
        <v>129</v>
      </c>
      <c r="B120" t="s">
        <v>164</v>
      </c>
      <c r="C120">
        <v>2016</v>
      </c>
      <c r="D120">
        <v>119</v>
      </c>
      <c r="E120">
        <v>4.3949999999999996</v>
      </c>
      <c r="F120" s="2">
        <f>VLOOKUP(A120,'GDP $ from World Bank'!$A$2:$L$274,7,FALSE)</f>
        <v>60291736893.939682</v>
      </c>
      <c r="G120">
        <f>VLOOKUP(A120,'Life Expectancy from World Bank'!$A$1:$L$267,7,FALSE)</f>
        <v>66.204999999999998</v>
      </c>
      <c r="H120" t="str">
        <f>VLOOKUP(A120,'Unemployment % from World Bank'!$A$1:$L$267,7,FALSE)</f>
        <v>No Data</v>
      </c>
      <c r="I120">
        <f>VLOOKUP(A120,'Education Index from Wiki'!$A$1:$G$190,4,FALSE)</f>
        <v>0.44</v>
      </c>
      <c r="J120">
        <f>VLOOKUP(A120,'% Drinking Water FAOStat'!$A$1:$H$124,4,FALSE)</f>
        <v>52.8</v>
      </c>
      <c r="K120">
        <f>VLOOKUP(A120,'% Sanitation Servics FAOStat'!$A$1:$H$124,4,FALSE)</f>
        <v>60.9</v>
      </c>
      <c r="L120">
        <f>VLOOKUP(A120,Freedom!$A$1:$I$212,4,FALSE)</f>
        <v>28</v>
      </c>
    </row>
    <row r="121" spans="1:12" x14ac:dyDescent="0.25">
      <c r="A121" t="s">
        <v>135</v>
      </c>
      <c r="B121" t="s">
        <v>162</v>
      </c>
      <c r="C121">
        <v>2016</v>
      </c>
      <c r="D121">
        <v>120</v>
      </c>
      <c r="E121">
        <v>4.3620000000000001</v>
      </c>
      <c r="F121" s="2">
        <f>VLOOKUP(A121,'GDP $ from World Bank'!$A$2:$L$274,7,FALSE)</f>
        <v>332441717791.41101</v>
      </c>
      <c r="G121">
        <f>VLOOKUP(A121,'Life Expectancy from World Bank'!$A$1:$L$267,7,FALSE)</f>
        <v>71.481999999999999</v>
      </c>
      <c r="H121">
        <f>VLOOKUP(A121,'Unemployment % from World Bank'!$A$1:$L$267,7,FALSE)</f>
        <v>12.449999809265099</v>
      </c>
      <c r="I121">
        <f>VLOOKUP(A121,'Education Index from Wiki'!$A$1:$G$190,4,FALSE)</f>
        <v>0.60399999999999998</v>
      </c>
      <c r="J121" t="e">
        <f>VLOOKUP(A121,'% Drinking Water FAOStat'!$A$1:$H$124,4,FALSE)</f>
        <v>#N/A</v>
      </c>
      <c r="K121">
        <f>VLOOKUP(A121,'% Sanitation Servics FAOStat'!$A$1:$H$124,4,FALSE)</f>
        <v>63.7</v>
      </c>
      <c r="L121">
        <f>VLOOKUP(A121,Freedom!$A$1:$I$212,4,FALSE)</f>
        <v>27</v>
      </c>
    </row>
    <row r="122" spans="1:12" x14ac:dyDescent="0.25">
      <c r="A122" t="s">
        <v>127</v>
      </c>
      <c r="B122" t="s">
        <v>165</v>
      </c>
      <c r="C122">
        <v>2016</v>
      </c>
      <c r="D122">
        <v>121</v>
      </c>
      <c r="E122">
        <v>4.3600000000000003</v>
      </c>
      <c r="F122" s="2">
        <f>VLOOKUP(A122,'GDP $ from World Bank'!$A$2:$L$274,7,FALSE)</f>
        <v>10546135160.030985</v>
      </c>
      <c r="G122">
        <f>VLOOKUP(A122,'Life Expectancy from World Bank'!$A$1:$L$267,7,FALSE)</f>
        <v>74.64</v>
      </c>
      <c r="H122">
        <f>VLOOKUP(A122,'Unemployment % from World Bank'!$A$1:$L$267,7,FALSE)</f>
        <v>17.620000839233398</v>
      </c>
      <c r="I122">
        <f>VLOOKUP(A122,'Education Index from Wiki'!$A$1:$G$190,4,FALSE)</f>
        <v>0.74399999999999999</v>
      </c>
      <c r="J122">
        <f>VLOOKUP(A122,'% Drinking Water FAOStat'!$A$1:$H$124,4,FALSE)</f>
        <v>84.6</v>
      </c>
      <c r="K122">
        <f>VLOOKUP(A122,'% Sanitation Servics FAOStat'!$A$1:$H$124,4,FALSE)</f>
        <v>63.1</v>
      </c>
      <c r="L122">
        <f>VLOOKUP(A122,Freedom!$A$1:$I$212,4,FALSE)</f>
        <v>46</v>
      </c>
    </row>
    <row r="123" spans="1:12" x14ac:dyDescent="0.25">
      <c r="A123" t="s">
        <v>125</v>
      </c>
      <c r="B123" t="s">
        <v>167</v>
      </c>
      <c r="C123">
        <v>2016</v>
      </c>
      <c r="D123">
        <v>122</v>
      </c>
      <c r="E123">
        <v>4.3559999999999999</v>
      </c>
      <c r="F123" s="2">
        <f>VLOOKUP(A123,'GDP $ from World Bank'!$A$2:$L$274,7,FALSE)</f>
        <v>74815121314.938065</v>
      </c>
      <c r="G123">
        <f>VLOOKUP(A123,'Life Expectancy from World Bank'!$A$1:$L$267,7,FALSE)</f>
        <v>65.393000000000001</v>
      </c>
      <c r="H123">
        <f>VLOOKUP(A123,'Unemployment % from World Bank'!$A$1:$L$267,7,FALSE)</f>
        <v>2.7599999904632599</v>
      </c>
      <c r="I123">
        <f>VLOOKUP(A123,'Education Index from Wiki'!$A$1:$G$190,4,FALSE)</f>
        <v>0.53500000000000003</v>
      </c>
      <c r="J123" t="e">
        <f>VLOOKUP(A123,'% Drinking Water FAOStat'!$A$1:$H$124,4,FALSE)</f>
        <v>#N/A</v>
      </c>
      <c r="K123" t="e">
        <f>VLOOKUP(A123,'% Sanitation Servics FAOStat'!$A$1:$H$124,4,FALSE)</f>
        <v>#N/A</v>
      </c>
      <c r="L123">
        <f>VLOOKUP(A123,Freedom!$A$1:$I$212,4,FALSE)</f>
        <v>51</v>
      </c>
    </row>
    <row r="124" spans="1:12" x14ac:dyDescent="0.25">
      <c r="A124" t="s">
        <v>111</v>
      </c>
      <c r="B124" t="s">
        <v>165</v>
      </c>
      <c r="C124">
        <v>2016</v>
      </c>
      <c r="D124">
        <v>123</v>
      </c>
      <c r="E124">
        <v>4.3239999999999998</v>
      </c>
      <c r="F124" s="2">
        <f>VLOOKUP(A124,'GDP $ from World Bank'!$A$2:$L$274,7,FALSE)</f>
        <v>93355993628.504227</v>
      </c>
      <c r="G124">
        <f>VLOOKUP(A124,'Life Expectancy from World Bank'!$A$1:$L$267,7,FALSE)</f>
        <v>71.476341463414641</v>
      </c>
      <c r="H124">
        <f>VLOOKUP(A124,'Unemployment % from World Bank'!$A$1:$L$267,7,FALSE)</f>
        <v>9.3500003814697301</v>
      </c>
      <c r="I124">
        <f>VLOOKUP(A124,'Education Index from Wiki'!$A$1:$G$190,4,FALSE)</f>
        <v>0.79200000000000004</v>
      </c>
      <c r="J124">
        <f>VLOOKUP(A124,'% Drinking Water FAOStat'!$A$1:$H$124,4,FALSE)</f>
        <v>88.8</v>
      </c>
      <c r="K124">
        <f>VLOOKUP(A124,'% Sanitation Servics FAOStat'!$A$1:$H$124,4,FALSE)</f>
        <v>67.3</v>
      </c>
      <c r="L124">
        <f>VLOOKUP(A124,Freedom!$A$1:$I$212,4,FALSE)</f>
        <v>61</v>
      </c>
    </row>
    <row r="125" spans="1:12" x14ac:dyDescent="0.25">
      <c r="A125" t="s">
        <v>114</v>
      </c>
      <c r="B125" t="s">
        <v>167</v>
      </c>
      <c r="C125">
        <v>2016</v>
      </c>
      <c r="D125">
        <v>124</v>
      </c>
      <c r="E125">
        <v>4.2759999999999998</v>
      </c>
      <c r="F125" s="2">
        <f>VLOOKUP(A125,'GDP $ from World Bank'!$A$2:$L$274,7,FALSE)</f>
        <v>56165172898.869507</v>
      </c>
      <c r="G125">
        <f>VLOOKUP(A125,'Life Expectancy from World Bank'!$A$1:$L$267,7,FALSE)</f>
        <v>63.124000000000002</v>
      </c>
      <c r="H125" t="str">
        <f>VLOOKUP(A125,'Unemployment % from World Bank'!$A$1:$L$267,7,FALSE)</f>
        <v>No Data</v>
      </c>
      <c r="I125">
        <f>VLOOKUP(A125,'Education Index from Wiki'!$A$1:$G$190,4,FALSE)</f>
        <v>0.55600000000000005</v>
      </c>
      <c r="J125">
        <f>VLOOKUP(A125,'% Drinking Water FAOStat'!$A$1:$H$124,4,FALSE)</f>
        <v>34.700000000000003</v>
      </c>
      <c r="K125">
        <f>VLOOKUP(A125,'% Sanitation Servics FAOStat'!$A$1:$H$124,4,FALSE)</f>
        <v>11.5</v>
      </c>
      <c r="L125">
        <f>VLOOKUP(A125,Freedom!$A$1:$I$212,4,FALSE)</f>
        <v>83</v>
      </c>
    </row>
    <row r="126" spans="1:12" x14ac:dyDescent="0.25">
      <c r="A126" t="s">
        <v>120</v>
      </c>
      <c r="B126" t="s">
        <v>167</v>
      </c>
      <c r="C126">
        <v>2016</v>
      </c>
      <c r="D126">
        <v>125</v>
      </c>
      <c r="E126">
        <v>4.2720000000000002</v>
      </c>
      <c r="F126" s="2">
        <f>VLOOKUP(A126,'GDP $ from World Bank'!$A$2:$L$274,7,FALSE)</f>
        <v>37134799974.522491</v>
      </c>
      <c r="G126">
        <f>VLOOKUP(A126,'Life Expectancy from World Bank'!$A$1:$L$267,7,FALSE)</f>
        <v>59.655000000000001</v>
      </c>
      <c r="H126" t="str">
        <f>VLOOKUP(A126,'Unemployment % from World Bank'!$A$1:$L$267,7,FALSE)</f>
        <v>No Data</v>
      </c>
      <c r="I126" t="e">
        <f>VLOOKUP(A126,'Education Index from Wiki'!$A$1:$G$190,4,FALSE)</f>
        <v>#N/A</v>
      </c>
      <c r="J126" t="e">
        <f>VLOOKUP(A126,'% Drinking Water FAOStat'!$A$1:$H$124,4,FALSE)</f>
        <v>#N/A</v>
      </c>
      <c r="K126" t="e">
        <f>VLOOKUP(A126,'% Sanitation Servics FAOStat'!$A$1:$H$124,4,FALSE)</f>
        <v>#N/A</v>
      </c>
      <c r="L126">
        <f>VLOOKUP(A126,Freedom!$A$1:$I$212,4,FALSE)</f>
        <v>25</v>
      </c>
    </row>
    <row r="127" spans="1:12" x14ac:dyDescent="0.25">
      <c r="A127" t="s">
        <v>130</v>
      </c>
      <c r="B127" t="s">
        <v>165</v>
      </c>
      <c r="C127">
        <v>2016</v>
      </c>
      <c r="D127">
        <v>126</v>
      </c>
      <c r="E127">
        <v>4.2519999999999998</v>
      </c>
      <c r="F127" s="2">
        <f>VLOOKUP(A127,'GDP $ from World Bank'!$A$2:$L$274,7,FALSE)</f>
        <v>15141758566.78075</v>
      </c>
      <c r="G127">
        <f>VLOOKUP(A127,'Life Expectancy from World Bank'!$A$1:$L$267,7,FALSE)</f>
        <v>73.206999999999994</v>
      </c>
      <c r="H127">
        <f>VLOOKUP(A127,'Unemployment % from World Bank'!$A$1:$L$267,7,FALSE)</f>
        <v>16.600000381469702</v>
      </c>
      <c r="I127">
        <f>VLOOKUP(A127,'Education Index from Wiki'!$A$1:$G$190,4,FALSE)</f>
        <v>0.83499999999999996</v>
      </c>
      <c r="J127">
        <f>VLOOKUP(A127,'% Drinking Water FAOStat'!$A$1:$H$124,4,FALSE)</f>
        <v>65.400000000000006</v>
      </c>
      <c r="K127">
        <f>VLOOKUP(A127,'% Sanitation Servics FAOStat'!$A$1:$H$124,4,FALSE)</f>
        <v>36.5</v>
      </c>
      <c r="L127">
        <f>VLOOKUP(A127,Freedom!$A$1:$I$212,4,FALSE)</f>
        <v>64</v>
      </c>
    </row>
    <row r="128" spans="1:12" x14ac:dyDescent="0.25">
      <c r="A128" t="s">
        <v>139</v>
      </c>
      <c r="B128" t="s">
        <v>167</v>
      </c>
      <c r="C128">
        <v>2016</v>
      </c>
      <c r="D128">
        <v>127</v>
      </c>
      <c r="E128">
        <v>4.2359999999999998</v>
      </c>
      <c r="F128" s="2">
        <f>VLOOKUP(A128,'GDP $ from World Bank'!$A$2:$L$274,7,FALSE)</f>
        <v>10219341017.138281</v>
      </c>
      <c r="G128">
        <f>VLOOKUP(A128,'Life Expectancy from World Bank'!$A$1:$L$267,7,FALSE)</f>
        <v>63.555999999999997</v>
      </c>
      <c r="H128" t="str">
        <f>VLOOKUP(A128,'Unemployment % from World Bank'!$A$1:$L$267,7,FALSE)</f>
        <v>No Data</v>
      </c>
      <c r="I128" t="e">
        <f>VLOOKUP(A128,'Education Index from Wiki'!$A$1:$G$190,4,FALSE)</f>
        <v>#N/A</v>
      </c>
      <c r="J128" t="e">
        <f>VLOOKUP(A128,'% Drinking Water FAOStat'!$A$1:$H$124,4,FALSE)</f>
        <v>#N/A</v>
      </c>
      <c r="K128" t="e">
        <f>VLOOKUP(A128,'% Sanitation Servics FAOStat'!$A$1:$H$124,4,FALSE)</f>
        <v>#N/A</v>
      </c>
      <c r="L128">
        <f>VLOOKUP(A128,Freedom!$A$1:$I$212,4,FALSE)</f>
        <v>28</v>
      </c>
    </row>
    <row r="129" spans="1:12" x14ac:dyDescent="0.25">
      <c r="A129" t="s">
        <v>142</v>
      </c>
      <c r="B129" t="s">
        <v>167</v>
      </c>
      <c r="C129">
        <v>2016</v>
      </c>
      <c r="D129">
        <v>128</v>
      </c>
      <c r="E129">
        <v>4.2190000000000003</v>
      </c>
      <c r="F129" s="2">
        <f>VLOOKUP(A129,'GDP $ from World Bank'!$A$2:$L$274,7,FALSE)</f>
        <v>19040312815.133709</v>
      </c>
      <c r="G129">
        <f>VLOOKUP(A129,'Life Expectancy from World Bank'!$A$1:$L$267,7,FALSE)</f>
        <v>67.078000000000003</v>
      </c>
      <c r="H129">
        <f>VLOOKUP(A129,'Unemployment % from World Bank'!$A$1:$L$267,7,FALSE)</f>
        <v>4.46000003814697</v>
      </c>
      <c r="I129">
        <f>VLOOKUP(A129,'Education Index from Wiki'!$A$1:$G$190,4,FALSE)</f>
        <v>0.35499999999999998</v>
      </c>
      <c r="J129" t="e">
        <f>VLOOKUP(A129,'% Drinking Water FAOStat'!$A$1:$H$124,4,FALSE)</f>
        <v>#N/A</v>
      </c>
      <c r="K129">
        <f>VLOOKUP(A129,'% Sanitation Servics FAOStat'!$A$1:$H$124,4,FALSE)</f>
        <v>21.7</v>
      </c>
      <c r="L129">
        <f>VLOOKUP(A129,Freedom!$A$1:$I$212,4,FALSE)</f>
        <v>78</v>
      </c>
    </row>
    <row r="130" spans="1:12" x14ac:dyDescent="0.25">
      <c r="A130" t="s">
        <v>134</v>
      </c>
      <c r="B130" t="s">
        <v>165</v>
      </c>
      <c r="C130">
        <v>2016</v>
      </c>
      <c r="D130">
        <v>129</v>
      </c>
      <c r="E130">
        <v>4.2169999999999996</v>
      </c>
      <c r="F130" s="2">
        <f>VLOOKUP(A130,'GDP $ from World Bank'!$A$2:$L$274,7,FALSE)</f>
        <v>53953897624.434387</v>
      </c>
      <c r="G130">
        <f>VLOOKUP(A130,'Life Expectancy from World Bank'!$A$1:$L$267,7,FALSE)</f>
        <v>74.812195121951234</v>
      </c>
      <c r="H130">
        <f>VLOOKUP(A130,'Unemployment % from World Bank'!$A$1:$L$267,7,FALSE)</f>
        <v>7.5700001716613796</v>
      </c>
      <c r="I130">
        <f>VLOOKUP(A130,'Education Index from Wiki'!$A$1:$G$190,4,FALSE)</f>
        <v>0.79300000000000004</v>
      </c>
      <c r="J130">
        <f>VLOOKUP(A130,'% Drinking Water FAOStat'!$A$1:$H$124,4,FALSE)</f>
        <v>97.3</v>
      </c>
      <c r="K130">
        <f>VLOOKUP(A130,'% Sanitation Servics FAOStat'!$A$1:$H$124,4,FALSE)</f>
        <v>64.7</v>
      </c>
      <c r="L130">
        <f>VLOOKUP(A130,Freedom!$A$1:$I$212,4,FALSE)</f>
        <v>80</v>
      </c>
    </row>
    <row r="131" spans="1:12" x14ac:dyDescent="0.25">
      <c r="A131" t="s">
        <v>124</v>
      </c>
      <c r="B131" t="s">
        <v>167</v>
      </c>
      <c r="C131">
        <v>2016</v>
      </c>
      <c r="D131">
        <v>130</v>
      </c>
      <c r="E131">
        <v>4.2009999999999996</v>
      </c>
      <c r="F131" s="2">
        <f>VLOOKUP(A131,'GDP $ from World Bank'!$A$2:$L$274,7,FALSE)</f>
        <v>6398747531.6014194</v>
      </c>
      <c r="G131">
        <f>VLOOKUP(A131,'Life Expectancy from World Bank'!$A$1:$L$267,7,FALSE)</f>
        <v>64.207999999999998</v>
      </c>
      <c r="H131" t="str">
        <f>VLOOKUP(A131,'Unemployment % from World Bank'!$A$1:$L$267,7,FALSE)</f>
        <v>No Data</v>
      </c>
      <c r="I131">
        <f>VLOOKUP(A131,'Education Index from Wiki'!$A$1:$G$190,4,FALSE)</f>
        <v>0.39700000000000002</v>
      </c>
      <c r="J131" t="e">
        <f>VLOOKUP(A131,'% Drinking Water FAOStat'!$A$1:$H$124,4,FALSE)</f>
        <v>#N/A</v>
      </c>
      <c r="K131" t="e">
        <f>VLOOKUP(A131,'% Sanitation Servics FAOStat'!$A$1:$H$124,4,FALSE)</f>
        <v>#N/A</v>
      </c>
      <c r="L131">
        <f>VLOOKUP(A131,Freedom!$A$1:$I$212,4,FALSE)</f>
        <v>30</v>
      </c>
    </row>
    <row r="132" spans="1:12" x14ac:dyDescent="0.25">
      <c r="A132" t="s">
        <v>115</v>
      </c>
      <c r="B132" t="s">
        <v>167</v>
      </c>
      <c r="C132">
        <v>2016</v>
      </c>
      <c r="D132">
        <v>131</v>
      </c>
      <c r="E132">
        <v>4.1929999999999996</v>
      </c>
      <c r="F132" s="2">
        <f>VLOOKUP(A132,'GDP $ from World Bank'!$A$2:$L$274,7,FALSE)</f>
        <v>20548678100</v>
      </c>
      <c r="G132">
        <f>VLOOKUP(A132,'Life Expectancy from World Bank'!$A$1:$L$267,7,FALSE)</f>
        <v>60.293999999999997</v>
      </c>
      <c r="H132" t="str">
        <f>VLOOKUP(A132,'Unemployment % from World Bank'!$A$1:$L$267,7,FALSE)</f>
        <v>No Data</v>
      </c>
      <c r="I132">
        <f>VLOOKUP(A132,'Education Index from Wiki'!$A$1:$G$190,4,FALSE)</f>
        <v>0.56499999999999995</v>
      </c>
      <c r="J132">
        <f>VLOOKUP(A132,'% Drinking Water FAOStat'!$A$1:$H$124,4,FALSE)</f>
        <v>30.2</v>
      </c>
      <c r="K132">
        <f>VLOOKUP(A132,'% Sanitation Servics FAOStat'!$A$1:$H$124,4,FALSE)</f>
        <v>26.9</v>
      </c>
      <c r="L132">
        <f>VLOOKUP(A132,Freedom!$A$1:$I$212,4,FALSE)</f>
        <v>32</v>
      </c>
    </row>
    <row r="133" spans="1:12" x14ac:dyDescent="0.25">
      <c r="A133" t="s">
        <v>131</v>
      </c>
      <c r="B133" t="s">
        <v>167</v>
      </c>
      <c r="C133">
        <v>2016</v>
      </c>
      <c r="D133">
        <v>132</v>
      </c>
      <c r="E133">
        <v>4.1559999999999997</v>
      </c>
      <c r="F133" s="2">
        <f>VLOOKUP(A133,'GDP $ from World Bank'!$A$2:$L$274,7,FALSE)</f>
        <v>5433040159.8874664</v>
      </c>
      <c r="G133">
        <f>VLOOKUP(A133,'Life Expectancy from World Bank'!$A$1:$L$267,7,FALSE)</f>
        <v>62.680999999999997</v>
      </c>
      <c r="H133" t="str">
        <f>VLOOKUP(A133,'Unemployment % from World Bank'!$A$1:$L$267,7,FALSE)</f>
        <v>No Data</v>
      </c>
      <c r="I133">
        <f>VLOOKUP(A133,'Education Index from Wiki'!$A$1:$G$190,4,FALSE)</f>
        <v>0.45500000000000002</v>
      </c>
      <c r="J133" t="e">
        <f>VLOOKUP(A133,'% Drinking Water FAOStat'!$A$1:$H$124,4,FALSE)</f>
        <v>#N/A</v>
      </c>
      <c r="K133">
        <f>VLOOKUP(A133,'% Sanitation Servics FAOStat'!$A$1:$H$124,4,FALSE)</f>
        <v>23.2</v>
      </c>
      <c r="L133">
        <f>VLOOKUP(A133,Freedom!$A$1:$I$212,4,FALSE)</f>
        <v>64</v>
      </c>
    </row>
    <row r="134" spans="1:12" x14ac:dyDescent="0.25">
      <c r="A134" t="s">
        <v>118</v>
      </c>
      <c r="B134" t="s">
        <v>167</v>
      </c>
      <c r="C134">
        <v>2016</v>
      </c>
      <c r="D134">
        <v>133</v>
      </c>
      <c r="E134">
        <v>4.1390000000000002</v>
      </c>
      <c r="F134" s="2">
        <f>VLOOKUP(A134,'GDP $ from World Bank'!$A$2:$L$274,7,FALSE)</f>
        <v>102943741648.82399</v>
      </c>
      <c r="G134">
        <f>VLOOKUP(A134,'Life Expectancy from World Bank'!$A$1:$L$267,7,FALSE)</f>
        <v>64.662999999999997</v>
      </c>
      <c r="H134" t="str">
        <f>VLOOKUP(A134,'Unemployment % from World Bank'!$A$1:$L$267,7,FALSE)</f>
        <v>No Data</v>
      </c>
      <c r="I134">
        <f>VLOOKUP(A134,'Education Index from Wiki'!$A$1:$G$190,4,FALSE)</f>
        <v>0.33600000000000002</v>
      </c>
      <c r="J134" t="e">
        <f>VLOOKUP(A134,'% Drinking Water FAOStat'!$A$1:$H$124,4,FALSE)</f>
        <v>#N/A</v>
      </c>
      <c r="K134" t="e">
        <f>VLOOKUP(A134,'% Sanitation Servics FAOStat'!$A$1:$H$124,4,FALSE)</f>
        <v>#N/A</v>
      </c>
      <c r="L134">
        <f>VLOOKUP(A134,Freedom!$A$1:$I$212,4,FALSE)</f>
        <v>6</v>
      </c>
    </row>
    <row r="135" spans="1:12" x14ac:dyDescent="0.25">
      <c r="A135" t="s">
        <v>143</v>
      </c>
      <c r="B135" t="s">
        <v>167</v>
      </c>
      <c r="C135">
        <v>2016</v>
      </c>
      <c r="D135">
        <v>134</v>
      </c>
      <c r="E135">
        <v>4.1210000000000004</v>
      </c>
      <c r="F135" s="2">
        <f>VLOOKUP(A135,'GDP $ from World Bank'!$A$2:$L$274,7,FALSE)</f>
        <v>14023890620.338385</v>
      </c>
      <c r="G135">
        <f>VLOOKUP(A135,'Life Expectancy from World Bank'!$A$1:$L$267,7,FALSE)</f>
        <v>65.418000000000006</v>
      </c>
      <c r="H135" t="str">
        <f>VLOOKUP(A135,'Unemployment % from World Bank'!$A$1:$L$267,7,FALSE)</f>
        <v>No Data</v>
      </c>
      <c r="I135">
        <f>VLOOKUP(A135,'Education Index from Wiki'!$A$1:$G$190,4,FALSE)</f>
        <v>0.628</v>
      </c>
      <c r="J135" t="e">
        <f>VLOOKUP(A135,'% Drinking Water FAOStat'!$A$1:$H$124,4,FALSE)</f>
        <v>#N/A</v>
      </c>
      <c r="K135" t="e">
        <f>VLOOKUP(A135,'% Sanitation Servics FAOStat'!$A$1:$H$124,4,FALSE)</f>
        <v>#N/A</v>
      </c>
      <c r="L135">
        <f>VLOOKUP(A135,Freedom!$A$1:$I$212,4,FALSE)</f>
        <v>34</v>
      </c>
    </row>
    <row r="136" spans="1:12" x14ac:dyDescent="0.25">
      <c r="A136" t="s">
        <v>138</v>
      </c>
      <c r="B136" t="s">
        <v>167</v>
      </c>
      <c r="C136">
        <v>2016</v>
      </c>
      <c r="D136">
        <v>135</v>
      </c>
      <c r="E136">
        <v>4.0730000000000004</v>
      </c>
      <c r="F136" s="2">
        <f>VLOOKUP(A136,'GDP $ from World Bank'!$A$2:$L$274,7,FALSE)</f>
        <v>14026048334.213051</v>
      </c>
      <c r="G136">
        <f>VLOOKUP(A136,'Life Expectancy from World Bank'!$A$1:$L$267,7,FALSE)</f>
        <v>57.987000000000002</v>
      </c>
      <c r="H136">
        <f>VLOOKUP(A136,'Unemployment % from World Bank'!$A$1:$L$267,7,FALSE)</f>
        <v>1.37000000476837</v>
      </c>
      <c r="I136">
        <f>VLOOKUP(A136,'Education Index from Wiki'!$A$1:$G$190,4,FALSE)</f>
        <v>0.27800000000000002</v>
      </c>
      <c r="J136" t="e">
        <f>VLOOKUP(A136,'% Drinking Water FAOStat'!$A$1:$H$124,4,FALSE)</f>
        <v>#N/A</v>
      </c>
      <c r="K136">
        <f>VLOOKUP(A136,'% Sanitation Servics FAOStat'!$A$1:$H$124,4,FALSE)</f>
        <v>17.100000000000001</v>
      </c>
      <c r="L136">
        <f>VLOOKUP(A136,Freedom!$A$1:$I$212,4,FALSE)</f>
        <v>45</v>
      </c>
    </row>
    <row r="137" spans="1:12" x14ac:dyDescent="0.25">
      <c r="A137" t="s">
        <v>119</v>
      </c>
      <c r="B137" t="s">
        <v>163</v>
      </c>
      <c r="C137">
        <v>2016</v>
      </c>
      <c r="D137">
        <v>136</v>
      </c>
      <c r="E137">
        <v>4.0279999999999996</v>
      </c>
      <c r="F137" s="2">
        <f>VLOOKUP(A137,'GDP $ from World Bank'!$A$2:$L$274,7,FALSE)</f>
        <v>13987693738.923029</v>
      </c>
      <c r="G137">
        <f>VLOOKUP(A137,'Life Expectancy from World Bank'!$A$1:$L$267,7,FALSE)</f>
        <v>62.896000000000001</v>
      </c>
      <c r="H137" t="str">
        <f>VLOOKUP(A137,'Unemployment % from World Bank'!$A$1:$L$267,7,FALSE)</f>
        <v>No Data</v>
      </c>
      <c r="I137">
        <f>VLOOKUP(A137,'Education Index from Wiki'!$A$1:$G$190,4,FALSE)</f>
        <v>0.437</v>
      </c>
      <c r="J137" t="e">
        <f>VLOOKUP(A137,'% Drinking Water FAOStat'!$A$1:$H$124,4,FALSE)</f>
        <v>#N/A</v>
      </c>
      <c r="K137" t="e">
        <f>VLOOKUP(A137,'% Sanitation Servics FAOStat'!$A$1:$H$124,4,FALSE)</f>
        <v>#N/A</v>
      </c>
      <c r="L137">
        <f>VLOOKUP(A137,Freedom!$A$1:$I$212,4,FALSE)</f>
        <v>41</v>
      </c>
    </row>
    <row r="138" spans="1:12" x14ac:dyDescent="0.25">
      <c r="A138" t="s">
        <v>128</v>
      </c>
      <c r="B138" t="s">
        <v>167</v>
      </c>
      <c r="C138">
        <v>2016</v>
      </c>
      <c r="D138">
        <v>137</v>
      </c>
      <c r="E138">
        <v>3.9740000000000002</v>
      </c>
      <c r="F138" s="2">
        <f>VLOOKUP(A138,'GDP $ from World Bank'!$A$2:$L$274,7,FALSE)</f>
        <v>15082578064.800207</v>
      </c>
      <c r="G138">
        <f>VLOOKUP(A138,'Life Expectancy from World Bank'!$A$1:$L$267,7,FALSE)</f>
        <v>68.177999999999997</v>
      </c>
      <c r="H138" t="str">
        <f>VLOOKUP(A138,'Unemployment % from World Bank'!$A$1:$L$267,7,FALSE)</f>
        <v>No Data</v>
      </c>
      <c r="I138">
        <f>VLOOKUP(A138,'Education Index from Wiki'!$A$1:$G$190,4,FALSE)</f>
        <v>0.65900000000000003</v>
      </c>
      <c r="J138" t="e">
        <f>VLOOKUP(A138,'% Drinking Water FAOStat'!$A$1:$H$124,4,FALSE)</f>
        <v>#N/A</v>
      </c>
      <c r="K138" t="e">
        <f>VLOOKUP(A138,'% Sanitation Servics FAOStat'!$A$1:$H$124,4,FALSE)</f>
        <v>#N/A</v>
      </c>
      <c r="L138">
        <f>VLOOKUP(A138,Freedom!$A$1:$I$212,4,FALSE)</f>
        <v>73</v>
      </c>
    </row>
    <row r="139" spans="1:12" x14ac:dyDescent="0.25">
      <c r="A139" t="s">
        <v>140</v>
      </c>
      <c r="B139" t="s">
        <v>167</v>
      </c>
      <c r="C139">
        <v>2016</v>
      </c>
      <c r="D139">
        <v>138</v>
      </c>
      <c r="E139">
        <v>3.956</v>
      </c>
      <c r="F139" s="2">
        <f>VLOOKUP(A139,'GDP $ from World Bank'!$A$2:$L$274,7,FALSE)</f>
        <v>1012835518.2603742</v>
      </c>
      <c r="G139">
        <f>VLOOKUP(A139,'Life Expectancy from World Bank'!$A$1:$L$267,7,FALSE)</f>
        <v>63.7</v>
      </c>
      <c r="H139" t="str">
        <f>VLOOKUP(A139,'Unemployment % from World Bank'!$A$1:$L$267,7,FALSE)</f>
        <v>No Data</v>
      </c>
      <c r="I139">
        <f>VLOOKUP(A139,'Education Index from Wiki'!$A$1:$G$190,4,FALSE)</f>
        <v>0.47399999999999998</v>
      </c>
      <c r="J139" t="e">
        <f>VLOOKUP(A139,'% Drinking Water FAOStat'!$A$1:$H$124,4,FALSE)</f>
        <v>#N/A</v>
      </c>
      <c r="K139" t="e">
        <f>VLOOKUP(A139,'% Sanitation Servics FAOStat'!$A$1:$H$124,4,FALSE)</f>
        <v>#N/A</v>
      </c>
      <c r="L139">
        <f>VLOOKUP(A139,Freedom!$A$1:$I$212,4,FALSE)</f>
        <v>55</v>
      </c>
    </row>
    <row r="140" spans="1:12" x14ac:dyDescent="0.25">
      <c r="A140" t="s">
        <v>252</v>
      </c>
      <c r="B140" t="s">
        <v>167</v>
      </c>
      <c r="C140">
        <v>2016</v>
      </c>
      <c r="D140">
        <v>139</v>
      </c>
      <c r="E140">
        <v>3.9159999999999999</v>
      </c>
      <c r="F140" s="2">
        <f>VLOOKUP(A140,'GDP $ from World Bank'!$A$2:$L$274,7,FALSE)</f>
        <v>47964234560.051407</v>
      </c>
      <c r="G140">
        <f>VLOOKUP(A140,'Life Expectancy from World Bank'!$A$1:$L$267,7,FALSE)</f>
        <v>56.567</v>
      </c>
      <c r="H140">
        <f>VLOOKUP(A140,'Unemployment % from World Bank'!$A$1:$L$267,7,FALSE)</f>
        <v>1.8999999761581401</v>
      </c>
      <c r="I140" t="e">
        <f>VLOOKUP(A140,'Education Index from Wiki'!$A$1:$G$190,4,FALSE)</f>
        <v>#N/A</v>
      </c>
      <c r="J140" t="e">
        <f>VLOOKUP(A140,'% Drinking Water FAOStat'!$A$1:$H$124,4,FALSE)</f>
        <v>#N/A</v>
      </c>
      <c r="K140" t="e">
        <f>VLOOKUP(A140,'% Sanitation Servics FAOStat'!$A$1:$H$124,4,FALSE)</f>
        <v>#N/A</v>
      </c>
      <c r="L140">
        <f>VLOOKUP(A140,Freedom!$A$1:$I$212,4,FALSE)</f>
        <v>51</v>
      </c>
    </row>
    <row r="141" spans="1:12" x14ac:dyDescent="0.25">
      <c r="A141" t="s">
        <v>145</v>
      </c>
      <c r="B141" t="s">
        <v>164</v>
      </c>
      <c r="C141">
        <v>2016</v>
      </c>
      <c r="D141">
        <v>140</v>
      </c>
      <c r="E141">
        <v>3.907</v>
      </c>
      <c r="F141" s="2">
        <f>VLOOKUP(A141,'GDP $ from World Bank'!$A$2:$L$274,7,FALSE)</f>
        <v>20016747754.019238</v>
      </c>
      <c r="G141">
        <f>VLOOKUP(A141,'Life Expectancy from World Bank'!$A$1:$L$267,7,FALSE)</f>
        <v>68.977000000000004</v>
      </c>
      <c r="H141">
        <f>VLOOKUP(A141,'Unemployment % from World Bank'!$A$1:$L$267,7,FALSE)</f>
        <v>0.72000002861022905</v>
      </c>
      <c r="I141">
        <f>VLOOKUP(A141,'Education Index from Wiki'!$A$1:$G$190,4,FALSE)</f>
        <v>0.47199999999999998</v>
      </c>
      <c r="J141">
        <f>VLOOKUP(A141,'% Drinking Water FAOStat'!$A$1:$H$124,4,FALSE)</f>
        <v>25.4</v>
      </c>
      <c r="K141" t="e">
        <f>VLOOKUP(A141,'% Sanitation Servics FAOStat'!$A$1:$H$124,4,FALSE)</f>
        <v>#N/A</v>
      </c>
      <c r="L141">
        <f>VLOOKUP(A141,Freedom!$A$1:$I$212,4,FALSE)</f>
        <v>32</v>
      </c>
    </row>
    <row r="142" spans="1:12" x14ac:dyDescent="0.25">
      <c r="A142" t="s">
        <v>137</v>
      </c>
      <c r="B142" t="s">
        <v>167</v>
      </c>
      <c r="C142">
        <v>2016</v>
      </c>
      <c r="D142">
        <v>141</v>
      </c>
      <c r="E142">
        <v>3.8660000000000001</v>
      </c>
      <c r="F142" s="2">
        <f>VLOOKUP(A142,'GDP $ from World Bank'!$A$2:$L$274,7,FALSE)</f>
        <v>49840494025.516556</v>
      </c>
      <c r="G142">
        <f>VLOOKUP(A142,'Life Expectancy from World Bank'!$A$1:$L$267,7,FALSE)</f>
        <v>59.924999999999997</v>
      </c>
      <c r="H142" t="str">
        <f>VLOOKUP(A142,'Unemployment % from World Bank'!$A$1:$L$267,7,FALSE)</f>
        <v>No Data</v>
      </c>
      <c r="I142">
        <f>VLOOKUP(A142,'Education Index from Wiki'!$A$1:$G$190,4,FALSE)</f>
        <v>0.48699999999999999</v>
      </c>
      <c r="J142" t="e">
        <f>VLOOKUP(A142,'% Drinking Water FAOStat'!$A$1:$H$124,4,FALSE)</f>
        <v>#N/A</v>
      </c>
      <c r="K142" t="e">
        <f>VLOOKUP(A142,'% Sanitation Servics FAOStat'!$A$1:$H$124,4,FALSE)</f>
        <v>#N/A</v>
      </c>
      <c r="L142">
        <f>VLOOKUP(A142,Freedom!$A$1:$I$212,4,FALSE)</f>
        <v>24</v>
      </c>
    </row>
    <row r="143" spans="1:12" x14ac:dyDescent="0.25">
      <c r="A143" t="s">
        <v>144</v>
      </c>
      <c r="B143" t="s">
        <v>167</v>
      </c>
      <c r="C143">
        <v>2016</v>
      </c>
      <c r="D143">
        <v>142</v>
      </c>
      <c r="E143">
        <v>3.8559999999999999</v>
      </c>
      <c r="F143" s="2">
        <f>VLOOKUP(A143,'GDP $ from World Bank'!$A$2:$L$274,7,FALSE)</f>
        <v>10398862244.973722</v>
      </c>
      <c r="G143">
        <f>VLOOKUP(A143,'Life Expectancy from World Bank'!$A$1:$L$267,7,FALSE)</f>
        <v>61.137</v>
      </c>
      <c r="H143" t="str">
        <f>VLOOKUP(A143,'Unemployment % from World Bank'!$A$1:$L$267,7,FALSE)</f>
        <v>No Data</v>
      </c>
      <c r="I143">
        <f>VLOOKUP(A143,'Education Index from Wiki'!$A$1:$G$190,4,FALSE)</f>
        <v>0.23300000000000001</v>
      </c>
      <c r="J143" t="e">
        <f>VLOOKUP(A143,'% Drinking Water FAOStat'!$A$1:$H$124,4,FALSE)</f>
        <v>#N/A</v>
      </c>
      <c r="K143">
        <f>VLOOKUP(A143,'% Sanitation Servics FAOStat'!$A$1:$H$124,4,FALSE)</f>
        <v>14.6</v>
      </c>
      <c r="L143">
        <f>VLOOKUP(A143,Freedom!$A$1:$I$212,4,FALSE)</f>
        <v>52</v>
      </c>
    </row>
    <row r="144" spans="1:12" x14ac:dyDescent="0.25">
      <c r="A144" t="s">
        <v>178</v>
      </c>
      <c r="B144" t="s">
        <v>167</v>
      </c>
      <c r="C144">
        <v>2016</v>
      </c>
      <c r="D144">
        <v>143</v>
      </c>
      <c r="E144">
        <v>3.8319999999999999</v>
      </c>
      <c r="F144" s="2" t="str">
        <f>VLOOKUP(A144,'GDP $ from World Bank'!$A$2:$L$274,7,FALSE)</f>
        <v>No Data</v>
      </c>
      <c r="G144">
        <f>VLOOKUP(A144,'Life Expectancy from World Bank'!$A$1:$L$267,7,FALSE)</f>
        <v>57.12</v>
      </c>
      <c r="H144" t="str">
        <f>VLOOKUP(A144,'Unemployment % from World Bank'!$A$1:$L$267,7,FALSE)</f>
        <v>No Data</v>
      </c>
      <c r="I144">
        <f>VLOOKUP(A144,'Education Index from Wiki'!$A$1:$G$190,4,FALSE)</f>
        <v>0.309</v>
      </c>
      <c r="J144" t="e">
        <f>VLOOKUP(A144,'% Drinking Water FAOStat'!$A$1:$H$124,4,FALSE)</f>
        <v>#N/A</v>
      </c>
      <c r="K144" t="e">
        <f>VLOOKUP(A144,'% Sanitation Servics FAOStat'!$A$1:$H$124,4,FALSE)</f>
        <v>#N/A</v>
      </c>
      <c r="L144">
        <f>VLOOKUP(A144,Freedom!$A$1:$I$212,4,FALSE)</f>
        <v>14</v>
      </c>
    </row>
    <row r="145" spans="1:12" x14ac:dyDescent="0.25">
      <c r="A145" t="s">
        <v>149</v>
      </c>
      <c r="B145" t="s">
        <v>167</v>
      </c>
      <c r="C145">
        <v>2016</v>
      </c>
      <c r="D145">
        <v>144</v>
      </c>
      <c r="E145">
        <v>3.7629999999999999</v>
      </c>
      <c r="F145" s="2">
        <f>VLOOKUP(A145,'GDP $ from World Bank'!$A$2:$L$274,7,FALSE)</f>
        <v>10097778353.765135</v>
      </c>
      <c r="G145">
        <f>VLOOKUP(A145,'Life Expectancy from World Bank'!$A$1:$L$267,7,FALSE)</f>
        <v>53.438000000000002</v>
      </c>
      <c r="H145" t="str">
        <f>VLOOKUP(A145,'Unemployment % from World Bank'!$A$1:$L$267,7,FALSE)</f>
        <v>No Data</v>
      </c>
      <c r="I145">
        <f>VLOOKUP(A145,'Education Index from Wiki'!$A$1:$G$190,4,FALSE)</f>
        <v>0.27800000000000002</v>
      </c>
      <c r="J145">
        <f>VLOOKUP(A145,'% Drinking Water FAOStat'!$A$1:$H$124,4,FALSE)</f>
        <v>5.6</v>
      </c>
      <c r="K145">
        <f>VLOOKUP(A145,'% Sanitation Servics FAOStat'!$A$1:$H$124,4,FALSE)</f>
        <v>9.5</v>
      </c>
      <c r="L145">
        <f>VLOOKUP(A145,Freedom!$A$1:$I$212,4,FALSE)</f>
        <v>20</v>
      </c>
    </row>
    <row r="146" spans="1:12" x14ac:dyDescent="0.25">
      <c r="A146" t="s">
        <v>151</v>
      </c>
      <c r="B146" t="s">
        <v>167</v>
      </c>
      <c r="C146">
        <v>2016</v>
      </c>
      <c r="D146">
        <v>145</v>
      </c>
      <c r="E146">
        <v>3.7389999999999999</v>
      </c>
      <c r="F146" s="2">
        <f>VLOOKUP(A146,'GDP $ from World Bank'!$A$2:$L$274,7,FALSE)</f>
        <v>12833363370.174025</v>
      </c>
      <c r="G146">
        <f>VLOOKUP(A146,'Life Expectancy from World Bank'!$A$1:$L$267,7,FALSE)</f>
        <v>60.353999999999999</v>
      </c>
      <c r="H146" t="str">
        <f>VLOOKUP(A146,'Unemployment % from World Bank'!$A$1:$L$267,7,FALSE)</f>
        <v>No Data</v>
      </c>
      <c r="I146">
        <f>VLOOKUP(A146,'Education Index from Wiki'!$A$1:$G$190,4,FALSE)</f>
        <v>0.28599999999999998</v>
      </c>
      <c r="J146" t="e">
        <f>VLOOKUP(A146,'% Drinking Water FAOStat'!$A$1:$H$124,4,FALSE)</f>
        <v>#N/A</v>
      </c>
      <c r="K146" t="e">
        <f>VLOOKUP(A146,'% Sanitation Servics FAOStat'!$A$1:$H$124,4,FALSE)</f>
        <v>#N/A</v>
      </c>
      <c r="L146">
        <f>VLOOKUP(A146,Freedom!$A$1:$I$212,4,FALSE)</f>
        <v>59</v>
      </c>
    </row>
    <row r="147" spans="1:12" x14ac:dyDescent="0.25">
      <c r="A147" t="s">
        <v>141</v>
      </c>
      <c r="B147" t="s">
        <v>167</v>
      </c>
      <c r="C147">
        <v>2016</v>
      </c>
      <c r="D147">
        <v>145</v>
      </c>
      <c r="E147">
        <v>3.7389999999999999</v>
      </c>
      <c r="F147" s="2">
        <f>VLOOKUP(A147,'GDP $ from World Bank'!$A$2:$L$274,7,FALSE)</f>
        <v>29203988814.897266</v>
      </c>
      <c r="G147">
        <f>VLOOKUP(A147,'Life Expectancy from World Bank'!$A$1:$L$267,7,FALSE)</f>
        <v>61.985999999999997</v>
      </c>
      <c r="H147" t="str">
        <f>VLOOKUP(A147,'Unemployment % from World Bank'!$A$1:$L$267,7,FALSE)</f>
        <v>No Data</v>
      </c>
      <c r="I147">
        <f>VLOOKUP(A147,'Education Index from Wiki'!$A$1:$G$190,4,FALSE)</f>
        <v>0.504</v>
      </c>
      <c r="J147">
        <f>VLOOKUP(A147,'% Drinking Water FAOStat'!$A$1:$H$124,4,FALSE)</f>
        <v>13.1</v>
      </c>
      <c r="K147" t="e">
        <f>VLOOKUP(A147,'% Sanitation Servics FAOStat'!$A$1:$H$124,4,FALSE)</f>
        <v>#N/A</v>
      </c>
      <c r="L147">
        <f>VLOOKUP(A147,Freedom!$A$1:$I$212,4,FALSE)</f>
        <v>36</v>
      </c>
    </row>
    <row r="148" spans="1:12" x14ac:dyDescent="0.25">
      <c r="A148" t="s">
        <v>136</v>
      </c>
      <c r="B148" t="s">
        <v>162</v>
      </c>
      <c r="C148">
        <v>2016</v>
      </c>
      <c r="D148">
        <v>147</v>
      </c>
      <c r="E148">
        <v>3.7240000000000002</v>
      </c>
      <c r="F148" s="2">
        <f>VLOOKUP(A148,'GDP $ from World Bank'!$A$2:$L$274,7,FALSE)</f>
        <v>31317828583.585949</v>
      </c>
      <c r="G148" t="e">
        <f>VLOOKUP(A148,'Life Expectancy from World Bank'!$A$1:$L$267,7,FALSE)</f>
        <v>#N/A</v>
      </c>
      <c r="H148" t="str">
        <f>VLOOKUP(A148,'Unemployment % from World Bank'!$A$1:$L$267,7,FALSE)</f>
        <v>No Data</v>
      </c>
      <c r="I148">
        <f>VLOOKUP(A148,'Education Index from Wiki'!$A$1:$G$190,4,FALSE)</f>
        <v>0.34100000000000003</v>
      </c>
      <c r="J148" t="e">
        <f>VLOOKUP(A148,'% Drinking Water FAOStat'!$A$1:$H$124,4,FALSE)</f>
        <v>#N/A</v>
      </c>
      <c r="K148">
        <f>VLOOKUP(A148,'% Sanitation Servics FAOStat'!$A$1:$H$124,4,FALSE)</f>
        <v>17.7</v>
      </c>
      <c r="L148">
        <f>VLOOKUP(A148,Freedom!$A$1:$I$212,4,FALSE)</f>
        <v>17</v>
      </c>
    </row>
    <row r="149" spans="1:12" x14ac:dyDescent="0.25">
      <c r="A149" t="s">
        <v>147</v>
      </c>
      <c r="B149" t="s">
        <v>167</v>
      </c>
      <c r="C149">
        <v>2016</v>
      </c>
      <c r="D149">
        <v>148</v>
      </c>
      <c r="E149">
        <v>3.6949999999999998</v>
      </c>
      <c r="F149" s="2">
        <f>VLOOKUP(A149,'GDP $ from World Bank'!$A$2:$L$274,7,FALSE)</f>
        <v>11848613735.193319</v>
      </c>
      <c r="G149">
        <f>VLOOKUP(A149,'Life Expectancy from World Bank'!$A$1:$L$267,7,FALSE)</f>
        <v>65.930999999999997</v>
      </c>
      <c r="H149" t="str">
        <f>VLOOKUP(A149,'Unemployment % from World Bank'!$A$1:$L$267,7,FALSE)</f>
        <v>No Data</v>
      </c>
      <c r="I149">
        <f>VLOOKUP(A149,'Education Index from Wiki'!$A$1:$G$190,4,FALSE)</f>
        <v>0.49399999999999999</v>
      </c>
      <c r="J149">
        <f>VLOOKUP(A149,'% Drinking Water FAOStat'!$A$1:$H$124,4,FALSE)</f>
        <v>17.899999999999999</v>
      </c>
      <c r="K149">
        <f>VLOOKUP(A149,'% Sanitation Servics FAOStat'!$A$1:$H$124,4,FALSE)</f>
        <v>9.1</v>
      </c>
      <c r="L149">
        <f>VLOOKUP(A149,Freedom!$A$1:$I$212,4,FALSE)</f>
        <v>56</v>
      </c>
    </row>
    <row r="150" spans="1:12" x14ac:dyDescent="0.25">
      <c r="A150" t="s">
        <v>146</v>
      </c>
      <c r="B150" t="s">
        <v>167</v>
      </c>
      <c r="C150">
        <v>2016</v>
      </c>
      <c r="D150">
        <v>149</v>
      </c>
      <c r="E150">
        <v>3.6659999999999999</v>
      </c>
      <c r="F150" s="2">
        <f>VLOOKUP(A150,'GDP $ from World Bank'!$A$2:$L$274,7,FALSE)</f>
        <v>49774021003.07476</v>
      </c>
      <c r="G150">
        <f>VLOOKUP(A150,'Life Expectancy from World Bank'!$A$1:$L$267,7,FALSE)</f>
        <v>63.844000000000001</v>
      </c>
      <c r="H150" t="str">
        <f>VLOOKUP(A150,'Unemployment % from World Bank'!$A$1:$L$267,7,FALSE)</f>
        <v>No Data</v>
      </c>
      <c r="I150" t="e">
        <f>VLOOKUP(A150,'Education Index from Wiki'!$A$1:$G$190,4,FALSE)</f>
        <v>#N/A</v>
      </c>
      <c r="J150" t="e">
        <f>VLOOKUP(A150,'% Drinking Water FAOStat'!$A$1:$H$124,4,FALSE)</f>
        <v>#N/A</v>
      </c>
      <c r="K150" t="e">
        <f>VLOOKUP(A150,'% Sanitation Servics FAOStat'!$A$1:$H$124,4,FALSE)</f>
        <v>#N/A</v>
      </c>
      <c r="L150">
        <f>VLOOKUP(A150,Freedom!$A$1:$I$212,4,FALSE)</f>
        <v>60</v>
      </c>
    </row>
    <row r="151" spans="1:12" x14ac:dyDescent="0.25">
      <c r="A151" t="s">
        <v>116</v>
      </c>
      <c r="B151" t="s">
        <v>167</v>
      </c>
      <c r="C151">
        <v>2016</v>
      </c>
      <c r="D151">
        <v>150</v>
      </c>
      <c r="E151">
        <v>3.6219999999999999</v>
      </c>
      <c r="F151" s="2">
        <f>VLOOKUP(A151,'GDP $ from World Bank'!$A$2:$L$274,7,FALSE)</f>
        <v>3398419600</v>
      </c>
      <c r="G151">
        <f>VLOOKUP(A151,'Life Expectancy from World Bank'!$A$1:$L$267,7,FALSE)</f>
        <v>62.802</v>
      </c>
      <c r="H151">
        <f>VLOOKUP(A151,'Unemployment % from World Bank'!$A$1:$L$267,7,FALSE)</f>
        <v>3.0799999237060498</v>
      </c>
      <c r="I151">
        <f>VLOOKUP(A151,'Education Index from Wiki'!$A$1:$G$190,4,FALSE)</f>
        <v>0.41699999999999998</v>
      </c>
      <c r="J151" t="e">
        <f>VLOOKUP(A151,'% Drinking Water FAOStat'!$A$1:$H$124,4,FALSE)</f>
        <v>#N/A</v>
      </c>
      <c r="K151" t="e">
        <f>VLOOKUP(A151,'% Sanitation Servics FAOStat'!$A$1:$H$124,4,FALSE)</f>
        <v>#N/A</v>
      </c>
      <c r="L151">
        <f>VLOOKUP(A151,Freedom!$A$1:$I$212,4,FALSE)</f>
        <v>61</v>
      </c>
    </row>
    <row r="152" spans="1:12" x14ac:dyDescent="0.25">
      <c r="A152" t="s">
        <v>150</v>
      </c>
      <c r="B152" t="s">
        <v>167</v>
      </c>
      <c r="C152">
        <v>2016</v>
      </c>
      <c r="D152">
        <v>151</v>
      </c>
      <c r="E152">
        <v>3.6070000000000002</v>
      </c>
      <c r="F152" s="2">
        <f>VLOOKUP(A152,'GDP $ from World Bank'!$A$2:$L$274,7,FALSE)</f>
        <v>8595955581.2178707</v>
      </c>
      <c r="G152">
        <f>VLOOKUP(A152,'Life Expectancy from World Bank'!$A$1:$L$267,7,FALSE)</f>
        <v>60.17</v>
      </c>
      <c r="H152" t="str">
        <f>VLOOKUP(A152,'Unemployment % from World Bank'!$A$1:$L$267,7,FALSE)</f>
        <v>No Data</v>
      </c>
      <c r="I152">
        <f>VLOOKUP(A152,'Education Index from Wiki'!$A$1:$G$190,4,FALSE)</f>
        <v>0.34699999999999998</v>
      </c>
      <c r="J152" t="e">
        <f>VLOOKUP(A152,'% Drinking Water FAOStat'!$A$1:$H$124,4,FALSE)</f>
        <v>#N/A</v>
      </c>
      <c r="K152" t="e">
        <f>VLOOKUP(A152,'% Sanitation Servics FAOStat'!$A$1:$H$124,4,FALSE)</f>
        <v>#N/A</v>
      </c>
      <c r="L152">
        <f>VLOOKUP(A152,Freedom!$A$1:$I$212,4,FALSE)</f>
        <v>40</v>
      </c>
    </row>
    <row r="153" spans="1:12" x14ac:dyDescent="0.25">
      <c r="A153" t="s">
        <v>153</v>
      </c>
      <c r="B153" t="s">
        <v>167</v>
      </c>
      <c r="C153">
        <v>2016</v>
      </c>
      <c r="D153">
        <v>152</v>
      </c>
      <c r="E153">
        <v>3.5150000000000001</v>
      </c>
      <c r="F153" s="2">
        <f>VLOOKUP(A153,'GDP $ from World Bank'!$A$2:$L$274,7,FALSE)</f>
        <v>8690878327.9549179</v>
      </c>
      <c r="G153">
        <f>VLOOKUP(A153,'Life Expectancy from World Bank'!$A$1:$L$267,7,FALSE)</f>
        <v>67.930000000000007</v>
      </c>
      <c r="H153" t="str">
        <f>VLOOKUP(A153,'Unemployment % from World Bank'!$A$1:$L$267,7,FALSE)</f>
        <v>No Data</v>
      </c>
      <c r="I153">
        <f>VLOOKUP(A153,'Education Index from Wiki'!$A$1:$G$190,4,FALSE)</f>
        <v>0.44600000000000001</v>
      </c>
      <c r="J153">
        <f>VLOOKUP(A153,'% Drinking Water FAOStat'!$A$1:$H$124,4,FALSE)</f>
        <v>10.6</v>
      </c>
      <c r="K153" t="e">
        <f>VLOOKUP(A153,'% Sanitation Servics FAOStat'!$A$1:$H$124,4,FALSE)</f>
        <v>#N/A</v>
      </c>
      <c r="L153">
        <f>VLOOKUP(A153,Freedom!$A$1:$I$212,4,FALSE)</f>
        <v>24</v>
      </c>
    </row>
    <row r="154" spans="1:12" x14ac:dyDescent="0.25">
      <c r="A154" t="s">
        <v>154</v>
      </c>
      <c r="B154" t="s">
        <v>167</v>
      </c>
      <c r="C154">
        <v>2016</v>
      </c>
      <c r="D154">
        <v>153</v>
      </c>
      <c r="E154">
        <v>3.484</v>
      </c>
      <c r="F154" s="2">
        <f>VLOOKUP(A154,'GDP $ from World Bank'!$A$2:$L$274,7,FALSE)</f>
        <v>11821066152.59795</v>
      </c>
      <c r="G154">
        <f>VLOOKUP(A154,'Life Expectancy from World Bank'!$A$1:$L$267,7,FALSE)</f>
        <v>60.884999999999998</v>
      </c>
      <c r="H154" t="str">
        <f>VLOOKUP(A154,'Unemployment % from World Bank'!$A$1:$L$267,7,FALSE)</f>
        <v>No Data</v>
      </c>
      <c r="I154">
        <f>VLOOKUP(A154,'Education Index from Wiki'!$A$1:$G$190,4,FALSE)</f>
        <v>0.47199999999999998</v>
      </c>
      <c r="J154" t="e">
        <f>VLOOKUP(A154,'% Drinking Water FAOStat'!$A$1:$H$124,4,FALSE)</f>
        <v>#N/A</v>
      </c>
      <c r="K154" t="e">
        <f>VLOOKUP(A154,'% Sanitation Servics FAOStat'!$A$1:$H$124,4,FALSE)</f>
        <v>#N/A</v>
      </c>
      <c r="L154">
        <f>VLOOKUP(A154,Freedom!$A$1:$I$212,4,FALSE)</f>
        <v>82</v>
      </c>
    </row>
    <row r="155" spans="1:12" x14ac:dyDescent="0.25">
      <c r="A155" t="s">
        <v>152</v>
      </c>
      <c r="B155" t="s">
        <v>168</v>
      </c>
      <c r="C155">
        <v>2016</v>
      </c>
      <c r="D155">
        <v>154</v>
      </c>
      <c r="E155">
        <v>3.36</v>
      </c>
      <c r="F155" s="2">
        <f>VLOOKUP(A155,'GDP $ from World Bank'!$A$2:$L$274,7,FALSE)</f>
        <v>18116562464.90881</v>
      </c>
      <c r="G155">
        <f>VLOOKUP(A155,'Life Expectancy from World Bank'!$A$1:$L$267,7,FALSE)</f>
        <v>63.762999999999998</v>
      </c>
      <c r="H155" t="str">
        <f>VLOOKUP(A155,'Unemployment % from World Bank'!$A$1:$L$267,7,FALSE)</f>
        <v>No Data</v>
      </c>
      <c r="I155">
        <f>VLOOKUP(A155,'Education Index from Wiki'!$A$1:$G$190,4,FALSE)</f>
        <v>0.40600000000000003</v>
      </c>
      <c r="J155">
        <f>VLOOKUP(A155,'% Drinking Water FAOStat'!$A$1:$H$124,4,FALSE)</f>
        <v>24.2</v>
      </c>
      <c r="K155" t="e">
        <f>VLOOKUP(A155,'% Sanitation Servics FAOStat'!$A$1:$H$124,4,FALSE)</f>
        <v>#N/A</v>
      </c>
      <c r="L155">
        <f>VLOOKUP(A155,Freedom!$A$1:$I$212,4,FALSE)</f>
        <v>24</v>
      </c>
    </row>
    <row r="156" spans="1:12" x14ac:dyDescent="0.25">
      <c r="A156" t="s">
        <v>157</v>
      </c>
      <c r="B156" t="s">
        <v>167</v>
      </c>
      <c r="C156">
        <v>2016</v>
      </c>
      <c r="D156">
        <v>155</v>
      </c>
      <c r="E156">
        <v>3.3029999999999999</v>
      </c>
      <c r="F156" s="2">
        <f>VLOOKUP(A156,'GDP $ from World Bank'!$A$2:$L$274,7,FALSE)</f>
        <v>6031632168.1739092</v>
      </c>
      <c r="G156">
        <f>VLOOKUP(A156,'Life Expectancy from World Bank'!$A$1:$L$267,7,FALSE)</f>
        <v>60.22</v>
      </c>
      <c r="H156" t="str">
        <f>VLOOKUP(A156,'Unemployment % from World Bank'!$A$1:$L$267,7,FALSE)</f>
        <v>No Data</v>
      </c>
      <c r="I156">
        <f>VLOOKUP(A156,'Education Index from Wiki'!$A$1:$G$190,4,FALSE)</f>
        <v>0.5</v>
      </c>
      <c r="J156">
        <f>VLOOKUP(A156,'% Drinking Water FAOStat'!$A$1:$H$124,4,FALSE)</f>
        <v>17.7</v>
      </c>
      <c r="K156">
        <f>VLOOKUP(A156,'% Sanitation Servics FAOStat'!$A$1:$H$124,4,FALSE)</f>
        <v>8.5</v>
      </c>
      <c r="L156">
        <f>VLOOKUP(A156,Freedom!$A$1:$I$212,4,FALSE)</f>
        <v>48</v>
      </c>
    </row>
    <row r="157" spans="1:12" x14ac:dyDescent="0.25">
      <c r="A157" t="s">
        <v>155</v>
      </c>
      <c r="B157" t="s">
        <v>162</v>
      </c>
      <c r="C157">
        <v>2016</v>
      </c>
      <c r="D157">
        <v>156</v>
      </c>
      <c r="E157">
        <v>3.069</v>
      </c>
      <c r="F157" s="2">
        <f>VLOOKUP(A157,'GDP $ from World Bank'!$A$2:$L$274,7,FALSE)</f>
        <v>12453459334.720387</v>
      </c>
      <c r="G157" t="e">
        <f>VLOOKUP(A157,'Life Expectancy from World Bank'!$A$1:$L$267,7,FALSE)</f>
        <v>#N/A</v>
      </c>
      <c r="H157" t="e">
        <f>VLOOKUP(A157,'Unemployment % from World Bank'!$A$1:$L$267,7,FALSE)</f>
        <v>#N/A</v>
      </c>
      <c r="I157">
        <f>VLOOKUP(A157,'Education Index from Wiki'!$A$1:$G$190,4,FALSE)</f>
        <v>0.41399999999999998</v>
      </c>
      <c r="J157" t="e">
        <f>VLOOKUP(A157,'% Drinking Water FAOStat'!$A$1:$H$124,4,FALSE)</f>
        <v>#N/A</v>
      </c>
      <c r="K157" t="e">
        <f>VLOOKUP(A157,'% Sanitation Servics FAOStat'!$A$1:$H$124,4,FALSE)</f>
        <v>#N/A</v>
      </c>
      <c r="L157">
        <f>VLOOKUP(A157,Freedom!$A$1:$I$212,4,FALSE)</f>
        <v>-1</v>
      </c>
    </row>
    <row r="158" spans="1:12" x14ac:dyDescent="0.25">
      <c r="A158" t="s">
        <v>156</v>
      </c>
      <c r="B158" t="s">
        <v>167</v>
      </c>
      <c r="C158">
        <v>2016</v>
      </c>
      <c r="D158">
        <v>157</v>
      </c>
      <c r="E158">
        <v>2.9049999999999998</v>
      </c>
      <c r="F158" s="2">
        <f>VLOOKUP(A158,'GDP $ from World Bank'!$A$2:$L$274,7,FALSE)</f>
        <v>2639321196.4652777</v>
      </c>
      <c r="G158">
        <f>VLOOKUP(A158,'Life Expectancy from World Bank'!$A$1:$L$267,7,FALSE)</f>
        <v>60.527999999999999</v>
      </c>
      <c r="H158" t="str">
        <f>VLOOKUP(A158,'Unemployment % from World Bank'!$A$1:$L$267,7,FALSE)</f>
        <v>No Data</v>
      </c>
      <c r="I158">
        <f>VLOOKUP(A158,'Education Index from Wiki'!$A$1:$G$190,4,FALSE)</f>
        <v>0.42899999999999999</v>
      </c>
      <c r="J158" t="e">
        <f>VLOOKUP(A158,'% Drinking Water FAOStat'!$A$1:$H$124,4,FALSE)</f>
        <v>#N/A</v>
      </c>
      <c r="K158" t="e">
        <f>VLOOKUP(A158,'% Sanitation Servics FAOStat'!$A$1:$H$124,4,FALSE)</f>
        <v>#N/A</v>
      </c>
      <c r="L158">
        <f>VLOOKUP(A158,Freedom!$A$1:$I$212,4,FALSE)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5D9-FBE4-42D4-AF21-B7EC9ECDA184}">
  <dimension ref="A1:L156"/>
  <sheetViews>
    <sheetView workbookViewId="0">
      <selection activeCell="L2" sqref="L2:L156"/>
    </sheetView>
  </sheetViews>
  <sheetFormatPr defaultRowHeight="15" x14ac:dyDescent="0.25"/>
  <cols>
    <col min="1" max="1" width="23.5703125" bestFit="1" customWidth="1"/>
    <col min="2" max="2" width="15.42578125" bestFit="1" customWidth="1"/>
    <col min="3" max="3" width="5" bestFit="1" customWidth="1"/>
    <col min="4" max="4" width="15" bestFit="1" customWidth="1"/>
    <col min="5" max="5" width="15.5703125" bestFit="1" customWidth="1"/>
    <col min="6" max="6" width="21.140625" bestFit="1" customWidth="1"/>
    <col min="7" max="7" width="14.7109375" bestFit="1" customWidth="1"/>
  </cols>
  <sheetData>
    <row r="1" spans="1:12" x14ac:dyDescent="0.25">
      <c r="A1" t="s">
        <v>0</v>
      </c>
      <c r="B1" t="s">
        <v>158</v>
      </c>
      <c r="C1" t="s">
        <v>172</v>
      </c>
      <c r="D1" t="s">
        <v>169</v>
      </c>
      <c r="E1" t="s">
        <v>170</v>
      </c>
      <c r="F1" t="s">
        <v>579</v>
      </c>
      <c r="G1" t="s">
        <v>171</v>
      </c>
      <c r="H1" t="s">
        <v>586</v>
      </c>
      <c r="I1" t="s">
        <v>602</v>
      </c>
      <c r="J1" t="s">
        <v>635</v>
      </c>
      <c r="K1" t="s">
        <v>636</v>
      </c>
      <c r="L1" t="s">
        <v>638</v>
      </c>
    </row>
    <row r="2" spans="1:12" x14ac:dyDescent="0.25">
      <c r="A2" t="s">
        <v>4</v>
      </c>
      <c r="B2" t="str">
        <f>VLOOKUP(A2,'Country and Region'!$A$1:$B$165,2,FALSE)</f>
        <v>Western Europe</v>
      </c>
      <c r="C2">
        <v>2017</v>
      </c>
      <c r="D2">
        <v>1</v>
      </c>
      <c r="E2">
        <v>7.5370001792907697</v>
      </c>
      <c r="F2" s="2">
        <f>VLOOKUP(A2,'GDP $ from World Bank'!$A$2:$L$274,8,FALSE)</f>
        <v>398393955268.99036</v>
      </c>
      <c r="G2">
        <f>VLOOKUP(A2,'Life Expectancy from World Bank'!$A$1:$L$267,8,FALSE)</f>
        <v>82.609756097560975</v>
      </c>
      <c r="H2">
        <f>VLOOKUP(A2,'Unemployment % from World Bank'!$A$1:$L$267,8,FALSE)</f>
        <v>4.1599998474121103</v>
      </c>
      <c r="I2">
        <f>VLOOKUP(A2,'Education Index from Wiki'!$A$1:$G$190,5,FALSE)</f>
        <v>0.92600000000000005</v>
      </c>
      <c r="J2">
        <f>VLOOKUP(A2,'% Drinking Water FAOStat'!$A$1:$H$124,5,FALSE)</f>
        <v>98.9</v>
      </c>
      <c r="K2">
        <f>VLOOKUP(A2,'% Sanitation Servics FAOStat'!$A$1:$H$124,5,FALSE)</f>
        <v>64.3</v>
      </c>
      <c r="L2">
        <f>VLOOKUP(A2,Freedom!$A$1:$I$212,5,FALSE)</f>
        <v>100</v>
      </c>
    </row>
    <row r="3" spans="1:12" x14ac:dyDescent="0.25">
      <c r="A3" t="s">
        <v>3</v>
      </c>
      <c r="B3" t="str">
        <f>VLOOKUP(A3,'Country and Region'!$A$1:$B$165,2,FALSE)</f>
        <v>Western Europe</v>
      </c>
      <c r="C3">
        <v>2017</v>
      </c>
      <c r="D3">
        <v>2</v>
      </c>
      <c r="E3">
        <v>7.5219998359680202</v>
      </c>
      <c r="F3" s="2">
        <f>VLOOKUP(A3,'GDP $ from World Bank'!$A$2:$L$274,8,FALSE)</f>
        <v>332121063806.39063</v>
      </c>
      <c r="G3">
        <f>VLOOKUP(A3,'Life Expectancy from World Bank'!$A$1:$L$267,8,FALSE)</f>
        <v>81.10243902439025</v>
      </c>
      <c r="H3">
        <f>VLOOKUP(A3,'Unemployment % from World Bank'!$A$1:$L$267,8,FALSE)</f>
        <v>5.8299999237060502</v>
      </c>
      <c r="I3">
        <f>VLOOKUP(A3,'Education Index from Wiki'!$A$1:$G$190,5,FALSE)</f>
        <v>0.91900000000000004</v>
      </c>
      <c r="J3">
        <f>VLOOKUP(A3,'% Drinking Water FAOStat'!$A$1:$H$124,5,FALSE)</f>
        <v>96.7</v>
      </c>
      <c r="K3">
        <f>VLOOKUP(A3,'% Sanitation Servics FAOStat'!$A$1:$H$124,5,FALSE)</f>
        <v>91.4</v>
      </c>
      <c r="L3">
        <f>VLOOKUP(A3,Freedom!$A$1:$I$212,5,FALSE)</f>
        <v>97</v>
      </c>
    </row>
    <row r="4" spans="1:12" x14ac:dyDescent="0.25">
      <c r="A4" t="s">
        <v>2</v>
      </c>
      <c r="B4" t="str">
        <f>VLOOKUP(A4,'Country and Region'!$A$1:$B$165,2,FALSE)</f>
        <v>Western Europe</v>
      </c>
      <c r="C4">
        <v>2017</v>
      </c>
      <c r="D4">
        <v>3</v>
      </c>
      <c r="E4">
        <v>7.5040001869201696</v>
      </c>
      <c r="F4" s="2">
        <f>VLOOKUP(A4,'GDP $ from World Bank'!$A$2:$L$274,8,FALSE)</f>
        <v>24728285177.460316</v>
      </c>
      <c r="G4">
        <f>VLOOKUP(A4,'Life Expectancy from World Bank'!$A$1:$L$267,8,FALSE)</f>
        <v>82.660975609756093</v>
      </c>
      <c r="H4">
        <f>VLOOKUP(A4,'Unemployment % from World Bank'!$A$1:$L$267,8,FALSE)</f>
        <v>2.7400000095367401</v>
      </c>
      <c r="I4">
        <f>VLOOKUP(A4,'Education Index from Wiki'!$A$1:$G$190,5,FALSE)</f>
        <v>0.91200000000000003</v>
      </c>
      <c r="J4">
        <f>VLOOKUP(A4,'% Drinking Water FAOStat'!$A$1:$H$124,5,FALSE)</f>
        <v>99</v>
      </c>
      <c r="K4">
        <f>VLOOKUP(A4,'% Sanitation Servics FAOStat'!$A$1:$H$124,5,FALSE)</f>
        <v>78.8</v>
      </c>
      <c r="L4">
        <f>VLOOKUP(A4,Freedom!$A$1:$I$212,5,FALSE)</f>
        <v>97</v>
      </c>
    </row>
    <row r="5" spans="1:12" x14ac:dyDescent="0.25">
      <c r="A5" t="s">
        <v>1</v>
      </c>
      <c r="B5" t="str">
        <f>VLOOKUP(A5,'Country and Region'!$A$1:$B$165,2,FALSE)</f>
        <v>Western Europe</v>
      </c>
      <c r="C5">
        <v>2017</v>
      </c>
      <c r="D5">
        <v>4</v>
      </c>
      <c r="E5">
        <v>7.4939999580383301</v>
      </c>
      <c r="F5" s="2">
        <f>VLOOKUP(A5,'GDP $ from World Bank'!$A$2:$L$274,8,FALSE)</f>
        <v>704478516963.85486</v>
      </c>
      <c r="G5">
        <f>VLOOKUP(A5,'Life Expectancy from World Bank'!$A$1:$L$267,8,FALSE)</f>
        <v>83.551219512195118</v>
      </c>
      <c r="H5">
        <f>VLOOKUP(A5,'Unemployment % from World Bank'!$A$1:$L$267,8,FALSE)</f>
        <v>4.8000001907348597</v>
      </c>
      <c r="I5">
        <f>VLOOKUP(A5,'Education Index from Wiki'!$A$1:$G$190,5,FALSE)</f>
        <v>0.88800000000000001</v>
      </c>
      <c r="J5">
        <f>VLOOKUP(A5,'% Drinking Water FAOStat'!$A$1:$H$124,5,FALSE)</f>
        <v>94.2</v>
      </c>
      <c r="K5">
        <f>VLOOKUP(A5,'% Sanitation Servics FAOStat'!$A$1:$H$124,5,FALSE)</f>
        <v>99</v>
      </c>
      <c r="L5">
        <f>VLOOKUP(A5,Freedom!$A$1:$I$212,5,FALSE)</f>
        <v>96</v>
      </c>
    </row>
    <row r="6" spans="1:12" x14ac:dyDescent="0.25">
      <c r="A6" t="s">
        <v>6</v>
      </c>
      <c r="B6" t="str">
        <f>VLOOKUP(A6,'Country and Region'!$A$1:$B$165,2,FALSE)</f>
        <v>Western Europe</v>
      </c>
      <c r="C6">
        <v>2017</v>
      </c>
      <c r="D6">
        <v>5</v>
      </c>
      <c r="E6">
        <v>7.4689998626709002</v>
      </c>
      <c r="F6" s="2">
        <f>VLOOKUP(A6,'GDP $ from World Bank'!$A$2:$L$274,8,FALSE)</f>
        <v>255647979916.47104</v>
      </c>
      <c r="G6">
        <f>VLOOKUP(A6,'Life Expectancy from World Bank'!$A$1:$L$267,8,FALSE)</f>
        <v>81.631707317073193</v>
      </c>
      <c r="H6">
        <f>VLOOKUP(A6,'Unemployment % from World Bank'!$A$1:$L$267,8,FALSE)</f>
        <v>8.6400003433227504</v>
      </c>
      <c r="I6">
        <f>VLOOKUP(A6,'Education Index from Wiki'!$A$1:$G$190,5,FALSE)</f>
        <v>0.92600000000000005</v>
      </c>
      <c r="J6">
        <f>VLOOKUP(A6,'% Drinking Water FAOStat'!$A$1:$H$124,5,FALSE)</f>
        <v>99</v>
      </c>
      <c r="K6">
        <f>VLOOKUP(A6,'% Sanitation Servics FAOStat'!$A$1:$H$124,5,FALSE)</f>
        <v>84.1</v>
      </c>
      <c r="L6">
        <f>VLOOKUP(A6,Freedom!$A$1:$I$212,5,FALSE)</f>
        <v>100</v>
      </c>
    </row>
    <row r="7" spans="1:12" x14ac:dyDescent="0.25">
      <c r="A7" t="s">
        <v>7</v>
      </c>
      <c r="B7" t="str">
        <f>VLOOKUP(A7,'Country and Region'!$A$1:$B$165,2,FALSE)</f>
        <v>Western Europe</v>
      </c>
      <c r="C7">
        <v>2017</v>
      </c>
      <c r="D7">
        <v>6</v>
      </c>
      <c r="E7">
        <v>7.3769998550415004</v>
      </c>
      <c r="F7" s="2">
        <f>VLOOKUP(A7,'GDP $ from World Bank'!$A$2:$L$274,8,FALSE)</f>
        <v>833869641687.0603</v>
      </c>
      <c r="G7">
        <f>VLOOKUP(A7,'Life Expectancy from World Bank'!$A$1:$L$267,8,FALSE)</f>
        <v>81.760975609756116</v>
      </c>
      <c r="H7">
        <f>VLOOKUP(A7,'Unemployment % from World Bank'!$A$1:$L$267,8,FALSE)</f>
        <v>4.8400001525878897</v>
      </c>
      <c r="I7">
        <f>VLOOKUP(A7,'Education Index from Wiki'!$A$1:$G$190,5,FALSE)</f>
        <v>0.90900000000000003</v>
      </c>
      <c r="J7">
        <f>VLOOKUP(A7,'% Drinking Water FAOStat'!$A$1:$H$124,5,FALSE)</f>
        <v>99</v>
      </c>
      <c r="K7">
        <f>VLOOKUP(A7,'% Sanitation Servics FAOStat'!$A$1:$H$124,5,FALSE)</f>
        <v>97.5</v>
      </c>
      <c r="L7">
        <f>VLOOKUP(A7,Freedom!$A$1:$I$212,5,FALSE)</f>
        <v>99</v>
      </c>
    </row>
    <row r="8" spans="1:12" x14ac:dyDescent="0.25">
      <c r="A8" t="s">
        <v>5</v>
      </c>
      <c r="B8" t="str">
        <f>VLOOKUP(A8,'Country and Region'!$A$1:$B$165,2,FALSE)</f>
        <v>North America</v>
      </c>
      <c r="C8">
        <v>2017</v>
      </c>
      <c r="D8">
        <v>7</v>
      </c>
      <c r="E8">
        <v>7.31599998474121</v>
      </c>
      <c r="F8" s="2">
        <f>VLOOKUP(A8,'GDP $ from World Bank'!$A$2:$L$274,8,FALSE)</f>
        <v>1649265644244.095</v>
      </c>
      <c r="G8">
        <f>VLOOKUP(A8,'Life Expectancy from World Bank'!$A$1:$L$267,8,FALSE)</f>
        <v>81.900000000000006</v>
      </c>
      <c r="H8">
        <f>VLOOKUP(A8,'Unemployment % from World Bank'!$A$1:$L$267,8,FALSE)</f>
        <v>6.3400001525878897</v>
      </c>
      <c r="I8">
        <f>VLOOKUP(A8,'Education Index from Wiki'!$A$1:$G$190,5,FALSE)</f>
        <v>0.88900000000000001</v>
      </c>
      <c r="J8">
        <f>VLOOKUP(A8,'% Drinking Water FAOStat'!$A$1:$H$124,5,FALSE)</f>
        <v>98.9</v>
      </c>
      <c r="K8">
        <f>VLOOKUP(A8,'% Sanitation Servics FAOStat'!$A$1:$H$124,5,FALSE)</f>
        <v>83.6</v>
      </c>
      <c r="L8">
        <f>VLOOKUP(A8,Freedom!$A$1:$I$212,5,FALSE)</f>
        <v>99</v>
      </c>
    </row>
    <row r="9" spans="1:12" x14ac:dyDescent="0.25">
      <c r="A9" t="s">
        <v>9</v>
      </c>
      <c r="B9" t="str">
        <f>VLOOKUP(A9,'Country and Region'!$A$1:$B$165,2,FALSE)</f>
        <v>Australia and New Zealand</v>
      </c>
      <c r="C9">
        <v>2017</v>
      </c>
      <c r="D9">
        <v>8</v>
      </c>
      <c r="E9">
        <v>7.3140001296997097</v>
      </c>
      <c r="F9" s="2">
        <f>VLOOKUP(A9,'GDP $ from World Bank'!$A$2:$L$274,8,FALSE)</f>
        <v>206623758800.15918</v>
      </c>
      <c r="G9">
        <f>VLOOKUP(A9,'Life Expectancy from World Bank'!$A$1:$L$267,8,FALSE)</f>
        <v>81.658536585365866</v>
      </c>
      <c r="H9">
        <f>VLOOKUP(A9,'Unemployment % from World Bank'!$A$1:$L$267,8,FALSE)</f>
        <v>4.7399997711181596</v>
      </c>
      <c r="I9">
        <f>VLOOKUP(A9,'Education Index from Wiki'!$A$1:$G$190,5,FALSE)</f>
        <v>0.92300000000000004</v>
      </c>
      <c r="J9">
        <f>VLOOKUP(A9,'% Drinking Water FAOStat'!$A$1:$H$124,5,FALSE)</f>
        <v>98.2</v>
      </c>
      <c r="K9">
        <f>VLOOKUP(A9,'% Sanitation Servics FAOStat'!$A$1:$H$124,5,FALSE)</f>
        <v>81.3</v>
      </c>
      <c r="L9">
        <f>VLOOKUP(A9,Freedom!$A$1:$I$212,5,FALSE)</f>
        <v>98</v>
      </c>
    </row>
    <row r="10" spans="1:12" x14ac:dyDescent="0.25">
      <c r="A10" t="s">
        <v>8</v>
      </c>
      <c r="B10" t="str">
        <f>VLOOKUP(A10,'Country and Region'!$A$1:$B$165,2,FALSE)</f>
        <v>Western Europe</v>
      </c>
      <c r="C10">
        <v>2017</v>
      </c>
      <c r="D10">
        <v>9</v>
      </c>
      <c r="E10">
        <v>7.2839999198913601</v>
      </c>
      <c r="F10" s="2">
        <f>VLOOKUP(A10,'GDP $ from World Bank'!$A$2:$L$274,8,FALSE)</f>
        <v>541018749769.09711</v>
      </c>
      <c r="G10">
        <f>VLOOKUP(A10,'Life Expectancy from World Bank'!$A$1:$L$267,8,FALSE)</f>
        <v>82.409756097560987</v>
      </c>
      <c r="H10">
        <f>VLOOKUP(A10,'Unemployment % from World Bank'!$A$1:$L$267,8,FALSE)</f>
        <v>6.7199997901916504</v>
      </c>
      <c r="I10">
        <f>VLOOKUP(A10,'Education Index from Wiki'!$A$1:$G$190,5,FALSE)</f>
        <v>0.91400000000000003</v>
      </c>
      <c r="J10">
        <f>VLOOKUP(A10,'% Drinking Water FAOStat'!$A$1:$H$124,5,FALSE)</f>
        <v>99</v>
      </c>
      <c r="K10">
        <f>VLOOKUP(A10,'% Sanitation Servics FAOStat'!$A$1:$H$124,5,FALSE)</f>
        <v>94.8</v>
      </c>
      <c r="L10">
        <f>VLOOKUP(A10,Freedom!$A$1:$I$212,5,FALSE)</f>
        <v>100</v>
      </c>
    </row>
    <row r="11" spans="1:12" x14ac:dyDescent="0.25">
      <c r="A11" t="s">
        <v>10</v>
      </c>
      <c r="B11" t="str">
        <f>VLOOKUP(A11,'Country and Region'!$A$1:$B$165,2,FALSE)</f>
        <v>Australia and New Zealand</v>
      </c>
      <c r="C11">
        <v>2017</v>
      </c>
      <c r="D11">
        <v>10</v>
      </c>
      <c r="E11">
        <v>7.2839999198913601</v>
      </c>
      <c r="F11" s="2">
        <f>VLOOKUP(A11,'GDP $ from World Bank'!$A$2:$L$274,8,FALSE)</f>
        <v>1326882872011.4639</v>
      </c>
      <c r="G11">
        <f>VLOOKUP(A11,'Life Expectancy from World Bank'!$A$1:$L$267,8,FALSE)</f>
        <v>82.5</v>
      </c>
      <c r="H11">
        <f>VLOOKUP(A11,'Unemployment % from World Bank'!$A$1:$L$267,8,FALSE)</f>
        <v>5.5900001525878897</v>
      </c>
      <c r="I11">
        <f>VLOOKUP(A11,'Education Index from Wiki'!$A$1:$G$190,5,FALSE)</f>
        <v>0.92300000000000004</v>
      </c>
      <c r="J11" t="e">
        <f>VLOOKUP(A11,'% Drinking Water FAOStat'!$A$1:$H$124,5,FALSE)</f>
        <v>#N/A</v>
      </c>
      <c r="K11">
        <f>VLOOKUP(A11,'% Sanitation Servics FAOStat'!$A$1:$H$124,5,FALSE)</f>
        <v>71.400000000000006</v>
      </c>
      <c r="L11">
        <f>VLOOKUP(A11,Freedom!$A$1:$I$212,5,FALSE)</f>
        <v>98</v>
      </c>
    </row>
    <row r="12" spans="1:12" x14ac:dyDescent="0.25">
      <c r="A12" t="s">
        <v>11</v>
      </c>
      <c r="B12" t="str">
        <f>VLOOKUP(A12,'Country and Region'!$A$1:$B$165,2,FALSE)</f>
        <v>Middle East and Northern Africa</v>
      </c>
      <c r="C12">
        <v>2017</v>
      </c>
      <c r="D12">
        <v>11</v>
      </c>
      <c r="E12">
        <v>7.2129998207092303</v>
      </c>
      <c r="F12" s="2">
        <f>VLOOKUP(A12,'GDP $ from World Bank'!$A$2:$L$274,8,FALSE)</f>
        <v>355277223507.48499</v>
      </c>
      <c r="G12">
        <f>VLOOKUP(A12,'Life Expectancy from World Bank'!$A$1:$L$267,8,FALSE)</f>
        <v>82.551219512195118</v>
      </c>
      <c r="H12">
        <f>VLOOKUP(A12,'Unemployment % from World Bank'!$A$1:$L$267,8,FALSE)</f>
        <v>4.2199997901916504</v>
      </c>
      <c r="I12">
        <f>VLOOKUP(A12,'Education Index from Wiki'!$A$1:$G$190,5,FALSE)</f>
        <v>0.879</v>
      </c>
      <c r="J12">
        <f>VLOOKUP(A12,'% Drinking Water FAOStat'!$A$1:$H$124,5,FALSE)</f>
        <v>99</v>
      </c>
      <c r="K12">
        <f>VLOOKUP(A12,'% Sanitation Servics FAOStat'!$A$1:$H$124,5,FALSE)</f>
        <v>92.7</v>
      </c>
      <c r="L12">
        <f>VLOOKUP(A12,Freedom!$A$1:$I$212,5,FALSE)</f>
        <v>80</v>
      </c>
    </row>
    <row r="13" spans="1:12" x14ac:dyDescent="0.25">
      <c r="A13" t="s">
        <v>12</v>
      </c>
      <c r="B13" t="str">
        <f>VLOOKUP(A13,'Country and Region'!$A$1:$B$165,2,FALSE)</f>
        <v>Latin America and Caribbean</v>
      </c>
      <c r="C13">
        <v>2017</v>
      </c>
      <c r="D13">
        <v>12</v>
      </c>
      <c r="E13">
        <v>7.0789999961853001</v>
      </c>
      <c r="F13" s="2">
        <f>VLOOKUP(A13,'GDP $ from World Bank'!$A$2:$L$274,8,FALSE)</f>
        <v>60516043590.183197</v>
      </c>
      <c r="G13">
        <f>VLOOKUP(A13,'Life Expectancy from World Bank'!$A$1:$L$267,8,FALSE)</f>
        <v>79.914000000000001</v>
      </c>
      <c r="H13">
        <f>VLOOKUP(A13,'Unemployment % from World Bank'!$A$1:$L$267,8,FALSE)</f>
        <v>7.7300000190734899</v>
      </c>
      <c r="I13">
        <f>VLOOKUP(A13,'Education Index from Wiki'!$A$1:$G$190,5,FALSE)</f>
        <v>0.71699999999999997</v>
      </c>
      <c r="J13">
        <f>VLOOKUP(A13,'% Drinking Water FAOStat'!$A$1:$H$124,5,FALSE)</f>
        <v>80.5</v>
      </c>
      <c r="K13">
        <f>VLOOKUP(A13,'% Sanitation Servics FAOStat'!$A$1:$H$124,5,FALSE)</f>
        <v>31</v>
      </c>
      <c r="L13">
        <f>VLOOKUP(A13,Freedom!$A$1:$I$212,5,FALSE)</f>
        <v>91</v>
      </c>
    </row>
    <row r="14" spans="1:12" x14ac:dyDescent="0.25">
      <c r="A14" t="s">
        <v>13</v>
      </c>
      <c r="B14" t="str">
        <f>VLOOKUP(A14,'Country and Region'!$A$1:$B$165,2,FALSE)</f>
        <v>Western Europe</v>
      </c>
      <c r="C14">
        <v>2017</v>
      </c>
      <c r="D14">
        <v>13</v>
      </c>
      <c r="E14">
        <v>7.0060000419616699</v>
      </c>
      <c r="F14" s="2">
        <f>VLOOKUP(A14,'GDP $ from World Bank'!$A$2:$L$274,8,FALSE)</f>
        <v>417261151844.97717</v>
      </c>
      <c r="G14">
        <f>VLOOKUP(A14,'Life Expectancy from World Bank'!$A$1:$L$267,8,FALSE)</f>
        <v>81.643902439024401</v>
      </c>
      <c r="H14">
        <f>VLOOKUP(A14,'Unemployment % from World Bank'!$A$1:$L$267,8,FALSE)</f>
        <v>5.5</v>
      </c>
      <c r="I14">
        <f>VLOOKUP(A14,'Education Index from Wiki'!$A$1:$G$190,5,FALSE)</f>
        <v>0.86499999999999999</v>
      </c>
      <c r="J14">
        <f>VLOOKUP(A14,'% Drinking Water FAOStat'!$A$1:$H$124,5,FALSE)</f>
        <v>98.9</v>
      </c>
      <c r="K14">
        <f>VLOOKUP(A14,'% Sanitation Servics FAOStat'!$A$1:$H$124,5,FALSE)</f>
        <v>99</v>
      </c>
      <c r="L14">
        <f>VLOOKUP(A14,Freedom!$A$1:$I$212,5,FALSE)</f>
        <v>95</v>
      </c>
    </row>
    <row r="15" spans="1:12" x14ac:dyDescent="0.25">
      <c r="A15" t="s">
        <v>15</v>
      </c>
      <c r="B15" t="str">
        <f>VLOOKUP(A15,'Country and Region'!$A$1:$B$165,2,FALSE)</f>
        <v>North America</v>
      </c>
      <c r="C15">
        <v>2017</v>
      </c>
      <c r="D15">
        <v>14</v>
      </c>
      <c r="E15">
        <v>6.9930000305175799</v>
      </c>
      <c r="F15" s="2">
        <f>VLOOKUP(A15,'GDP $ from World Bank'!$A$2:$L$274,8,FALSE)</f>
        <v>19479620056000</v>
      </c>
      <c r="G15">
        <f>VLOOKUP(A15,'Life Expectancy from World Bank'!$A$1:$L$267,8,FALSE)</f>
        <v>78.53902439024391</v>
      </c>
      <c r="H15">
        <f>VLOOKUP(A15,'Unemployment % from World Bank'!$A$1:$L$267,8,FALSE)</f>
        <v>4.3600001335143999</v>
      </c>
      <c r="I15">
        <f>VLOOKUP(A15,'Education Index from Wiki'!$A$1:$G$190,5,FALSE)</f>
        <v>0.89900000000000002</v>
      </c>
      <c r="J15">
        <f>VLOOKUP(A15,'% Drinking Water FAOStat'!$A$1:$H$124,5,FALSE)</f>
        <v>96.8</v>
      </c>
      <c r="K15" t="e">
        <f>VLOOKUP(A15,'% Sanitation Servics FAOStat'!$A$1:$H$124,5,FALSE)</f>
        <v>#N/A</v>
      </c>
      <c r="L15">
        <f>VLOOKUP(A15,Freedom!$A$1:$I$212,5,FALSE)</f>
        <v>89</v>
      </c>
    </row>
    <row r="16" spans="1:12" x14ac:dyDescent="0.25">
      <c r="A16" t="s">
        <v>18</v>
      </c>
      <c r="B16" t="str">
        <f>VLOOKUP(A16,'Country and Region'!$A$1:$B$165,2,FALSE)</f>
        <v>Western Europe</v>
      </c>
      <c r="C16">
        <v>2017</v>
      </c>
      <c r="D16">
        <v>15</v>
      </c>
      <c r="E16">
        <v>6.9770002365112296</v>
      </c>
      <c r="F16" s="2">
        <f>VLOOKUP(A16,'GDP $ from World Bank'!$A$2:$L$274,8,FALSE)</f>
        <v>335430829594.02649</v>
      </c>
      <c r="G16">
        <f>VLOOKUP(A16,'Life Expectancy from World Bank'!$A$1:$L$267,8,FALSE)</f>
        <v>82.156097560975624</v>
      </c>
      <c r="H16">
        <f>VLOOKUP(A16,'Unemployment % from World Bank'!$A$1:$L$267,8,FALSE)</f>
        <v>6.71000003814697</v>
      </c>
      <c r="I16">
        <f>VLOOKUP(A16,'Education Index from Wiki'!$A$1:$G$190,5,FALSE)</f>
        <v>0.91800000000000004</v>
      </c>
      <c r="J16">
        <f>VLOOKUP(A16,'% Drinking Water FAOStat'!$A$1:$H$124,5,FALSE)</f>
        <v>97.2</v>
      </c>
      <c r="K16">
        <f>VLOOKUP(A16,'% Sanitation Servics FAOStat'!$A$1:$H$124,5,FALSE)</f>
        <v>82.5</v>
      </c>
      <c r="L16">
        <f>VLOOKUP(A16,Freedom!$A$1:$I$212,5,FALSE)</f>
        <v>96</v>
      </c>
    </row>
    <row r="17" spans="1:12" x14ac:dyDescent="0.25">
      <c r="A17" t="s">
        <v>26</v>
      </c>
      <c r="B17" t="str">
        <f>VLOOKUP(A17,'Country and Region'!$A$1:$B$165,2,FALSE)</f>
        <v>Western Europe</v>
      </c>
      <c r="C17">
        <v>2017</v>
      </c>
      <c r="D17">
        <v>16</v>
      </c>
      <c r="E17">
        <v>6.9510002136230504</v>
      </c>
      <c r="F17" s="2">
        <f>VLOOKUP(A17,'GDP $ from World Bank'!$A$2:$L$274,8,FALSE)</f>
        <v>3690849152517.6533</v>
      </c>
      <c r="G17">
        <f>VLOOKUP(A17,'Life Expectancy from World Bank'!$A$1:$L$267,8,FALSE)</f>
        <v>80.992682926829289</v>
      </c>
      <c r="H17">
        <f>VLOOKUP(A17,'Unemployment % from World Bank'!$A$1:$L$267,8,FALSE)</f>
        <v>3.75</v>
      </c>
      <c r="I17">
        <f>VLOOKUP(A17,'Education Index from Wiki'!$A$1:$G$190,5,FALSE)</f>
        <v>0.94</v>
      </c>
      <c r="J17">
        <f>VLOOKUP(A17,'% Drinking Water FAOStat'!$A$1:$H$124,5,FALSE)</f>
        <v>99</v>
      </c>
      <c r="K17">
        <f>VLOOKUP(A17,'% Sanitation Servics FAOStat'!$A$1:$H$124,5,FALSE)</f>
        <v>97</v>
      </c>
      <c r="L17">
        <f>VLOOKUP(A17,Freedom!$A$1:$I$212,5,FALSE)</f>
        <v>95</v>
      </c>
    </row>
    <row r="18" spans="1:12" x14ac:dyDescent="0.25">
      <c r="A18" t="s">
        <v>19</v>
      </c>
      <c r="B18" t="str">
        <f>VLOOKUP(A18,'Country and Region'!$A$1:$B$165,2,FALSE)</f>
        <v>Western Europe</v>
      </c>
      <c r="C18">
        <v>2017</v>
      </c>
      <c r="D18">
        <v>17</v>
      </c>
      <c r="E18">
        <v>6.8909997940063503</v>
      </c>
      <c r="F18" s="2">
        <f>VLOOKUP(A18,'GDP $ from World Bank'!$A$2:$L$274,8,FALSE)</f>
        <v>502764720556.35382</v>
      </c>
      <c r="G18">
        <f>VLOOKUP(A18,'Life Expectancy from World Bank'!$A$1:$L$267,8,FALSE)</f>
        <v>81.492682926829275</v>
      </c>
      <c r="H18">
        <f>VLOOKUP(A18,'Unemployment % from World Bank'!$A$1:$L$267,8,FALSE)</f>
        <v>7.0900001525878897</v>
      </c>
      <c r="I18">
        <f>VLOOKUP(A18,'Education Index from Wiki'!$A$1:$G$190,5,FALSE)</f>
        <v>0.9</v>
      </c>
      <c r="J18">
        <f>VLOOKUP(A18,'% Drinking Water FAOStat'!$A$1:$H$124,5,FALSE)</f>
        <v>99</v>
      </c>
      <c r="K18">
        <f>VLOOKUP(A18,'% Sanitation Servics FAOStat'!$A$1:$H$124,5,FALSE)</f>
        <v>86.2</v>
      </c>
      <c r="L18">
        <f>VLOOKUP(A18,Freedom!$A$1:$I$212,5,FALSE)</f>
        <v>95</v>
      </c>
    </row>
    <row r="19" spans="1:12" x14ac:dyDescent="0.25">
      <c r="A19" t="s">
        <v>17</v>
      </c>
      <c r="B19" t="str">
        <f>VLOOKUP(A19,'Country and Region'!$A$1:$B$165,2,FALSE)</f>
        <v>Western Europe</v>
      </c>
      <c r="C19">
        <v>2017</v>
      </c>
      <c r="D19">
        <v>18</v>
      </c>
      <c r="E19">
        <v>6.8629999160766602</v>
      </c>
      <c r="F19" s="2">
        <f>VLOOKUP(A19,'GDP $ from World Bank'!$A$2:$L$274,8,FALSE)</f>
        <v>65712180342.983643</v>
      </c>
      <c r="G19">
        <f>VLOOKUP(A19,'Life Expectancy from World Bank'!$A$1:$L$267,8,FALSE)</f>
        <v>82.095121951219525</v>
      </c>
      <c r="H19">
        <f>VLOOKUP(A19,'Unemployment % from World Bank'!$A$1:$L$267,8,FALSE)</f>
        <v>5.5199999809265101</v>
      </c>
      <c r="I19">
        <f>VLOOKUP(A19,'Education Index from Wiki'!$A$1:$G$190,5,FALSE)</f>
        <v>0.80200000000000005</v>
      </c>
      <c r="J19">
        <f>VLOOKUP(A19,'% Drinking Water FAOStat'!$A$1:$H$124,5,FALSE)</f>
        <v>99</v>
      </c>
      <c r="K19">
        <f>VLOOKUP(A19,'% Sanitation Servics FAOStat'!$A$1:$H$124,5,FALSE)</f>
        <v>96.7</v>
      </c>
      <c r="L19">
        <f>VLOOKUP(A19,Freedom!$A$1:$I$212,5,FALSE)</f>
        <v>98</v>
      </c>
    </row>
    <row r="20" spans="1:12" x14ac:dyDescent="0.25">
      <c r="A20" t="s">
        <v>21</v>
      </c>
      <c r="B20" t="str">
        <f>VLOOKUP(A20,'Country and Region'!$A$1:$B$165,2,FALSE)</f>
        <v>Western Europe</v>
      </c>
      <c r="C20">
        <v>2017</v>
      </c>
      <c r="D20">
        <v>19</v>
      </c>
      <c r="E20">
        <v>6.7140002250671396</v>
      </c>
      <c r="F20" s="2">
        <f>VLOOKUP(A20,'GDP $ from World Bank'!$A$2:$L$274,8,FALSE)</f>
        <v>2699016715111.3936</v>
      </c>
      <c r="G20">
        <f>VLOOKUP(A20,'Life Expectancy from World Bank'!$A$1:$L$267,8,FALSE)</f>
        <v>81.256097560975604</v>
      </c>
      <c r="H20">
        <f>VLOOKUP(A20,'Unemployment % from World Bank'!$A$1:$L$267,8,FALSE)</f>
        <v>4.3299999237060502</v>
      </c>
      <c r="I20">
        <f>VLOOKUP(A20,'Education Index from Wiki'!$A$1:$G$190,5,FALSE)</f>
        <v>0.91300000000000003</v>
      </c>
      <c r="J20">
        <f>VLOOKUP(A20,'% Drinking Water FAOStat'!$A$1:$H$124,5,FALSE)</f>
        <v>99</v>
      </c>
      <c r="K20" t="e">
        <f>VLOOKUP(A20,'% Sanitation Servics FAOStat'!$A$1:$H$124,5,FALSE)</f>
        <v>#N/A</v>
      </c>
      <c r="L20">
        <f>VLOOKUP(A20,Freedom!$A$1:$I$212,5,FALSE)</f>
        <v>95</v>
      </c>
    </row>
    <row r="21" spans="1:12" x14ac:dyDescent="0.25">
      <c r="A21" t="s">
        <v>27</v>
      </c>
      <c r="B21" t="str">
        <f>VLOOKUP(A21,'Country and Region'!$A$1:$B$165,2,FALSE)</f>
        <v>Latin America and Caribbean</v>
      </c>
      <c r="C21">
        <v>2017</v>
      </c>
      <c r="D21">
        <v>20</v>
      </c>
      <c r="E21">
        <v>6.65199995040894</v>
      </c>
      <c r="F21" s="2">
        <f>VLOOKUP(A21,'GDP $ from World Bank'!$A$2:$L$274,8,FALSE)</f>
        <v>276364933679.6264</v>
      </c>
      <c r="G21">
        <f>VLOOKUP(A21,'Life Expectancy from World Bank'!$A$1:$L$267,8,FALSE)</f>
        <v>79.909000000000006</v>
      </c>
      <c r="H21">
        <f>VLOOKUP(A21,'Unemployment % from World Bank'!$A$1:$L$267,8,FALSE)</f>
        <v>6.9499998092651403</v>
      </c>
      <c r="I21">
        <f>VLOOKUP(A21,'Education Index from Wiki'!$A$1:$G$190,5,FALSE)</f>
        <v>0.80400000000000005</v>
      </c>
      <c r="J21">
        <f>VLOOKUP(A21,'% Drinking Water FAOStat'!$A$1:$H$124,5,FALSE)</f>
        <v>98.8</v>
      </c>
      <c r="K21">
        <f>VLOOKUP(A21,'% Sanitation Servics FAOStat'!$A$1:$H$124,5,FALSE)</f>
        <v>74.400000000000006</v>
      </c>
      <c r="L21">
        <f>VLOOKUP(A21,Freedom!$A$1:$I$212,5,FALSE)</f>
        <v>94</v>
      </c>
    </row>
    <row r="22" spans="1:12" x14ac:dyDescent="0.25">
      <c r="A22" t="s">
        <v>20</v>
      </c>
      <c r="B22" t="str">
        <f>VLOOKUP(A22,'Country and Region'!$A$1:$B$165,2,FALSE)</f>
        <v>Middle East and Northern Africa</v>
      </c>
      <c r="C22">
        <v>2017</v>
      </c>
      <c r="D22">
        <v>21</v>
      </c>
      <c r="E22">
        <v>6.6479997634887704</v>
      </c>
      <c r="F22" s="2">
        <f>VLOOKUP(A22,'GDP $ from World Bank'!$A$2:$L$274,8,FALSE)</f>
        <v>385605506854.88092</v>
      </c>
      <c r="G22">
        <f>VLOOKUP(A22,'Life Expectancy from World Bank'!$A$1:$L$267,8,FALSE)</f>
        <v>77.647000000000006</v>
      </c>
      <c r="H22">
        <f>VLOOKUP(A22,'Unemployment % from World Bank'!$A$1:$L$267,8,FALSE)</f>
        <v>2.46000003814697</v>
      </c>
      <c r="I22">
        <f>VLOOKUP(A22,'Education Index from Wiki'!$A$1:$G$190,5,FALSE)</f>
        <v>0.78300000000000003</v>
      </c>
      <c r="J22" t="e">
        <f>VLOOKUP(A22,'% Drinking Water FAOStat'!$A$1:$H$124,5,FALSE)</f>
        <v>#N/A</v>
      </c>
      <c r="K22">
        <f>VLOOKUP(A22,'% Sanitation Servics FAOStat'!$A$1:$H$124,5,FALSE)</f>
        <v>95.9</v>
      </c>
      <c r="L22">
        <f>VLOOKUP(A22,Freedom!$A$1:$I$212,5,FALSE)</f>
        <v>20</v>
      </c>
    </row>
    <row r="23" spans="1:12" x14ac:dyDescent="0.25">
      <c r="A23" t="s">
        <v>16</v>
      </c>
      <c r="B23" t="str">
        <f>VLOOKUP(A23,'Country and Region'!$A$1:$B$165,2,FALSE)</f>
        <v>Latin America and Caribbean</v>
      </c>
      <c r="C23">
        <v>2017</v>
      </c>
      <c r="D23">
        <v>22</v>
      </c>
      <c r="E23">
        <v>6.6350002288818404</v>
      </c>
      <c r="F23" s="2">
        <f>VLOOKUP(A23,'GDP $ from World Bank'!$A$2:$L$274,8,FALSE)</f>
        <v>2063514688761.9761</v>
      </c>
      <c r="G23">
        <f>VLOOKUP(A23,'Life Expectancy from World Bank'!$A$1:$L$267,8,FALSE)</f>
        <v>75.456000000000003</v>
      </c>
      <c r="H23">
        <f>VLOOKUP(A23,'Unemployment % from World Bank'!$A$1:$L$267,8,FALSE)</f>
        <v>12.930000305175801</v>
      </c>
      <c r="I23">
        <f>VLOOKUP(A23,'Education Index from Wiki'!$A$1:$G$190,5,FALSE)</f>
        <v>0.68899999999999995</v>
      </c>
      <c r="J23">
        <f>VLOOKUP(A23,'% Drinking Water FAOStat'!$A$1:$H$124,5,FALSE)</f>
        <v>83.5</v>
      </c>
      <c r="K23">
        <f>VLOOKUP(A23,'% Sanitation Servics FAOStat'!$A$1:$H$124,5,FALSE)</f>
        <v>45.9</v>
      </c>
      <c r="L23">
        <f>VLOOKUP(A23,Freedom!$A$1:$I$212,5,FALSE)</f>
        <v>79</v>
      </c>
    </row>
    <row r="24" spans="1:12" x14ac:dyDescent="0.25">
      <c r="A24" t="s">
        <v>31</v>
      </c>
      <c r="B24" t="str">
        <f>VLOOKUP(A24,'Country and Region'!$A$1:$B$165,2,FALSE)</f>
        <v>Central and Eastern Europe</v>
      </c>
      <c r="C24">
        <v>2017</v>
      </c>
      <c r="D24">
        <v>23</v>
      </c>
      <c r="E24">
        <v>6.6090002059936497</v>
      </c>
      <c r="F24" s="2">
        <f>VLOOKUP(A24,'GDP $ from World Bank'!$A$2:$L$274,8,FALSE)</f>
        <v>218628940951.67508</v>
      </c>
      <c r="G24">
        <f>VLOOKUP(A24,'Life Expectancy from World Bank'!$A$1:$L$267,8,FALSE)</f>
        <v>78.978048780487811</v>
      </c>
      <c r="H24">
        <f>VLOOKUP(A24,'Unemployment % from World Bank'!$A$1:$L$267,8,FALSE)</f>
        <v>2.8900001049041699</v>
      </c>
      <c r="I24" t="e">
        <f>VLOOKUP(A24,'Education Index from Wiki'!$A$1:$G$190,5,FALSE)</f>
        <v>#N/A</v>
      </c>
      <c r="J24" t="e">
        <f>VLOOKUP(A24,'% Drinking Water FAOStat'!$A$1:$H$124,5,FALSE)</f>
        <v>#N/A</v>
      </c>
      <c r="K24" t="e">
        <f>VLOOKUP(A24,'% Sanitation Servics FAOStat'!$A$1:$H$124,5,FALSE)</f>
        <v>#N/A</v>
      </c>
      <c r="L24">
        <f>VLOOKUP(A24,Freedom!$A$1:$I$212,5,FALSE)</f>
        <v>94</v>
      </c>
    </row>
    <row r="25" spans="1:12" x14ac:dyDescent="0.25">
      <c r="A25" t="s">
        <v>30</v>
      </c>
      <c r="B25" t="str">
        <f>VLOOKUP(A25,'Country and Region'!$A$1:$B$165,2,FALSE)</f>
        <v>Latin America and Caribbean</v>
      </c>
      <c r="C25">
        <v>2017</v>
      </c>
      <c r="D25">
        <v>24</v>
      </c>
      <c r="E25">
        <v>6.59899997711182</v>
      </c>
      <c r="F25" s="2">
        <f>VLOOKUP(A25,'GDP $ from World Bank'!$A$2:$L$274,8,FALSE)</f>
        <v>643628665302.15491</v>
      </c>
      <c r="G25">
        <f>VLOOKUP(A25,'Life Expectancy from World Bank'!$A$1:$L$267,8,FALSE)</f>
        <v>76.372</v>
      </c>
      <c r="H25">
        <f>VLOOKUP(A25,'Unemployment % from World Bank'!$A$1:$L$267,8,FALSE)</f>
        <v>8.3500003814697301</v>
      </c>
      <c r="I25">
        <f>VLOOKUP(A25,'Education Index from Wiki'!$A$1:$G$190,5,FALSE)</f>
        <v>0.84199999999999997</v>
      </c>
      <c r="J25" t="e">
        <f>VLOOKUP(A25,'% Drinking Water FAOStat'!$A$1:$H$124,5,FALSE)</f>
        <v>#N/A</v>
      </c>
      <c r="K25" t="str">
        <f>VLOOKUP(A25,'% Sanitation Servics FAOStat'!$A$1:$H$124,5,FALSE)</f>
        <v>No Data</v>
      </c>
      <c r="L25">
        <f>VLOOKUP(A25,Freedom!$A$1:$I$212,5,FALSE)</f>
        <v>82</v>
      </c>
    </row>
    <row r="26" spans="1:12" x14ac:dyDescent="0.25">
      <c r="A26" t="s">
        <v>14</v>
      </c>
      <c r="B26" t="str">
        <f>VLOOKUP(A26,'Country and Region'!$A$1:$B$165,2,FALSE)</f>
        <v>Latin America and Caribbean</v>
      </c>
      <c r="C26">
        <v>2017</v>
      </c>
      <c r="D26">
        <v>25</v>
      </c>
      <c r="E26">
        <v>6.5780000686645499</v>
      </c>
      <c r="F26" s="2">
        <f>VLOOKUP(A26,'GDP $ from World Bank'!$A$2:$L$274,8,FALSE)</f>
        <v>1158913035796.3701</v>
      </c>
      <c r="G26">
        <f>VLOOKUP(A26,'Life Expectancy from World Bank'!$A$1:$L$267,8,FALSE)</f>
        <v>74.947000000000003</v>
      </c>
      <c r="H26">
        <f>VLOOKUP(A26,'Unemployment % from World Bank'!$A$1:$L$267,8,FALSE)</f>
        <v>3.4200000762939502</v>
      </c>
      <c r="I26">
        <f>VLOOKUP(A26,'Education Index from Wiki'!$A$1:$G$190,5,FALSE)</f>
        <v>0.68100000000000005</v>
      </c>
      <c r="J26">
        <f>VLOOKUP(A26,'% Drinking Water FAOStat'!$A$1:$H$124,5,FALSE)</f>
        <v>42.7</v>
      </c>
      <c r="K26">
        <f>VLOOKUP(A26,'% Sanitation Servics FAOStat'!$A$1:$H$124,5,FALSE)</f>
        <v>50.1</v>
      </c>
      <c r="L26">
        <f>VLOOKUP(A26,Freedom!$A$1:$I$212,5,FALSE)</f>
        <v>65</v>
      </c>
    </row>
    <row r="27" spans="1:12" x14ac:dyDescent="0.25">
      <c r="A27" t="s">
        <v>24</v>
      </c>
      <c r="B27" t="str">
        <f>VLOOKUP(A27,'Country and Region'!$A$1:$B$165,2,FALSE)</f>
        <v>Southeastern Asia</v>
      </c>
      <c r="C27">
        <v>2017</v>
      </c>
      <c r="D27">
        <v>26</v>
      </c>
      <c r="E27">
        <v>6.57200002670288</v>
      </c>
      <c r="F27" s="2">
        <f>VLOOKUP(A27,'GDP $ from World Bank'!$A$2:$L$274,8,FALSE)</f>
        <v>343193352161.63373</v>
      </c>
      <c r="G27">
        <f>VLOOKUP(A27,'Life Expectancy from World Bank'!$A$1:$L$267,8,FALSE)</f>
        <v>83.095121951219539</v>
      </c>
      <c r="H27">
        <f>VLOOKUP(A27,'Unemployment % from World Bank'!$A$1:$L$267,8,FALSE)</f>
        <v>4.1999998092651403</v>
      </c>
      <c r="I27">
        <f>VLOOKUP(A27,'Education Index from Wiki'!$A$1:$G$190,5,FALSE)</f>
        <v>0.91300000000000003</v>
      </c>
      <c r="J27">
        <f>VLOOKUP(A27,'% Drinking Water FAOStat'!$A$1:$H$124,5,FALSE)</f>
        <v>99</v>
      </c>
      <c r="K27">
        <f>VLOOKUP(A27,'% Sanitation Servics FAOStat'!$A$1:$H$124,5,FALSE)</f>
        <v>99</v>
      </c>
      <c r="L27">
        <f>VLOOKUP(A27,Freedom!$A$1:$I$212,5,FALSE)</f>
        <v>51</v>
      </c>
    </row>
    <row r="28" spans="1:12" x14ac:dyDescent="0.25">
      <c r="A28" t="s">
        <v>37</v>
      </c>
      <c r="B28" t="str">
        <f>VLOOKUP(A28,'Country and Region'!$A$1:$B$165,2,FALSE)</f>
        <v>Western Europe</v>
      </c>
      <c r="C28">
        <v>2017</v>
      </c>
      <c r="D28">
        <v>27</v>
      </c>
      <c r="E28">
        <v>6.52699995040894</v>
      </c>
      <c r="F28" s="2">
        <f>VLOOKUP(A28,'GDP $ from World Bank'!$A$2:$L$274,8,FALSE)</f>
        <v>13505056441.519318</v>
      </c>
      <c r="G28">
        <f>VLOOKUP(A28,'Life Expectancy from World Bank'!$A$1:$L$267,8,FALSE)</f>
        <v>82.346341463414646</v>
      </c>
      <c r="H28">
        <f>VLOOKUP(A28,'Unemployment % from World Bank'!$A$1:$L$267,8,FALSE)</f>
        <v>4</v>
      </c>
      <c r="I28">
        <f>VLOOKUP(A28,'Education Index from Wiki'!$A$1:$G$190,5,FALSE)</f>
        <v>0.81599999999999995</v>
      </c>
      <c r="J28">
        <f>VLOOKUP(A28,'% Drinking Water FAOStat'!$A$1:$H$124,5,FALSE)</f>
        <v>99</v>
      </c>
      <c r="K28">
        <f>VLOOKUP(A28,'% Sanitation Servics FAOStat'!$A$1:$H$124,5,FALSE)</f>
        <v>91.9</v>
      </c>
      <c r="L28">
        <f>VLOOKUP(A28,Freedom!$A$1:$I$212,5,FALSE)</f>
        <v>96</v>
      </c>
    </row>
    <row r="29" spans="1:12" x14ac:dyDescent="0.25">
      <c r="A29" t="s">
        <v>32</v>
      </c>
      <c r="B29" t="str">
        <f>VLOOKUP(A29,'Country and Region'!$A$1:$B$165,2,FALSE)</f>
        <v>Latin America and Caribbean</v>
      </c>
      <c r="C29">
        <v>2017</v>
      </c>
      <c r="D29">
        <v>28</v>
      </c>
      <c r="E29">
        <v>6.4539999961853001</v>
      </c>
      <c r="F29" s="2">
        <f>VLOOKUP(A29,'GDP $ from World Bank'!$A$2:$L$274,8,FALSE)</f>
        <v>64233966861.251762</v>
      </c>
      <c r="G29">
        <f>VLOOKUP(A29,'Life Expectancy from World Bank'!$A$1:$L$267,8,FALSE)</f>
        <v>77.632000000000005</v>
      </c>
      <c r="H29">
        <f>VLOOKUP(A29,'Unemployment % from World Bank'!$A$1:$L$267,8,FALSE)</f>
        <v>7.8899998664856001</v>
      </c>
      <c r="I29">
        <f>VLOOKUP(A29,'Education Index from Wiki'!$A$1:$G$190,5,FALSE)</f>
        <v>0.75900000000000001</v>
      </c>
      <c r="J29" t="e">
        <f>VLOOKUP(A29,'% Drinking Water FAOStat'!$A$1:$H$124,5,FALSE)</f>
        <v>#N/A</v>
      </c>
      <c r="K29" t="e">
        <f>VLOOKUP(A29,'% Sanitation Servics FAOStat'!$A$1:$H$124,5,FALSE)</f>
        <v>#N/A</v>
      </c>
      <c r="L29">
        <f>VLOOKUP(A29,Freedom!$A$1:$I$212,5,FALSE)</f>
        <v>98</v>
      </c>
    </row>
    <row r="30" spans="1:12" x14ac:dyDescent="0.25">
      <c r="A30" t="s">
        <v>43</v>
      </c>
      <c r="B30" t="str">
        <f>VLOOKUP(A30,'Country and Region'!$A$1:$B$165,2,FALSE)</f>
        <v>Latin America and Caribbean</v>
      </c>
      <c r="C30">
        <v>2017</v>
      </c>
      <c r="D30">
        <v>29</v>
      </c>
      <c r="E30">
        <v>6.4539999961853001</v>
      </c>
      <c r="F30" s="2">
        <f>VLOOKUP(A30,'GDP $ from World Bank'!$A$2:$L$274,8,FALSE)</f>
        <v>71654134378.529922</v>
      </c>
      <c r="G30">
        <f>VLOOKUP(A30,'Life Expectancy from World Bank'!$A$1:$L$267,8,FALSE)</f>
        <v>73.81</v>
      </c>
      <c r="H30">
        <f>VLOOKUP(A30,'Unemployment % from World Bank'!$A$1:$L$267,8,FALSE)</f>
        <v>2.46000003814697</v>
      </c>
      <c r="I30">
        <f>VLOOKUP(A30,'Education Index from Wiki'!$A$1:$G$190,5,FALSE)</f>
        <v>0.51100000000000001</v>
      </c>
      <c r="J30">
        <f>VLOOKUP(A30,'% Drinking Water FAOStat'!$A$1:$H$124,5,FALSE)</f>
        <v>55</v>
      </c>
      <c r="K30" t="e">
        <f>VLOOKUP(A30,'% Sanitation Servics FAOStat'!$A$1:$H$124,5,FALSE)</f>
        <v>#N/A</v>
      </c>
      <c r="L30">
        <f>VLOOKUP(A30,Freedom!$A$1:$I$212,5,FALSE)</f>
        <v>54</v>
      </c>
    </row>
    <row r="31" spans="1:12" x14ac:dyDescent="0.25">
      <c r="A31" t="s">
        <v>25</v>
      </c>
      <c r="B31" t="str">
        <f>VLOOKUP(A31,'Country and Region'!$A$1:$B$165,2,FALSE)</f>
        <v>Latin America and Caribbean</v>
      </c>
      <c r="C31">
        <v>2017</v>
      </c>
      <c r="D31">
        <v>30</v>
      </c>
      <c r="E31">
        <v>6.4520001411437997</v>
      </c>
      <c r="F31" s="2">
        <f>VLOOKUP(A31,'GDP $ from World Bank'!$A$2:$L$274,8,FALSE)</f>
        <v>62202725200</v>
      </c>
      <c r="G31">
        <f>VLOOKUP(A31,'Life Expectancy from World Bank'!$A$1:$L$267,8,FALSE)</f>
        <v>78.149000000000001</v>
      </c>
      <c r="H31">
        <f>VLOOKUP(A31,'Unemployment % from World Bank'!$A$1:$L$267,8,FALSE)</f>
        <v>5.46000003814697</v>
      </c>
      <c r="I31">
        <f>VLOOKUP(A31,'Education Index from Wiki'!$A$1:$G$190,5,FALSE)</f>
        <v>0.69699999999999995</v>
      </c>
      <c r="J31" t="e">
        <f>VLOOKUP(A31,'% Drinking Water FAOStat'!$A$1:$H$124,5,FALSE)</f>
        <v>#N/A</v>
      </c>
      <c r="K31" t="e">
        <f>VLOOKUP(A31,'% Sanitation Servics FAOStat'!$A$1:$H$124,5,FALSE)</f>
        <v>#N/A</v>
      </c>
      <c r="L31">
        <f>VLOOKUP(A31,Freedom!$A$1:$I$212,5,FALSE)</f>
        <v>83</v>
      </c>
    </row>
    <row r="32" spans="1:12" x14ac:dyDescent="0.25">
      <c r="A32" t="s">
        <v>29</v>
      </c>
      <c r="B32" t="str">
        <f>VLOOKUP(A32,'Country and Region'!$A$1:$B$165,2,FALSE)</f>
        <v>Western Europe</v>
      </c>
      <c r="C32">
        <v>2017</v>
      </c>
      <c r="D32">
        <v>31</v>
      </c>
      <c r="E32">
        <v>6.4419999122619602</v>
      </c>
      <c r="F32" s="2">
        <f>VLOOKUP(A32,'GDP $ from World Bank'!$A$2:$L$274,8,FALSE)</f>
        <v>2595151045197.6514</v>
      </c>
      <c r="G32">
        <f>VLOOKUP(A32,'Life Expectancy from World Bank'!$A$1:$L$267,8,FALSE)</f>
        <v>82.575609756097563</v>
      </c>
      <c r="H32">
        <f>VLOOKUP(A32,'Unemployment % from World Bank'!$A$1:$L$267,8,FALSE)</f>
        <v>9.4099998474121094</v>
      </c>
      <c r="I32">
        <f>VLOOKUP(A32,'Education Index from Wiki'!$A$1:$G$190,5,FALSE)</f>
        <v>0.81100000000000005</v>
      </c>
      <c r="J32">
        <f>VLOOKUP(A32,'% Drinking Water FAOStat'!$A$1:$H$124,5,FALSE)</f>
        <v>99</v>
      </c>
      <c r="K32">
        <f>VLOOKUP(A32,'% Sanitation Servics FAOStat'!$A$1:$H$124,5,FALSE)</f>
        <v>78.599999999999994</v>
      </c>
      <c r="L32">
        <f>VLOOKUP(A32,Freedom!$A$1:$I$212,5,FALSE)</f>
        <v>90</v>
      </c>
    </row>
    <row r="33" spans="1:12" x14ac:dyDescent="0.25">
      <c r="A33" t="s">
        <v>34</v>
      </c>
      <c r="B33" t="str">
        <f>VLOOKUP(A33,'Country and Region'!$A$1:$B$165,2,FALSE)</f>
        <v>Southeastern Asia</v>
      </c>
      <c r="C33">
        <v>2017</v>
      </c>
      <c r="D33">
        <v>32</v>
      </c>
      <c r="E33">
        <v>6.4239997863769496</v>
      </c>
      <c r="F33" s="2">
        <f>VLOOKUP(A33,'GDP $ from World Bank'!$A$2:$L$274,8,FALSE)</f>
        <v>456356961443.49701</v>
      </c>
      <c r="G33">
        <f>VLOOKUP(A33,'Life Expectancy from World Bank'!$A$1:$L$267,8,FALSE)</f>
        <v>76.683000000000007</v>
      </c>
      <c r="H33">
        <f>VLOOKUP(A33,'Unemployment % from World Bank'!$A$1:$L$267,8,FALSE)</f>
        <v>0.82999998331069902</v>
      </c>
      <c r="I33">
        <f>VLOOKUP(A33,'Education Index from Wiki'!$A$1:$G$190,5,FALSE)</f>
        <v>0.66500000000000004</v>
      </c>
      <c r="J33" t="e">
        <f>VLOOKUP(A33,'% Drinking Water FAOStat'!$A$1:$H$124,5,FALSE)</f>
        <v>#N/A</v>
      </c>
      <c r="K33">
        <f>VLOOKUP(A33,'% Sanitation Servics FAOStat'!$A$1:$H$124,5,FALSE)</f>
        <v>24.9</v>
      </c>
      <c r="L33">
        <f>VLOOKUP(A33,Freedom!$A$1:$I$212,5,FALSE)</f>
        <v>32</v>
      </c>
    </row>
    <row r="34" spans="1:12" x14ac:dyDescent="0.25">
      <c r="A34" t="s">
        <v>38</v>
      </c>
      <c r="B34" t="str">
        <f>VLOOKUP(A34,'Country and Region'!$A$1:$B$165,2,FALSE)</f>
        <v>Eastern Asia</v>
      </c>
      <c r="C34">
        <v>2017</v>
      </c>
      <c r="D34">
        <v>33</v>
      </c>
      <c r="E34">
        <v>6.4219999313354501</v>
      </c>
      <c r="F34" s="2" t="str">
        <f>VLOOKUP(A34,'GDP $ from World Bank'!$A$2:$L$274,8,FALSE)</f>
        <v>No Data</v>
      </c>
      <c r="G34" t="e">
        <f>VLOOKUP(A34,'Life Expectancy from World Bank'!$A$1:$L$267,8,FALSE)</f>
        <v>#N/A</v>
      </c>
      <c r="H34" t="e">
        <f>VLOOKUP(A34,'Unemployment % from World Bank'!$A$1:$L$267,8,FALSE)</f>
        <v>#N/A</v>
      </c>
      <c r="I34" t="e">
        <f>VLOOKUP(A34,'Education Index from Wiki'!$A$1:$G$190,5,FALSE)</f>
        <v>#N/A</v>
      </c>
      <c r="J34" t="e">
        <f>VLOOKUP(A34,'% Drinking Water FAOStat'!$A$1:$H$124,5,FALSE)</f>
        <v>#N/A</v>
      </c>
      <c r="K34" t="e">
        <f>VLOOKUP(A34,'% Sanitation Servics FAOStat'!$A$1:$H$124,5,FALSE)</f>
        <v>#N/A</v>
      </c>
      <c r="L34">
        <f>VLOOKUP(A34,Freedom!$A$1:$I$212,5,FALSE)</f>
        <v>91</v>
      </c>
    </row>
    <row r="35" spans="1:12" x14ac:dyDescent="0.25">
      <c r="A35" t="s">
        <v>36</v>
      </c>
      <c r="B35" t="str">
        <f>VLOOKUP(A35,'Country and Region'!$A$1:$B$165,2,FALSE)</f>
        <v>Western Europe</v>
      </c>
      <c r="C35">
        <v>2017</v>
      </c>
      <c r="D35">
        <v>34</v>
      </c>
      <c r="E35">
        <v>6.4029998779296902</v>
      </c>
      <c r="F35" s="2">
        <f>VLOOKUP(A35,'GDP $ from World Bank'!$A$2:$L$274,8,FALSE)</f>
        <v>1312539279462.3552</v>
      </c>
      <c r="G35">
        <f>VLOOKUP(A35,'Life Expectancy from World Bank'!$A$1:$L$267,8,FALSE)</f>
        <v>83.282926829268291</v>
      </c>
      <c r="H35">
        <f>VLOOKUP(A35,'Unemployment % from World Bank'!$A$1:$L$267,8,FALSE)</f>
        <v>17.219999313354499</v>
      </c>
      <c r="I35">
        <f>VLOOKUP(A35,'Education Index from Wiki'!$A$1:$G$190,5,FALSE)</f>
        <v>0.83599999999999997</v>
      </c>
      <c r="J35">
        <f>VLOOKUP(A35,'% Drinking Water FAOStat'!$A$1:$H$124,5,FALSE)</f>
        <v>99</v>
      </c>
      <c r="K35">
        <f>VLOOKUP(A35,'% Sanitation Servics FAOStat'!$A$1:$H$124,5,FALSE)</f>
        <v>95.7</v>
      </c>
      <c r="L35">
        <f>VLOOKUP(A35,Freedom!$A$1:$I$212,5,FALSE)</f>
        <v>94</v>
      </c>
    </row>
    <row r="36" spans="1:12" x14ac:dyDescent="0.25">
      <c r="A36" t="s">
        <v>28</v>
      </c>
      <c r="B36" t="str">
        <f>VLOOKUP(A36,'Country and Region'!$A$1:$B$165,2,FALSE)</f>
        <v>Middle East and Northern Africa</v>
      </c>
      <c r="C36">
        <v>2017</v>
      </c>
      <c r="D36">
        <v>35</v>
      </c>
      <c r="E36">
        <v>6.375</v>
      </c>
      <c r="F36" s="2">
        <f>VLOOKUP(A36,'GDP $ from World Bank'!$A$2:$L$274,8,FALSE)</f>
        <v>161099122215.30661</v>
      </c>
      <c r="G36">
        <f>VLOOKUP(A36,'Life Expectancy from World Bank'!$A$1:$L$267,8,FALSE)</f>
        <v>79.980999999999995</v>
      </c>
      <c r="H36">
        <f>VLOOKUP(A36,'Unemployment % from World Bank'!$A$1:$L$267,8,FALSE)</f>
        <v>0.140000000596046</v>
      </c>
      <c r="I36">
        <f>VLOOKUP(A36,'Education Index from Wiki'!$A$1:$G$190,5,FALSE)</f>
        <v>0.66200000000000003</v>
      </c>
      <c r="J36">
        <f>VLOOKUP(A36,'% Drinking Water FAOStat'!$A$1:$H$124,5,FALSE)</f>
        <v>96.2</v>
      </c>
      <c r="K36">
        <f>VLOOKUP(A36,'% Sanitation Servics FAOStat'!$A$1:$H$124,5,FALSE)</f>
        <v>97.2</v>
      </c>
      <c r="L36">
        <f>VLOOKUP(A36,Freedom!$A$1:$I$212,5,FALSE)</f>
        <v>26</v>
      </c>
    </row>
    <row r="37" spans="1:12" x14ac:dyDescent="0.25">
      <c r="A37" t="s">
        <v>33</v>
      </c>
      <c r="B37" t="str">
        <f>VLOOKUP(A37,'Country and Region'!$A$1:$B$165,2,FALSE)</f>
        <v>Latin America and Caribbean</v>
      </c>
      <c r="C37">
        <v>2017</v>
      </c>
      <c r="D37">
        <v>36</v>
      </c>
      <c r="E37">
        <v>6.3569998741149902</v>
      </c>
      <c r="F37" s="2">
        <f>VLOOKUP(A37,'GDP $ from World Bank'!$A$2:$L$274,8,FALSE)</f>
        <v>311883730690.12946</v>
      </c>
      <c r="G37">
        <f>VLOOKUP(A37,'Life Expectancy from World Bank'!$A$1:$L$267,8,FALSE)</f>
        <v>76.924999999999997</v>
      </c>
      <c r="H37">
        <f>VLOOKUP(A37,'Unemployment % from World Bank'!$A$1:$L$267,8,FALSE)</f>
        <v>8.8699998855590803</v>
      </c>
      <c r="I37">
        <f>VLOOKUP(A37,'Education Index from Wiki'!$A$1:$G$190,5,FALSE)</f>
        <v>0.67800000000000005</v>
      </c>
      <c r="J37">
        <f>VLOOKUP(A37,'% Drinking Water FAOStat'!$A$1:$H$124,5,FALSE)</f>
        <v>72.7</v>
      </c>
      <c r="K37">
        <f>VLOOKUP(A37,'% Sanitation Servics FAOStat'!$A$1:$H$124,5,FALSE)</f>
        <v>17.899999999999999</v>
      </c>
      <c r="L37">
        <f>VLOOKUP(A37,Freedom!$A$1:$I$212,5,FALSE)</f>
        <v>64</v>
      </c>
    </row>
    <row r="38" spans="1:12" x14ac:dyDescent="0.25">
      <c r="A38" t="s">
        <v>35</v>
      </c>
      <c r="B38" t="str">
        <f>VLOOKUP(A38,'Country and Region'!$A$1:$B$165,2,FALSE)</f>
        <v>Middle East and Northern Africa</v>
      </c>
      <c r="C38">
        <v>2017</v>
      </c>
      <c r="D38">
        <v>37</v>
      </c>
      <c r="E38">
        <v>6.3439998626709002</v>
      </c>
      <c r="F38" s="2">
        <f>VLOOKUP(A38,'GDP $ from World Bank'!$A$2:$L$274,8,FALSE)</f>
        <v>688586094412.67993</v>
      </c>
      <c r="G38">
        <f>VLOOKUP(A38,'Life Expectancy from World Bank'!$A$1:$L$267,8,FALSE)</f>
        <v>74.873999999999995</v>
      </c>
      <c r="H38">
        <f>VLOOKUP(A38,'Unemployment % from World Bank'!$A$1:$L$267,8,FALSE)</f>
        <v>5.8899998664856001</v>
      </c>
      <c r="I38">
        <f>VLOOKUP(A38,'Education Index from Wiki'!$A$1:$G$190,5,FALSE)</f>
        <v>0.78400000000000003</v>
      </c>
      <c r="J38" t="e">
        <f>VLOOKUP(A38,'% Drinking Water FAOStat'!$A$1:$H$124,5,FALSE)</f>
        <v>#N/A</v>
      </c>
      <c r="K38">
        <f>VLOOKUP(A38,'% Sanitation Servics FAOStat'!$A$1:$H$124,5,FALSE)</f>
        <v>55.5</v>
      </c>
      <c r="L38">
        <f>VLOOKUP(A38,Freedom!$A$1:$I$212,5,FALSE)</f>
        <v>10</v>
      </c>
    </row>
    <row r="39" spans="1:12" x14ac:dyDescent="0.25">
      <c r="A39" t="s">
        <v>41</v>
      </c>
      <c r="B39" t="str">
        <f>VLOOKUP(A39,'Country and Region'!$A$1:$B$165,2,FALSE)</f>
        <v>Latin America and Caribbean</v>
      </c>
      <c r="C39">
        <v>2017</v>
      </c>
      <c r="D39">
        <v>38</v>
      </c>
      <c r="E39">
        <v>6.1680002212524396</v>
      </c>
      <c r="F39" s="2">
        <f>VLOOKUP(A39,'GDP $ from World Bank'!$A$2:$L$274,8,FALSE)</f>
        <v>23180107751.920822</v>
      </c>
      <c r="G39">
        <f>VLOOKUP(A39,'Life Expectancy from World Bank'!$A$1:$L$267,8,FALSE)</f>
        <v>73.245000000000005</v>
      </c>
      <c r="H39" t="str">
        <f>VLOOKUP(A39,'Unemployment % from World Bank'!$A$1:$L$267,8,FALSE)</f>
        <v>No Data</v>
      </c>
      <c r="I39">
        <f>VLOOKUP(A39,'Education Index from Wiki'!$A$1:$G$190,5,FALSE)</f>
        <v>0.72799999999999998</v>
      </c>
      <c r="J39" t="e">
        <f>VLOOKUP(A39,'% Drinking Water FAOStat'!$A$1:$H$124,5,FALSE)</f>
        <v>#N/A</v>
      </c>
      <c r="K39" t="e">
        <f>VLOOKUP(A39,'% Sanitation Servics FAOStat'!$A$1:$H$124,5,FALSE)</f>
        <v>#N/A</v>
      </c>
      <c r="L39">
        <f>VLOOKUP(A39,Freedom!$A$1:$I$212,5,FALSE)</f>
        <v>81</v>
      </c>
    </row>
    <row r="40" spans="1:12" x14ac:dyDescent="0.25">
      <c r="A40" t="s">
        <v>39</v>
      </c>
      <c r="B40" t="str">
        <f>VLOOKUP(A40,'Country and Region'!$A$1:$B$165,2,FALSE)</f>
        <v>Middle East and Northern Africa</v>
      </c>
      <c r="C40">
        <v>2017</v>
      </c>
      <c r="D40">
        <v>39</v>
      </c>
      <c r="E40">
        <v>6.1050000190734899</v>
      </c>
      <c r="F40" s="2">
        <f>VLOOKUP(A40,'GDP $ from World Bank'!$A$2:$L$274,8,FALSE)</f>
        <v>120707435542.36729</v>
      </c>
      <c r="G40">
        <f>VLOOKUP(A40,'Life Expectancy from World Bank'!$A$1:$L$267,8,FALSE)</f>
        <v>75.311000000000007</v>
      </c>
      <c r="H40" t="str">
        <f>VLOOKUP(A40,'Unemployment % from World Bank'!$A$1:$L$267,8,FALSE)</f>
        <v>No Data</v>
      </c>
      <c r="I40">
        <f>VLOOKUP(A40,'Education Index from Wiki'!$A$1:$G$190,5,FALSE)</f>
        <v>0.63500000000000001</v>
      </c>
      <c r="J40">
        <f>VLOOKUP(A40,'% Drinking Water FAOStat'!$A$1:$H$124,5,FALSE)</f>
        <v>99</v>
      </c>
      <c r="K40">
        <f>VLOOKUP(A40,'% Sanitation Servics FAOStat'!$A$1:$H$124,5,FALSE)</f>
        <v>99</v>
      </c>
      <c r="L40">
        <f>VLOOKUP(A40,Freedom!$A$1:$I$212,5,FALSE)</f>
        <v>36</v>
      </c>
    </row>
    <row r="41" spans="1:12" x14ac:dyDescent="0.25">
      <c r="A41" t="s">
        <v>45</v>
      </c>
      <c r="B41" t="str">
        <f>VLOOKUP(A41,'Country and Region'!$A$1:$B$165,2,FALSE)</f>
        <v>Central and Eastern Europe</v>
      </c>
      <c r="C41">
        <v>2017</v>
      </c>
      <c r="D41">
        <v>40</v>
      </c>
      <c r="E41">
        <v>6.09800004959106</v>
      </c>
      <c r="F41" s="2">
        <f>VLOOKUP(A41,'GDP $ from World Bank'!$A$2:$L$274,8,FALSE)</f>
        <v>95393515077.747223</v>
      </c>
      <c r="G41" t="e">
        <f>VLOOKUP(A41,'Life Expectancy from World Bank'!$A$1:$L$267,8,FALSE)</f>
        <v>#N/A</v>
      </c>
      <c r="H41" t="e">
        <f>VLOOKUP(A41,'Unemployment % from World Bank'!$A$1:$L$267,8,FALSE)</f>
        <v>#N/A</v>
      </c>
      <c r="I41">
        <f>VLOOKUP(A41,'Education Index from Wiki'!$A$1:$G$190,5,FALSE)</f>
        <v>0.82399999999999995</v>
      </c>
      <c r="J41">
        <f>VLOOKUP(A41,'% Drinking Water FAOStat'!$A$1:$H$124,5,FALSE)</f>
        <v>99</v>
      </c>
      <c r="K41">
        <f>VLOOKUP(A41,'% Sanitation Servics FAOStat'!$A$1:$H$124,5,FALSE)</f>
        <v>82.1</v>
      </c>
      <c r="L41">
        <f>VLOOKUP(A41,Freedom!$A$1:$I$212,5,FALSE)</f>
        <v>89</v>
      </c>
    </row>
    <row r="42" spans="1:12" x14ac:dyDescent="0.25">
      <c r="A42" t="s">
        <v>49</v>
      </c>
      <c r="B42" t="str">
        <f>VLOOKUP(A42,'Country and Region'!$A$1:$B$165,2,FALSE)</f>
        <v>Middle East and Northern Africa</v>
      </c>
      <c r="C42">
        <v>2017</v>
      </c>
      <c r="D42">
        <v>41</v>
      </c>
      <c r="E42">
        <v>6.0869998931884801</v>
      </c>
      <c r="F42" s="2">
        <f>VLOOKUP(A42,'GDP $ from World Bank'!$A$2:$L$274,8,FALSE)</f>
        <v>35473776595.744682</v>
      </c>
      <c r="G42">
        <f>VLOOKUP(A42,'Life Expectancy from World Bank'!$A$1:$L$267,8,FALSE)</f>
        <v>77.031999999999996</v>
      </c>
      <c r="H42" t="str">
        <f>VLOOKUP(A42,'Unemployment % from World Bank'!$A$1:$L$267,8,FALSE)</f>
        <v>No Data</v>
      </c>
      <c r="I42">
        <f>VLOOKUP(A42,'Education Index from Wiki'!$A$1:$G$190,5,FALSE)</f>
        <v>0.77</v>
      </c>
      <c r="J42">
        <f>VLOOKUP(A42,'% Drinking Water FAOStat'!$A$1:$H$124,5,FALSE)</f>
        <v>99</v>
      </c>
      <c r="K42">
        <f>VLOOKUP(A42,'% Sanitation Servics FAOStat'!$A$1:$H$124,5,FALSE)</f>
        <v>88.8</v>
      </c>
      <c r="L42">
        <f>VLOOKUP(A42,Freedom!$A$1:$I$212,5,FALSE)</f>
        <v>12</v>
      </c>
    </row>
    <row r="43" spans="1:12" x14ac:dyDescent="0.25">
      <c r="A43" t="s">
        <v>61</v>
      </c>
      <c r="B43" t="str">
        <f>VLOOKUP(A43,'Country and Region'!$A$1:$B$165,2,FALSE)</f>
        <v>Southeastern Asia</v>
      </c>
      <c r="C43">
        <v>2017</v>
      </c>
      <c r="D43">
        <v>42</v>
      </c>
      <c r="E43">
        <v>6.0840001106262198</v>
      </c>
      <c r="F43" s="2">
        <f>VLOOKUP(A43,'GDP $ from World Bank'!$A$2:$L$274,8,FALSE)</f>
        <v>319112136545.43762</v>
      </c>
      <c r="G43">
        <f>VLOOKUP(A43,'Life Expectancy from World Bank'!$A$1:$L$267,8,FALSE)</f>
        <v>75.828000000000003</v>
      </c>
      <c r="H43">
        <f>VLOOKUP(A43,'Unemployment % from World Bank'!$A$1:$L$267,8,FALSE)</f>
        <v>3.4100000858306898</v>
      </c>
      <c r="I43">
        <f>VLOOKUP(A43,'Education Index from Wiki'!$A$1:$G$190,5,FALSE)</f>
        <v>0.72399999999999998</v>
      </c>
      <c r="J43">
        <f>VLOOKUP(A43,'% Drinking Water FAOStat'!$A$1:$H$124,5,FALSE)</f>
        <v>93.7</v>
      </c>
      <c r="K43">
        <f>VLOOKUP(A43,'% Sanitation Servics FAOStat'!$A$1:$H$124,5,FALSE)</f>
        <v>75.900000000000006</v>
      </c>
      <c r="L43">
        <f>VLOOKUP(A43,Freedom!$A$1:$I$212,5,FALSE)</f>
        <v>44</v>
      </c>
    </row>
    <row r="44" spans="1:12" x14ac:dyDescent="0.25">
      <c r="A44" t="s">
        <v>57</v>
      </c>
      <c r="B44" t="str">
        <f>VLOOKUP(A44,'Country and Region'!$A$1:$B$165,2,FALSE)</f>
        <v>Latin America and Caribbean</v>
      </c>
      <c r="C44">
        <v>2017</v>
      </c>
      <c r="D44">
        <v>43</v>
      </c>
      <c r="E44">
        <v>6.0710000991821298</v>
      </c>
      <c r="F44" s="2">
        <f>VLOOKUP(A44,'GDP $ from World Bank'!$A$2:$L$274,8,FALSE)</f>
        <v>13785909906.192493</v>
      </c>
      <c r="G44">
        <f>VLOOKUP(A44,'Life Expectancy from World Bank'!$A$1:$L$267,8,FALSE)</f>
        <v>74.067999999999998</v>
      </c>
      <c r="H44">
        <f>VLOOKUP(A44,'Unemployment % from World Bank'!$A$1:$L$267,8,FALSE)</f>
        <v>3.2999999523162802</v>
      </c>
      <c r="I44">
        <f>VLOOKUP(A44,'Education Index from Wiki'!$A$1:$G$190,5,FALSE)</f>
        <v>0.56599999999999995</v>
      </c>
      <c r="J44">
        <f>VLOOKUP(A44,'% Drinking Water FAOStat'!$A$1:$H$124,5,FALSE)</f>
        <v>55.3</v>
      </c>
      <c r="K44" t="e">
        <f>VLOOKUP(A44,'% Sanitation Servics FAOStat'!$A$1:$H$124,5,FALSE)</f>
        <v>#N/A</v>
      </c>
      <c r="L44">
        <f>VLOOKUP(A44,Freedom!$A$1:$I$212,5,FALSE)</f>
        <v>47</v>
      </c>
    </row>
    <row r="45" spans="1:12" x14ac:dyDescent="0.25">
      <c r="A45" t="s">
        <v>48</v>
      </c>
      <c r="B45" t="str">
        <f>VLOOKUP(A45,'Country and Region'!$A$1:$B$165,2,FALSE)</f>
        <v>Latin America and Caribbean</v>
      </c>
      <c r="C45">
        <v>2017</v>
      </c>
      <c r="D45">
        <v>44</v>
      </c>
      <c r="E45">
        <v>6.0079998970031703</v>
      </c>
      <c r="F45" s="2">
        <f>VLOOKUP(A45,'GDP $ from World Bank'!$A$2:$L$274,8,FALSE)</f>
        <v>104295862000</v>
      </c>
      <c r="G45">
        <f>VLOOKUP(A45,'Life Expectancy from World Bank'!$A$1:$L$267,8,FALSE)</f>
        <v>76.584000000000003</v>
      </c>
      <c r="H45">
        <f>VLOOKUP(A45,'Unemployment % from World Bank'!$A$1:$L$267,8,FALSE)</f>
        <v>3.8399999141693102</v>
      </c>
      <c r="I45">
        <f>VLOOKUP(A45,'Education Index from Wiki'!$A$1:$G$190,5,FALSE)</f>
        <v>0.70699999999999996</v>
      </c>
      <c r="J45">
        <f>VLOOKUP(A45,'% Drinking Water FAOStat'!$A$1:$H$124,5,FALSE)</f>
        <v>66.2</v>
      </c>
      <c r="K45">
        <f>VLOOKUP(A45,'% Sanitation Servics FAOStat'!$A$1:$H$124,5,FALSE)</f>
        <v>41.8</v>
      </c>
      <c r="L45">
        <f>VLOOKUP(A45,Freedom!$A$1:$I$212,5,FALSE)</f>
        <v>57</v>
      </c>
    </row>
    <row r="46" spans="1:12" x14ac:dyDescent="0.25">
      <c r="A46" t="s">
        <v>42</v>
      </c>
      <c r="B46" t="str">
        <f>VLOOKUP(A46,'Country and Region'!$A$1:$B$165,2,FALSE)</f>
        <v>Latin America and Caribbean</v>
      </c>
      <c r="C46">
        <v>2017</v>
      </c>
      <c r="D46">
        <v>45</v>
      </c>
      <c r="E46">
        <v>6.0029997825622603</v>
      </c>
      <c r="F46" s="2">
        <f>VLOOKUP(A46,'GDP $ from World Bank'!$A$2:$L$274,8,FALSE)</f>
        <v>24979190000</v>
      </c>
      <c r="G46">
        <f>VLOOKUP(A46,'Life Expectancy from World Bank'!$A$1:$L$267,8,FALSE)</f>
        <v>72.872</v>
      </c>
      <c r="H46">
        <f>VLOOKUP(A46,'Unemployment % from World Bank'!$A$1:$L$267,8,FALSE)</f>
        <v>4.3899998664856001</v>
      </c>
      <c r="I46">
        <f>VLOOKUP(A46,'Education Index from Wiki'!$A$1:$G$190,5,FALSE)</f>
        <v>0.56200000000000006</v>
      </c>
      <c r="J46" t="e">
        <f>VLOOKUP(A46,'% Drinking Water FAOStat'!$A$1:$H$124,5,FALSE)</f>
        <v>#N/A</v>
      </c>
      <c r="K46" t="e">
        <f>VLOOKUP(A46,'% Sanitation Servics FAOStat'!$A$1:$H$124,5,FALSE)</f>
        <v>#N/A</v>
      </c>
      <c r="L46">
        <f>VLOOKUP(A46,Freedom!$A$1:$I$212,5,FALSE)</f>
        <v>70</v>
      </c>
    </row>
    <row r="47" spans="1:12" x14ac:dyDescent="0.25">
      <c r="A47" t="s">
        <v>60</v>
      </c>
      <c r="B47" t="str">
        <f>VLOOKUP(A47,'Country and Region'!$A$1:$B$165,2,FALSE)</f>
        <v>Central and Eastern Europe</v>
      </c>
      <c r="C47">
        <v>2017</v>
      </c>
      <c r="D47">
        <v>46</v>
      </c>
      <c r="E47">
        <v>5.97300004959106</v>
      </c>
      <c r="F47" s="2">
        <f>VLOOKUP(A47,'GDP $ from World Bank'!$A$2:$L$274,8,FALSE)</f>
        <v>526508877305.32111</v>
      </c>
      <c r="G47">
        <f>VLOOKUP(A47,'Life Expectancy from World Bank'!$A$1:$L$267,8,FALSE)</f>
        <v>77.753658536585377</v>
      </c>
      <c r="H47">
        <f>VLOOKUP(A47,'Unemployment % from World Bank'!$A$1:$L$267,8,FALSE)</f>
        <v>4.8899998664856001</v>
      </c>
      <c r="I47">
        <f>VLOOKUP(A47,'Education Index from Wiki'!$A$1:$G$190,5,FALSE)</f>
        <v>0.86599999999999999</v>
      </c>
      <c r="J47">
        <f>VLOOKUP(A47,'% Drinking Water FAOStat'!$A$1:$H$124,5,FALSE)</f>
        <v>97.2</v>
      </c>
      <c r="K47">
        <f>VLOOKUP(A47,'% Sanitation Servics FAOStat'!$A$1:$H$124,5,FALSE)</f>
        <v>90.2</v>
      </c>
      <c r="L47">
        <f>VLOOKUP(A47,Freedom!$A$1:$I$212,5,FALSE)</f>
        <v>89</v>
      </c>
    </row>
    <row r="48" spans="1:12" x14ac:dyDescent="0.25">
      <c r="A48" t="s">
        <v>44</v>
      </c>
      <c r="B48" t="str">
        <f>VLOOKUP(A48,'Country and Region'!$A$1:$B$165,2,FALSE)</f>
        <v>Central and Eastern Europe</v>
      </c>
      <c r="C48">
        <v>2017</v>
      </c>
      <c r="D48">
        <v>47</v>
      </c>
      <c r="E48">
        <v>5.9710001945495597</v>
      </c>
      <c r="F48" s="2">
        <f>VLOOKUP(A48,'GDP $ from World Bank'!$A$2:$L$274,8,FALSE)</f>
        <v>62081323299.032372</v>
      </c>
      <c r="G48">
        <f>VLOOKUP(A48,'Life Expectancy from World Bank'!$A$1:$L$267,8,FALSE)</f>
        <v>71.388000000000005</v>
      </c>
      <c r="H48">
        <f>VLOOKUP(A48,'Unemployment % from World Bank'!$A$1:$L$267,8,FALSE)</f>
        <v>5.8299999237060502</v>
      </c>
      <c r="I48">
        <f>VLOOKUP(A48,'Education Index from Wiki'!$A$1:$G$190,5,FALSE)</f>
        <v>0.72399999999999998</v>
      </c>
      <c r="J48">
        <f>VLOOKUP(A48,'% Drinking Water FAOStat'!$A$1:$H$124,5,FALSE)</f>
        <v>58.9</v>
      </c>
      <c r="K48" t="e">
        <f>VLOOKUP(A48,'% Sanitation Servics FAOStat'!$A$1:$H$124,5,FALSE)</f>
        <v>#N/A</v>
      </c>
      <c r="L48">
        <f>VLOOKUP(A48,Freedom!$A$1:$I$212,5,FALSE)</f>
        <v>3</v>
      </c>
    </row>
    <row r="49" spans="1:12" x14ac:dyDescent="0.25">
      <c r="A49" t="s">
        <v>50</v>
      </c>
      <c r="B49" t="str">
        <f>VLOOKUP(A49,'Country and Region'!$A$1:$B$165,2,FALSE)</f>
        <v>Western Europe</v>
      </c>
      <c r="C49">
        <v>2017</v>
      </c>
      <c r="D49">
        <v>48</v>
      </c>
      <c r="E49">
        <v>5.9640002250671396</v>
      </c>
      <c r="F49" s="2">
        <f>VLOOKUP(A49,'GDP $ from World Bank'!$A$2:$L$274,8,FALSE)</f>
        <v>1961796197354.3564</v>
      </c>
      <c r="G49">
        <f>VLOOKUP(A49,'Life Expectancy from World Bank'!$A$1:$L$267,8,FALSE)</f>
        <v>82.946341463414655</v>
      </c>
      <c r="H49">
        <f>VLOOKUP(A49,'Unemployment % from World Bank'!$A$1:$L$267,8,FALSE)</f>
        <v>11.210000038146999</v>
      </c>
      <c r="I49">
        <f>VLOOKUP(A49,'Education Index from Wiki'!$A$1:$G$190,5,FALSE)</f>
        <v>0.78500000000000003</v>
      </c>
      <c r="J49">
        <f>VLOOKUP(A49,'% Drinking Water FAOStat'!$A$1:$H$124,5,FALSE)</f>
        <v>95.8</v>
      </c>
      <c r="K49">
        <f>VLOOKUP(A49,'% Sanitation Servics FAOStat'!$A$1:$H$124,5,FALSE)</f>
        <v>95.8</v>
      </c>
      <c r="L49">
        <f>VLOOKUP(A49,Freedom!$A$1:$I$212,5,FALSE)</f>
        <v>89</v>
      </c>
    </row>
    <row r="50" spans="1:12" x14ac:dyDescent="0.25">
      <c r="A50" t="s">
        <v>64</v>
      </c>
      <c r="B50" t="str">
        <f>VLOOKUP(A50,'Country and Region'!$A$1:$B$165,2,FALSE)</f>
        <v>Central and Eastern Europe</v>
      </c>
      <c r="C50">
        <v>2017</v>
      </c>
      <c r="D50">
        <v>49</v>
      </c>
      <c r="E50">
        <v>5.9629998207092303</v>
      </c>
      <c r="F50" s="2">
        <f>VLOOKUP(A50,'GDP $ from World Bank'!$A$2:$L$274,8,FALSE)</f>
        <v>1574199387070.8982</v>
      </c>
      <c r="G50">
        <f>VLOOKUP(A50,'Life Expectancy from World Bank'!$A$1:$L$267,8,FALSE)</f>
        <v>72.451463414634162</v>
      </c>
      <c r="H50">
        <f>VLOOKUP(A50,'Unemployment % from World Bank'!$A$1:$L$267,8,FALSE)</f>
        <v>5.21000003814697</v>
      </c>
      <c r="I50">
        <f>VLOOKUP(A50,'Education Index from Wiki'!$A$1:$G$190,5,FALSE)</f>
        <v>0.82299999999999995</v>
      </c>
      <c r="J50">
        <f>VLOOKUP(A50,'% Drinking Water FAOStat'!$A$1:$H$124,5,FALSE)</f>
        <v>75.8</v>
      </c>
      <c r="K50" t="e">
        <f>VLOOKUP(A50,'% Sanitation Servics FAOStat'!$A$1:$H$124,5,FALSE)</f>
        <v>#N/A</v>
      </c>
      <c r="L50">
        <f>VLOOKUP(A50,Freedom!$A$1:$I$212,5,FALSE)</f>
        <v>20</v>
      </c>
    </row>
    <row r="51" spans="1:12" x14ac:dyDescent="0.25">
      <c r="A51" t="s">
        <v>174</v>
      </c>
      <c r="B51" t="str">
        <f>VLOOKUP(A51,'Country and Region'!$A$1:$B$165,2,FALSE)</f>
        <v>Latin America and Caribbean</v>
      </c>
      <c r="C51">
        <v>2017</v>
      </c>
      <c r="D51">
        <v>50</v>
      </c>
      <c r="E51">
        <v>5.9559998512268102</v>
      </c>
      <c r="F51" s="2">
        <f>VLOOKUP(A51,'GDP $ from World Bank'!$A$2:$L$274,8,FALSE)</f>
        <v>1844906692.53913</v>
      </c>
      <c r="G51">
        <f>VLOOKUP(A51,'Life Expectancy from World Bank'!$A$1:$L$267,8,FALSE)</f>
        <v>74.364999999999995</v>
      </c>
      <c r="H51">
        <f>VLOOKUP(A51,'Unemployment % from World Bank'!$A$1:$L$267,8,FALSE)</f>
        <v>6.5999999046325701</v>
      </c>
      <c r="I51">
        <f>VLOOKUP(A51,'Education Index from Wiki'!$A$1:$G$190,5,FALSE)</f>
        <v>0.69099999999999995</v>
      </c>
      <c r="J51" t="e">
        <f>VLOOKUP(A51,'% Drinking Water FAOStat'!$A$1:$H$124,5,FALSE)</f>
        <v>#N/A</v>
      </c>
      <c r="K51" t="e">
        <f>VLOOKUP(A51,'% Sanitation Servics FAOStat'!$A$1:$H$124,5,FALSE)</f>
        <v>#N/A</v>
      </c>
      <c r="L51">
        <f>VLOOKUP(A51,Freedom!$A$1:$I$212,5,FALSE)</f>
        <v>87</v>
      </c>
    </row>
    <row r="52" spans="1:12" x14ac:dyDescent="0.25">
      <c r="A52" t="s">
        <v>46</v>
      </c>
      <c r="B52" t="str">
        <f>VLOOKUP(A52,'Country and Region'!$A$1:$B$165,2,FALSE)</f>
        <v>Eastern Asia</v>
      </c>
      <c r="C52">
        <v>2017</v>
      </c>
      <c r="D52">
        <v>51</v>
      </c>
      <c r="E52">
        <v>5.9200000762939498</v>
      </c>
      <c r="F52" s="2">
        <f>VLOOKUP(A52,'GDP $ from World Bank'!$A$2:$L$274,8,FALSE)</f>
        <v>4930837369151.4219</v>
      </c>
      <c r="G52">
        <f>VLOOKUP(A52,'Life Expectancy from World Bank'!$A$1:$L$267,8,FALSE)</f>
        <v>84.099756097560984</v>
      </c>
      <c r="H52">
        <f>VLOOKUP(A52,'Unemployment % from World Bank'!$A$1:$L$267,8,FALSE)</f>
        <v>2.8199999332428001</v>
      </c>
      <c r="I52">
        <f>VLOOKUP(A52,'Education Index from Wiki'!$A$1:$G$190,5,FALSE)</f>
        <v>0.84799999999999998</v>
      </c>
      <c r="J52">
        <f>VLOOKUP(A52,'% Drinking Water FAOStat'!$A$1:$H$124,5,FALSE)</f>
        <v>98.5</v>
      </c>
      <c r="K52">
        <f>VLOOKUP(A52,'% Sanitation Servics FAOStat'!$A$1:$H$124,5,FALSE)</f>
        <v>80.2</v>
      </c>
      <c r="L52">
        <f>VLOOKUP(A52,Freedom!$A$1:$I$212,5,FALSE)</f>
        <v>96</v>
      </c>
    </row>
    <row r="53" spans="1:12" x14ac:dyDescent="0.25">
      <c r="A53" t="s">
        <v>56</v>
      </c>
      <c r="B53" t="str">
        <f>VLOOKUP(A53,'Country and Region'!$A$1:$B$165,2,FALSE)</f>
        <v>Central and Eastern Europe</v>
      </c>
      <c r="C53">
        <v>2017</v>
      </c>
      <c r="D53">
        <v>52</v>
      </c>
      <c r="E53">
        <v>5.90199995040894</v>
      </c>
      <c r="F53" s="2">
        <f>VLOOKUP(A53,'GDP $ from World Bank'!$A$2:$L$274,8,FALSE)</f>
        <v>47758736931.780083</v>
      </c>
      <c r="G53">
        <f>VLOOKUP(A53,'Life Expectancy from World Bank'!$A$1:$L$267,8,FALSE)</f>
        <v>75.480487804878067</v>
      </c>
      <c r="H53">
        <f>VLOOKUP(A53,'Unemployment % from World Bank'!$A$1:$L$267,8,FALSE)</f>
        <v>7.0700001716613796</v>
      </c>
      <c r="I53">
        <f>VLOOKUP(A53,'Education Index from Wiki'!$A$1:$G$190,5,FALSE)</f>
        <v>0.89</v>
      </c>
      <c r="J53">
        <f>VLOOKUP(A53,'% Drinking Water FAOStat'!$A$1:$H$124,5,FALSE)</f>
        <v>94.4</v>
      </c>
      <c r="K53">
        <f>VLOOKUP(A53,'% Sanitation Servics FAOStat'!$A$1:$H$124,5,FALSE)</f>
        <v>93.4</v>
      </c>
      <c r="L53">
        <f>VLOOKUP(A53,Freedom!$A$1:$I$212,5,FALSE)</f>
        <v>91</v>
      </c>
    </row>
    <row r="54" spans="1:12" x14ac:dyDescent="0.25">
      <c r="A54" t="s">
        <v>68</v>
      </c>
      <c r="B54" t="str">
        <f>VLOOKUP(A54,'Country and Region'!$A$1:$B$165,2,FALSE)</f>
        <v>Middle East and Northern Africa</v>
      </c>
      <c r="C54">
        <v>2017</v>
      </c>
      <c r="D54">
        <v>53</v>
      </c>
      <c r="E54">
        <v>5.8720002174377397</v>
      </c>
      <c r="F54" s="2">
        <f>VLOOKUP(A54,'GDP $ from World Bank'!$A$2:$L$274,8,FALSE)</f>
        <v>170097014589.13431</v>
      </c>
      <c r="G54">
        <f>VLOOKUP(A54,'Life Expectancy from World Bank'!$A$1:$L$267,8,FALSE)</f>
        <v>76.498999999999995</v>
      </c>
      <c r="H54" t="str">
        <f>VLOOKUP(A54,'Unemployment % from World Bank'!$A$1:$L$267,8,FALSE)</f>
        <v>No Data</v>
      </c>
      <c r="I54">
        <f>VLOOKUP(A54,'Education Index from Wiki'!$A$1:$G$190,5,FALSE)</f>
        <v>0.66500000000000004</v>
      </c>
      <c r="J54">
        <f>VLOOKUP(A54,'% Drinking Water FAOStat'!$A$1:$H$124,5,FALSE)</f>
        <v>74.599999999999994</v>
      </c>
      <c r="K54">
        <f>VLOOKUP(A54,'% Sanitation Servics FAOStat'!$A$1:$H$124,5,FALSE)</f>
        <v>18.3</v>
      </c>
      <c r="L54">
        <f>VLOOKUP(A54,Freedom!$A$1:$I$212,5,FALSE)</f>
        <v>35</v>
      </c>
    </row>
    <row r="55" spans="1:12" x14ac:dyDescent="0.25">
      <c r="A55" t="s">
        <v>89</v>
      </c>
      <c r="B55" t="str">
        <f>VLOOKUP(A55,'Country and Region'!$A$1:$B$165,2,FALSE)</f>
        <v>Central and Eastern Europe</v>
      </c>
      <c r="C55">
        <v>2017</v>
      </c>
      <c r="D55">
        <v>54</v>
      </c>
      <c r="E55">
        <v>5.8499999046325701</v>
      </c>
      <c r="F55" s="2">
        <f>VLOOKUP(A55,'GDP $ from World Bank'!$A$2:$L$274,8,FALSE)</f>
        <v>30483806017.831818</v>
      </c>
      <c r="G55">
        <f>VLOOKUP(A55,'Life Expectancy from World Bank'!$A$1:$L$267,8,FALSE)</f>
        <v>74.629268292682937</v>
      </c>
      <c r="H55">
        <f>VLOOKUP(A55,'Unemployment % from World Bank'!$A$1:$L$267,8,FALSE)</f>
        <v>8.7200002670288104</v>
      </c>
      <c r="I55">
        <f>VLOOKUP(A55,'Education Index from Wiki'!$A$1:$G$190,5,FALSE)</f>
        <v>0.876</v>
      </c>
      <c r="J55">
        <f>VLOOKUP(A55,'% Drinking Water FAOStat'!$A$1:$H$124,5,FALSE)</f>
        <v>95.5</v>
      </c>
      <c r="K55">
        <f>VLOOKUP(A55,'% Sanitation Servics FAOStat'!$A$1:$H$124,5,FALSE)</f>
        <v>76.5</v>
      </c>
      <c r="L55">
        <f>VLOOKUP(A55,Freedom!$A$1:$I$212,5,FALSE)</f>
        <v>87</v>
      </c>
    </row>
    <row r="56" spans="1:12" x14ac:dyDescent="0.25">
      <c r="A56" t="s">
        <v>47</v>
      </c>
      <c r="B56" t="str">
        <f>VLOOKUP(A56,'Country and Region'!$A$1:$B$165,2,FALSE)</f>
        <v>Eastern Asia</v>
      </c>
      <c r="C56">
        <v>2017</v>
      </c>
      <c r="D56">
        <v>55</v>
      </c>
      <c r="E56">
        <v>5.8379998207092303</v>
      </c>
      <c r="F56" s="2">
        <f>VLOOKUP(A56,'GDP $ from World Bank'!$A$2:$L$274,8,FALSE)</f>
        <v>1623901496835.7908</v>
      </c>
      <c r="G56" t="e">
        <f>VLOOKUP(A56,'Life Expectancy from World Bank'!$A$1:$L$267,8,FALSE)</f>
        <v>#N/A</v>
      </c>
      <c r="H56" t="e">
        <f>VLOOKUP(A56,'Unemployment % from World Bank'!$A$1:$L$267,8,FALSE)</f>
        <v>#N/A</v>
      </c>
      <c r="I56">
        <f>VLOOKUP(A56,'Education Index from Wiki'!$A$1:$G$190,5,FALSE)</f>
        <v>0.86499999999999999</v>
      </c>
      <c r="J56">
        <f>VLOOKUP(A56,'% Drinking Water FAOStat'!$A$1:$H$124,5,FALSE)</f>
        <v>98.9</v>
      </c>
      <c r="K56" t="e">
        <f>VLOOKUP(A56,'% Sanitation Servics FAOStat'!$A$1:$H$124,5,FALSE)</f>
        <v>#N/A</v>
      </c>
      <c r="L56">
        <f>VLOOKUP(A56,Freedom!$A$1:$I$212,5,FALSE)</f>
        <v>82</v>
      </c>
    </row>
    <row r="57" spans="1:12" x14ac:dyDescent="0.25">
      <c r="A57" t="s">
        <v>52</v>
      </c>
      <c r="B57" t="str">
        <f>VLOOKUP(A57,'Country and Region'!$A$1:$B$165,2,FALSE)</f>
        <v>Central and Eastern Europe</v>
      </c>
      <c r="C57">
        <v>2017</v>
      </c>
      <c r="D57">
        <v>56</v>
      </c>
      <c r="E57">
        <v>5.8379998207092303</v>
      </c>
      <c r="F57" s="2">
        <f>VLOOKUP(A57,'GDP $ from World Bank'!$A$2:$L$274,8,FALSE)</f>
        <v>9669741744.220005</v>
      </c>
      <c r="G57">
        <f>VLOOKUP(A57,'Life Expectancy from World Bank'!$A$1:$L$267,8,FALSE)</f>
        <v>71.716999999999999</v>
      </c>
      <c r="H57">
        <f>VLOOKUP(A57,'Unemployment % from World Bank'!$A$1:$L$267,8,FALSE)</f>
        <v>3.8900001049041699</v>
      </c>
      <c r="I57" t="e">
        <f>VLOOKUP(A57,'Education Index from Wiki'!$A$1:$G$190,5,FALSE)</f>
        <v>#N/A</v>
      </c>
      <c r="J57" t="e">
        <f>VLOOKUP(A57,'% Drinking Water FAOStat'!$A$1:$H$124,5,FALSE)</f>
        <v>#N/A</v>
      </c>
      <c r="K57" t="e">
        <f>VLOOKUP(A57,'% Sanitation Servics FAOStat'!$A$1:$H$124,5,FALSE)</f>
        <v>#N/A</v>
      </c>
      <c r="L57">
        <f>VLOOKUP(A57,Freedom!$A$1:$I$212,5,FALSE)</f>
        <v>62</v>
      </c>
    </row>
    <row r="58" spans="1:12" x14ac:dyDescent="0.25">
      <c r="A58" t="s">
        <v>86</v>
      </c>
      <c r="B58" t="str">
        <f>VLOOKUP(A58,'Country and Region'!$A$1:$B$165,2,FALSE)</f>
        <v>Central and Eastern Europe</v>
      </c>
      <c r="C58">
        <v>2017</v>
      </c>
      <c r="D58">
        <v>57</v>
      </c>
      <c r="E58">
        <v>5.8249998092651403</v>
      </c>
      <c r="F58" s="2">
        <f>VLOOKUP(A58,'GDP $ from World Bank'!$A$2:$L$274,8,FALSE)</f>
        <v>211695422578.65515</v>
      </c>
      <c r="G58">
        <f>VLOOKUP(A58,'Life Expectancy from World Bank'!$A$1:$L$267,8,FALSE)</f>
        <v>75.309756097560978</v>
      </c>
      <c r="H58">
        <f>VLOOKUP(A58,'Unemployment % from World Bank'!$A$1:$L$267,8,FALSE)</f>
        <v>4.9299998283386204</v>
      </c>
      <c r="I58">
        <f>VLOOKUP(A58,'Education Index from Wiki'!$A$1:$G$190,5,FALSE)</f>
        <v>0.76400000000000001</v>
      </c>
      <c r="J58">
        <f>VLOOKUP(A58,'% Drinking Water FAOStat'!$A$1:$H$124,5,FALSE)</f>
        <v>81.900000000000006</v>
      </c>
      <c r="K58">
        <f>VLOOKUP(A58,'% Sanitation Servics FAOStat'!$A$1:$H$124,5,FALSE)</f>
        <v>77.400000000000006</v>
      </c>
      <c r="L58">
        <f>VLOOKUP(A58,Freedom!$A$1:$I$212,5,FALSE)</f>
        <v>84</v>
      </c>
    </row>
    <row r="59" spans="1:12" x14ac:dyDescent="0.25">
      <c r="A59" t="s">
        <v>51</v>
      </c>
      <c r="B59" t="str">
        <f>VLOOKUP(A59,'Country and Region'!$A$1:$B$165,2,FALSE)</f>
        <v>Latin America and Caribbean</v>
      </c>
      <c r="C59">
        <v>2017</v>
      </c>
      <c r="D59">
        <v>58</v>
      </c>
      <c r="E59">
        <v>5.8229999542236301</v>
      </c>
      <c r="F59" s="2">
        <f>VLOOKUP(A59,'GDP $ from World Bank'!$A$2:$L$274,8,FALSE)</f>
        <v>37508642170.767006</v>
      </c>
      <c r="G59">
        <f>VLOOKUP(A59,'Life Expectancy from World Bank'!$A$1:$L$267,8,FALSE)</f>
        <v>70.944999999999993</v>
      </c>
      <c r="H59">
        <f>VLOOKUP(A59,'Unemployment % from World Bank'!$A$1:$L$267,8,FALSE)</f>
        <v>3.6500000953674299</v>
      </c>
      <c r="I59" t="e">
        <f>VLOOKUP(A59,'Education Index from Wiki'!$A$1:$G$190,5,FALSE)</f>
        <v>#N/A</v>
      </c>
      <c r="J59" t="e">
        <f>VLOOKUP(A59,'% Drinking Water FAOStat'!$A$1:$H$124,5,FALSE)</f>
        <v>#N/A</v>
      </c>
      <c r="K59" t="e">
        <f>VLOOKUP(A59,'% Sanitation Servics FAOStat'!$A$1:$H$124,5,FALSE)</f>
        <v>#N/A</v>
      </c>
      <c r="L59">
        <f>VLOOKUP(A59,Freedom!$A$1:$I$212,5,FALSE)</f>
        <v>68</v>
      </c>
    </row>
    <row r="60" spans="1:12" x14ac:dyDescent="0.25">
      <c r="A60" t="s">
        <v>70</v>
      </c>
      <c r="B60" t="str">
        <f>VLOOKUP(A60,'Country and Region'!$A$1:$B$165,2,FALSE)</f>
        <v>Central and Eastern Europe</v>
      </c>
      <c r="C60">
        <v>2017</v>
      </c>
      <c r="D60">
        <v>59</v>
      </c>
      <c r="E60">
        <v>5.82200002670288</v>
      </c>
      <c r="F60" s="2">
        <f>VLOOKUP(A60,'GDP $ from World Bank'!$A$2:$L$274,8,FALSE)</f>
        <v>37926285714.285713</v>
      </c>
      <c r="G60">
        <f>VLOOKUP(A60,'Life Expectancy from World Bank'!$A$1:$L$267,8,FALSE)</f>
        <v>67.956000000000003</v>
      </c>
      <c r="H60" t="str">
        <f>VLOOKUP(A60,'Unemployment % from World Bank'!$A$1:$L$267,8,FALSE)</f>
        <v>No Data</v>
      </c>
      <c r="I60">
        <f>VLOOKUP(A60,'Education Index from Wiki'!$A$1:$G$190,5,FALSE)</f>
        <v>0.628</v>
      </c>
      <c r="J60">
        <f>VLOOKUP(A60,'% Drinking Water FAOStat'!$A$1:$H$124,5,FALSE)</f>
        <v>93.7</v>
      </c>
      <c r="K60" t="e">
        <f>VLOOKUP(A60,'% Sanitation Servics FAOStat'!$A$1:$H$124,5,FALSE)</f>
        <v>#N/A</v>
      </c>
      <c r="L60">
        <f>VLOOKUP(A60,Freedom!$A$1:$I$212,5,FALSE)</f>
        <v>4</v>
      </c>
    </row>
    <row r="61" spans="1:12" x14ac:dyDescent="0.25">
      <c r="A61" t="s">
        <v>54</v>
      </c>
      <c r="B61" t="str">
        <f>VLOOKUP(A61,'Country and Region'!$A$1:$B$165,2,FALSE)</f>
        <v>Central and Eastern Europe</v>
      </c>
      <c r="C61">
        <v>2017</v>
      </c>
      <c r="D61">
        <v>60</v>
      </c>
      <c r="E61">
        <v>5.8189997673034703</v>
      </c>
      <c r="F61" s="2">
        <f>VLOOKUP(A61,'GDP $ from World Bank'!$A$2:$L$274,8,FALSE)</f>
        <v>166805800595.7037</v>
      </c>
      <c r="G61">
        <f>VLOOKUP(A61,'Life Expectancy from World Bank'!$A$1:$L$267,8,FALSE)</f>
        <v>72.95</v>
      </c>
      <c r="H61">
        <f>VLOOKUP(A61,'Unemployment % from World Bank'!$A$1:$L$267,8,FALSE)</f>
        <v>4.9000000953674299</v>
      </c>
      <c r="I61">
        <f>VLOOKUP(A61,'Education Index from Wiki'!$A$1:$G$190,5,FALSE)</f>
        <v>0.81699999999999995</v>
      </c>
      <c r="J61">
        <f>VLOOKUP(A61,'% Drinking Water FAOStat'!$A$1:$H$124,5,FALSE)</f>
        <v>89.3</v>
      </c>
      <c r="K61" t="e">
        <f>VLOOKUP(A61,'% Sanitation Servics FAOStat'!$A$1:$H$124,5,FALSE)</f>
        <v>#N/A</v>
      </c>
      <c r="L61">
        <f>VLOOKUP(A61,Freedom!$A$1:$I$212,5,FALSE)</f>
        <v>22</v>
      </c>
    </row>
    <row r="62" spans="1:12" x14ac:dyDescent="0.25">
      <c r="A62" t="s">
        <v>66</v>
      </c>
      <c r="B62" t="str">
        <f>VLOOKUP(A62,'Country and Region'!$A$1:$B$165,2,FALSE)</f>
        <v>Western Europe</v>
      </c>
      <c r="C62">
        <v>2017</v>
      </c>
      <c r="D62">
        <v>61</v>
      </c>
      <c r="E62">
        <v>5.8099999427795401</v>
      </c>
      <c r="F62" s="2" t="str">
        <f>VLOOKUP(A62,'GDP $ from World Bank'!$A$2:$L$274,8,FALSE)</f>
        <v>No Data</v>
      </c>
      <c r="G62" t="e">
        <f>VLOOKUP(A62,'Life Expectancy from World Bank'!$A$1:$L$267,8,FALSE)</f>
        <v>#N/A</v>
      </c>
      <c r="H62" t="e">
        <f>VLOOKUP(A62,'Unemployment % from World Bank'!$A$1:$L$267,8,FALSE)</f>
        <v>#N/A</v>
      </c>
      <c r="I62" t="e">
        <f>VLOOKUP(A62,'Education Index from Wiki'!$A$1:$G$190,5,FALSE)</f>
        <v>#N/A</v>
      </c>
      <c r="J62" t="e">
        <f>VLOOKUP(A62,'% Drinking Water FAOStat'!$A$1:$H$124,5,FALSE)</f>
        <v>#N/A</v>
      </c>
      <c r="K62" t="e">
        <f>VLOOKUP(A62,'% Sanitation Servics FAOStat'!$A$1:$H$124,5,FALSE)</f>
        <v>#N/A</v>
      </c>
      <c r="L62" t="e">
        <f>VLOOKUP(A62,Freedom!$A$1:$I$212,5,FALSE)</f>
        <v>#N/A</v>
      </c>
    </row>
    <row r="63" spans="1:12" x14ac:dyDescent="0.25">
      <c r="A63" t="s">
        <v>55</v>
      </c>
      <c r="B63" t="str">
        <f>VLOOKUP(A63,'Country and Region'!$A$1:$B$165,2,FALSE)</f>
        <v>Central and Eastern Europe</v>
      </c>
      <c r="C63">
        <v>2017</v>
      </c>
      <c r="D63">
        <v>62</v>
      </c>
      <c r="E63">
        <v>5.7579998970031703</v>
      </c>
      <c r="F63" s="2">
        <f>VLOOKUP(A63,'GDP $ from World Bank'!$A$2:$L$274,8,FALSE)</f>
        <v>48589100043.095375</v>
      </c>
      <c r="G63">
        <f>VLOOKUP(A63,'Life Expectancy from World Bank'!$A$1:$L$267,8,FALSE)</f>
        <v>81.029268292682943</v>
      </c>
      <c r="H63">
        <f>VLOOKUP(A63,'Unemployment % from World Bank'!$A$1:$L$267,8,FALSE)</f>
        <v>6.5599999427795401</v>
      </c>
      <c r="I63">
        <f>VLOOKUP(A63,'Education Index from Wiki'!$A$1:$G$190,5,FALSE)</f>
        <v>0.89300000000000002</v>
      </c>
      <c r="J63">
        <f>VLOOKUP(A63,'% Drinking Water FAOStat'!$A$1:$H$124,5,FALSE)</f>
        <v>98.3</v>
      </c>
      <c r="K63">
        <f>VLOOKUP(A63,'% Sanitation Servics FAOStat'!$A$1:$H$124,5,FALSE)</f>
        <v>68.099999999999994</v>
      </c>
      <c r="L63">
        <f>VLOOKUP(A63,Freedom!$A$1:$I$212,5,FALSE)</f>
        <v>92</v>
      </c>
    </row>
    <row r="64" spans="1:12" x14ac:dyDescent="0.25">
      <c r="A64" t="s">
        <v>58</v>
      </c>
      <c r="B64" t="str">
        <f>VLOOKUP(A64,'Country and Region'!$A$1:$B$165,2,FALSE)</f>
        <v>Latin America and Caribbean</v>
      </c>
      <c r="C64">
        <v>2017</v>
      </c>
      <c r="D64">
        <v>63</v>
      </c>
      <c r="E64">
        <v>5.7150001525878897</v>
      </c>
      <c r="F64" s="2">
        <f>VLOOKUP(A64,'GDP $ from World Bank'!$A$2:$L$274,8,FALSE)</f>
        <v>211007207483.5148</v>
      </c>
      <c r="G64">
        <f>VLOOKUP(A64,'Life Expectancy from World Bank'!$A$1:$L$267,8,FALSE)</f>
        <v>76.286000000000001</v>
      </c>
      <c r="H64">
        <f>VLOOKUP(A64,'Unemployment % from World Bank'!$A$1:$L$267,8,FALSE)</f>
        <v>3.6900000572204599</v>
      </c>
      <c r="I64">
        <f>VLOOKUP(A64,'Education Index from Wiki'!$A$1:$G$190,5,FALSE)</f>
        <v>0.72099999999999997</v>
      </c>
      <c r="J64">
        <f>VLOOKUP(A64,'% Drinking Water FAOStat'!$A$1:$H$124,5,FALSE)</f>
        <v>50.4</v>
      </c>
      <c r="K64">
        <f>VLOOKUP(A64,'% Sanitation Servics FAOStat'!$A$1:$H$124,5,FALSE)</f>
        <v>45.4</v>
      </c>
      <c r="L64">
        <f>VLOOKUP(A64,Freedom!$A$1:$I$212,5,FALSE)</f>
        <v>72</v>
      </c>
    </row>
    <row r="65" spans="1:12" x14ac:dyDescent="0.25">
      <c r="A65" t="s">
        <v>71</v>
      </c>
      <c r="B65" t="str">
        <f>VLOOKUP(A65,'Country and Region'!$A$1:$B$165,2,FALSE)</f>
        <v>Sub-Saharan Africa</v>
      </c>
      <c r="C65">
        <v>2017</v>
      </c>
      <c r="D65">
        <v>64</v>
      </c>
      <c r="E65">
        <v>5.6290001869201696</v>
      </c>
      <c r="F65" s="2">
        <f>VLOOKUP(A65,'GDP $ from World Bank'!$A$2:$L$274,8,FALSE)</f>
        <v>13259351418.445887</v>
      </c>
      <c r="G65">
        <f>VLOOKUP(A65,'Life Expectancy from World Bank'!$A$1:$L$267,8,FALSE)</f>
        <v>74.514634146341464</v>
      </c>
      <c r="H65">
        <f>VLOOKUP(A65,'Unemployment % from World Bank'!$A$1:$L$267,8,FALSE)</f>
        <v>6.75</v>
      </c>
      <c r="I65">
        <f>VLOOKUP(A65,'Education Index from Wiki'!$A$1:$G$190,5,FALSE)</f>
        <v>0.73</v>
      </c>
      <c r="J65" t="e">
        <f>VLOOKUP(A65,'% Drinking Water FAOStat'!$A$1:$H$124,5,FALSE)</f>
        <v>#N/A</v>
      </c>
      <c r="K65" t="e">
        <f>VLOOKUP(A65,'% Sanitation Servics FAOStat'!$A$1:$H$124,5,FALSE)</f>
        <v>#N/A</v>
      </c>
      <c r="L65">
        <f>VLOOKUP(A65,Freedom!$A$1:$I$212,5,FALSE)</f>
        <v>89</v>
      </c>
    </row>
    <row r="66" spans="1:12" x14ac:dyDescent="0.25">
      <c r="A66" t="s">
        <v>67</v>
      </c>
      <c r="B66" t="str">
        <f>VLOOKUP(A66,'Country and Region'!$A$1:$B$165,2,FALSE)</f>
        <v>Western Europe</v>
      </c>
      <c r="C66">
        <v>2017</v>
      </c>
      <c r="D66">
        <v>65</v>
      </c>
      <c r="E66">
        <v>5.6209998130798304</v>
      </c>
      <c r="F66" s="2">
        <f>VLOOKUP(A66,'GDP $ from World Bank'!$A$2:$L$274,8,FALSE)</f>
        <v>22870833709.896069</v>
      </c>
      <c r="G66">
        <f>VLOOKUP(A66,'Life Expectancy from World Bank'!$A$1:$L$267,8,FALSE)</f>
        <v>80.671999999999997</v>
      </c>
      <c r="H66">
        <f>VLOOKUP(A66,'Unemployment % from World Bank'!$A$1:$L$267,8,FALSE)</f>
        <v>11.050000190734901</v>
      </c>
      <c r="I66">
        <f>VLOOKUP(A66,'Education Index from Wiki'!$A$1:$G$190,5,FALSE)</f>
        <v>0.81299999999999994</v>
      </c>
      <c r="J66">
        <f>VLOOKUP(A66,'% Drinking Water FAOStat'!$A$1:$H$124,5,FALSE)</f>
        <v>99</v>
      </c>
      <c r="K66">
        <f>VLOOKUP(A66,'% Sanitation Servics FAOStat'!$A$1:$H$124,5,FALSE)</f>
        <v>77</v>
      </c>
      <c r="L66">
        <f>VLOOKUP(A66,Freedom!$A$1:$I$212,5,FALSE)</f>
        <v>94</v>
      </c>
    </row>
    <row r="67" spans="1:12" x14ac:dyDescent="0.25">
      <c r="A67" t="s">
        <v>73</v>
      </c>
      <c r="B67" t="str">
        <f>VLOOKUP(A67,'Country and Region'!$A$1:$B$165,2,FALSE)</f>
        <v>Central and Eastern Europe</v>
      </c>
      <c r="C67">
        <v>2017</v>
      </c>
      <c r="D67">
        <v>66</v>
      </c>
      <c r="E67">
        <v>5.6110000610351598</v>
      </c>
      <c r="F67" s="2">
        <f>VLOOKUP(A67,'GDP $ from World Bank'!$A$2:$L$274,8,FALSE)</f>
        <v>26924385103.065929</v>
      </c>
      <c r="G67">
        <f>VLOOKUP(A67,'Life Expectancy from World Bank'!$A$1:$L$267,8,FALSE)</f>
        <v>78.092682926829269</v>
      </c>
      <c r="H67">
        <f>VLOOKUP(A67,'Unemployment % from World Bank'!$A$1:$L$267,8,FALSE)</f>
        <v>5.8099999427795401</v>
      </c>
      <c r="I67">
        <f>VLOOKUP(A67,'Education Index from Wiki'!$A$1:$G$190,5,FALSE)</f>
        <v>0.88100000000000001</v>
      </c>
      <c r="J67">
        <f>VLOOKUP(A67,'% Drinking Water FAOStat'!$A$1:$H$124,5,FALSE)</f>
        <v>95.8</v>
      </c>
      <c r="K67">
        <f>VLOOKUP(A67,'% Sanitation Servics FAOStat'!$A$1:$H$124,5,FALSE)</f>
        <v>93</v>
      </c>
      <c r="L67">
        <f>VLOOKUP(A67,Freedom!$A$1:$I$212,5,FALSE)</f>
        <v>94</v>
      </c>
    </row>
    <row r="68" spans="1:12" x14ac:dyDescent="0.25">
      <c r="A68" t="s">
        <v>59</v>
      </c>
      <c r="B68" t="str">
        <f>VLOOKUP(A68,'Country and Region'!$A$1:$B$165,2,FALSE)</f>
        <v>Central and Eastern Europe</v>
      </c>
      <c r="C68">
        <v>2017</v>
      </c>
      <c r="D68">
        <v>67</v>
      </c>
      <c r="E68">
        <v>5.5689997673034703</v>
      </c>
      <c r="F68" s="2">
        <f>VLOOKUP(A68,'GDP $ from World Bank'!$A$2:$L$274,8,FALSE)</f>
        <v>54726595249.184914</v>
      </c>
      <c r="G68">
        <f>VLOOKUP(A68,'Life Expectancy from World Bank'!$A$1:$L$267,8,FALSE)</f>
        <v>74.129268292682937</v>
      </c>
      <c r="H68">
        <f>VLOOKUP(A68,'Unemployment % from World Bank'!$A$1:$L$267,8,FALSE)</f>
        <v>5.6500000953674299</v>
      </c>
      <c r="I68">
        <f>VLOOKUP(A68,'Education Index from Wiki'!$A$1:$G$190,5,FALSE)</f>
        <v>0.84199999999999997</v>
      </c>
      <c r="J68">
        <f>VLOOKUP(A68,'% Drinking Water FAOStat'!$A$1:$H$124,5,FALSE)</f>
        <v>94.5</v>
      </c>
      <c r="K68">
        <f>VLOOKUP(A68,'% Sanitation Servics FAOStat'!$A$1:$H$124,5,FALSE)</f>
        <v>74.599999999999994</v>
      </c>
      <c r="L68">
        <f>VLOOKUP(A68,Freedom!$A$1:$I$212,5,FALSE)</f>
        <v>20</v>
      </c>
    </row>
    <row r="69" spans="1:12" x14ac:dyDescent="0.25">
      <c r="A69" t="s">
        <v>63</v>
      </c>
      <c r="B69" t="str">
        <f>VLOOKUP(A69,'Country and Region'!$A$1:$B$165,2,FALSE)</f>
        <v>Middle East and Northern Africa</v>
      </c>
      <c r="C69">
        <v>2017</v>
      </c>
      <c r="D69">
        <v>68</v>
      </c>
      <c r="E69">
        <v>5.5250000953674299</v>
      </c>
      <c r="F69" s="2">
        <f>VLOOKUP(A69,'GDP $ from World Bank'!$A$2:$L$274,8,FALSE)</f>
        <v>67158415841.58416</v>
      </c>
      <c r="G69">
        <f>VLOOKUP(A69,'Life Expectancy from World Bank'!$A$1:$L$267,8,FALSE)</f>
        <v>72.52</v>
      </c>
      <c r="H69" t="str">
        <f>VLOOKUP(A69,'Unemployment % from World Bank'!$A$1:$L$267,8,FALSE)</f>
        <v>No Data</v>
      </c>
      <c r="I69">
        <f>VLOOKUP(A69,'Education Index from Wiki'!$A$1:$G$190,5,FALSE)</f>
        <v>0.60699999999999998</v>
      </c>
      <c r="J69" t="e">
        <f>VLOOKUP(A69,'% Drinking Water FAOStat'!$A$1:$H$124,5,FALSE)</f>
        <v>#N/A</v>
      </c>
      <c r="K69">
        <f>VLOOKUP(A69,'% Sanitation Servics FAOStat'!$A$1:$H$124,5,FALSE)</f>
        <v>21.6</v>
      </c>
      <c r="L69">
        <f>VLOOKUP(A69,Freedom!$A$1:$I$212,5,FALSE)</f>
        <v>13</v>
      </c>
    </row>
    <row r="70" spans="1:12" x14ac:dyDescent="0.25">
      <c r="A70" t="s">
        <v>76</v>
      </c>
      <c r="B70" t="str">
        <f>VLOOKUP(A70,'Country and Region'!$A$1:$B$165,2,FALSE)</f>
        <v>Middle East and Northern Africa</v>
      </c>
      <c r="C70">
        <v>2017</v>
      </c>
      <c r="D70">
        <v>69</v>
      </c>
      <c r="E70">
        <v>5.5</v>
      </c>
      <c r="F70" s="2">
        <f>VLOOKUP(A70,'GDP $ from World Bank'!$A$2:$L$274,8,FALSE)</f>
        <v>858996263095.85815</v>
      </c>
      <c r="G70" t="e">
        <f>VLOOKUP(A70,'Life Expectancy from World Bank'!$A$1:$L$267,8,FALSE)</f>
        <v>#N/A</v>
      </c>
      <c r="H70">
        <f>VLOOKUP(A70,'Unemployment % from World Bank'!$A$1:$L$267,8,FALSE)</f>
        <v>10.819999694824199</v>
      </c>
      <c r="I70">
        <f>VLOOKUP(A70,'Education Index from Wiki'!$A$1:$G$190,5,FALSE)</f>
        <v>0.72199999999999998</v>
      </c>
      <c r="J70" t="e">
        <f>VLOOKUP(A70,'% Drinking Water FAOStat'!$A$1:$H$124,5,FALSE)</f>
        <v>#N/A</v>
      </c>
      <c r="K70" t="e">
        <f>VLOOKUP(A70,'% Sanitation Servics FAOStat'!$A$1:$H$124,5,FALSE)</f>
        <v>#N/A</v>
      </c>
      <c r="L70">
        <f>VLOOKUP(A70,Freedom!$A$1:$I$212,5,FALSE)</f>
        <v>38</v>
      </c>
    </row>
    <row r="71" spans="1:12" x14ac:dyDescent="0.25">
      <c r="A71" t="s">
        <v>53</v>
      </c>
      <c r="B71" t="str">
        <f>VLOOKUP(A71,'Country and Region'!$A$1:$B$165,2,FALSE)</f>
        <v>Latin America and Caribbean</v>
      </c>
      <c r="C71">
        <v>2017</v>
      </c>
      <c r="D71">
        <v>70</v>
      </c>
      <c r="E71">
        <v>5.4930000305175799</v>
      </c>
      <c r="F71" s="2">
        <f>VLOOKUP(A71,'GDP $ from World Bank'!$A$2:$L$274,8,FALSE)</f>
        <v>38997129473.555794</v>
      </c>
      <c r="G71">
        <f>VLOOKUP(A71,'Life Expectancy from World Bank'!$A$1:$L$267,8,FALSE)</f>
        <v>73.992000000000004</v>
      </c>
      <c r="H71">
        <f>VLOOKUP(A71,'Unemployment % from World Bank'!$A$1:$L$267,8,FALSE)</f>
        <v>4.6100001335143999</v>
      </c>
      <c r="I71">
        <f>VLOOKUP(A71,'Education Index from Wiki'!$A$1:$G$190,5,FALSE)</f>
        <v>0.63400000000000001</v>
      </c>
      <c r="J71">
        <f>VLOOKUP(A71,'% Drinking Water FAOStat'!$A$1:$H$124,5,FALSE)</f>
        <v>63.8</v>
      </c>
      <c r="K71">
        <f>VLOOKUP(A71,'% Sanitation Servics FAOStat'!$A$1:$H$124,5,FALSE)</f>
        <v>58.1</v>
      </c>
      <c r="L71">
        <f>VLOOKUP(A71,Freedom!$A$1:$I$212,5,FALSE)</f>
        <v>64</v>
      </c>
    </row>
    <row r="72" spans="1:12" x14ac:dyDescent="0.25">
      <c r="A72" t="s">
        <v>72</v>
      </c>
      <c r="B72" t="str">
        <f>VLOOKUP(A72,'Country and Region'!$A$1:$B$165,2,FALSE)</f>
        <v>Eastern Asia</v>
      </c>
      <c r="C72">
        <v>2017</v>
      </c>
      <c r="D72">
        <v>71</v>
      </c>
      <c r="E72">
        <v>5.4720001220703098</v>
      </c>
      <c r="F72" s="2">
        <f>VLOOKUP(A72,'GDP $ from World Bank'!$A$2:$L$274,8,FALSE)</f>
        <v>341273289534.46594</v>
      </c>
      <c r="G72" t="e">
        <f>VLOOKUP(A72,'Life Expectancy from World Bank'!$A$1:$L$267,8,FALSE)</f>
        <v>#N/A</v>
      </c>
      <c r="H72">
        <f>VLOOKUP(A72,'Unemployment % from World Bank'!$A$1:$L$267,8,FALSE)</f>
        <v>3.1300001144409202</v>
      </c>
      <c r="I72">
        <f>VLOOKUP(A72,'Education Index from Wiki'!$A$1:$G$190,5,FALSE)</f>
        <v>0.86299999999999999</v>
      </c>
      <c r="J72">
        <f>VLOOKUP(A72,'% Drinking Water FAOStat'!$A$1:$H$124,5,FALSE)</f>
        <v>99</v>
      </c>
      <c r="K72" t="e">
        <f>VLOOKUP(A72,'% Sanitation Servics FAOStat'!$A$1:$H$124,5,FALSE)</f>
        <v>#N/A</v>
      </c>
      <c r="L72">
        <f>VLOOKUP(A72,Freedom!$A$1:$I$212,5,FALSE)</f>
        <v>61</v>
      </c>
    </row>
    <row r="73" spans="1:12" x14ac:dyDescent="0.25">
      <c r="A73" t="s">
        <v>90</v>
      </c>
      <c r="B73" t="str">
        <f>VLOOKUP(A73,'Country and Region'!$A$1:$B$165,2,FALSE)</f>
        <v>Southeastern Asia</v>
      </c>
      <c r="C73">
        <v>2017</v>
      </c>
      <c r="D73">
        <v>72</v>
      </c>
      <c r="E73">
        <v>5.4299998283386204</v>
      </c>
      <c r="F73" s="2">
        <f>VLOOKUP(A73,'GDP $ from World Bank'!$A$2:$L$274,8,FALSE)</f>
        <v>328480867142.68994</v>
      </c>
      <c r="G73">
        <f>VLOOKUP(A73,'Life Expectancy from World Bank'!$A$1:$L$267,8,FALSE)</f>
        <v>70.951999999999998</v>
      </c>
      <c r="H73">
        <f>VLOOKUP(A73,'Unemployment % from World Bank'!$A$1:$L$267,8,FALSE)</f>
        <v>2.5499999523162802</v>
      </c>
      <c r="I73">
        <f>VLOOKUP(A73,'Education Index from Wiki'!$A$1:$G$190,5,FALSE)</f>
        <v>0.66500000000000004</v>
      </c>
      <c r="J73">
        <f>VLOOKUP(A73,'% Drinking Water FAOStat'!$A$1:$H$124,5,FALSE)</f>
        <v>46.8</v>
      </c>
      <c r="K73">
        <f>VLOOKUP(A73,'% Sanitation Servics FAOStat'!$A$1:$H$124,5,FALSE)</f>
        <v>57.1</v>
      </c>
      <c r="L73">
        <f>VLOOKUP(A73,Freedom!$A$1:$I$212,5,FALSE)</f>
        <v>63</v>
      </c>
    </row>
    <row r="74" spans="1:12" x14ac:dyDescent="0.25">
      <c r="A74" t="s">
        <v>87</v>
      </c>
      <c r="B74" t="str">
        <f>VLOOKUP(A74,'Country and Region'!$A$1:$B$165,2,FALSE)</f>
        <v>Central and Eastern Europe</v>
      </c>
      <c r="C74">
        <v>2017</v>
      </c>
      <c r="D74">
        <v>73</v>
      </c>
      <c r="E74">
        <v>5.3949999809265101</v>
      </c>
      <c r="F74" s="2">
        <f>VLOOKUP(A74,'GDP $ from World Bank'!$A$2:$L$274,8,FALSE)</f>
        <v>44179055279.888718</v>
      </c>
      <c r="G74">
        <f>VLOOKUP(A74,'Life Expectancy from World Bank'!$A$1:$L$267,8,FALSE)</f>
        <v>75.53902439024391</v>
      </c>
      <c r="H74">
        <f>VLOOKUP(A74,'Unemployment % from World Bank'!$A$1:$L$267,8,FALSE)</f>
        <v>13.4799995422363</v>
      </c>
      <c r="I74">
        <f>VLOOKUP(A74,'Education Index from Wiki'!$A$1:$G$190,5,FALSE)</f>
        <v>0.77800000000000002</v>
      </c>
      <c r="J74">
        <f>VLOOKUP(A74,'% Drinking Water FAOStat'!$A$1:$H$124,5,FALSE)</f>
        <v>74.900000000000006</v>
      </c>
      <c r="K74">
        <f>VLOOKUP(A74,'% Sanitation Servics FAOStat'!$A$1:$H$124,5,FALSE)</f>
        <v>18.3</v>
      </c>
      <c r="L74">
        <f>VLOOKUP(A74,Freedom!$A$1:$I$212,5,FALSE)</f>
        <v>76</v>
      </c>
    </row>
    <row r="75" spans="1:12" x14ac:dyDescent="0.25">
      <c r="A75" t="s">
        <v>82</v>
      </c>
      <c r="B75" t="str">
        <f>VLOOKUP(A75,'Country and Region'!$A$1:$B$165,2,FALSE)</f>
        <v>Middle East and Northern Africa</v>
      </c>
      <c r="C75">
        <v>2017</v>
      </c>
      <c r="D75">
        <v>74</v>
      </c>
      <c r="E75">
        <v>5.3359999656677202</v>
      </c>
      <c r="F75" s="2">
        <f>VLOOKUP(A75,'GDP $ from World Bank'!$A$2:$L$274,8,FALSE)</f>
        <v>41408960845.070427</v>
      </c>
      <c r="G75">
        <f>VLOOKUP(A75,'Life Expectancy from World Bank'!$A$1:$L$267,8,FALSE)</f>
        <v>74.292000000000002</v>
      </c>
      <c r="H75">
        <f>VLOOKUP(A75,'Unemployment % from World Bank'!$A$1:$L$267,8,FALSE)</f>
        <v>18.120000839233398</v>
      </c>
      <c r="I75">
        <f>VLOOKUP(A75,'Education Index from Wiki'!$A$1:$G$190,5,FALSE)</f>
        <v>0.66200000000000003</v>
      </c>
      <c r="J75">
        <f>VLOOKUP(A75,'% Drinking Water FAOStat'!$A$1:$H$124,5,FALSE)</f>
        <v>79.2</v>
      </c>
      <c r="K75">
        <f>VLOOKUP(A75,'% Sanitation Servics FAOStat'!$A$1:$H$124,5,FALSE)</f>
        <v>81.7</v>
      </c>
      <c r="L75">
        <f>VLOOKUP(A75,Freedom!$A$1:$I$212,5,FALSE)</f>
        <v>37</v>
      </c>
    </row>
    <row r="76" spans="1:12" x14ac:dyDescent="0.25">
      <c r="A76" t="s">
        <v>104</v>
      </c>
      <c r="B76" t="str">
        <f>VLOOKUP(A76,'Country and Region'!$A$1:$B$165,2,FALSE)</f>
        <v>Central and Eastern Europe</v>
      </c>
      <c r="C76">
        <v>2017</v>
      </c>
      <c r="D76">
        <v>75</v>
      </c>
      <c r="E76">
        <v>5.3239998817443803</v>
      </c>
      <c r="F76" s="2">
        <f>VLOOKUP(A76,'GDP $ from World Bank'!$A$2:$L$274,8,FALSE)</f>
        <v>143136245596.98792</v>
      </c>
      <c r="G76">
        <f>VLOOKUP(A76,'Life Expectancy from World Bank'!$A$1:$L$267,8,FALSE)</f>
        <v>75.817073170731717</v>
      </c>
      <c r="H76">
        <f>VLOOKUP(A76,'Unemployment % from World Bank'!$A$1:$L$267,8,FALSE)</f>
        <v>4.1599998474121103</v>
      </c>
      <c r="I76">
        <f>VLOOKUP(A76,'Education Index from Wiki'!$A$1:$G$190,5,FALSE)</f>
        <v>0.81599999999999995</v>
      </c>
      <c r="J76">
        <f>VLOOKUP(A76,'% Drinking Water FAOStat'!$A$1:$H$124,5,FALSE)</f>
        <v>92.5</v>
      </c>
      <c r="K76">
        <f>VLOOKUP(A76,'% Sanitation Servics FAOStat'!$A$1:$H$124,5,FALSE)</f>
        <v>86.9</v>
      </c>
      <c r="L76">
        <f>VLOOKUP(A76,Freedom!$A$1:$I$212,5,FALSE)</f>
        <v>76</v>
      </c>
    </row>
    <row r="77" spans="1:12" x14ac:dyDescent="0.25">
      <c r="A77" t="s">
        <v>65</v>
      </c>
      <c r="B77" t="str">
        <f>VLOOKUP(A77,'Country and Region'!$A$1:$B$165,2,FALSE)</f>
        <v>Latin America and Caribbean</v>
      </c>
      <c r="C77">
        <v>2017</v>
      </c>
      <c r="D77">
        <v>76</v>
      </c>
      <c r="E77">
        <v>5.3109998703002903</v>
      </c>
      <c r="F77" s="2">
        <f>VLOOKUP(A77,'GDP $ from World Bank'!$A$2:$L$274,8,FALSE)</f>
        <v>14808989993.318459</v>
      </c>
      <c r="G77">
        <f>VLOOKUP(A77,'Life Expectancy from World Bank'!$A$1:$L$267,8,FALSE)</f>
        <v>74.266999999999996</v>
      </c>
      <c r="H77">
        <f>VLOOKUP(A77,'Unemployment % from World Bank'!$A$1:$L$267,8,FALSE)</f>
        <v>7.4000000953674299</v>
      </c>
      <c r="I77">
        <f>VLOOKUP(A77,'Education Index from Wiki'!$A$1:$G$190,5,FALSE)</f>
        <v>0.69199999999999995</v>
      </c>
      <c r="J77" t="e">
        <f>VLOOKUP(A77,'% Drinking Water FAOStat'!$A$1:$H$124,5,FALSE)</f>
        <v>#N/A</v>
      </c>
      <c r="K77" t="e">
        <f>VLOOKUP(A77,'% Sanitation Servics FAOStat'!$A$1:$H$124,5,FALSE)</f>
        <v>#N/A</v>
      </c>
      <c r="L77">
        <f>VLOOKUP(A77,Freedom!$A$1:$I$212,5,FALSE)</f>
        <v>75</v>
      </c>
    </row>
    <row r="78" spans="1:12" x14ac:dyDescent="0.25">
      <c r="A78" t="s">
        <v>62</v>
      </c>
      <c r="B78" t="str">
        <f>VLOOKUP(A78,'Country and Region'!$A$1:$B$165,2,FALSE)</f>
        <v>Central and Eastern Europe</v>
      </c>
      <c r="C78">
        <v>2017</v>
      </c>
      <c r="D78">
        <v>77</v>
      </c>
      <c r="E78">
        <v>5.2930002212524396</v>
      </c>
      <c r="F78" s="2">
        <f>VLOOKUP(A78,'GDP $ from World Bank'!$A$2:$L$274,8,FALSE)</f>
        <v>56214427431.200012</v>
      </c>
      <c r="G78">
        <f>VLOOKUP(A78,'Life Expectancy from World Bank'!$A$1:$L$267,8,FALSE)</f>
        <v>77.826829268292698</v>
      </c>
      <c r="H78">
        <f>VLOOKUP(A78,'Unemployment % from World Bank'!$A$1:$L$267,8,FALSE)</f>
        <v>11.210000038146999</v>
      </c>
      <c r="I78" t="e">
        <f>VLOOKUP(A78,'Education Index from Wiki'!$A$1:$G$190,5,FALSE)</f>
        <v>#N/A</v>
      </c>
      <c r="J78" t="e">
        <f>VLOOKUP(A78,'% Drinking Water FAOStat'!$A$1:$H$124,5,FALSE)</f>
        <v>#N/A</v>
      </c>
      <c r="K78">
        <f>VLOOKUP(A78,'% Sanitation Servics FAOStat'!$A$1:$H$124,5,FALSE)</f>
        <v>71.7</v>
      </c>
      <c r="L78">
        <f>VLOOKUP(A78,Freedom!$A$1:$I$212,5,FALSE)</f>
        <v>87</v>
      </c>
    </row>
    <row r="79" spans="1:12" x14ac:dyDescent="0.25">
      <c r="A79" t="s">
        <v>69</v>
      </c>
      <c r="B79" t="str">
        <f>VLOOKUP(A79,'Country and Region'!$A$1:$B$165,2,FALSE)</f>
        <v>Central and Eastern Europe</v>
      </c>
      <c r="C79">
        <v>2017</v>
      </c>
      <c r="D79">
        <v>78</v>
      </c>
      <c r="E79">
        <v>5.2789998054504403</v>
      </c>
      <c r="F79" s="2">
        <f>VLOOKUP(A79,'GDP $ from World Bank'!$A$2:$L$274,8,FALSE)</f>
        <v>7180813375.5083599</v>
      </c>
      <c r="G79">
        <f>VLOOKUP(A79,'Life Expectancy from World Bank'!$A$1:$L$267,8,FALSE)</f>
        <v>72.295121951219514</v>
      </c>
      <c r="H79">
        <f>VLOOKUP(A79,'Unemployment % from World Bank'!$A$1:$L$267,8,FALSE)</f>
        <v>30.340000152587901</v>
      </c>
      <c r="I79" t="e">
        <f>VLOOKUP(A79,'Education Index from Wiki'!$A$1:$G$190,5,FALSE)</f>
        <v>#N/A</v>
      </c>
      <c r="J79" t="e">
        <f>VLOOKUP(A79,'% Drinking Water FAOStat'!$A$1:$H$124,5,FALSE)</f>
        <v>#N/A</v>
      </c>
      <c r="K79" t="e">
        <f>VLOOKUP(A79,'% Sanitation Servics FAOStat'!$A$1:$H$124,5,FALSE)</f>
        <v>#N/A</v>
      </c>
      <c r="L79">
        <f>VLOOKUP(A79,Freedom!$A$1:$I$212,5,FALSE)</f>
        <v>52</v>
      </c>
    </row>
    <row r="80" spans="1:12" x14ac:dyDescent="0.25">
      <c r="A80" t="s">
        <v>84</v>
      </c>
      <c r="B80" t="str">
        <f>VLOOKUP(A80,'Country and Region'!$A$1:$B$165,2,FALSE)</f>
        <v>Eastern Asia</v>
      </c>
      <c r="C80">
        <v>2017</v>
      </c>
      <c r="D80">
        <v>79</v>
      </c>
      <c r="E80">
        <v>5.2729997634887704</v>
      </c>
      <c r="F80" s="2">
        <f>VLOOKUP(A80,'GDP $ from World Bank'!$A$2:$L$274,8,FALSE)</f>
        <v>12310409370894.242</v>
      </c>
      <c r="G80">
        <f>VLOOKUP(A80,'Life Expectancy from World Bank'!$A$1:$L$267,8,FALSE)</f>
        <v>76.47</v>
      </c>
      <c r="H80">
        <f>VLOOKUP(A80,'Unemployment % from World Bank'!$A$1:$L$267,8,FALSE)</f>
        <v>3.9000000953674299</v>
      </c>
      <c r="I80">
        <f>VLOOKUP(A80,'Education Index from Wiki'!$A$1:$G$190,5,FALSE)</f>
        <v>0.78700000000000003</v>
      </c>
      <c r="J80" t="e">
        <f>VLOOKUP(A80,'% Drinking Water FAOStat'!$A$1:$H$124,5,FALSE)</f>
        <v>#N/A</v>
      </c>
      <c r="K80" t="e">
        <f>VLOOKUP(A80,'% Sanitation Servics FAOStat'!$A$1:$H$124,5,FALSE)</f>
        <v>#N/A</v>
      </c>
      <c r="L80">
        <f>VLOOKUP(A80,Freedom!$A$1:$I$212,5,FALSE)</f>
        <v>15</v>
      </c>
    </row>
    <row r="81" spans="1:12" x14ac:dyDescent="0.25">
      <c r="A81" t="s">
        <v>81</v>
      </c>
      <c r="B81" t="str">
        <f>VLOOKUP(A81,'Country and Region'!$A$1:$B$165,2,FALSE)</f>
        <v>Southern Asia</v>
      </c>
      <c r="C81">
        <v>2017</v>
      </c>
      <c r="D81">
        <v>80</v>
      </c>
      <c r="E81">
        <v>5.2690000534057599</v>
      </c>
      <c r="F81" s="2">
        <f>VLOOKUP(A81,'GDP $ from World Bank'!$A$2:$L$274,8,FALSE)</f>
        <v>339205615769.18677</v>
      </c>
      <c r="G81">
        <f>VLOOKUP(A81,'Life Expectancy from World Bank'!$A$1:$L$267,8,FALSE)</f>
        <v>66.947000000000003</v>
      </c>
      <c r="H81" t="str">
        <f>VLOOKUP(A81,'Unemployment % from World Bank'!$A$1:$L$267,8,FALSE)</f>
        <v>No Data</v>
      </c>
      <c r="I81">
        <f>VLOOKUP(A81,'Education Index from Wiki'!$A$1:$G$190,5,FALSE)</f>
        <v>0.39200000000000002</v>
      </c>
      <c r="J81">
        <f>VLOOKUP(A81,'% Drinking Water FAOStat'!$A$1:$H$124,5,FALSE)</f>
        <v>35.9</v>
      </c>
      <c r="K81" t="e">
        <f>VLOOKUP(A81,'% Sanitation Servics FAOStat'!$A$1:$H$124,5,FALSE)</f>
        <v>#N/A</v>
      </c>
      <c r="L81">
        <f>VLOOKUP(A81,Freedom!$A$1:$I$212,5,FALSE)</f>
        <v>43</v>
      </c>
    </row>
    <row r="82" spans="1:12" x14ac:dyDescent="0.25">
      <c r="A82" t="s">
        <v>74</v>
      </c>
      <c r="B82" t="str">
        <f>VLOOKUP(A82,'Country and Region'!$A$1:$B$165,2,FALSE)</f>
        <v>Southeastern Asia</v>
      </c>
      <c r="C82">
        <v>2017</v>
      </c>
      <c r="D82">
        <v>81</v>
      </c>
      <c r="E82">
        <v>5.2620000839233398</v>
      </c>
      <c r="F82" s="2">
        <f>VLOOKUP(A82,'GDP $ from World Bank'!$A$2:$L$274,8,FALSE)</f>
        <v>1015618742565.8127</v>
      </c>
      <c r="G82">
        <f>VLOOKUP(A82,'Life Expectancy from World Bank'!$A$1:$L$267,8,FALSE)</f>
        <v>71.281999999999996</v>
      </c>
      <c r="H82">
        <f>VLOOKUP(A82,'Unemployment % from World Bank'!$A$1:$L$267,8,FALSE)</f>
        <v>3.7799999713897701</v>
      </c>
      <c r="I82">
        <f>VLOOKUP(A82,'Education Index from Wiki'!$A$1:$G$190,5,FALSE)</f>
        <v>0.63700000000000001</v>
      </c>
      <c r="J82" t="e">
        <f>VLOOKUP(A82,'% Drinking Water FAOStat'!$A$1:$H$124,5,FALSE)</f>
        <v>#N/A</v>
      </c>
      <c r="K82" t="e">
        <f>VLOOKUP(A82,'% Sanitation Servics FAOStat'!$A$1:$H$124,5,FALSE)</f>
        <v>#N/A</v>
      </c>
      <c r="L82">
        <f>VLOOKUP(A82,Freedom!$A$1:$I$212,5,FALSE)</f>
        <v>65</v>
      </c>
    </row>
    <row r="83" spans="1:12" x14ac:dyDescent="0.25">
      <c r="A83" t="s">
        <v>23</v>
      </c>
      <c r="B83" t="str">
        <f>VLOOKUP(A83,'Country and Region'!$A$1:$B$165,2,FALSE)</f>
        <v>Latin America and Caribbean</v>
      </c>
      <c r="C83">
        <v>2017</v>
      </c>
      <c r="D83">
        <v>82</v>
      </c>
      <c r="E83">
        <v>5.25</v>
      </c>
      <c r="F83" s="2" t="str">
        <f>VLOOKUP(A83,'GDP $ from World Bank'!$A$2:$L$274,8,FALSE)</f>
        <v>No Data</v>
      </c>
      <c r="G83" t="e">
        <f>VLOOKUP(A83,'Life Expectancy from World Bank'!$A$1:$L$267,8,FALSE)</f>
        <v>#N/A</v>
      </c>
      <c r="H83">
        <f>VLOOKUP(A83,'Unemployment % from World Bank'!$A$1:$L$267,8,FALSE)</f>
        <v>5.0500001907348597</v>
      </c>
      <c r="I83">
        <f>VLOOKUP(A83,'Education Index from Wiki'!$A$1:$G$190,5,FALSE)</f>
        <v>0.7</v>
      </c>
      <c r="J83" t="e">
        <f>VLOOKUP(A83,'% Drinking Water FAOStat'!$A$1:$H$124,5,FALSE)</f>
        <v>#N/A</v>
      </c>
      <c r="K83" t="e">
        <f>VLOOKUP(A83,'% Sanitation Servics FAOStat'!$A$1:$H$124,5,FALSE)</f>
        <v>#N/A</v>
      </c>
      <c r="L83">
        <f>VLOOKUP(A83,Freedom!$A$1:$I$212,5,FALSE)</f>
        <v>30</v>
      </c>
    </row>
    <row r="84" spans="1:12" x14ac:dyDescent="0.25">
      <c r="A84" t="s">
        <v>83</v>
      </c>
      <c r="B84" t="str">
        <f>VLOOKUP(A84,'Country and Region'!$A$1:$B$165,2,FALSE)</f>
        <v>Central and Eastern Europe</v>
      </c>
      <c r="C84">
        <v>2017</v>
      </c>
      <c r="D84">
        <v>83</v>
      </c>
      <c r="E84">
        <v>5.23699998855591</v>
      </c>
      <c r="F84" s="2">
        <f>VLOOKUP(A84,'GDP $ from World Bank'!$A$2:$L$274,8,FALSE)</f>
        <v>4856602178.6341696</v>
      </c>
      <c r="G84">
        <f>VLOOKUP(A84,'Life Expectancy from World Bank'!$A$1:$L$267,8,FALSE)</f>
        <v>76.48536585365855</v>
      </c>
      <c r="H84">
        <f>VLOOKUP(A84,'Unemployment % from World Bank'!$A$1:$L$267,8,FALSE)</f>
        <v>16.079999923706101</v>
      </c>
      <c r="I84">
        <f>VLOOKUP(A84,'Education Index from Wiki'!$A$1:$G$190,5,FALSE)</f>
        <v>0.79600000000000004</v>
      </c>
      <c r="J84">
        <f>VLOOKUP(A84,'% Drinking Water FAOStat'!$A$1:$H$124,5,FALSE)</f>
        <v>84.9</v>
      </c>
      <c r="K84">
        <f>VLOOKUP(A84,'% Sanitation Servics FAOStat'!$A$1:$H$124,5,FALSE)</f>
        <v>43.3</v>
      </c>
      <c r="L84">
        <f>VLOOKUP(A84,Freedom!$A$1:$I$212,5,FALSE)</f>
        <v>69</v>
      </c>
    </row>
    <row r="85" spans="1:12" x14ac:dyDescent="0.25">
      <c r="A85" t="s">
        <v>92</v>
      </c>
      <c r="B85" t="str">
        <f>VLOOKUP(A85,'Country and Region'!$A$1:$B$165,2,FALSE)</f>
        <v>Middle East and Northern Africa</v>
      </c>
      <c r="C85">
        <v>2017</v>
      </c>
      <c r="D85">
        <v>84</v>
      </c>
      <c r="E85">
        <v>5.2350001335143999</v>
      </c>
      <c r="F85" s="2">
        <f>VLOOKUP(A85,'GDP $ from World Bank'!$A$2:$L$274,8,FALSE)</f>
        <v>109682728023.11185</v>
      </c>
      <c r="G85">
        <f>VLOOKUP(A85,'Life Expectancy from World Bank'!$A$1:$L$267,8,FALSE)</f>
        <v>76.218000000000004</v>
      </c>
      <c r="H85" t="str">
        <f>VLOOKUP(A85,'Unemployment % from World Bank'!$A$1:$L$267,8,FALSE)</f>
        <v>No Data</v>
      </c>
      <c r="I85">
        <f>VLOOKUP(A85,'Education Index from Wiki'!$A$1:$G$190,5,FALSE)</f>
        <v>0.54700000000000004</v>
      </c>
      <c r="J85">
        <f>VLOOKUP(A85,'% Drinking Water FAOStat'!$A$1:$H$124,5,FALSE)</f>
        <v>75.2</v>
      </c>
      <c r="K85">
        <f>VLOOKUP(A85,'% Sanitation Servics FAOStat'!$A$1:$H$124,5,FALSE)</f>
        <v>38.4</v>
      </c>
      <c r="L85">
        <f>VLOOKUP(A85,Freedom!$A$1:$I$212,5,FALSE)</f>
        <v>41</v>
      </c>
    </row>
    <row r="86" spans="1:12" x14ac:dyDescent="0.25">
      <c r="A86" t="s">
        <v>80</v>
      </c>
      <c r="B86" t="str">
        <f>VLOOKUP(A86,'Country and Region'!$A$1:$B$165,2,FALSE)</f>
        <v>Central and Eastern Europe</v>
      </c>
      <c r="C86">
        <v>2017</v>
      </c>
      <c r="D86">
        <v>85</v>
      </c>
      <c r="E86">
        <v>5.2340002059936497</v>
      </c>
      <c r="F86" s="2">
        <f>VLOOKUP(A86,'GDP $ from World Bank'!$A$2:$L$274,8,FALSE)</f>
        <v>40865558912.386703</v>
      </c>
      <c r="G86">
        <f>VLOOKUP(A86,'Life Expectancy from World Bank'!$A$1:$L$267,8,FALSE)</f>
        <v>72.692999999999998</v>
      </c>
      <c r="H86">
        <f>VLOOKUP(A86,'Unemployment % from World Bank'!$A$1:$L$267,8,FALSE)</f>
        <v>4.96000003814697</v>
      </c>
      <c r="I86">
        <f>VLOOKUP(A86,'Education Index from Wiki'!$A$1:$G$190,5,FALSE)</f>
        <v>0.71299999999999997</v>
      </c>
      <c r="J86">
        <f>VLOOKUP(A86,'% Drinking Water FAOStat'!$A$1:$H$124,5,FALSE)</f>
        <v>86.4</v>
      </c>
      <c r="K86">
        <f>VLOOKUP(A86,'% Sanitation Servics FAOStat'!$A$1:$H$124,5,FALSE)</f>
        <v>22.8</v>
      </c>
      <c r="L86">
        <f>VLOOKUP(A86,Freedom!$A$1:$I$212,5,FALSE)</f>
        <v>14</v>
      </c>
    </row>
    <row r="87" spans="1:12" x14ac:dyDescent="0.25">
      <c r="A87" t="s">
        <v>98</v>
      </c>
      <c r="B87" t="str">
        <f>VLOOKUP(A87,'Country and Region'!$A$1:$B$165,2,FALSE)</f>
        <v>Latin America and Caribbean</v>
      </c>
      <c r="C87">
        <v>2017</v>
      </c>
      <c r="D87">
        <v>86</v>
      </c>
      <c r="E87">
        <v>5.2300000190734899</v>
      </c>
      <c r="F87" s="2">
        <f>VLOOKUP(A87,'GDP $ from World Bank'!$A$2:$L$274,8,FALSE)</f>
        <v>79997975621.865433</v>
      </c>
      <c r="G87">
        <f>VLOOKUP(A87,'Life Expectancy from World Bank'!$A$1:$L$267,8,FALSE)</f>
        <v>73.688999999999993</v>
      </c>
      <c r="H87">
        <f>VLOOKUP(A87,'Unemployment % from World Bank'!$A$1:$L$267,8,FALSE)</f>
        <v>5.8299999237060502</v>
      </c>
      <c r="I87">
        <f>VLOOKUP(A87,'Education Index from Wiki'!$A$1:$G$190,5,FALSE)</f>
        <v>0.65700000000000003</v>
      </c>
      <c r="J87" t="e">
        <f>VLOOKUP(A87,'% Drinking Water FAOStat'!$A$1:$H$124,5,FALSE)</f>
        <v>#N/A</v>
      </c>
      <c r="K87" t="e">
        <f>VLOOKUP(A87,'% Sanitation Servics FAOStat'!$A$1:$H$124,5,FALSE)</f>
        <v>#N/A</v>
      </c>
      <c r="L87">
        <f>VLOOKUP(A87,Freedom!$A$1:$I$212,5,FALSE)</f>
        <v>68</v>
      </c>
    </row>
    <row r="88" spans="1:12" x14ac:dyDescent="0.25">
      <c r="A88" t="s">
        <v>102</v>
      </c>
      <c r="B88" t="str">
        <f>VLOOKUP(A88,'Country and Region'!$A$1:$B$165,2,FALSE)</f>
        <v>Western Europe</v>
      </c>
      <c r="C88">
        <v>2017</v>
      </c>
      <c r="D88">
        <v>87</v>
      </c>
      <c r="E88">
        <v>5.2270002365112296</v>
      </c>
      <c r="F88" s="2">
        <f>VLOOKUP(A88,'GDP $ from World Bank'!$A$2:$L$274,8,FALSE)</f>
        <v>199844406013.53094</v>
      </c>
      <c r="G88">
        <f>VLOOKUP(A88,'Life Expectancy from World Bank'!$A$1:$L$267,8,FALSE)</f>
        <v>81.287804878048775</v>
      </c>
      <c r="H88">
        <f>VLOOKUP(A88,'Unemployment % from World Bank'!$A$1:$L$267,8,FALSE)</f>
        <v>21.4899997711182</v>
      </c>
      <c r="I88">
        <f>VLOOKUP(A88,'Education Index from Wiki'!$A$1:$G$190,5,FALSE)</f>
        <v>0.83299999999999996</v>
      </c>
      <c r="J88">
        <f>VLOOKUP(A88,'% Drinking Water FAOStat'!$A$1:$H$124,5,FALSE)</f>
        <v>99</v>
      </c>
      <c r="K88">
        <f>VLOOKUP(A88,'% Sanitation Servics FAOStat'!$A$1:$H$124,5,FALSE)</f>
        <v>89.4</v>
      </c>
      <c r="L88">
        <f>VLOOKUP(A88,Freedom!$A$1:$I$212,5,FALSE)</f>
        <v>84</v>
      </c>
    </row>
    <row r="89" spans="1:12" x14ac:dyDescent="0.25">
      <c r="A89" t="s">
        <v>103</v>
      </c>
      <c r="B89" t="str">
        <f>VLOOKUP(A89,'Country and Region'!$A$1:$B$165,2,FALSE)</f>
        <v>Middle East and Northern Africa</v>
      </c>
      <c r="C89">
        <v>2017</v>
      </c>
      <c r="D89">
        <v>88</v>
      </c>
      <c r="E89">
        <v>5.2249999046325701</v>
      </c>
      <c r="F89" s="2">
        <f>VLOOKUP(A89,'GDP $ from World Bank'!$A$2:$L$274,8,FALSE)</f>
        <v>53027680685.837479</v>
      </c>
      <c r="G89">
        <f>VLOOKUP(A89,'Life Expectancy from World Bank'!$A$1:$L$267,8,FALSE)</f>
        <v>78.832999999999998</v>
      </c>
      <c r="H89" t="str">
        <f>VLOOKUP(A89,'Unemployment % from World Bank'!$A$1:$L$267,8,FALSE)</f>
        <v>No Data</v>
      </c>
      <c r="I89">
        <f>VLOOKUP(A89,'Education Index from Wiki'!$A$1:$G$190,5,FALSE)</f>
        <v>0.60399999999999998</v>
      </c>
      <c r="J89">
        <f>VLOOKUP(A89,'% Drinking Water FAOStat'!$A$1:$H$124,5,FALSE)</f>
        <v>47.4</v>
      </c>
      <c r="K89">
        <f>VLOOKUP(A89,'% Sanitation Servics FAOStat'!$A$1:$H$124,5,FALSE)</f>
        <v>15.8</v>
      </c>
      <c r="L89">
        <f>VLOOKUP(A89,Freedom!$A$1:$I$212,5,FALSE)</f>
        <v>44</v>
      </c>
    </row>
    <row r="90" spans="1:12" x14ac:dyDescent="0.25">
      <c r="A90" t="s">
        <v>88</v>
      </c>
      <c r="B90" t="str">
        <f>VLOOKUP(A90,'Country and Region'!$A$1:$B$165,2,FALSE)</f>
        <v>Western Europe</v>
      </c>
      <c r="C90">
        <v>2017</v>
      </c>
      <c r="D90">
        <v>89</v>
      </c>
      <c r="E90">
        <v>5.1950001716613796</v>
      </c>
      <c r="F90" s="2">
        <f>VLOOKUP(A90,'GDP $ from World Bank'!$A$2:$L$274,8,FALSE)</f>
        <v>221357874718.92978</v>
      </c>
      <c r="G90">
        <f>VLOOKUP(A90,'Life Expectancy from World Bank'!$A$1:$L$267,8,FALSE)</f>
        <v>81.424390243902451</v>
      </c>
      <c r="H90">
        <f>VLOOKUP(A90,'Unemployment % from World Bank'!$A$1:$L$267,8,FALSE)</f>
        <v>8.8699998855590803</v>
      </c>
      <c r="I90">
        <f>VLOOKUP(A90,'Education Index from Wiki'!$A$1:$G$190,5,FALSE)</f>
        <v>0.76300000000000001</v>
      </c>
      <c r="J90">
        <f>VLOOKUP(A90,'% Drinking Water FAOStat'!$A$1:$H$124,5,FALSE)</f>
        <v>95.4</v>
      </c>
      <c r="K90">
        <f>VLOOKUP(A90,'% Sanitation Servics FAOStat'!$A$1:$H$124,5,FALSE)</f>
        <v>82.8</v>
      </c>
      <c r="L90">
        <f>VLOOKUP(A90,Freedom!$A$1:$I$212,5,FALSE)</f>
        <v>97</v>
      </c>
    </row>
    <row r="91" spans="1:12" x14ac:dyDescent="0.25">
      <c r="A91" t="s">
        <v>96</v>
      </c>
      <c r="B91" t="str">
        <f>VLOOKUP(A91,'Country and Region'!$A$1:$B$165,2,FALSE)</f>
        <v>Central and Eastern Europe</v>
      </c>
      <c r="C91">
        <v>2017</v>
      </c>
      <c r="D91">
        <v>90</v>
      </c>
      <c r="E91">
        <v>5.1820001602172896</v>
      </c>
      <c r="F91" s="2">
        <f>VLOOKUP(A91,'GDP $ from World Bank'!$A$2:$L$274,8,FALSE)</f>
        <v>18079076426.866726</v>
      </c>
      <c r="G91">
        <f>VLOOKUP(A91,'Life Expectancy from World Bank'!$A$1:$L$267,8,FALSE)</f>
        <v>77.128</v>
      </c>
      <c r="H91">
        <f>VLOOKUP(A91,'Unemployment % from World Bank'!$A$1:$L$267,8,FALSE)</f>
        <v>20.530000686645501</v>
      </c>
      <c r="I91">
        <f>VLOOKUP(A91,'Education Index from Wiki'!$A$1:$G$190,5,FALSE)</f>
        <v>0.70799999999999996</v>
      </c>
      <c r="J91">
        <f>VLOOKUP(A91,'% Drinking Water FAOStat'!$A$1:$H$124,5,FALSE)</f>
        <v>88.8</v>
      </c>
      <c r="K91">
        <f>VLOOKUP(A91,'% Sanitation Servics FAOStat'!$A$1:$H$124,5,FALSE)</f>
        <v>38.6</v>
      </c>
      <c r="L91" t="e">
        <f>VLOOKUP(A91,Freedom!$A$1:$I$212,5,FALSE)</f>
        <v>#N/A</v>
      </c>
    </row>
    <row r="92" spans="1:12" x14ac:dyDescent="0.25">
      <c r="A92" t="s">
        <v>105</v>
      </c>
      <c r="B92" t="str">
        <f>VLOOKUP(A92,'Country and Region'!$A$1:$B$165,2,FALSE)</f>
        <v>Latin America and Caribbean</v>
      </c>
      <c r="C92">
        <v>2017</v>
      </c>
      <c r="D92">
        <v>91</v>
      </c>
      <c r="E92">
        <v>5.1810002326965297</v>
      </c>
      <c r="F92" s="2">
        <f>VLOOKUP(A92,'GDP $ from World Bank'!$A$2:$L$274,8,FALSE)</f>
        <v>23136232229.606888</v>
      </c>
      <c r="G92">
        <f>VLOOKUP(A92,'Life Expectancy from World Bank'!$A$1:$L$267,8,FALSE)</f>
        <v>74.897999999999996</v>
      </c>
      <c r="H92">
        <f>VLOOKUP(A92,'Unemployment % from World Bank'!$A$1:$L$267,8,FALSE)</f>
        <v>5.5300002098083496</v>
      </c>
      <c r="I92">
        <f>VLOOKUP(A92,'Education Index from Wiki'!$A$1:$G$190,5,FALSE)</f>
        <v>0.496</v>
      </c>
      <c r="J92" t="e">
        <f>VLOOKUP(A92,'% Drinking Water FAOStat'!$A$1:$H$124,5,FALSE)</f>
        <v>#N/A</v>
      </c>
      <c r="K92">
        <f>VLOOKUP(A92,'% Sanitation Servics FAOStat'!$A$1:$H$124,5,FALSE)</f>
        <v>48.6</v>
      </c>
      <c r="L92">
        <f>VLOOKUP(A92,Freedom!$A$1:$I$212,5,FALSE)</f>
        <v>46</v>
      </c>
    </row>
    <row r="93" spans="1:12" x14ac:dyDescent="0.25">
      <c r="A93" t="s">
        <v>93</v>
      </c>
      <c r="B93" t="str">
        <f>VLOOKUP(A93,'Country and Region'!$A$1:$B$165,2,FALSE)</f>
        <v>Central and Eastern Europe</v>
      </c>
      <c r="C93">
        <v>2017</v>
      </c>
      <c r="D93">
        <v>92</v>
      </c>
      <c r="E93">
        <v>5.1750001907348597</v>
      </c>
      <c r="F93" s="2">
        <f>VLOOKUP(A93,'GDP $ from World Bank'!$A$2:$L$274,8,FALSE)</f>
        <v>11307058382.343525</v>
      </c>
      <c r="G93" t="e">
        <f>VLOOKUP(A93,'Life Expectancy from World Bank'!$A$1:$L$267,8,FALSE)</f>
        <v>#N/A</v>
      </c>
      <c r="H93" t="e">
        <f>VLOOKUP(A93,'Unemployment % from World Bank'!$A$1:$L$267,8,FALSE)</f>
        <v>#N/A</v>
      </c>
      <c r="I93" t="e">
        <f>VLOOKUP(A93,'Education Index from Wiki'!$A$1:$G$190,5,FALSE)</f>
        <v>#N/A</v>
      </c>
      <c r="J93" t="e">
        <f>VLOOKUP(A93,'% Drinking Water FAOStat'!$A$1:$H$124,5,FALSE)</f>
        <v>#N/A</v>
      </c>
      <c r="K93" t="e">
        <f>VLOOKUP(A93,'% Sanitation Servics FAOStat'!$A$1:$H$124,5,FALSE)</f>
        <v>#N/A</v>
      </c>
      <c r="L93" t="e">
        <f>VLOOKUP(A93,Freedom!$A$1:$I$212,5,FALSE)</f>
        <v>#N/A</v>
      </c>
    </row>
    <row r="94" spans="1:12" x14ac:dyDescent="0.25">
      <c r="A94" t="s">
        <v>175</v>
      </c>
      <c r="B94" t="str">
        <f>VLOOKUP(A94,'Country and Region'!$A$1:$B$165,2,FALSE)</f>
        <v>Sub-Saharan Africa</v>
      </c>
      <c r="C94">
        <v>2017</v>
      </c>
      <c r="D94">
        <v>93</v>
      </c>
      <c r="E94">
        <v>5.15100002288818</v>
      </c>
      <c r="F94" s="2">
        <f>VLOOKUP(A94,'GDP $ from World Bank'!$A$2:$L$274,8,FALSE)</f>
        <v>5609000000</v>
      </c>
      <c r="G94">
        <f>VLOOKUP(A94,'Life Expectancy from World Bank'!$A$1:$L$267,8,FALSE)</f>
        <v>56.709000000000003</v>
      </c>
      <c r="H94" t="str">
        <f>VLOOKUP(A94,'Unemployment % from World Bank'!$A$1:$L$267,8,FALSE)</f>
        <v>No Data</v>
      </c>
      <c r="I94" t="e">
        <f>VLOOKUP(A94,'Education Index from Wiki'!$A$1:$G$190,5,FALSE)</f>
        <v>#N/A</v>
      </c>
      <c r="J94" t="e">
        <f>VLOOKUP(A94,'% Drinking Water FAOStat'!$A$1:$H$124,5,FALSE)</f>
        <v>#N/A</v>
      </c>
      <c r="K94">
        <f>VLOOKUP(A94,'% Sanitation Servics FAOStat'!$A$1:$H$124,5,FALSE)</f>
        <v>28.8</v>
      </c>
      <c r="L94">
        <f>VLOOKUP(A94,Freedom!$A$1:$I$212,5,FALSE)</f>
        <v>5</v>
      </c>
    </row>
    <row r="95" spans="1:12" x14ac:dyDescent="0.25">
      <c r="A95" t="s">
        <v>75</v>
      </c>
      <c r="B95" t="str">
        <f>VLOOKUP(A95,'Country and Region'!$A$1:$B$165,2,FALSE)</f>
        <v>Southeastern Asia</v>
      </c>
      <c r="C95">
        <v>2017</v>
      </c>
      <c r="D95">
        <v>94</v>
      </c>
      <c r="E95">
        <v>5.0739998817443803</v>
      </c>
      <c r="F95" s="2">
        <f>VLOOKUP(A95,'GDP $ from World Bank'!$A$2:$L$274,8,FALSE)</f>
        <v>281353402175.23608</v>
      </c>
      <c r="G95">
        <f>VLOOKUP(A95,'Life Expectancy from World Bank'!$A$1:$L$267,8,FALSE)</f>
        <v>75.241</v>
      </c>
      <c r="H95">
        <f>VLOOKUP(A95,'Unemployment % from World Bank'!$A$1:$L$267,8,FALSE)</f>
        <v>1.87000000476837</v>
      </c>
      <c r="I95">
        <f>VLOOKUP(A95,'Education Index from Wiki'!$A$1:$G$190,5,FALSE)</f>
        <v>0.626</v>
      </c>
      <c r="J95" t="e">
        <f>VLOOKUP(A95,'% Drinking Water FAOStat'!$A$1:$H$124,5,FALSE)</f>
        <v>#N/A</v>
      </c>
      <c r="K95" t="e">
        <f>VLOOKUP(A95,'% Sanitation Servics FAOStat'!$A$1:$H$124,5,FALSE)</f>
        <v>#N/A</v>
      </c>
      <c r="L95">
        <f>VLOOKUP(A95,Freedom!$A$1:$I$212,5,FALSE)</f>
        <v>20</v>
      </c>
    </row>
    <row r="96" spans="1:12" x14ac:dyDescent="0.25">
      <c r="A96" t="s">
        <v>78</v>
      </c>
      <c r="B96" t="str">
        <f>VLOOKUP(A96,'Country and Region'!$A$1:$B$165,2,FALSE)</f>
        <v>Sub-Saharan Africa</v>
      </c>
      <c r="C96">
        <v>2017</v>
      </c>
      <c r="D96">
        <v>95</v>
      </c>
      <c r="E96">
        <v>5.0739998817443803</v>
      </c>
      <c r="F96" s="2">
        <f>VLOOKUP(A96,'GDP $ from World Bank'!$A$2:$L$274,8,FALSE)</f>
        <v>375746469538.66595</v>
      </c>
      <c r="G96">
        <f>VLOOKUP(A96,'Life Expectancy from World Bank'!$A$1:$L$267,8,FALSE)</f>
        <v>53.95</v>
      </c>
      <c r="H96">
        <f>VLOOKUP(A96,'Unemployment % from World Bank'!$A$1:$L$267,8,FALSE)</f>
        <v>8.3900003433227504</v>
      </c>
      <c r="I96">
        <f>VLOOKUP(A96,'Education Index from Wiki'!$A$1:$G$190,5,FALSE)</f>
        <v>0.48399999999999999</v>
      </c>
      <c r="J96">
        <f>VLOOKUP(A96,'% Drinking Water FAOStat'!$A$1:$H$124,5,FALSE)</f>
        <v>20.6</v>
      </c>
      <c r="K96">
        <f>VLOOKUP(A96,'% Sanitation Servics FAOStat'!$A$1:$H$124,5,FALSE)</f>
        <v>28.7</v>
      </c>
      <c r="L96">
        <f>VLOOKUP(A96,Freedom!$A$1:$I$212,5,FALSE)</f>
        <v>50</v>
      </c>
    </row>
    <row r="97" spans="1:12" x14ac:dyDescent="0.25">
      <c r="A97" t="s">
        <v>106</v>
      </c>
      <c r="B97" t="str">
        <f>VLOOKUP(A97,'Country and Region'!$A$1:$B$165,2,FALSE)</f>
        <v>Central and Eastern Europe</v>
      </c>
      <c r="C97">
        <v>2017</v>
      </c>
      <c r="D97">
        <v>96</v>
      </c>
      <c r="E97">
        <v>5.0409998893737802</v>
      </c>
      <c r="F97" s="2">
        <f>VLOOKUP(A97,'GDP $ from World Bank'!$A$2:$L$274,8,FALSE)</f>
        <v>7536439875.0833368</v>
      </c>
      <c r="G97">
        <f>VLOOKUP(A97,'Life Expectancy from World Bank'!$A$1:$L$267,8,FALSE)</f>
        <v>70.647000000000006</v>
      </c>
      <c r="H97" t="str">
        <f>VLOOKUP(A97,'Unemployment % from World Bank'!$A$1:$L$267,8,FALSE)</f>
        <v>No Data</v>
      </c>
      <c r="I97">
        <f>VLOOKUP(A97,'Education Index from Wiki'!$A$1:$G$190,5,FALSE)</f>
        <v>0.67</v>
      </c>
      <c r="J97">
        <f>VLOOKUP(A97,'% Drinking Water FAOStat'!$A$1:$H$124,5,FALSE)</f>
        <v>53.6</v>
      </c>
      <c r="K97" t="e">
        <f>VLOOKUP(A97,'% Sanitation Servics FAOStat'!$A$1:$H$124,5,FALSE)</f>
        <v>#N/A</v>
      </c>
      <c r="L97">
        <f>VLOOKUP(A97,Freedom!$A$1:$I$212,5,FALSE)</f>
        <v>11</v>
      </c>
    </row>
    <row r="98" spans="1:12" x14ac:dyDescent="0.25">
      <c r="A98" t="s">
        <v>79</v>
      </c>
      <c r="B98" t="str">
        <f>VLOOKUP(A98,'Country and Region'!$A$1:$B$165,2,FALSE)</f>
        <v>Southern Asia</v>
      </c>
      <c r="C98">
        <v>2017</v>
      </c>
      <c r="D98">
        <v>97</v>
      </c>
      <c r="E98">
        <v>5.0110001564025897</v>
      </c>
      <c r="F98" s="2">
        <f>VLOOKUP(A98,'GDP $ from World Bank'!$A$2:$L$274,8,FALSE)</f>
        <v>2450364928.0730205</v>
      </c>
      <c r="G98">
        <f>VLOOKUP(A98,'Life Expectancy from World Bank'!$A$1:$L$267,8,FALSE)</f>
        <v>71.129000000000005</v>
      </c>
      <c r="H98" t="str">
        <f>VLOOKUP(A98,'Unemployment % from World Bank'!$A$1:$L$267,8,FALSE)</f>
        <v>No Data</v>
      </c>
      <c r="I98">
        <f>VLOOKUP(A98,'Education Index from Wiki'!$A$1:$G$190,5,FALSE)</f>
        <v>0.49099999999999999</v>
      </c>
      <c r="J98">
        <f>VLOOKUP(A98,'% Drinking Water FAOStat'!$A$1:$H$124,5,FALSE)</f>
        <v>36.200000000000003</v>
      </c>
      <c r="K98">
        <f>VLOOKUP(A98,'% Sanitation Servics FAOStat'!$A$1:$H$124,5,FALSE)</f>
        <v>63.5</v>
      </c>
      <c r="L98">
        <f>VLOOKUP(A98,Freedom!$A$1:$I$212,5,FALSE)</f>
        <v>55</v>
      </c>
    </row>
    <row r="99" spans="1:12" x14ac:dyDescent="0.25">
      <c r="A99" t="s">
        <v>77</v>
      </c>
      <c r="B99" t="str">
        <f>VLOOKUP(A99,'Country and Region'!$A$1:$B$165,2,FALSE)</f>
        <v>Central and Eastern Europe</v>
      </c>
      <c r="C99">
        <v>2017</v>
      </c>
      <c r="D99">
        <v>98</v>
      </c>
      <c r="E99">
        <v>5.0040001869201696</v>
      </c>
      <c r="F99" s="2">
        <f>VLOOKUP(A99,'GDP $ from World Bank'!$A$2:$L$274,8,FALSE)</f>
        <v>7702934800.1283636</v>
      </c>
      <c r="G99" t="e">
        <f>VLOOKUP(A99,'Life Expectancy from World Bank'!$A$1:$L$267,8,FALSE)</f>
        <v>#N/A</v>
      </c>
      <c r="H99" t="e">
        <f>VLOOKUP(A99,'Unemployment % from World Bank'!$A$1:$L$267,8,FALSE)</f>
        <v>#N/A</v>
      </c>
      <c r="I99">
        <f>VLOOKUP(A99,'Education Index from Wiki'!$A$1:$G$190,5,FALSE)</f>
        <v>0.72399999999999998</v>
      </c>
      <c r="J99">
        <f>VLOOKUP(A99,'% Drinking Water FAOStat'!$A$1:$H$124,5,FALSE)</f>
        <v>68.400000000000006</v>
      </c>
      <c r="K99">
        <f>VLOOKUP(A99,'% Sanitation Servics FAOStat'!$A$1:$H$124,5,FALSE)</f>
        <v>92</v>
      </c>
      <c r="L99">
        <f>VLOOKUP(A99,Freedom!$A$1:$I$212,5,FALSE)</f>
        <v>37</v>
      </c>
    </row>
    <row r="100" spans="1:12" x14ac:dyDescent="0.25">
      <c r="A100" t="s">
        <v>121</v>
      </c>
      <c r="B100" t="str">
        <f>VLOOKUP(A100,'Country and Region'!$A$1:$B$165,2,FALSE)</f>
        <v>Southern Asia</v>
      </c>
      <c r="C100">
        <v>2017</v>
      </c>
      <c r="D100">
        <v>99</v>
      </c>
      <c r="E100">
        <v>4.9619998931884801</v>
      </c>
      <c r="F100" s="2">
        <f>VLOOKUP(A100,'GDP $ from World Bank'!$A$2:$L$274,8,FALSE)</f>
        <v>28971589213.218403</v>
      </c>
      <c r="G100">
        <f>VLOOKUP(A100,'Life Expectancy from World Bank'!$A$1:$L$267,8,FALSE)</f>
        <v>70.168999999999997</v>
      </c>
      <c r="H100">
        <f>VLOOKUP(A100,'Unemployment % from World Bank'!$A$1:$L$267,8,FALSE)</f>
        <v>10.6599998474121</v>
      </c>
      <c r="I100">
        <f>VLOOKUP(A100,'Education Index from Wiki'!$A$1:$G$190,5,FALSE)</f>
        <v>0.50700000000000001</v>
      </c>
      <c r="J100">
        <f>VLOOKUP(A100,'% Drinking Water FAOStat'!$A$1:$H$124,5,FALSE)</f>
        <v>22.3</v>
      </c>
      <c r="K100">
        <f>VLOOKUP(A100,'% Sanitation Servics FAOStat'!$A$1:$H$124,5,FALSE)</f>
        <v>41.1</v>
      </c>
      <c r="L100">
        <f>VLOOKUP(A100,Freedom!$A$1:$I$212,5,FALSE)</f>
        <v>52</v>
      </c>
    </row>
    <row r="101" spans="1:12" x14ac:dyDescent="0.25">
      <c r="A101" t="s">
        <v>100</v>
      </c>
      <c r="B101" t="str">
        <f>VLOOKUP(A101,'Country and Region'!$A$1:$B$165,2,FALSE)</f>
        <v>Eastern Asia</v>
      </c>
      <c r="C101">
        <v>2017</v>
      </c>
      <c r="D101">
        <v>100</v>
      </c>
      <c r="E101">
        <v>4.9549999237060502</v>
      </c>
      <c r="F101" s="2">
        <f>VLOOKUP(A101,'GDP $ from World Bank'!$A$2:$L$274,8,FALSE)</f>
        <v>11480847745.318712</v>
      </c>
      <c r="G101">
        <f>VLOOKUP(A101,'Life Expectancy from World Bank'!$A$1:$L$267,8,FALSE)</f>
        <v>69.509</v>
      </c>
      <c r="H101">
        <f>VLOOKUP(A101,'Unemployment % from World Bank'!$A$1:$L$267,8,FALSE)</f>
        <v>6.3600001335143999</v>
      </c>
      <c r="I101">
        <f>VLOOKUP(A101,'Education Index from Wiki'!$A$1:$G$190,5,FALSE)</f>
        <v>0.73299999999999998</v>
      </c>
      <c r="J101">
        <f>VLOOKUP(A101,'% Drinking Water FAOStat'!$A$1:$H$124,5,FALSE)</f>
        <v>29</v>
      </c>
      <c r="K101">
        <f>VLOOKUP(A101,'% Sanitation Servics FAOStat'!$A$1:$H$124,5,FALSE)</f>
        <v>51.5</v>
      </c>
      <c r="L101">
        <f>VLOOKUP(A101,Freedom!$A$1:$I$212,5,FALSE)</f>
        <v>85</v>
      </c>
    </row>
    <row r="102" spans="1:12" x14ac:dyDescent="0.25">
      <c r="A102" t="s">
        <v>113</v>
      </c>
      <c r="B102" t="str">
        <f>VLOOKUP(A102,'Country and Region'!$A$1:$B$165,2,FALSE)</f>
        <v>Sub-Saharan Africa</v>
      </c>
      <c r="C102">
        <v>2017</v>
      </c>
      <c r="D102">
        <v>101</v>
      </c>
      <c r="E102">
        <v>4.8289999961853001</v>
      </c>
      <c r="F102" s="2">
        <f>VLOOKUP(A102,'GDP $ from World Bank'!$A$2:$L$274,8,FALSE)</f>
        <v>381448814653.45642</v>
      </c>
      <c r="G102">
        <f>VLOOKUP(A102,'Life Expectancy from World Bank'!$A$1:$L$267,8,FALSE)</f>
        <v>63.537999999999997</v>
      </c>
      <c r="H102">
        <f>VLOOKUP(A102,'Unemployment % from World Bank'!$A$1:$L$267,8,FALSE)</f>
        <v>23.9899997711182</v>
      </c>
      <c r="I102">
        <f>VLOOKUP(A102,'Education Index from Wiki'!$A$1:$G$190,5,FALSE)</f>
        <v>0.71799999999999997</v>
      </c>
      <c r="J102" t="e">
        <f>VLOOKUP(A102,'% Drinking Water FAOStat'!$A$1:$H$124,5,FALSE)</f>
        <v>#N/A</v>
      </c>
      <c r="K102" t="e">
        <f>VLOOKUP(A102,'% Sanitation Servics FAOStat'!$A$1:$H$124,5,FALSE)</f>
        <v>#N/A</v>
      </c>
      <c r="L102">
        <f>VLOOKUP(A102,Freedom!$A$1:$I$212,5,FALSE)</f>
        <v>78</v>
      </c>
    </row>
    <row r="103" spans="1:12" x14ac:dyDescent="0.25">
      <c r="A103" t="s">
        <v>107</v>
      </c>
      <c r="B103" t="str">
        <f>VLOOKUP(A103,'Country and Region'!$A$1:$B$165,2,FALSE)</f>
        <v>Middle East and Northern Africa</v>
      </c>
      <c r="C103">
        <v>2017</v>
      </c>
      <c r="D103">
        <v>102</v>
      </c>
      <c r="E103">
        <v>4.8049998283386204</v>
      </c>
      <c r="F103" s="2">
        <f>VLOOKUP(A103,'GDP $ from World Bank'!$A$2:$L$274,8,FALSE)</f>
        <v>42164007605.191368</v>
      </c>
      <c r="G103">
        <f>VLOOKUP(A103,'Life Expectancy from World Bank'!$A$1:$L$267,8,FALSE)</f>
        <v>76.31</v>
      </c>
      <c r="H103">
        <f>VLOOKUP(A103,'Unemployment % from World Bank'!$A$1:$L$267,8,FALSE)</f>
        <v>15.329999923706101</v>
      </c>
      <c r="I103">
        <f>VLOOKUP(A103,'Education Index from Wiki'!$A$1:$G$190,5,FALSE)</f>
        <v>0.65300000000000002</v>
      </c>
      <c r="J103">
        <f>VLOOKUP(A103,'% Drinking Water FAOStat'!$A$1:$H$124,5,FALSE)</f>
        <v>78.599999999999994</v>
      </c>
      <c r="K103">
        <f>VLOOKUP(A103,'% Sanitation Servics FAOStat'!$A$1:$H$124,5,FALSE)</f>
        <v>77.3</v>
      </c>
      <c r="L103">
        <f>VLOOKUP(A103,Freedom!$A$1:$I$212,5,FALSE)</f>
        <v>78</v>
      </c>
    </row>
    <row r="104" spans="1:12" x14ac:dyDescent="0.25">
      <c r="A104" t="s">
        <v>108</v>
      </c>
      <c r="B104" t="str">
        <f>VLOOKUP(A104,'Country and Region'!$A$1:$B$165,2,FALSE)</f>
        <v>Middle East and Northern Africa</v>
      </c>
      <c r="C104">
        <v>2017</v>
      </c>
      <c r="D104">
        <v>103</v>
      </c>
      <c r="E104">
        <v>4.7750000953674299</v>
      </c>
      <c r="F104" s="2" t="str">
        <f>VLOOKUP(A104,'GDP $ from World Bank'!$A$2:$L$274,8,FALSE)</f>
        <v>No Data</v>
      </c>
      <c r="G104" t="e">
        <f>VLOOKUP(A104,'Life Expectancy from World Bank'!$A$1:$L$267,8,FALSE)</f>
        <v>#N/A</v>
      </c>
      <c r="H104" t="e">
        <f>VLOOKUP(A104,'Unemployment % from World Bank'!$A$1:$L$267,8,FALSE)</f>
        <v>#N/A</v>
      </c>
      <c r="I104" t="e">
        <f>VLOOKUP(A104,'Education Index from Wiki'!$A$1:$G$190,5,FALSE)</f>
        <v>#N/A</v>
      </c>
      <c r="J104" t="e">
        <f>VLOOKUP(A104,'% Drinking Water FAOStat'!$A$1:$H$124,5,FALSE)</f>
        <v>#N/A</v>
      </c>
      <c r="K104" t="e">
        <f>VLOOKUP(A104,'% Sanitation Servics FAOStat'!$A$1:$H$124,5,FALSE)</f>
        <v>#N/A</v>
      </c>
      <c r="L104" t="e">
        <f>VLOOKUP(A104,Freedom!$A$1:$I$212,5,FALSE)</f>
        <v>#N/A</v>
      </c>
    </row>
    <row r="105" spans="1:12" x14ac:dyDescent="0.25">
      <c r="A105" t="s">
        <v>135</v>
      </c>
      <c r="B105" t="str">
        <f>VLOOKUP(A105,'Country and Region'!$A$1:$B$165,2,FALSE)</f>
        <v>Middle East and Northern Africa</v>
      </c>
      <c r="C105">
        <v>2017</v>
      </c>
      <c r="D105">
        <v>104</v>
      </c>
      <c r="E105">
        <v>4.7350001335143999</v>
      </c>
      <c r="F105" s="2">
        <f>VLOOKUP(A105,'GDP $ from World Bank'!$A$2:$L$274,8,FALSE)</f>
        <v>235733695652.17389</v>
      </c>
      <c r="G105">
        <f>VLOOKUP(A105,'Life Expectancy from World Bank'!$A$1:$L$267,8,FALSE)</f>
        <v>71.656000000000006</v>
      </c>
      <c r="H105">
        <f>VLOOKUP(A105,'Unemployment % from World Bank'!$A$1:$L$267,8,FALSE)</f>
        <v>11.7700004577637</v>
      </c>
      <c r="I105">
        <f>VLOOKUP(A105,'Education Index from Wiki'!$A$1:$G$190,5,FALSE)</f>
        <v>0.60499999999999998</v>
      </c>
      <c r="J105" t="e">
        <f>VLOOKUP(A105,'% Drinking Water FAOStat'!$A$1:$H$124,5,FALSE)</f>
        <v>#N/A</v>
      </c>
      <c r="K105">
        <f>VLOOKUP(A105,'% Sanitation Servics FAOStat'!$A$1:$H$124,5,FALSE)</f>
        <v>64.599999999999994</v>
      </c>
      <c r="L105">
        <f>VLOOKUP(A105,Freedom!$A$1:$I$212,5,FALSE)</f>
        <v>26</v>
      </c>
    </row>
    <row r="106" spans="1:12" x14ac:dyDescent="0.25">
      <c r="A106" t="s">
        <v>134</v>
      </c>
      <c r="B106" t="str">
        <f>VLOOKUP(A106,'Country and Region'!$A$1:$B$165,2,FALSE)</f>
        <v>Central and Eastern Europe</v>
      </c>
      <c r="C106">
        <v>2017</v>
      </c>
      <c r="D106">
        <v>105</v>
      </c>
      <c r="E106">
        <v>4.7140002250671396</v>
      </c>
      <c r="F106" s="2">
        <f>VLOOKUP(A106,'GDP $ from World Bank'!$A$2:$L$274,8,FALSE)</f>
        <v>59199447421.492363</v>
      </c>
      <c r="G106">
        <f>VLOOKUP(A106,'Life Expectancy from World Bank'!$A$1:$L$267,8,FALSE)</f>
        <v>74.814634146341476</v>
      </c>
      <c r="H106">
        <f>VLOOKUP(A106,'Unemployment % from World Bank'!$A$1:$L$267,8,FALSE)</f>
        <v>6.1599998474121103</v>
      </c>
      <c r="I106">
        <f>VLOOKUP(A106,'Education Index from Wiki'!$A$1:$G$190,5,FALSE)</f>
        <v>0.78500000000000003</v>
      </c>
      <c r="J106">
        <f>VLOOKUP(A106,'% Drinking Water FAOStat'!$A$1:$H$124,5,FALSE)</f>
        <v>97.4</v>
      </c>
      <c r="K106">
        <f>VLOOKUP(A106,'% Sanitation Servics FAOStat'!$A$1:$H$124,5,FALSE)</f>
        <v>66.8</v>
      </c>
      <c r="L106">
        <f>VLOOKUP(A106,Freedom!$A$1:$I$212,5,FALSE)</f>
        <v>80</v>
      </c>
    </row>
    <row r="107" spans="1:12" x14ac:dyDescent="0.25">
      <c r="A107" t="s">
        <v>123</v>
      </c>
      <c r="B107" t="str">
        <f>VLOOKUP(A107,'Country and Region'!$A$1:$B$165,2,FALSE)</f>
        <v>Sub-Saharan Africa</v>
      </c>
      <c r="C107">
        <v>2017</v>
      </c>
      <c r="D107">
        <v>106</v>
      </c>
      <c r="E107">
        <v>4.7090001106262198</v>
      </c>
      <c r="F107" s="2">
        <f>VLOOKUP(A107,'GDP $ from World Bank'!$A$2:$L$274,8,FALSE)</f>
        <v>3719369107.3499193</v>
      </c>
      <c r="G107">
        <f>VLOOKUP(A107,'Life Expectancy from World Bank'!$A$1:$L$267,8,FALSE)</f>
        <v>53.895000000000003</v>
      </c>
      <c r="H107" t="str">
        <f>VLOOKUP(A107,'Unemployment % from World Bank'!$A$1:$L$267,8,FALSE)</f>
        <v>No Data</v>
      </c>
      <c r="I107">
        <f>VLOOKUP(A107,'Education Index from Wiki'!$A$1:$G$190,5,FALSE)</f>
        <v>0.39900000000000002</v>
      </c>
      <c r="J107">
        <f>VLOOKUP(A107,'% Drinking Water FAOStat'!$A$1:$H$124,5,FALSE)</f>
        <v>9.6</v>
      </c>
      <c r="K107">
        <f>VLOOKUP(A107,'% Sanitation Servics FAOStat'!$A$1:$H$124,5,FALSE)</f>
        <v>13.2</v>
      </c>
      <c r="L107">
        <f>VLOOKUP(A107,Freedom!$A$1:$I$212,5,FALSE)</f>
        <v>66</v>
      </c>
    </row>
    <row r="108" spans="1:12" x14ac:dyDescent="0.25">
      <c r="A108" t="s">
        <v>133</v>
      </c>
      <c r="B108" t="str">
        <f>VLOOKUP(A108,'Country and Region'!$A$1:$B$165,2,FALSE)</f>
        <v>Sub-Saharan Africa</v>
      </c>
      <c r="C108">
        <v>2017</v>
      </c>
      <c r="D108">
        <v>107</v>
      </c>
      <c r="E108">
        <v>4.6950001716613796</v>
      </c>
      <c r="F108" s="2">
        <f>VLOOKUP(A108,'GDP $ from World Bank'!$A$2:$L$274,8,FALSE)</f>
        <v>36098550141.589684</v>
      </c>
      <c r="G108">
        <f>VLOOKUP(A108,'Life Expectancy from World Bank'!$A$1:$L$267,8,FALSE)</f>
        <v>58.511000000000003</v>
      </c>
      <c r="H108" t="str">
        <f>VLOOKUP(A108,'Unemployment % from World Bank'!$A$1:$L$267,8,FALSE)</f>
        <v>No Data</v>
      </c>
      <c r="I108">
        <f>VLOOKUP(A108,'Education Index from Wiki'!$A$1:$G$190,5,FALSE)</f>
        <v>0.54300000000000004</v>
      </c>
      <c r="J108" t="e">
        <f>VLOOKUP(A108,'% Drinking Water FAOStat'!$A$1:$H$124,5,FALSE)</f>
        <v>#N/A</v>
      </c>
      <c r="K108" t="e">
        <f>VLOOKUP(A108,'% Sanitation Servics FAOStat'!$A$1:$H$124,5,FALSE)</f>
        <v>#N/A</v>
      </c>
      <c r="L108">
        <f>VLOOKUP(A108,Freedom!$A$1:$I$212,5,FALSE)</f>
        <v>24</v>
      </c>
    </row>
    <row r="109" spans="1:12" x14ac:dyDescent="0.25">
      <c r="A109" t="s">
        <v>110</v>
      </c>
      <c r="B109" t="str">
        <f>VLOOKUP(A109,'Country and Region'!$A$1:$B$165,2,FALSE)</f>
        <v>Middle East and Northern Africa</v>
      </c>
      <c r="C109">
        <v>2017</v>
      </c>
      <c r="D109">
        <v>108</v>
      </c>
      <c r="E109">
        <v>4.6919999122619602</v>
      </c>
      <c r="F109" s="2">
        <f>VLOOKUP(A109,'GDP $ from World Bank'!$A$2:$L$274,8,FALSE)</f>
        <v>486630146443.61713</v>
      </c>
      <c r="G109">
        <f>VLOOKUP(A109,'Life Expectancy from World Bank'!$A$1:$L$267,8,FALSE)</f>
        <v>76.271000000000001</v>
      </c>
      <c r="H109">
        <f>VLOOKUP(A109,'Unemployment % from World Bank'!$A$1:$L$267,8,FALSE)</f>
        <v>12.2299995422363</v>
      </c>
      <c r="I109" t="e">
        <f>VLOOKUP(A109,'Education Index from Wiki'!$A$1:$G$190,5,FALSE)</f>
        <v>#N/A</v>
      </c>
      <c r="J109">
        <f>VLOOKUP(A109,'% Drinking Water FAOStat'!$A$1:$H$124,5,FALSE)</f>
        <v>93.5</v>
      </c>
      <c r="K109" t="e">
        <f>VLOOKUP(A109,'% Sanitation Servics FAOStat'!$A$1:$H$124,5,FALSE)</f>
        <v>#N/A</v>
      </c>
      <c r="L109">
        <f>VLOOKUP(A109,Freedom!$A$1:$I$212,5,FALSE)</f>
        <v>17</v>
      </c>
    </row>
    <row r="110" spans="1:12" x14ac:dyDescent="0.25">
      <c r="A110" t="s">
        <v>95</v>
      </c>
      <c r="B110" t="str">
        <f>VLOOKUP(A110,'Country and Region'!$A$1:$B$165,2,FALSE)</f>
        <v>Central and Eastern Europe</v>
      </c>
      <c r="C110">
        <v>2017</v>
      </c>
      <c r="D110">
        <v>109</v>
      </c>
      <c r="E110">
        <v>4.6440000534057599</v>
      </c>
      <c r="F110" s="2">
        <f>VLOOKUP(A110,'GDP $ from World Bank'!$A$2:$L$274,8,FALSE)</f>
        <v>13019689336.691856</v>
      </c>
      <c r="G110">
        <f>VLOOKUP(A110,'Life Expectancy from World Bank'!$A$1:$L$267,8,FALSE)</f>
        <v>78.332999999999998</v>
      </c>
      <c r="H110">
        <f>VLOOKUP(A110,'Unemployment % from World Bank'!$A$1:$L$267,8,FALSE)</f>
        <v>13.6199998855591</v>
      </c>
      <c r="I110">
        <f>VLOOKUP(A110,'Education Index from Wiki'!$A$1:$G$190,5,FALSE)</f>
        <v>0.747</v>
      </c>
      <c r="J110">
        <f>VLOOKUP(A110,'% Drinking Water FAOStat'!$A$1:$H$124,5,FALSE)</f>
        <v>70.599999999999994</v>
      </c>
      <c r="K110">
        <f>VLOOKUP(A110,'% Sanitation Servics FAOStat'!$A$1:$H$124,5,FALSE)</f>
        <v>47.1</v>
      </c>
      <c r="L110">
        <f>VLOOKUP(A110,Freedom!$A$1:$I$212,5,FALSE)</f>
        <v>68</v>
      </c>
    </row>
    <row r="111" spans="1:12" x14ac:dyDescent="0.25">
      <c r="A111" t="s">
        <v>109</v>
      </c>
      <c r="B111" t="str">
        <f>VLOOKUP(A111,'Country and Region'!$A$1:$B$165,2,FALSE)</f>
        <v>Southern Asia</v>
      </c>
      <c r="C111">
        <v>2017</v>
      </c>
      <c r="D111">
        <v>110</v>
      </c>
      <c r="E111">
        <v>4.6079998016357404</v>
      </c>
      <c r="F111" s="2">
        <f>VLOOKUP(A111,'GDP $ from World Bank'!$A$2:$L$274,8,FALSE)</f>
        <v>293754646182.38947</v>
      </c>
      <c r="G111">
        <f>VLOOKUP(A111,'Life Expectancy from World Bank'!$A$1:$L$267,8,FALSE)</f>
        <v>72.052000000000007</v>
      </c>
      <c r="H111">
        <f>VLOOKUP(A111,'Unemployment % from World Bank'!$A$1:$L$267,8,FALSE)</f>
        <v>4.3699998855590803</v>
      </c>
      <c r="I111">
        <f>VLOOKUP(A111,'Education Index from Wiki'!$A$1:$G$190,5,FALSE)</f>
        <v>0.51300000000000001</v>
      </c>
      <c r="J111">
        <f>VLOOKUP(A111,'% Drinking Water FAOStat'!$A$1:$H$124,5,FALSE)</f>
        <v>57.2</v>
      </c>
      <c r="K111">
        <f>VLOOKUP(A111,'% Sanitation Servics FAOStat'!$A$1:$H$124,5,FALSE)</f>
        <v>35.700000000000003</v>
      </c>
      <c r="L111">
        <f>VLOOKUP(A111,Freedom!$A$1:$I$212,5,FALSE)</f>
        <v>47</v>
      </c>
    </row>
    <row r="112" spans="1:12" x14ac:dyDescent="0.25">
      <c r="A112" t="s">
        <v>177</v>
      </c>
      <c r="B112" t="str">
        <f>VLOOKUP(A112,'Country and Region'!$A$1:$B$165,2,FALSE)</f>
        <v>Sub-Saharan Africa</v>
      </c>
      <c r="C112">
        <v>2017</v>
      </c>
      <c r="D112">
        <v>111</v>
      </c>
      <c r="E112">
        <v>4.5739998817443803</v>
      </c>
      <c r="F112" s="2">
        <f>VLOOKUP(A112,'GDP $ from World Bank'!$A$2:$L$274,8,FALSE)</f>
        <v>12895153160.46599</v>
      </c>
      <c r="G112">
        <f>VLOOKUP(A112,'Life Expectancy from World Bank'!$A$1:$L$267,8,FALSE)</f>
        <v>63.021000000000001</v>
      </c>
      <c r="H112" t="str">
        <f>VLOOKUP(A112,'Unemployment % from World Bank'!$A$1:$L$267,8,FALSE)</f>
        <v>No Data</v>
      </c>
      <c r="I112">
        <f>VLOOKUP(A112,'Education Index from Wiki'!$A$1:$G$190,5,FALSE)</f>
        <v>0.58099999999999996</v>
      </c>
      <c r="J112" t="e">
        <f>VLOOKUP(A112,'% Drinking Water FAOStat'!$A$1:$H$124,5,FALSE)</f>
        <v>#N/A</v>
      </c>
      <c r="K112" t="e">
        <f>VLOOKUP(A112,'% Sanitation Servics FAOStat'!$A$1:$H$124,5,FALSE)</f>
        <v>#N/A</v>
      </c>
      <c r="L112">
        <f>VLOOKUP(A112,Freedom!$A$1:$I$212,5,FALSE)</f>
        <v>77</v>
      </c>
    </row>
    <row r="113" spans="1:12" x14ac:dyDescent="0.25">
      <c r="A113" t="s">
        <v>125</v>
      </c>
      <c r="B113" t="str">
        <f>VLOOKUP(A113,'Country and Region'!$A$1:$B$165,2,FALSE)</f>
        <v>Sub-Saharan Africa</v>
      </c>
      <c r="C113">
        <v>2017</v>
      </c>
      <c r="D113">
        <v>112</v>
      </c>
      <c r="E113">
        <v>4.55299997329712</v>
      </c>
      <c r="F113" s="2">
        <f>VLOOKUP(A113,'GDP $ from World Bank'!$A$2:$L$274,8,FALSE)</f>
        <v>82035800868.187012</v>
      </c>
      <c r="G113">
        <f>VLOOKUP(A113,'Life Expectancy from World Bank'!$A$1:$L$267,8,FALSE)</f>
        <v>65.909000000000006</v>
      </c>
      <c r="H113" t="str">
        <f>VLOOKUP(A113,'Unemployment % from World Bank'!$A$1:$L$267,8,FALSE)</f>
        <v>No Data</v>
      </c>
      <c r="I113">
        <f>VLOOKUP(A113,'Education Index from Wiki'!$A$1:$G$190,5,FALSE)</f>
        <v>0.53600000000000003</v>
      </c>
      <c r="J113" t="e">
        <f>VLOOKUP(A113,'% Drinking Water FAOStat'!$A$1:$H$124,5,FALSE)</f>
        <v>#N/A</v>
      </c>
      <c r="K113" t="e">
        <f>VLOOKUP(A113,'% Sanitation Servics FAOStat'!$A$1:$H$124,5,FALSE)</f>
        <v>#N/A</v>
      </c>
      <c r="L113">
        <f>VLOOKUP(A113,Freedom!$A$1:$I$212,5,FALSE)</f>
        <v>51</v>
      </c>
    </row>
    <row r="114" spans="1:12" x14ac:dyDescent="0.25">
      <c r="A114" t="s">
        <v>94</v>
      </c>
      <c r="B114" t="str">
        <f>VLOOKUP(A114,'Country and Region'!$A$1:$B$165,2,FALSE)</f>
        <v>Sub-Saharan Africa</v>
      </c>
      <c r="C114">
        <v>2017</v>
      </c>
      <c r="D114">
        <v>113</v>
      </c>
      <c r="E114">
        <v>4.5500001907348597</v>
      </c>
      <c r="F114" s="2">
        <f>VLOOKUP(A114,'GDP $ from World Bank'!$A$2:$L$274,8,FALSE)</f>
        <v>13219079497.705519</v>
      </c>
      <c r="G114">
        <f>VLOOKUP(A114,'Life Expectancy from World Bank'!$A$1:$L$267,8,FALSE)</f>
        <v>59.308999999999997</v>
      </c>
      <c r="H114" t="str">
        <f>VLOOKUP(A114,'Unemployment % from World Bank'!$A$1:$L$267,8,FALSE)</f>
        <v>No Data</v>
      </c>
      <c r="I114">
        <f>VLOOKUP(A114,'Education Index from Wiki'!$A$1:$G$190,5,FALSE)</f>
        <v>0.38500000000000001</v>
      </c>
      <c r="J114" t="e">
        <f>VLOOKUP(A114,'% Drinking Water FAOStat'!$A$1:$H$124,5,FALSE)</f>
        <v>#N/A</v>
      </c>
      <c r="K114" t="e">
        <f>VLOOKUP(A114,'% Sanitation Servics FAOStat'!$A$1:$H$124,5,FALSE)</f>
        <v>#N/A</v>
      </c>
      <c r="L114">
        <f>VLOOKUP(A114,Freedom!$A$1:$I$212,5,FALSE)</f>
        <v>53</v>
      </c>
    </row>
    <row r="115" spans="1:12" x14ac:dyDescent="0.25">
      <c r="A115" t="s">
        <v>129</v>
      </c>
      <c r="B115" t="str">
        <f>VLOOKUP(A115,'Country and Region'!$A$1:$B$165,2,FALSE)</f>
        <v>Southeastern Asia</v>
      </c>
      <c r="C115">
        <v>2017</v>
      </c>
      <c r="D115">
        <v>114</v>
      </c>
      <c r="E115">
        <v>4.5450000762939498</v>
      </c>
      <c r="F115" s="2">
        <f>VLOOKUP(A115,'GDP $ from World Bank'!$A$2:$L$274,8,FALSE)</f>
        <v>61449392056.148827</v>
      </c>
      <c r="G115">
        <f>VLOOKUP(A115,'Life Expectancy from World Bank'!$A$1:$L$267,8,FALSE)</f>
        <v>66.558000000000007</v>
      </c>
      <c r="H115">
        <f>VLOOKUP(A115,'Unemployment % from World Bank'!$A$1:$L$267,8,FALSE)</f>
        <v>1.3600000143051101</v>
      </c>
      <c r="I115">
        <f>VLOOKUP(A115,'Education Index from Wiki'!$A$1:$G$190,5,FALSE)</f>
        <v>0.45200000000000001</v>
      </c>
      <c r="J115">
        <f>VLOOKUP(A115,'% Drinking Water FAOStat'!$A$1:$H$124,5,FALSE)</f>
        <v>54.4</v>
      </c>
      <c r="K115">
        <f>VLOOKUP(A115,'% Sanitation Servics FAOStat'!$A$1:$H$124,5,FALSE)</f>
        <v>60.9</v>
      </c>
      <c r="L115">
        <f>VLOOKUP(A115,Freedom!$A$1:$I$212,5,FALSE)</f>
        <v>32</v>
      </c>
    </row>
    <row r="116" spans="1:12" x14ac:dyDescent="0.25">
      <c r="A116" t="s">
        <v>142</v>
      </c>
      <c r="B116" t="str">
        <f>VLOOKUP(A116,'Country and Region'!$A$1:$B$165,2,FALSE)</f>
        <v>Sub-Saharan Africa</v>
      </c>
      <c r="C116">
        <v>2017</v>
      </c>
      <c r="D116">
        <v>115</v>
      </c>
      <c r="E116">
        <v>4.5349998474121103</v>
      </c>
      <c r="F116" s="2">
        <f>VLOOKUP(A116,'GDP $ from World Bank'!$A$2:$L$274,8,FALSE)</f>
        <v>20996564751.599354</v>
      </c>
      <c r="G116">
        <f>VLOOKUP(A116,'Life Expectancy from World Bank'!$A$1:$L$267,8,FALSE)</f>
        <v>67.38</v>
      </c>
      <c r="H116">
        <f>VLOOKUP(A116,'Unemployment % from World Bank'!$A$1:$L$267,8,FALSE)</f>
        <v>4.0799999237060502</v>
      </c>
      <c r="I116">
        <f>VLOOKUP(A116,'Education Index from Wiki'!$A$1:$G$190,5,FALSE)</f>
        <v>0.35399999999999998</v>
      </c>
      <c r="J116" t="e">
        <f>VLOOKUP(A116,'% Drinking Water FAOStat'!$A$1:$H$124,5,FALSE)</f>
        <v>#N/A</v>
      </c>
      <c r="K116">
        <f>VLOOKUP(A116,'% Sanitation Servics FAOStat'!$A$1:$H$124,5,FALSE)</f>
        <v>22.4</v>
      </c>
      <c r="L116">
        <f>VLOOKUP(A116,Freedom!$A$1:$I$212,5,FALSE)</f>
        <v>78</v>
      </c>
    </row>
    <row r="117" spans="1:12" x14ac:dyDescent="0.25">
      <c r="A117" t="s">
        <v>85</v>
      </c>
      <c r="B117" t="str">
        <f>VLOOKUP(A117,'Country and Region'!$A$1:$B$165,2,FALSE)</f>
        <v>Sub-Saharan Africa</v>
      </c>
      <c r="C117">
        <v>2017</v>
      </c>
      <c r="D117">
        <v>116</v>
      </c>
      <c r="E117">
        <v>4.5139999389648402</v>
      </c>
      <c r="F117" s="2">
        <f>VLOOKUP(A117,'GDP $ from World Bank'!$A$2:$L$274,8,FALSE)</f>
        <v>25873601260.835304</v>
      </c>
      <c r="G117">
        <f>VLOOKUP(A117,'Life Expectancy from World Bank'!$A$1:$L$267,8,FALSE)</f>
        <v>63.042999999999999</v>
      </c>
      <c r="H117">
        <f>VLOOKUP(A117,'Unemployment % from World Bank'!$A$1:$L$267,8,FALSE)</f>
        <v>8.5200004577636701</v>
      </c>
      <c r="I117">
        <f>VLOOKUP(A117,'Education Index from Wiki'!$A$1:$G$190,5,FALSE)</f>
        <v>0.54900000000000004</v>
      </c>
      <c r="J117" t="e">
        <f>VLOOKUP(A117,'% Drinking Water FAOStat'!$A$1:$H$124,5,FALSE)</f>
        <v>#N/A</v>
      </c>
      <c r="K117" t="e">
        <f>VLOOKUP(A117,'% Sanitation Servics FAOStat'!$A$1:$H$124,5,FALSE)</f>
        <v>#N/A</v>
      </c>
      <c r="L117">
        <f>VLOOKUP(A117,Freedom!$A$1:$I$212,5,FALSE)</f>
        <v>56</v>
      </c>
    </row>
    <row r="118" spans="1:12" x14ac:dyDescent="0.25">
      <c r="A118" t="s">
        <v>112</v>
      </c>
      <c r="B118" t="str">
        <f>VLOOKUP(A118,'Country and Region'!$A$1:$B$165,2,FALSE)</f>
        <v>Middle East and Northern Africa</v>
      </c>
      <c r="C118">
        <v>2017</v>
      </c>
      <c r="D118">
        <v>117</v>
      </c>
      <c r="E118">
        <v>4.4970002174377397</v>
      </c>
      <c r="F118" s="2">
        <f>VLOOKUP(A118,'GDP $ from World Bank'!$A$2:$L$274,8,FALSE)</f>
        <v>187217660050.67569</v>
      </c>
      <c r="G118">
        <f>VLOOKUP(A118,'Life Expectancy from World Bank'!$A$1:$L$267,8,FALSE)</f>
        <v>70.293999999999997</v>
      </c>
      <c r="H118">
        <f>VLOOKUP(A118,'Unemployment % from World Bank'!$A$1:$L$267,8,FALSE)</f>
        <v>13.0200004577637</v>
      </c>
      <c r="I118">
        <f>VLOOKUP(A118,'Education Index from Wiki'!$A$1:$G$190,5,FALSE)</f>
        <v>0.54200000000000004</v>
      </c>
      <c r="J118">
        <f>VLOOKUP(A118,'% Drinking Water FAOStat'!$A$1:$H$124,5,FALSE)</f>
        <v>58.4</v>
      </c>
      <c r="K118">
        <f>VLOOKUP(A118,'% Sanitation Servics FAOStat'!$A$1:$H$124,5,FALSE)</f>
        <v>42.4</v>
      </c>
      <c r="L118">
        <f>VLOOKUP(A118,Freedom!$A$1:$I$212,5,FALSE)</f>
        <v>27</v>
      </c>
    </row>
    <row r="119" spans="1:12" x14ac:dyDescent="0.25">
      <c r="A119" t="s">
        <v>143</v>
      </c>
      <c r="B119" t="str">
        <f>VLOOKUP(A119,'Country and Region'!$A$1:$B$165,2,FALSE)</f>
        <v>Sub-Saharan Africa</v>
      </c>
      <c r="C119">
        <v>2017</v>
      </c>
      <c r="D119">
        <v>118</v>
      </c>
      <c r="E119">
        <v>4.4650001525878897</v>
      </c>
      <c r="F119" s="2">
        <f>VLOOKUP(A119,'GDP $ from World Bank'!$A$2:$L$274,8,FALSE)</f>
        <v>14929488770.731483</v>
      </c>
      <c r="G119">
        <f>VLOOKUP(A119,'Life Expectancy from World Bank'!$A$1:$L$267,8,FALSE)</f>
        <v>65.838999999999999</v>
      </c>
      <c r="H119" t="str">
        <f>VLOOKUP(A119,'Unemployment % from World Bank'!$A$1:$L$267,8,FALSE)</f>
        <v>No Data</v>
      </c>
      <c r="I119">
        <f>VLOOKUP(A119,'Education Index from Wiki'!$A$1:$G$190,5,FALSE)</f>
        <v>0.63300000000000001</v>
      </c>
      <c r="J119" t="e">
        <f>VLOOKUP(A119,'% Drinking Water FAOStat'!$A$1:$H$124,5,FALSE)</f>
        <v>#N/A</v>
      </c>
      <c r="K119" t="e">
        <f>VLOOKUP(A119,'% Sanitation Servics FAOStat'!$A$1:$H$124,5,FALSE)</f>
        <v>#N/A</v>
      </c>
      <c r="L119">
        <f>VLOOKUP(A119,Freedom!$A$1:$I$212,5,FALSE)</f>
        <v>32</v>
      </c>
    </row>
    <row r="120" spans="1:12" x14ac:dyDescent="0.25">
      <c r="A120" t="s">
        <v>122</v>
      </c>
      <c r="B120" t="str">
        <f>VLOOKUP(A120,'Country and Region'!$A$1:$B$165,2,FALSE)</f>
        <v>Sub-Saharan Africa</v>
      </c>
      <c r="C120">
        <v>2017</v>
      </c>
      <c r="D120">
        <v>119</v>
      </c>
      <c r="E120">
        <v>4.46000003814697</v>
      </c>
      <c r="F120" s="2">
        <f>VLOOKUP(A120,'GDP $ from World Bank'!$A$2:$L$274,8,FALSE)</f>
        <v>81770791970.98204</v>
      </c>
      <c r="G120">
        <f>VLOOKUP(A120,'Life Expectancy from World Bank'!$A$1:$L$267,8,FALSE)</f>
        <v>65.872</v>
      </c>
      <c r="H120" t="str">
        <f>VLOOKUP(A120,'Unemployment % from World Bank'!$A$1:$L$267,8,FALSE)</f>
        <v>No Data</v>
      </c>
      <c r="I120">
        <f>VLOOKUP(A120,'Education Index from Wiki'!$A$1:$G$190,5,FALSE)</f>
        <v>0.33200000000000002</v>
      </c>
      <c r="J120">
        <f>VLOOKUP(A120,'% Drinking Water FAOStat'!$A$1:$H$124,5,FALSE)</f>
        <v>11</v>
      </c>
      <c r="K120">
        <f>VLOOKUP(A120,'% Sanitation Servics FAOStat'!$A$1:$H$124,5,FALSE)</f>
        <v>6.1</v>
      </c>
      <c r="L120">
        <f>VLOOKUP(A120,Freedom!$A$1:$I$212,5,FALSE)</f>
        <v>12</v>
      </c>
    </row>
    <row r="121" spans="1:12" x14ac:dyDescent="0.25">
      <c r="A121" t="s">
        <v>132</v>
      </c>
      <c r="B121" t="str">
        <f>VLOOKUP(A121,'Country and Region'!$A$1:$B$165,2,FALSE)</f>
        <v>Southern Asia</v>
      </c>
      <c r="C121">
        <v>2017</v>
      </c>
      <c r="D121">
        <v>120</v>
      </c>
      <c r="E121">
        <v>4.4400000572204599</v>
      </c>
      <c r="F121" s="2">
        <f>VLOOKUP(A121,'GDP $ from World Bank'!$A$2:$L$274,8,FALSE)</f>
        <v>87428128123.720856</v>
      </c>
      <c r="G121">
        <f>VLOOKUP(A121,'Life Expectancy from World Bank'!$A$1:$L$267,8,FALSE)</f>
        <v>76.647999999999996</v>
      </c>
      <c r="H121">
        <f>VLOOKUP(A121,'Unemployment % from World Bank'!$A$1:$L$267,8,FALSE)</f>
        <v>4.0500001907348597</v>
      </c>
      <c r="I121">
        <f>VLOOKUP(A121,'Education Index from Wiki'!$A$1:$G$190,5,FALSE)</f>
        <v>0.73599999999999999</v>
      </c>
      <c r="J121" t="e">
        <f>VLOOKUP(A121,'% Drinking Water FAOStat'!$A$1:$H$124,5,FALSE)</f>
        <v>#N/A</v>
      </c>
      <c r="K121" t="e">
        <f>VLOOKUP(A121,'% Sanitation Servics FAOStat'!$A$1:$H$124,5,FALSE)</f>
        <v>#N/A</v>
      </c>
      <c r="L121">
        <f>VLOOKUP(A121,Freedom!$A$1:$I$212,5,FALSE)</f>
        <v>56</v>
      </c>
    </row>
    <row r="122" spans="1:12" x14ac:dyDescent="0.25">
      <c r="A122" t="s">
        <v>127</v>
      </c>
      <c r="B122" t="str">
        <f>VLOOKUP(A122,'Country and Region'!$A$1:$B$165,2,FALSE)</f>
        <v>Central and Eastern Europe</v>
      </c>
      <c r="C122">
        <v>2017</v>
      </c>
      <c r="D122">
        <v>121</v>
      </c>
      <c r="E122">
        <v>4.3759999275207502</v>
      </c>
      <c r="F122" s="2">
        <f>VLOOKUP(A122,'GDP $ from World Bank'!$A$2:$L$274,8,FALSE)</f>
        <v>11527458565.733419</v>
      </c>
      <c r="G122">
        <f>VLOOKUP(A122,'Life Expectancy from World Bank'!$A$1:$L$267,8,FALSE)</f>
        <v>74.796999999999997</v>
      </c>
      <c r="H122">
        <f>VLOOKUP(A122,'Unemployment % from World Bank'!$A$1:$L$267,8,FALSE)</f>
        <v>17.700000762939499</v>
      </c>
      <c r="I122">
        <f>VLOOKUP(A122,'Education Index from Wiki'!$A$1:$G$190,5,FALSE)</f>
        <v>0.73899999999999999</v>
      </c>
      <c r="J122">
        <f>VLOOKUP(A122,'% Drinking Water FAOStat'!$A$1:$H$124,5,FALSE)</f>
        <v>85.4</v>
      </c>
      <c r="K122">
        <f>VLOOKUP(A122,'% Sanitation Servics FAOStat'!$A$1:$H$124,5,FALSE)</f>
        <v>64.599999999999994</v>
      </c>
      <c r="L122">
        <f>VLOOKUP(A122,Freedom!$A$1:$I$212,5,FALSE)</f>
        <v>45</v>
      </c>
    </row>
    <row r="123" spans="1:12" x14ac:dyDescent="0.25">
      <c r="A123" t="s">
        <v>117</v>
      </c>
      <c r="B123" t="str">
        <f>VLOOKUP(A123,'Country and Region'!$A$1:$B$165,2,FALSE)</f>
        <v>Southern Asia</v>
      </c>
      <c r="C123">
        <v>2017</v>
      </c>
      <c r="D123">
        <v>122</v>
      </c>
      <c r="E123">
        <v>4.3150000572204599</v>
      </c>
      <c r="F123" s="2">
        <f>VLOOKUP(A123,'GDP $ from World Bank'!$A$2:$L$274,8,FALSE)</f>
        <v>2651472946374.9072</v>
      </c>
      <c r="G123">
        <f>VLOOKUP(A123,'Life Expectancy from World Bank'!$A$1:$L$267,8,FALSE)</f>
        <v>69.165000000000006</v>
      </c>
      <c r="H123" t="str">
        <f>VLOOKUP(A123,'Unemployment % from World Bank'!$A$1:$L$267,8,FALSE)</f>
        <v>No Data</v>
      </c>
      <c r="I123">
        <f>VLOOKUP(A123,'Education Index from Wiki'!$A$1:$G$190,5,FALSE)</f>
        <v>0.55800000000000005</v>
      </c>
      <c r="J123" t="e">
        <f>VLOOKUP(A123,'% Drinking Water FAOStat'!$A$1:$H$124,5,FALSE)</f>
        <v>#N/A</v>
      </c>
      <c r="K123">
        <f>VLOOKUP(A123,'% Sanitation Servics FAOStat'!$A$1:$H$124,5,FALSE)</f>
        <v>39.9</v>
      </c>
      <c r="L123">
        <f>VLOOKUP(A123,Freedom!$A$1:$I$212,5,FALSE)</f>
        <v>77</v>
      </c>
    </row>
    <row r="124" spans="1:12" x14ac:dyDescent="0.25">
      <c r="A124" t="s">
        <v>124</v>
      </c>
      <c r="B124" t="str">
        <f>VLOOKUP(A124,'Country and Region'!$A$1:$B$165,2,FALSE)</f>
        <v>Sub-Saharan Africa</v>
      </c>
      <c r="C124">
        <v>2017</v>
      </c>
      <c r="D124">
        <v>123</v>
      </c>
      <c r="E124">
        <v>4.2919998168945304</v>
      </c>
      <c r="F124" s="2">
        <f>VLOOKUP(A124,'GDP $ from World Bank'!$A$2:$L$274,8,FALSE)</f>
        <v>6800135961.6141186</v>
      </c>
      <c r="G124">
        <f>VLOOKUP(A124,'Life Expectancy from World Bank'!$A$1:$L$267,8,FALSE)</f>
        <v>64.463999999999999</v>
      </c>
      <c r="H124">
        <f>VLOOKUP(A124,'Unemployment % from World Bank'!$A$1:$L$267,8,FALSE)</f>
        <v>10.3400001525879</v>
      </c>
      <c r="I124">
        <f>VLOOKUP(A124,'Education Index from Wiki'!$A$1:$G$190,5,FALSE)</f>
        <v>0.38900000000000001</v>
      </c>
      <c r="J124" t="e">
        <f>VLOOKUP(A124,'% Drinking Water FAOStat'!$A$1:$H$124,5,FALSE)</f>
        <v>#N/A</v>
      </c>
      <c r="K124" t="e">
        <f>VLOOKUP(A124,'% Sanitation Servics FAOStat'!$A$1:$H$124,5,FALSE)</f>
        <v>#N/A</v>
      </c>
      <c r="L124">
        <f>VLOOKUP(A124,Freedom!$A$1:$I$212,5,FALSE)</f>
        <v>30</v>
      </c>
    </row>
    <row r="125" spans="1:12" x14ac:dyDescent="0.25">
      <c r="A125" t="s">
        <v>139</v>
      </c>
      <c r="B125" t="str">
        <f>VLOOKUP(A125,'Country and Region'!$A$1:$B$165,2,FALSE)</f>
        <v>Sub-Saharan Africa</v>
      </c>
      <c r="C125">
        <v>2017</v>
      </c>
      <c r="D125">
        <v>124</v>
      </c>
      <c r="E125">
        <v>4.2909998893737802</v>
      </c>
      <c r="F125" s="2">
        <f>VLOOKUP(A125,'GDP $ from World Bank'!$A$2:$L$274,8,FALSE)</f>
        <v>11094823676.59145</v>
      </c>
      <c r="G125">
        <f>VLOOKUP(A125,'Life Expectancy from World Bank'!$A$1:$L$267,8,FALSE)</f>
        <v>63.954000000000001</v>
      </c>
      <c r="H125" t="str">
        <f>VLOOKUP(A125,'Unemployment % from World Bank'!$A$1:$L$267,8,FALSE)</f>
        <v>No Data</v>
      </c>
      <c r="I125" t="e">
        <f>VLOOKUP(A125,'Education Index from Wiki'!$A$1:$G$190,5,FALSE)</f>
        <v>#N/A</v>
      </c>
      <c r="J125" t="e">
        <f>VLOOKUP(A125,'% Drinking Water FAOStat'!$A$1:$H$124,5,FALSE)</f>
        <v>#N/A</v>
      </c>
      <c r="K125" t="e">
        <f>VLOOKUP(A125,'% Sanitation Servics FAOStat'!$A$1:$H$124,5,FALSE)</f>
        <v>#N/A</v>
      </c>
      <c r="L125">
        <f>VLOOKUP(A125,Freedom!$A$1:$I$212,5,FALSE)</f>
        <v>27</v>
      </c>
    </row>
    <row r="126" spans="1:12" x14ac:dyDescent="0.25">
      <c r="A126" t="s">
        <v>130</v>
      </c>
      <c r="B126" t="str">
        <f>VLOOKUP(A126,'Country and Region'!$A$1:$B$165,2,FALSE)</f>
        <v>Central and Eastern Europe</v>
      </c>
      <c r="C126">
        <v>2017</v>
      </c>
      <c r="D126">
        <v>125</v>
      </c>
      <c r="E126">
        <v>4.2859997749328604</v>
      </c>
      <c r="F126" s="2">
        <f>VLOOKUP(A126,'GDP $ from World Bank'!$A$2:$L$274,8,FALSE)</f>
        <v>16242916915.720263</v>
      </c>
      <c r="G126">
        <f>VLOOKUP(A126,'Life Expectancy from World Bank'!$A$1:$L$267,8,FALSE)</f>
        <v>73.414000000000001</v>
      </c>
      <c r="H126">
        <f>VLOOKUP(A126,'Unemployment % from World Bank'!$A$1:$L$267,8,FALSE)</f>
        <v>13.939999580383301</v>
      </c>
      <c r="I126">
        <f>VLOOKUP(A126,'Education Index from Wiki'!$A$1:$G$190,5,FALSE)</f>
        <v>0.84499999999999997</v>
      </c>
      <c r="J126">
        <f>VLOOKUP(A126,'% Drinking Water FAOStat'!$A$1:$H$124,5,FALSE)</f>
        <v>65.7</v>
      </c>
      <c r="K126">
        <f>VLOOKUP(A126,'% Sanitation Servics FAOStat'!$A$1:$H$124,5,FALSE)</f>
        <v>35.799999999999997</v>
      </c>
      <c r="L126">
        <f>VLOOKUP(A126,Freedom!$A$1:$I$212,5,FALSE)</f>
        <v>64</v>
      </c>
    </row>
    <row r="127" spans="1:12" x14ac:dyDescent="0.25">
      <c r="A127" t="s">
        <v>120</v>
      </c>
      <c r="B127" t="str">
        <f>VLOOKUP(A127,'Country and Region'!$A$1:$B$165,2,FALSE)</f>
        <v>Sub-Saharan Africa</v>
      </c>
      <c r="C127">
        <v>2017</v>
      </c>
      <c r="D127">
        <v>126</v>
      </c>
      <c r="E127">
        <v>4.2800002098083496</v>
      </c>
      <c r="F127" s="2">
        <f>VLOOKUP(A127,'GDP $ from World Bank'!$A$2:$L$274,8,FALSE)</f>
        <v>38019265625.884529</v>
      </c>
      <c r="G127">
        <f>VLOOKUP(A127,'Life Expectancy from World Bank'!$A$1:$L$267,8,FALSE)</f>
        <v>60.026000000000003</v>
      </c>
      <c r="H127" t="str">
        <f>VLOOKUP(A127,'Unemployment % from World Bank'!$A$1:$L$267,8,FALSE)</f>
        <v>No Data</v>
      </c>
      <c r="I127" t="e">
        <f>VLOOKUP(A127,'Education Index from Wiki'!$A$1:$G$190,5,FALSE)</f>
        <v>#N/A</v>
      </c>
      <c r="J127" t="e">
        <f>VLOOKUP(A127,'% Drinking Water FAOStat'!$A$1:$H$124,5,FALSE)</f>
        <v>#N/A</v>
      </c>
      <c r="K127" t="e">
        <f>VLOOKUP(A127,'% Sanitation Servics FAOStat'!$A$1:$H$124,5,FALSE)</f>
        <v>#N/A</v>
      </c>
      <c r="L127">
        <f>VLOOKUP(A127,Freedom!$A$1:$I$212,5,FALSE)</f>
        <v>19</v>
      </c>
    </row>
    <row r="128" spans="1:12" x14ac:dyDescent="0.25">
      <c r="A128" t="s">
        <v>138</v>
      </c>
      <c r="B128" t="str">
        <f>VLOOKUP(A128,'Country and Region'!$A$1:$B$165,2,FALSE)</f>
        <v>Sub-Saharan Africa</v>
      </c>
      <c r="C128">
        <v>2017</v>
      </c>
      <c r="D128">
        <v>127</v>
      </c>
      <c r="E128">
        <v>4.1900000572204599</v>
      </c>
      <c r="F128" s="2">
        <f>VLOOKUP(A128,'GDP $ from World Bank'!$A$2:$L$274,8,FALSE)</f>
        <v>15365713059.105669</v>
      </c>
      <c r="G128">
        <f>VLOOKUP(A128,'Life Expectancy from World Bank'!$A$1:$L$267,8,FALSE)</f>
        <v>58.451999999999998</v>
      </c>
      <c r="H128">
        <f>VLOOKUP(A128,'Unemployment % from World Bank'!$A$1:$L$267,8,FALSE)</f>
        <v>7.4099998474121103</v>
      </c>
      <c r="I128">
        <f>VLOOKUP(A128,'Education Index from Wiki'!$A$1:$G$190,5,FALSE)</f>
        <v>0.28199999999999997</v>
      </c>
      <c r="J128" t="e">
        <f>VLOOKUP(A128,'% Drinking Water FAOStat'!$A$1:$H$124,5,FALSE)</f>
        <v>#N/A</v>
      </c>
      <c r="K128">
        <f>VLOOKUP(A128,'% Sanitation Servics FAOStat'!$A$1:$H$124,5,FALSE)</f>
        <v>17.8</v>
      </c>
      <c r="L128">
        <f>VLOOKUP(A128,Freedom!$A$1:$I$212,5,FALSE)</f>
        <v>45</v>
      </c>
    </row>
    <row r="129" spans="1:12" x14ac:dyDescent="0.25">
      <c r="A129" t="s">
        <v>252</v>
      </c>
      <c r="B129" t="str">
        <f>VLOOKUP(A129,'Country and Region'!$A$1:$B$165,2,FALSE)</f>
        <v>Sub-Saharan Africa</v>
      </c>
      <c r="C129">
        <v>2017</v>
      </c>
      <c r="D129">
        <v>128</v>
      </c>
      <c r="E129">
        <v>4.1799998283386204</v>
      </c>
      <c r="F129" s="2">
        <f>VLOOKUP(A129,'GDP $ from World Bank'!$A$2:$L$274,8,FALSE)</f>
        <v>51588158717.534821</v>
      </c>
      <c r="G129">
        <f>VLOOKUP(A129,'Life Expectancy from World Bank'!$A$1:$L$267,8,FALSE)</f>
        <v>57.017000000000003</v>
      </c>
      <c r="H129">
        <f>VLOOKUP(A129,'Unemployment % from World Bank'!$A$1:$L$267,8,FALSE)</f>
        <v>3.2699999809265101</v>
      </c>
      <c r="I129" t="e">
        <f>VLOOKUP(A129,'Education Index from Wiki'!$A$1:$G$190,5,FALSE)</f>
        <v>#N/A</v>
      </c>
      <c r="J129" t="e">
        <f>VLOOKUP(A129,'% Drinking Water FAOStat'!$A$1:$H$124,5,FALSE)</f>
        <v>#N/A</v>
      </c>
      <c r="K129" t="e">
        <f>VLOOKUP(A129,'% Sanitation Servics FAOStat'!$A$1:$H$124,5,FALSE)</f>
        <v>#N/A</v>
      </c>
      <c r="L129">
        <f>VLOOKUP(A129,Freedom!$A$1:$I$212,5,FALSE)</f>
        <v>52</v>
      </c>
    </row>
    <row r="130" spans="1:12" x14ac:dyDescent="0.25">
      <c r="A130" t="s">
        <v>145</v>
      </c>
      <c r="B130" t="str">
        <f>VLOOKUP(A130,'Country and Region'!$A$1:$B$165,2,FALSE)</f>
        <v>Southeastern Asia</v>
      </c>
      <c r="C130">
        <v>2017</v>
      </c>
      <c r="D130">
        <v>129</v>
      </c>
      <c r="E130">
        <v>4.1680002212524396</v>
      </c>
      <c r="F130" s="2">
        <f>VLOOKUP(A130,'GDP $ from World Bank'!$A$2:$L$274,8,FALSE)</f>
        <v>22177200511.581059</v>
      </c>
      <c r="G130">
        <f>VLOOKUP(A130,'Life Expectancy from World Bank'!$A$1:$L$267,8,FALSE)</f>
        <v>69.289000000000001</v>
      </c>
      <c r="H130">
        <f>VLOOKUP(A130,'Unemployment % from World Bank'!$A$1:$L$267,8,FALSE)</f>
        <v>0.140000000596046</v>
      </c>
      <c r="I130">
        <f>VLOOKUP(A130,'Education Index from Wiki'!$A$1:$G$190,5,FALSE)</f>
        <v>0.47599999999999998</v>
      </c>
      <c r="J130">
        <f>VLOOKUP(A130,'% Drinking Water FAOStat'!$A$1:$H$124,5,FALSE)</f>
        <v>26</v>
      </c>
      <c r="K130" t="e">
        <f>VLOOKUP(A130,'% Sanitation Servics FAOStat'!$A$1:$H$124,5,FALSE)</f>
        <v>#N/A</v>
      </c>
      <c r="L130">
        <f>VLOOKUP(A130,Freedom!$A$1:$I$212,5,FALSE)</f>
        <v>31</v>
      </c>
    </row>
    <row r="131" spans="1:12" x14ac:dyDescent="0.25">
      <c r="A131" t="s">
        <v>118</v>
      </c>
      <c r="B131" t="str">
        <f>VLOOKUP(A131,'Country and Region'!$A$1:$B$165,2,FALSE)</f>
        <v>Sub-Saharan Africa</v>
      </c>
      <c r="C131">
        <v>2017</v>
      </c>
      <c r="D131">
        <v>130</v>
      </c>
      <c r="E131">
        <v>4.1389999389648402</v>
      </c>
      <c r="F131" s="2">
        <f>VLOOKUP(A131,'GDP $ from World Bank'!$A$2:$L$274,8,FALSE)</f>
        <v>129717804934.61412</v>
      </c>
      <c r="G131">
        <f>VLOOKUP(A131,'Life Expectancy from World Bank'!$A$1:$L$267,8,FALSE)</f>
        <v>64.881</v>
      </c>
      <c r="H131" t="str">
        <f>VLOOKUP(A131,'Unemployment % from World Bank'!$A$1:$L$267,8,FALSE)</f>
        <v>No Data</v>
      </c>
      <c r="I131">
        <f>VLOOKUP(A131,'Education Index from Wiki'!$A$1:$G$190,5,FALSE)</f>
        <v>0.33700000000000002</v>
      </c>
      <c r="J131" t="e">
        <f>VLOOKUP(A131,'% Drinking Water FAOStat'!$A$1:$H$124,5,FALSE)</f>
        <v>#N/A</v>
      </c>
      <c r="K131" t="e">
        <f>VLOOKUP(A131,'% Sanitation Servics FAOStat'!$A$1:$H$124,5,FALSE)</f>
        <v>#N/A</v>
      </c>
      <c r="L131">
        <f>VLOOKUP(A131,Freedom!$A$1:$I$212,5,FALSE)</f>
        <v>6</v>
      </c>
    </row>
    <row r="132" spans="1:12" x14ac:dyDescent="0.25">
      <c r="A132" t="s">
        <v>114</v>
      </c>
      <c r="B132" t="str">
        <f>VLOOKUP(A132,'Country and Region'!$A$1:$B$165,2,FALSE)</f>
        <v>Sub-Saharan Africa</v>
      </c>
      <c r="C132">
        <v>2017</v>
      </c>
      <c r="D132">
        <v>131</v>
      </c>
      <c r="E132">
        <v>4.1199998855590803</v>
      </c>
      <c r="F132" s="2">
        <f>VLOOKUP(A132,'GDP $ from World Bank'!$A$2:$L$274,8,FALSE)</f>
        <v>60406382898.517403</v>
      </c>
      <c r="G132">
        <f>VLOOKUP(A132,'Life Expectancy from World Bank'!$A$1:$L$267,8,FALSE)</f>
        <v>63.463000000000001</v>
      </c>
      <c r="H132">
        <f>VLOOKUP(A132,'Unemployment % from World Bank'!$A$1:$L$267,8,FALSE)</f>
        <v>3.3699998855590798</v>
      </c>
      <c r="I132">
        <f>VLOOKUP(A132,'Education Index from Wiki'!$A$1:$G$190,5,FALSE)</f>
        <v>0.55500000000000005</v>
      </c>
      <c r="J132">
        <f>VLOOKUP(A132,'% Drinking Water FAOStat'!$A$1:$H$124,5,FALSE)</f>
        <v>36.299999999999997</v>
      </c>
      <c r="K132">
        <f>VLOOKUP(A132,'% Sanitation Servics FAOStat'!$A$1:$H$124,5,FALSE)</f>
        <v>11.9</v>
      </c>
      <c r="L132">
        <f>VLOOKUP(A132,Freedom!$A$1:$I$212,5,FALSE)</f>
        <v>83</v>
      </c>
    </row>
    <row r="133" spans="1:12" x14ac:dyDescent="0.25">
      <c r="A133" t="s">
        <v>111</v>
      </c>
      <c r="B133" t="str">
        <f>VLOOKUP(A133,'Country and Region'!$A$1:$B$165,2,FALSE)</f>
        <v>Central and Eastern Europe</v>
      </c>
      <c r="C133">
        <v>2017</v>
      </c>
      <c r="D133">
        <v>132</v>
      </c>
      <c r="E133">
        <v>4.0960001945495597</v>
      </c>
      <c r="F133" s="2">
        <f>VLOOKUP(A133,'GDP $ from World Bank'!$A$2:$L$274,8,FALSE)</f>
        <v>112090530368.54335</v>
      </c>
      <c r="G133">
        <f>VLOOKUP(A133,'Life Expectancy from World Bank'!$A$1:$L$267,8,FALSE)</f>
        <v>71.780975609756112</v>
      </c>
      <c r="H133">
        <f>VLOOKUP(A133,'Unemployment % from World Bank'!$A$1:$L$267,8,FALSE)</f>
        <v>9.5</v>
      </c>
      <c r="I133">
        <f>VLOOKUP(A133,'Education Index from Wiki'!$A$1:$G$190,5,FALSE)</f>
        <v>0.79400000000000004</v>
      </c>
      <c r="J133">
        <f>VLOOKUP(A133,'% Drinking Water FAOStat'!$A$1:$H$124,5,FALSE)</f>
        <v>88.9</v>
      </c>
      <c r="K133">
        <f>VLOOKUP(A133,'% Sanitation Servics FAOStat'!$A$1:$H$124,5,FALSE)</f>
        <v>69.7</v>
      </c>
      <c r="L133">
        <f>VLOOKUP(A133,Freedom!$A$1:$I$212,5,FALSE)</f>
        <v>61</v>
      </c>
    </row>
    <row r="134" spans="1:12" x14ac:dyDescent="0.25">
      <c r="A134" t="s">
        <v>141</v>
      </c>
      <c r="B134" t="str">
        <f>VLOOKUP(A134,'Country and Region'!$A$1:$B$165,2,FALSE)</f>
        <v>Sub-Saharan Africa</v>
      </c>
      <c r="C134">
        <v>2017</v>
      </c>
      <c r="D134">
        <v>133</v>
      </c>
      <c r="E134">
        <v>4.0809998512268102</v>
      </c>
      <c r="F134" s="2">
        <f>VLOOKUP(A134,'GDP $ from World Bank'!$A$2:$L$274,8,FALSE)</f>
        <v>30744473911.531208</v>
      </c>
      <c r="G134">
        <f>VLOOKUP(A134,'Life Expectancy from World Bank'!$A$1:$L$267,8,FALSE)</f>
        <v>62.515999999999998</v>
      </c>
      <c r="H134">
        <f>VLOOKUP(A134,'Unemployment % from World Bank'!$A$1:$L$267,8,FALSE)</f>
        <v>3.6400001049041699</v>
      </c>
      <c r="I134">
        <f>VLOOKUP(A134,'Education Index from Wiki'!$A$1:$G$190,5,FALSE)</f>
        <v>0.50700000000000001</v>
      </c>
      <c r="J134">
        <f>VLOOKUP(A134,'% Drinking Water FAOStat'!$A$1:$H$124,5,FALSE)</f>
        <v>13.9</v>
      </c>
      <c r="K134" t="e">
        <f>VLOOKUP(A134,'% Sanitation Servics FAOStat'!$A$1:$H$124,5,FALSE)</f>
        <v>#N/A</v>
      </c>
      <c r="L134">
        <f>VLOOKUP(A134,Freedom!$A$1:$I$212,5,FALSE)</f>
        <v>35</v>
      </c>
    </row>
    <row r="135" spans="1:12" x14ac:dyDescent="0.25">
      <c r="A135" t="s">
        <v>151</v>
      </c>
      <c r="B135" t="str">
        <f>VLOOKUP(A135,'Country and Region'!$A$1:$B$165,2,FALSE)</f>
        <v>Sub-Saharan Africa</v>
      </c>
      <c r="C135">
        <v>2017</v>
      </c>
      <c r="D135">
        <v>134</v>
      </c>
      <c r="E135">
        <v>4.03200006484985</v>
      </c>
      <c r="F135" s="2">
        <f>VLOOKUP(A135,'GDP $ from World Bank'!$A$2:$L$274,8,FALSE)</f>
        <v>14106956830.085659</v>
      </c>
      <c r="G135">
        <f>VLOOKUP(A135,'Life Expectancy from World Bank'!$A$1:$L$267,8,FALSE)</f>
        <v>60.768000000000001</v>
      </c>
      <c r="H135" t="str">
        <f>VLOOKUP(A135,'Unemployment % from World Bank'!$A$1:$L$267,8,FALSE)</f>
        <v>No Data</v>
      </c>
      <c r="I135">
        <f>VLOOKUP(A135,'Education Index from Wiki'!$A$1:$G$190,5,FALSE)</f>
        <v>0.29799999999999999</v>
      </c>
      <c r="J135" t="e">
        <f>VLOOKUP(A135,'% Drinking Water FAOStat'!$A$1:$H$124,5,FALSE)</f>
        <v>#N/A</v>
      </c>
      <c r="K135" t="e">
        <f>VLOOKUP(A135,'% Sanitation Servics FAOStat'!$A$1:$H$124,5,FALSE)</f>
        <v>#N/A</v>
      </c>
      <c r="L135">
        <f>VLOOKUP(A135,Freedom!$A$1:$I$212,5,FALSE)</f>
        <v>63</v>
      </c>
    </row>
    <row r="136" spans="1:12" x14ac:dyDescent="0.25">
      <c r="A136" t="s">
        <v>144</v>
      </c>
      <c r="B136" t="str">
        <f>VLOOKUP(A136,'Country and Region'!$A$1:$B$165,2,FALSE)</f>
        <v>Sub-Saharan Africa</v>
      </c>
      <c r="C136">
        <v>2017</v>
      </c>
      <c r="D136">
        <v>135</v>
      </c>
      <c r="E136">
        <v>4.0279998779296902</v>
      </c>
      <c r="F136" s="2">
        <f>VLOOKUP(A136,'GDP $ from World Bank'!$A$2:$L$274,8,FALSE)</f>
        <v>11185102399.576204</v>
      </c>
      <c r="G136">
        <f>VLOOKUP(A136,'Life Expectancy from World Bank'!$A$1:$L$267,8,FALSE)</f>
        <v>61.598999999999997</v>
      </c>
      <c r="H136">
        <f>VLOOKUP(A136,'Unemployment % from World Bank'!$A$1:$L$267,8,FALSE)</f>
        <v>7.7699999809265101</v>
      </c>
      <c r="I136">
        <f>VLOOKUP(A136,'Education Index from Wiki'!$A$1:$G$190,5,FALSE)</f>
        <v>0.245</v>
      </c>
      <c r="J136" t="e">
        <f>VLOOKUP(A136,'% Drinking Water FAOStat'!$A$1:$H$124,5,FALSE)</f>
        <v>#N/A</v>
      </c>
      <c r="K136">
        <f>VLOOKUP(A136,'% Sanitation Servics FAOStat'!$A$1:$H$124,5,FALSE)</f>
        <v>15</v>
      </c>
      <c r="L136">
        <f>VLOOKUP(A136,Freedom!$A$1:$I$212,5,FALSE)</f>
        <v>49</v>
      </c>
    </row>
    <row r="137" spans="1:12" x14ac:dyDescent="0.25">
      <c r="A137" t="s">
        <v>131</v>
      </c>
      <c r="B137" t="str">
        <f>VLOOKUP(A137,'Country and Region'!$A$1:$B$165,2,FALSE)</f>
        <v>Sub-Saharan Africa</v>
      </c>
      <c r="C137">
        <v>2017</v>
      </c>
      <c r="D137">
        <v>136</v>
      </c>
      <c r="E137">
        <v>3.9700000286102299</v>
      </c>
      <c r="F137" s="2">
        <f>VLOOKUP(A137,'GDP $ from World Bank'!$A$2:$L$274,8,FALSE)</f>
        <v>8943543677.1889935</v>
      </c>
      <c r="G137">
        <f>VLOOKUP(A137,'Life Expectancy from World Bank'!$A$1:$L$267,8,FALSE)</f>
        <v>63.279000000000003</v>
      </c>
      <c r="H137">
        <f>VLOOKUP(A137,'Unemployment % from World Bank'!$A$1:$L$267,8,FALSE)</f>
        <v>3.53999996185303</v>
      </c>
      <c r="I137">
        <f>VLOOKUP(A137,'Education Index from Wiki'!$A$1:$G$190,5,FALSE)</f>
        <v>0.45500000000000002</v>
      </c>
      <c r="J137" t="e">
        <f>VLOOKUP(A137,'% Drinking Water FAOStat'!$A$1:$H$124,5,FALSE)</f>
        <v>#N/A</v>
      </c>
      <c r="K137">
        <f>VLOOKUP(A137,'% Sanitation Servics FAOStat'!$A$1:$H$124,5,FALSE)</f>
        <v>23.5</v>
      </c>
      <c r="L137">
        <f>VLOOKUP(A137,Freedom!$A$1:$I$212,5,FALSE)</f>
        <v>63</v>
      </c>
    </row>
    <row r="138" spans="1:12" x14ac:dyDescent="0.25">
      <c r="A138" t="s">
        <v>149</v>
      </c>
      <c r="B138" t="str">
        <f>VLOOKUP(A138,'Country and Region'!$A$1:$B$165,2,FALSE)</f>
        <v>Sub-Saharan Africa</v>
      </c>
      <c r="C138">
        <v>2017</v>
      </c>
      <c r="D138">
        <v>137</v>
      </c>
      <c r="E138">
        <v>3.9360001087188698</v>
      </c>
      <c r="F138" s="2">
        <f>VLOOKUP(A138,'GDP $ from World Bank'!$A$2:$L$274,8,FALSE)</f>
        <v>10000395242.14566</v>
      </c>
      <c r="G138">
        <f>VLOOKUP(A138,'Life Expectancy from World Bank'!$A$1:$L$267,8,FALSE)</f>
        <v>53.712000000000003</v>
      </c>
      <c r="H138" t="str">
        <f>VLOOKUP(A138,'Unemployment % from World Bank'!$A$1:$L$267,8,FALSE)</f>
        <v>No Data</v>
      </c>
      <c r="I138">
        <f>VLOOKUP(A138,'Education Index from Wiki'!$A$1:$G$190,5,FALSE)</f>
        <v>0.28799999999999998</v>
      </c>
      <c r="J138">
        <f>VLOOKUP(A138,'% Drinking Water FAOStat'!$A$1:$H$124,5,FALSE)</f>
        <v>5.6</v>
      </c>
      <c r="K138">
        <f>VLOOKUP(A138,'% Sanitation Servics FAOStat'!$A$1:$H$124,5,FALSE)</f>
        <v>9.6</v>
      </c>
      <c r="L138">
        <f>VLOOKUP(A138,Freedom!$A$1:$I$212,5,FALSE)</f>
        <v>18</v>
      </c>
    </row>
    <row r="139" spans="1:12" x14ac:dyDescent="0.25">
      <c r="A139" t="s">
        <v>115</v>
      </c>
      <c r="B139" t="str">
        <f>VLOOKUP(A139,'Country and Region'!$A$1:$B$165,2,FALSE)</f>
        <v>Sub-Saharan Africa</v>
      </c>
      <c r="C139">
        <v>2017</v>
      </c>
      <c r="D139">
        <v>138</v>
      </c>
      <c r="E139">
        <v>3.875</v>
      </c>
      <c r="F139" s="2">
        <f>VLOOKUP(A139,'GDP $ from World Bank'!$A$2:$L$274,8,FALSE)</f>
        <v>17584890936.652306</v>
      </c>
      <c r="G139">
        <f>VLOOKUP(A139,'Life Expectancy from World Bank'!$A$1:$L$267,8,FALSE)</f>
        <v>60.811999999999998</v>
      </c>
      <c r="H139" t="str">
        <f>VLOOKUP(A139,'Unemployment % from World Bank'!$A$1:$L$267,8,FALSE)</f>
        <v>No Data</v>
      </c>
      <c r="I139">
        <f>VLOOKUP(A139,'Education Index from Wiki'!$A$1:$G$190,5,FALSE)</f>
        <v>0.56799999999999995</v>
      </c>
      <c r="J139">
        <f>VLOOKUP(A139,'% Drinking Water FAOStat'!$A$1:$H$124,5,FALSE)</f>
        <v>30</v>
      </c>
      <c r="K139">
        <f>VLOOKUP(A139,'% Sanitation Servics FAOStat'!$A$1:$H$124,5,FALSE)</f>
        <v>26.6</v>
      </c>
      <c r="L139">
        <f>VLOOKUP(A139,Freedom!$A$1:$I$212,5,FALSE)</f>
        <v>32</v>
      </c>
    </row>
    <row r="140" spans="1:12" x14ac:dyDescent="0.25">
      <c r="A140" t="s">
        <v>97</v>
      </c>
      <c r="B140" t="str">
        <f>VLOOKUP(A140,'Country and Region'!$A$1:$B$165,2,FALSE)</f>
        <v>Sub-Saharan Africa</v>
      </c>
      <c r="C140">
        <v>2017</v>
      </c>
      <c r="D140">
        <v>139</v>
      </c>
      <c r="E140">
        <v>3.8080000877380402</v>
      </c>
      <c r="F140" s="2">
        <f>VLOOKUP(A140,'GDP $ from World Bank'!$A$2:$L$274,8,FALSE)</f>
        <v>2306185361.1462793</v>
      </c>
      <c r="G140">
        <f>VLOOKUP(A140,'Life Expectancy from World Bank'!$A$1:$L$267,8,FALSE)</f>
        <v>52.947000000000003</v>
      </c>
      <c r="H140" t="str">
        <f>VLOOKUP(A140,'Unemployment % from World Bank'!$A$1:$L$267,8,FALSE)</f>
        <v>No Data</v>
      </c>
      <c r="I140">
        <f>VLOOKUP(A140,'Education Index from Wiki'!$A$1:$G$190,5,FALSE)</f>
        <v>0.52500000000000002</v>
      </c>
      <c r="J140">
        <f>VLOOKUP(A140,'% Drinking Water FAOStat'!$A$1:$H$124,5,FALSE)</f>
        <v>25.6</v>
      </c>
      <c r="K140">
        <f>VLOOKUP(A140,'% Sanitation Servics FAOStat'!$A$1:$H$124,5,FALSE)</f>
        <v>42.1</v>
      </c>
      <c r="L140">
        <f>VLOOKUP(A140,Freedom!$A$1:$I$212,5,FALSE)</f>
        <v>64</v>
      </c>
    </row>
    <row r="141" spans="1:12" x14ac:dyDescent="0.25">
      <c r="A141" t="s">
        <v>137</v>
      </c>
      <c r="B141" t="str">
        <f>VLOOKUP(A141,'Country and Region'!$A$1:$B$165,2,FALSE)</f>
        <v>Sub-Saharan Africa</v>
      </c>
      <c r="C141">
        <v>2017</v>
      </c>
      <c r="D141">
        <v>140</v>
      </c>
      <c r="E141">
        <v>3.7950000762939502</v>
      </c>
      <c r="F141" s="2">
        <f>VLOOKUP(A141,'GDP $ from World Bank'!$A$2:$L$274,8,FALSE)</f>
        <v>68972763787.154663</v>
      </c>
      <c r="G141">
        <f>VLOOKUP(A141,'Life Expectancy from World Bank'!$A$1:$L$267,8,FALSE)</f>
        <v>60.378999999999998</v>
      </c>
      <c r="H141" t="str">
        <f>VLOOKUP(A141,'Unemployment % from World Bank'!$A$1:$L$267,8,FALSE)</f>
        <v>No Data</v>
      </c>
      <c r="I141">
        <f>VLOOKUP(A141,'Education Index from Wiki'!$A$1:$G$190,5,FALSE)</f>
        <v>0.498</v>
      </c>
      <c r="J141" t="e">
        <f>VLOOKUP(A141,'% Drinking Water FAOStat'!$A$1:$H$124,5,FALSE)</f>
        <v>#N/A</v>
      </c>
      <c r="K141" t="e">
        <f>VLOOKUP(A141,'% Sanitation Servics FAOStat'!$A$1:$H$124,5,FALSE)</f>
        <v>#N/A</v>
      </c>
      <c r="L141">
        <f>VLOOKUP(A141,Freedom!$A$1:$I$212,5,FALSE)</f>
        <v>24</v>
      </c>
    </row>
    <row r="142" spans="1:12" x14ac:dyDescent="0.25">
      <c r="A142" t="s">
        <v>152</v>
      </c>
      <c r="B142" t="str">
        <f>VLOOKUP(A142,'Country and Region'!$A$1:$B$165,2,FALSE)</f>
        <v>Southern Asia</v>
      </c>
      <c r="C142">
        <v>2017</v>
      </c>
      <c r="D142">
        <v>141</v>
      </c>
      <c r="E142">
        <v>3.7939999103546098</v>
      </c>
      <c r="F142" s="2">
        <f>VLOOKUP(A142,'GDP $ from World Bank'!$A$2:$L$274,8,FALSE)</f>
        <v>18753469630.258575</v>
      </c>
      <c r="G142">
        <f>VLOOKUP(A142,'Life Expectancy from World Bank'!$A$1:$L$267,8,FALSE)</f>
        <v>64.13</v>
      </c>
      <c r="H142">
        <f>VLOOKUP(A142,'Unemployment % from World Bank'!$A$1:$L$267,8,FALSE)</f>
        <v>11.180000305175801</v>
      </c>
      <c r="I142">
        <f>VLOOKUP(A142,'Education Index from Wiki'!$A$1:$G$190,5,FALSE)</f>
        <v>0.40799999999999997</v>
      </c>
      <c r="J142">
        <f>VLOOKUP(A142,'% Drinking Water FAOStat'!$A$1:$H$124,5,FALSE)</f>
        <v>25.1</v>
      </c>
      <c r="K142" t="e">
        <f>VLOOKUP(A142,'% Sanitation Servics FAOStat'!$A$1:$H$124,5,FALSE)</f>
        <v>#N/A</v>
      </c>
      <c r="L142">
        <f>VLOOKUP(A142,Freedom!$A$1:$I$212,5,FALSE)</f>
        <v>24</v>
      </c>
    </row>
    <row r="143" spans="1:12" x14ac:dyDescent="0.25">
      <c r="A143" t="s">
        <v>128</v>
      </c>
      <c r="B143" t="str">
        <f>VLOOKUP(A143,'Country and Region'!$A$1:$B$165,2,FALSE)</f>
        <v>Sub-Saharan Africa</v>
      </c>
      <c r="C143">
        <v>2017</v>
      </c>
      <c r="D143">
        <v>142</v>
      </c>
      <c r="E143">
        <v>3.7660000324249299</v>
      </c>
      <c r="F143" s="2">
        <f>VLOOKUP(A143,'GDP $ from World Bank'!$A$2:$L$274,8,FALSE)</f>
        <v>16088437675.164776</v>
      </c>
      <c r="G143">
        <f>VLOOKUP(A143,'Life Expectancy from World Bank'!$A$1:$L$267,8,FALSE)</f>
        <v>68.811999999999998</v>
      </c>
      <c r="H143" t="str">
        <f>VLOOKUP(A143,'Unemployment % from World Bank'!$A$1:$L$267,8,FALSE)</f>
        <v>No Data</v>
      </c>
      <c r="I143">
        <f>VLOOKUP(A143,'Education Index from Wiki'!$A$1:$G$190,5,FALSE)</f>
        <v>0.66400000000000003</v>
      </c>
      <c r="J143" t="e">
        <f>VLOOKUP(A143,'% Drinking Water FAOStat'!$A$1:$H$124,5,FALSE)</f>
        <v>#N/A</v>
      </c>
      <c r="K143" t="e">
        <f>VLOOKUP(A143,'% Sanitation Servics FAOStat'!$A$1:$H$124,5,FALSE)</f>
        <v>#N/A</v>
      </c>
      <c r="L143">
        <f>VLOOKUP(A143,Freedom!$A$1:$I$212,5,FALSE)</f>
        <v>72</v>
      </c>
    </row>
    <row r="144" spans="1:12" x14ac:dyDescent="0.25">
      <c r="A144" t="s">
        <v>154</v>
      </c>
      <c r="B144" t="str">
        <f>VLOOKUP(A144,'Country and Region'!$A$1:$B$165,2,FALSE)</f>
        <v>Sub-Saharan Africa</v>
      </c>
      <c r="C144">
        <v>2017</v>
      </c>
      <c r="D144">
        <v>143</v>
      </c>
      <c r="E144">
        <v>3.65700006484985</v>
      </c>
      <c r="F144" s="2">
        <f>VLOOKUP(A144,'GDP $ from World Bank'!$A$2:$L$274,8,FALSE)</f>
        <v>12701654743.214926</v>
      </c>
      <c r="G144">
        <f>VLOOKUP(A144,'Life Expectancy from World Bank'!$A$1:$L$267,8,FALSE)</f>
        <v>61.173999999999999</v>
      </c>
      <c r="H144" t="str">
        <f>VLOOKUP(A144,'Unemployment % from World Bank'!$A$1:$L$267,8,FALSE)</f>
        <v>No Data</v>
      </c>
      <c r="I144">
        <f>VLOOKUP(A144,'Education Index from Wiki'!$A$1:$G$190,5,FALSE)</f>
        <v>0.47199999999999998</v>
      </c>
      <c r="J144" t="e">
        <f>VLOOKUP(A144,'% Drinking Water FAOStat'!$A$1:$H$124,5,FALSE)</f>
        <v>#N/A</v>
      </c>
      <c r="K144" t="e">
        <f>VLOOKUP(A144,'% Sanitation Servics FAOStat'!$A$1:$H$124,5,FALSE)</f>
        <v>#N/A</v>
      </c>
      <c r="L144">
        <f>VLOOKUP(A144,Freedom!$A$1:$I$212,5,FALSE)</f>
        <v>82</v>
      </c>
    </row>
    <row r="145" spans="1:12" x14ac:dyDescent="0.25">
      <c r="A145" t="s">
        <v>147</v>
      </c>
      <c r="B145" t="str">
        <f>VLOOKUP(A145,'Country and Region'!$A$1:$B$165,2,FALSE)</f>
        <v>Sub-Saharan Africa</v>
      </c>
      <c r="C145">
        <v>2017</v>
      </c>
      <c r="D145">
        <v>144</v>
      </c>
      <c r="E145">
        <v>3.6440000534057599</v>
      </c>
      <c r="F145" s="2">
        <f>VLOOKUP(A145,'GDP $ from World Bank'!$A$2:$L$274,8,FALSE)</f>
        <v>13176313593.550934</v>
      </c>
      <c r="G145">
        <f>VLOOKUP(A145,'Life Expectancy from World Bank'!$A$1:$L$267,8,FALSE)</f>
        <v>66.311000000000007</v>
      </c>
      <c r="H145" t="str">
        <f>VLOOKUP(A145,'Unemployment % from World Bank'!$A$1:$L$267,8,FALSE)</f>
        <v>No Data</v>
      </c>
      <c r="I145">
        <f>VLOOKUP(A145,'Education Index from Wiki'!$A$1:$G$190,5,FALSE)</f>
        <v>0.49399999999999999</v>
      </c>
      <c r="J145">
        <f>VLOOKUP(A145,'% Drinking Water FAOStat'!$A$1:$H$124,5,FALSE)</f>
        <v>18.5</v>
      </c>
      <c r="K145">
        <f>VLOOKUP(A145,'% Sanitation Servics FAOStat'!$A$1:$H$124,5,FALSE)</f>
        <v>9.4</v>
      </c>
      <c r="L145">
        <f>VLOOKUP(A145,Freedom!$A$1:$I$212,5,FALSE)</f>
        <v>56</v>
      </c>
    </row>
    <row r="146" spans="1:12" x14ac:dyDescent="0.25">
      <c r="A146" t="s">
        <v>119</v>
      </c>
      <c r="B146" t="str">
        <f>VLOOKUP(A146,'Country and Region'!$A$1:$B$165,2,FALSE)</f>
        <v>Latin America and Caribbean</v>
      </c>
      <c r="C146">
        <v>2017</v>
      </c>
      <c r="D146">
        <v>145</v>
      </c>
      <c r="E146">
        <v>3.6029999256134002</v>
      </c>
      <c r="F146" s="2">
        <f>VLOOKUP(A146,'GDP $ from World Bank'!$A$2:$L$274,8,FALSE)</f>
        <v>15035560372.644314</v>
      </c>
      <c r="G146">
        <f>VLOOKUP(A146,'Life Expectancy from World Bank'!$A$1:$L$267,8,FALSE)</f>
        <v>63.29</v>
      </c>
      <c r="H146" t="str">
        <f>VLOOKUP(A146,'Unemployment % from World Bank'!$A$1:$L$267,8,FALSE)</f>
        <v>No Data</v>
      </c>
      <c r="I146">
        <f>VLOOKUP(A146,'Education Index from Wiki'!$A$1:$G$190,5,FALSE)</f>
        <v>0.44500000000000001</v>
      </c>
      <c r="J146" t="e">
        <f>VLOOKUP(A146,'% Drinking Water FAOStat'!$A$1:$H$124,5,FALSE)</f>
        <v>#N/A</v>
      </c>
      <c r="K146" t="e">
        <f>VLOOKUP(A146,'% Sanitation Servics FAOStat'!$A$1:$H$124,5,FALSE)</f>
        <v>#N/A</v>
      </c>
      <c r="L146">
        <f>VLOOKUP(A146,Freedom!$A$1:$I$212,5,FALSE)</f>
        <v>39</v>
      </c>
    </row>
    <row r="147" spans="1:12" x14ac:dyDescent="0.25">
      <c r="A147" t="s">
        <v>136</v>
      </c>
      <c r="B147" t="str">
        <f>VLOOKUP(A147,'Country and Region'!$A$1:$B$165,2,FALSE)</f>
        <v>Middle East and Northern Africa</v>
      </c>
      <c r="C147">
        <v>2017</v>
      </c>
      <c r="D147">
        <v>146</v>
      </c>
      <c r="E147">
        <v>3.59299993515015</v>
      </c>
      <c r="F147" s="2">
        <f>VLOOKUP(A147,'GDP $ from World Bank'!$A$2:$L$274,8,FALSE)</f>
        <v>26842231204.804668</v>
      </c>
      <c r="G147" t="e">
        <f>VLOOKUP(A147,'Life Expectancy from World Bank'!$A$1:$L$267,8,FALSE)</f>
        <v>#N/A</v>
      </c>
      <c r="H147" t="str">
        <f>VLOOKUP(A147,'Unemployment % from World Bank'!$A$1:$L$267,8,FALSE)</f>
        <v>No Data</v>
      </c>
      <c r="I147">
        <f>VLOOKUP(A147,'Education Index from Wiki'!$A$1:$G$190,5,FALSE)</f>
        <v>0.34100000000000003</v>
      </c>
      <c r="J147" t="e">
        <f>VLOOKUP(A147,'% Drinking Water FAOStat'!$A$1:$H$124,5,FALSE)</f>
        <v>#N/A</v>
      </c>
      <c r="K147">
        <f>VLOOKUP(A147,'% Sanitation Servics FAOStat'!$A$1:$H$124,5,FALSE)</f>
        <v>18</v>
      </c>
      <c r="L147">
        <f>VLOOKUP(A147,Freedom!$A$1:$I$212,5,FALSE)</f>
        <v>14</v>
      </c>
    </row>
    <row r="148" spans="1:12" x14ac:dyDescent="0.25">
      <c r="A148" t="s">
        <v>178</v>
      </c>
      <c r="B148" t="str">
        <f>VLOOKUP(A148,'Country and Region'!$A$1:$B$165,2,FALSE)</f>
        <v>Sub-Saharan Africa</v>
      </c>
      <c r="C148">
        <v>2017</v>
      </c>
      <c r="D148">
        <v>147</v>
      </c>
      <c r="E148">
        <v>3.5910000801086399</v>
      </c>
      <c r="F148" s="2" t="str">
        <f>VLOOKUP(A148,'GDP $ from World Bank'!$A$2:$L$274,8,FALSE)</f>
        <v>No Data</v>
      </c>
      <c r="G148">
        <f>VLOOKUP(A148,'Life Expectancy from World Bank'!$A$1:$L$267,8,FALSE)</f>
        <v>57.365000000000002</v>
      </c>
      <c r="H148" t="str">
        <f>VLOOKUP(A148,'Unemployment % from World Bank'!$A$1:$L$267,8,FALSE)</f>
        <v>No Data</v>
      </c>
      <c r="I148">
        <f>VLOOKUP(A148,'Education Index from Wiki'!$A$1:$G$190,5,FALSE)</f>
        <v>0.309</v>
      </c>
      <c r="J148" t="e">
        <f>VLOOKUP(A148,'% Drinking Water FAOStat'!$A$1:$H$124,5,FALSE)</f>
        <v>#N/A</v>
      </c>
      <c r="K148" t="e">
        <f>VLOOKUP(A148,'% Sanitation Servics FAOStat'!$A$1:$H$124,5,FALSE)</f>
        <v>#N/A</v>
      </c>
      <c r="L148">
        <f>VLOOKUP(A148,Freedom!$A$1:$I$212,5,FALSE)</f>
        <v>4</v>
      </c>
    </row>
    <row r="149" spans="1:12" x14ac:dyDescent="0.25">
      <c r="A149" t="s">
        <v>116</v>
      </c>
      <c r="B149" t="str">
        <f>VLOOKUP(A149,'Country and Region'!$A$1:$B$165,2,FALSE)</f>
        <v>Sub-Saharan Africa</v>
      </c>
      <c r="C149">
        <v>2017</v>
      </c>
      <c r="D149">
        <v>148</v>
      </c>
      <c r="E149">
        <v>3.5329999923706099</v>
      </c>
      <c r="F149" s="2">
        <f>VLOOKUP(A149,'GDP $ from World Bank'!$A$2:$L$274,8,FALSE)</f>
        <v>3390703400</v>
      </c>
      <c r="G149">
        <f>VLOOKUP(A149,'Life Expectancy from World Bank'!$A$1:$L$267,8,FALSE)</f>
        <v>63.295000000000002</v>
      </c>
      <c r="H149">
        <f>VLOOKUP(A149,'Unemployment % from World Bank'!$A$1:$L$267,8,FALSE)</f>
        <v>5.9499998092651403</v>
      </c>
      <c r="I149">
        <f>VLOOKUP(A149,'Education Index from Wiki'!$A$1:$G$190,5,FALSE)</f>
        <v>0.42199999999999999</v>
      </c>
      <c r="J149" t="e">
        <f>VLOOKUP(A149,'% Drinking Water FAOStat'!$A$1:$H$124,5,FALSE)</f>
        <v>#N/A</v>
      </c>
      <c r="K149" t="e">
        <f>VLOOKUP(A149,'% Sanitation Servics FAOStat'!$A$1:$H$124,5,FALSE)</f>
        <v>#N/A</v>
      </c>
      <c r="L149">
        <f>VLOOKUP(A149,Freedom!$A$1:$I$212,5,FALSE)</f>
        <v>62</v>
      </c>
    </row>
    <row r="150" spans="1:12" x14ac:dyDescent="0.25">
      <c r="A150" t="s">
        <v>150</v>
      </c>
      <c r="B150" t="str">
        <f>VLOOKUP(A150,'Country and Region'!$A$1:$B$165,2,FALSE)</f>
        <v>Sub-Saharan Africa</v>
      </c>
      <c r="C150">
        <v>2017</v>
      </c>
      <c r="D150">
        <v>149</v>
      </c>
      <c r="E150">
        <v>3.5069999694824201</v>
      </c>
      <c r="F150" s="2">
        <f>VLOOKUP(A150,'GDP $ from World Bank'!$A$2:$L$274,8,FALSE)</f>
        <v>10324668266.592081</v>
      </c>
      <c r="G150">
        <f>VLOOKUP(A150,'Life Expectancy from World Bank'!$A$1:$L$267,8,FALSE)</f>
        <v>60.706000000000003</v>
      </c>
      <c r="H150" t="str">
        <f>VLOOKUP(A150,'Unemployment % from World Bank'!$A$1:$L$267,8,FALSE)</f>
        <v>No Data</v>
      </c>
      <c r="I150">
        <f>VLOOKUP(A150,'Education Index from Wiki'!$A$1:$G$190,5,FALSE)</f>
        <v>0.34799999999999998</v>
      </c>
      <c r="J150" t="e">
        <f>VLOOKUP(A150,'% Drinking Water FAOStat'!$A$1:$H$124,5,FALSE)</f>
        <v>#N/A</v>
      </c>
      <c r="K150" t="e">
        <f>VLOOKUP(A150,'% Sanitation Servics FAOStat'!$A$1:$H$124,5,FALSE)</f>
        <v>#N/A</v>
      </c>
      <c r="L150">
        <f>VLOOKUP(A150,Freedom!$A$1:$I$212,5,FALSE)</f>
        <v>41</v>
      </c>
    </row>
    <row r="151" spans="1:12" x14ac:dyDescent="0.25">
      <c r="A151" t="s">
        <v>157</v>
      </c>
      <c r="B151" t="str">
        <f>VLOOKUP(A151,'Country and Region'!$A$1:$B$165,2,FALSE)</f>
        <v>Sub-Saharan Africa</v>
      </c>
      <c r="C151">
        <v>2017</v>
      </c>
      <c r="D151">
        <v>150</v>
      </c>
      <c r="E151">
        <v>3.4949998855590798</v>
      </c>
      <c r="F151" s="2">
        <f>VLOOKUP(A151,'GDP $ from World Bank'!$A$2:$L$274,8,FALSE)</f>
        <v>6395472574.4144516</v>
      </c>
      <c r="G151">
        <f>VLOOKUP(A151,'Life Expectancy from World Bank'!$A$1:$L$267,8,FALSE)</f>
        <v>60.488999999999997</v>
      </c>
      <c r="H151">
        <f>VLOOKUP(A151,'Unemployment % from World Bank'!$A$1:$L$267,8,FALSE)</f>
        <v>3.7400000095367401</v>
      </c>
      <c r="I151">
        <f>VLOOKUP(A151,'Education Index from Wiki'!$A$1:$G$190,5,FALSE)</f>
        <v>0.50700000000000001</v>
      </c>
      <c r="J151">
        <f>VLOOKUP(A151,'% Drinking Water FAOStat'!$A$1:$H$124,5,FALSE)</f>
        <v>18.2</v>
      </c>
      <c r="K151">
        <f>VLOOKUP(A151,'% Sanitation Servics FAOStat'!$A$1:$H$124,5,FALSE)</f>
        <v>8.6999999999999993</v>
      </c>
      <c r="L151">
        <f>VLOOKUP(A151,Freedom!$A$1:$I$212,5,FALSE)</f>
        <v>48</v>
      </c>
    </row>
    <row r="152" spans="1:12" x14ac:dyDescent="0.25">
      <c r="A152" t="s">
        <v>153</v>
      </c>
      <c r="B152" t="str">
        <f>VLOOKUP(A152,'Country and Region'!$A$1:$B$165,2,FALSE)</f>
        <v>Sub-Saharan Africa</v>
      </c>
      <c r="C152">
        <v>2017</v>
      </c>
      <c r="D152">
        <v>151</v>
      </c>
      <c r="E152">
        <v>3.4709999561309801</v>
      </c>
      <c r="F152" s="2">
        <f>VLOOKUP(A152,'GDP $ from World Bank'!$A$2:$L$274,8,FALSE)</f>
        <v>9252834120.3935814</v>
      </c>
      <c r="G152">
        <f>VLOOKUP(A152,'Life Expectancy from World Bank'!$A$1:$L$267,8,FALSE)</f>
        <v>68.340999999999994</v>
      </c>
      <c r="H152">
        <f>VLOOKUP(A152,'Unemployment % from World Bank'!$A$1:$L$267,8,FALSE)</f>
        <v>11.8800001144409</v>
      </c>
      <c r="I152">
        <f>VLOOKUP(A152,'Education Index from Wiki'!$A$1:$G$190,5,FALSE)</f>
        <v>0.46200000000000002</v>
      </c>
      <c r="J152">
        <f>VLOOKUP(A152,'% Drinking Water FAOStat'!$A$1:$H$124,5,FALSE)</f>
        <v>11.1</v>
      </c>
      <c r="K152" t="e">
        <f>VLOOKUP(A152,'% Sanitation Servics FAOStat'!$A$1:$H$124,5,FALSE)</f>
        <v>#N/A</v>
      </c>
      <c r="L152">
        <f>VLOOKUP(A152,Freedom!$A$1:$I$212,5,FALSE)</f>
        <v>24</v>
      </c>
    </row>
    <row r="153" spans="1:12" x14ac:dyDescent="0.25">
      <c r="A153" t="s">
        <v>155</v>
      </c>
      <c r="B153" t="str">
        <f>VLOOKUP(A153,'Country and Region'!$A$1:$B$165,2,FALSE)</f>
        <v>Middle East and Northern Africa</v>
      </c>
      <c r="C153">
        <v>2017</v>
      </c>
      <c r="D153">
        <v>152</v>
      </c>
      <c r="E153">
        <v>3.4619998931884801</v>
      </c>
      <c r="F153" s="2">
        <f>VLOOKUP(A153,'GDP $ from World Bank'!$A$2:$L$274,8,FALSE)</f>
        <v>16340665431.516748</v>
      </c>
      <c r="G153" t="e">
        <f>VLOOKUP(A153,'Life Expectancy from World Bank'!$A$1:$L$267,8,FALSE)</f>
        <v>#N/A</v>
      </c>
      <c r="H153" t="e">
        <f>VLOOKUP(A153,'Unemployment % from World Bank'!$A$1:$L$267,8,FALSE)</f>
        <v>#N/A</v>
      </c>
      <c r="I153">
        <f>VLOOKUP(A153,'Education Index from Wiki'!$A$1:$G$190,5,FALSE)</f>
        <v>0.41599999999999998</v>
      </c>
      <c r="J153" t="e">
        <f>VLOOKUP(A153,'% Drinking Water FAOStat'!$A$1:$H$124,5,FALSE)</f>
        <v>#N/A</v>
      </c>
      <c r="K153" t="e">
        <f>VLOOKUP(A153,'% Sanitation Servics FAOStat'!$A$1:$H$124,5,FALSE)</f>
        <v>#N/A</v>
      </c>
      <c r="L153">
        <f>VLOOKUP(A153,Freedom!$A$1:$I$212,5,FALSE)</f>
        <v>-1</v>
      </c>
    </row>
    <row r="154" spans="1:12" x14ac:dyDescent="0.25">
      <c r="A154" t="s">
        <v>146</v>
      </c>
      <c r="B154" t="str">
        <f>VLOOKUP(A154,'Country and Region'!$A$1:$B$165,2,FALSE)</f>
        <v>Sub-Saharan Africa</v>
      </c>
      <c r="C154">
        <v>2017</v>
      </c>
      <c r="D154">
        <v>153</v>
      </c>
      <c r="E154">
        <v>3.34899997711182</v>
      </c>
      <c r="F154" s="2">
        <f>VLOOKUP(A154,'GDP $ from World Bank'!$A$2:$L$274,8,FALSE)</f>
        <v>53320625958.562813</v>
      </c>
      <c r="G154">
        <f>VLOOKUP(A154,'Life Expectancy from World Bank'!$A$1:$L$267,8,FALSE)</f>
        <v>64.478999999999999</v>
      </c>
      <c r="H154" t="str">
        <f>VLOOKUP(A154,'Unemployment % from World Bank'!$A$1:$L$267,8,FALSE)</f>
        <v>No Data</v>
      </c>
      <c r="I154" t="e">
        <f>VLOOKUP(A154,'Education Index from Wiki'!$A$1:$G$190,5,FALSE)</f>
        <v>#N/A</v>
      </c>
      <c r="J154" t="e">
        <f>VLOOKUP(A154,'% Drinking Water FAOStat'!$A$1:$H$124,5,FALSE)</f>
        <v>#N/A</v>
      </c>
      <c r="K154" t="e">
        <f>VLOOKUP(A154,'% Sanitation Servics FAOStat'!$A$1:$H$124,5,FALSE)</f>
        <v>#N/A</v>
      </c>
      <c r="L154">
        <f>VLOOKUP(A154,Freedom!$A$1:$I$212,5,FALSE)</f>
        <v>58</v>
      </c>
    </row>
    <row r="155" spans="1:12" x14ac:dyDescent="0.25">
      <c r="A155" t="s">
        <v>156</v>
      </c>
      <c r="B155" t="str">
        <f>VLOOKUP(A155,'Country and Region'!$A$1:$B$165,2,FALSE)</f>
        <v>Sub-Saharan Africa</v>
      </c>
      <c r="C155">
        <v>2017</v>
      </c>
      <c r="D155">
        <v>154</v>
      </c>
      <c r="E155">
        <v>2.9049999713897701</v>
      </c>
      <c r="F155" s="2">
        <f>VLOOKUP(A155,'GDP $ from World Bank'!$A$2:$L$274,8,FALSE)</f>
        <v>2712324087.2788987</v>
      </c>
      <c r="G155">
        <f>VLOOKUP(A155,'Life Expectancy from World Bank'!$A$1:$L$267,8,FALSE)</f>
        <v>60.898000000000003</v>
      </c>
      <c r="H155" t="str">
        <f>VLOOKUP(A155,'Unemployment % from World Bank'!$A$1:$L$267,8,FALSE)</f>
        <v>No Data</v>
      </c>
      <c r="I155">
        <f>VLOOKUP(A155,'Education Index from Wiki'!$A$1:$G$190,5,FALSE)</f>
        <v>0.42199999999999999</v>
      </c>
      <c r="J155" t="e">
        <f>VLOOKUP(A155,'% Drinking Water FAOStat'!$A$1:$H$124,5,FALSE)</f>
        <v>#N/A</v>
      </c>
      <c r="K155" t="e">
        <f>VLOOKUP(A155,'% Sanitation Servics FAOStat'!$A$1:$H$124,5,FALSE)</f>
        <v>#N/A</v>
      </c>
      <c r="L155">
        <f>VLOOKUP(A155,Freedom!$A$1:$I$212,5,FALSE)</f>
        <v>19</v>
      </c>
    </row>
    <row r="156" spans="1:12" x14ac:dyDescent="0.25">
      <c r="A156" t="s">
        <v>148</v>
      </c>
      <c r="B156" t="str">
        <f>VLOOKUP(A156,'Country and Region'!$A$1:$B$165,2,FALSE)</f>
        <v>Sub-Saharan Africa</v>
      </c>
      <c r="C156">
        <v>2017</v>
      </c>
      <c r="D156">
        <v>155</v>
      </c>
      <c r="E156">
        <v>2.6930000782012899</v>
      </c>
      <c r="F156" s="2">
        <f>VLOOKUP(A156,'GDP $ from World Bank'!$A$2:$L$274,8,FALSE)</f>
        <v>2072349974.15272</v>
      </c>
      <c r="G156">
        <f>VLOOKUP(A156,'Life Expectancy from World Bank'!$A$1:$L$267,8,FALSE)</f>
        <v>52.24</v>
      </c>
      <c r="H156" t="str">
        <f>VLOOKUP(A156,'Unemployment % from World Bank'!$A$1:$L$267,8,FALSE)</f>
        <v>No Data</v>
      </c>
      <c r="I156">
        <f>VLOOKUP(A156,'Education Index from Wiki'!$A$1:$G$190,5,FALSE)</f>
        <v>0.35199999999999998</v>
      </c>
      <c r="J156">
        <f>VLOOKUP(A156,'% Drinking Water FAOStat'!$A$1:$H$124,5,FALSE)</f>
        <v>6.5</v>
      </c>
      <c r="K156">
        <f>VLOOKUP(A156,'% Sanitation Servics FAOStat'!$A$1:$H$124,5,FALSE)</f>
        <v>14.6</v>
      </c>
      <c r="L156">
        <f>VLOOKUP(A156,Freedom!$A$1:$I$212,5,FALSE)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37C3-E31B-4B63-944E-9955DCE0471E}">
  <dimension ref="A1:L157"/>
  <sheetViews>
    <sheetView workbookViewId="0">
      <selection activeCell="L2" sqref="L2:L157"/>
    </sheetView>
  </sheetViews>
  <sheetFormatPr defaultRowHeight="15" x14ac:dyDescent="0.25"/>
  <cols>
    <col min="1" max="1" width="22.7109375" bestFit="1" customWidth="1"/>
    <col min="2" max="2" width="15.42578125" bestFit="1" customWidth="1"/>
    <col min="4" max="4" width="15" bestFit="1" customWidth="1"/>
    <col min="5" max="5" width="15.5703125" bestFit="1" customWidth="1"/>
    <col min="6" max="6" width="21.140625" bestFit="1" customWidth="1"/>
    <col min="7" max="7" width="14.7109375" bestFit="1" customWidth="1"/>
  </cols>
  <sheetData>
    <row r="1" spans="1:12" x14ac:dyDescent="0.25">
      <c r="A1" t="s">
        <v>0</v>
      </c>
      <c r="B1" t="s">
        <v>158</v>
      </c>
      <c r="C1" t="s">
        <v>172</v>
      </c>
      <c r="D1" t="s">
        <v>169</v>
      </c>
      <c r="E1" t="s">
        <v>170</v>
      </c>
      <c r="F1" t="s">
        <v>579</v>
      </c>
      <c r="G1" t="s">
        <v>171</v>
      </c>
      <c r="H1" t="s">
        <v>586</v>
      </c>
      <c r="I1" t="s">
        <v>602</v>
      </c>
      <c r="J1" t="s">
        <v>635</v>
      </c>
      <c r="K1" t="s">
        <v>636</v>
      </c>
      <c r="L1" t="s">
        <v>638</v>
      </c>
    </row>
    <row r="2" spans="1:12" x14ac:dyDescent="0.25">
      <c r="A2" t="s">
        <v>6</v>
      </c>
      <c r="B2" t="str">
        <f>VLOOKUP(A2,'Country and Region'!$A$1:$B$165,2,FALSE)</f>
        <v>Western Europe</v>
      </c>
      <c r="C2">
        <v>2018</v>
      </c>
      <c r="D2">
        <v>1</v>
      </c>
      <c r="E2">
        <v>7.6319999999999997</v>
      </c>
      <c r="F2" s="2">
        <f>VLOOKUP(A2,'GDP $ from World Bank'!$A$2:$L$274,9,FALSE)</f>
        <v>275715087494.90173</v>
      </c>
      <c r="G2">
        <f>VLOOKUP(A2,'Life Expectancy from World Bank'!$A$1:$L$267,9,FALSE)</f>
        <v>81.734146341463429</v>
      </c>
      <c r="H2">
        <f>VLOOKUP(A2,'Unemployment % from World Bank'!$A$1:$L$267,9,FALSE)</f>
        <v>7.3600001335143999</v>
      </c>
      <c r="I2">
        <f>VLOOKUP(A2,'Education Index from Wiki'!$A$1:$G$190,6,FALSE)</f>
        <v>0.92700000000000005</v>
      </c>
      <c r="J2">
        <f>VLOOKUP(A2,'% Drinking Water FAOStat'!$A$1:$H$124,6,FALSE)</f>
        <v>99</v>
      </c>
      <c r="K2">
        <f>VLOOKUP(A2,'% Sanitation Servics FAOStat'!$A$1:$H$124,6,FALSE)</f>
        <v>84.1</v>
      </c>
      <c r="L2">
        <f>VLOOKUP(A2,Freedom!$A$1:$I$212,6,FALSE)</f>
        <v>100</v>
      </c>
    </row>
    <row r="3" spans="1:12" x14ac:dyDescent="0.25">
      <c r="A3" t="s">
        <v>4</v>
      </c>
      <c r="B3" t="str">
        <f>VLOOKUP(A3,'Country and Region'!$A$1:$B$165,2,FALSE)</f>
        <v>Western Europe</v>
      </c>
      <c r="C3">
        <v>2018</v>
      </c>
      <c r="D3">
        <v>2</v>
      </c>
      <c r="E3">
        <v>7.5940000000000003</v>
      </c>
      <c r="F3" s="2">
        <f>VLOOKUP(A3,'GDP $ from World Bank'!$A$2:$L$274,9,FALSE)</f>
        <v>436999692591.45404</v>
      </c>
      <c r="G3">
        <f>VLOOKUP(A3,'Life Expectancy from World Bank'!$A$1:$L$267,9,FALSE)</f>
        <v>82.75853658536586</v>
      </c>
      <c r="H3">
        <f>VLOOKUP(A3,'Unemployment % from World Bank'!$A$1:$L$267,9,FALSE)</f>
        <v>3.7999999523162802</v>
      </c>
      <c r="I3">
        <f>VLOOKUP(A3,'Education Index from Wiki'!$A$1:$G$190,6,FALSE)</f>
        <v>0.92800000000000005</v>
      </c>
      <c r="J3">
        <f>VLOOKUP(A3,'% Drinking Water FAOStat'!$A$1:$H$124,6,FALSE)</f>
        <v>98.8</v>
      </c>
      <c r="K3">
        <f>VLOOKUP(A3,'% Sanitation Servics FAOStat'!$A$1:$H$124,6,FALSE)</f>
        <v>64.7</v>
      </c>
      <c r="L3">
        <f>VLOOKUP(A3,Freedom!$A$1:$I$212,6,FALSE)</f>
        <v>100</v>
      </c>
    </row>
    <row r="4" spans="1:12" x14ac:dyDescent="0.25">
      <c r="A4" t="s">
        <v>3</v>
      </c>
      <c r="B4" t="str">
        <f>VLOOKUP(A4,'Country and Region'!$A$1:$B$165,2,FALSE)</f>
        <v>Western Europe</v>
      </c>
      <c r="C4">
        <v>2018</v>
      </c>
      <c r="D4">
        <v>3</v>
      </c>
      <c r="E4">
        <v>7.5549999999999997</v>
      </c>
      <c r="F4" s="2">
        <f>VLOOKUP(A4,'GDP $ from World Bank'!$A$2:$L$274,9,FALSE)</f>
        <v>356841216410.06769</v>
      </c>
      <c r="G4">
        <f>VLOOKUP(A4,'Life Expectancy from World Bank'!$A$1:$L$267,9,FALSE)</f>
        <v>80.953658536585365</v>
      </c>
      <c r="H4">
        <f>VLOOKUP(A4,'Unemployment % from World Bank'!$A$1:$L$267,9,FALSE)</f>
        <v>5.1300001144409197</v>
      </c>
      <c r="I4">
        <f>VLOOKUP(A4,'Education Index from Wiki'!$A$1:$G$190,6,FALSE)</f>
        <v>0.92100000000000004</v>
      </c>
      <c r="J4">
        <f>VLOOKUP(A4,'% Drinking Water FAOStat'!$A$1:$H$124,6,FALSE)</f>
        <v>96.7</v>
      </c>
      <c r="K4">
        <f>VLOOKUP(A4,'% Sanitation Servics FAOStat'!$A$1:$H$124,6,FALSE)</f>
        <v>91.7</v>
      </c>
      <c r="L4">
        <f>VLOOKUP(A4,Freedom!$A$1:$I$212,6,FALSE)</f>
        <v>97</v>
      </c>
    </row>
    <row r="5" spans="1:12" x14ac:dyDescent="0.25">
      <c r="A5" t="s">
        <v>2</v>
      </c>
      <c r="B5" t="str">
        <f>VLOOKUP(A5,'Country and Region'!$A$1:$B$165,2,FALSE)</f>
        <v>Western Europe</v>
      </c>
      <c r="C5">
        <v>2018</v>
      </c>
      <c r="D5">
        <v>4</v>
      </c>
      <c r="E5">
        <v>7.4950000000000001</v>
      </c>
      <c r="F5" s="2">
        <f>VLOOKUP(A5,'GDP $ from World Bank'!$A$2:$L$274,9,FALSE)</f>
        <v>26267063757.54953</v>
      </c>
      <c r="G5">
        <f>VLOOKUP(A5,'Life Expectancy from World Bank'!$A$1:$L$267,9,FALSE)</f>
        <v>82.86097560975611</v>
      </c>
      <c r="H5">
        <f>VLOOKUP(A5,'Unemployment % from World Bank'!$A$1:$L$267,9,FALSE)</f>
        <v>2.7000000476837198</v>
      </c>
      <c r="I5">
        <f>VLOOKUP(A5,'Education Index from Wiki'!$A$1:$G$190,6,FALSE)</f>
        <v>0.91800000000000004</v>
      </c>
      <c r="J5">
        <f>VLOOKUP(A5,'% Drinking Water FAOStat'!$A$1:$H$124,6,FALSE)</f>
        <v>99</v>
      </c>
      <c r="K5">
        <f>VLOOKUP(A5,'% Sanitation Servics FAOStat'!$A$1:$H$124,6,FALSE)</f>
        <v>81.2</v>
      </c>
      <c r="L5">
        <f>VLOOKUP(A5,Freedom!$A$1:$I$212,6,FALSE)</f>
        <v>95</v>
      </c>
    </row>
    <row r="6" spans="1:12" x14ac:dyDescent="0.25">
      <c r="A6" t="s">
        <v>1</v>
      </c>
      <c r="B6" t="str">
        <f>VLOOKUP(A6,'Country and Region'!$A$1:$B$165,2,FALSE)</f>
        <v>Western Europe</v>
      </c>
      <c r="C6">
        <v>2018</v>
      </c>
      <c r="D6">
        <v>5</v>
      </c>
      <c r="E6">
        <v>7.4870000000000001</v>
      </c>
      <c r="F6" s="2">
        <f>VLOOKUP(A6,'GDP $ from World Bank'!$A$2:$L$274,9,FALSE)</f>
        <v>735539301552.67358</v>
      </c>
      <c r="G6">
        <f>VLOOKUP(A6,'Life Expectancy from World Bank'!$A$1:$L$267,9,FALSE)</f>
        <v>83.753658536585377</v>
      </c>
      <c r="H6">
        <f>VLOOKUP(A6,'Unemployment % from World Bank'!$A$1:$L$267,9,FALSE)</f>
        <v>4.71000003814697</v>
      </c>
      <c r="I6">
        <f>VLOOKUP(A6,'Education Index from Wiki'!$A$1:$G$190,6,FALSE)</f>
        <v>0.9</v>
      </c>
      <c r="J6">
        <f>VLOOKUP(A6,'% Drinking Water FAOStat'!$A$1:$H$124,6,FALSE)</f>
        <v>94.2</v>
      </c>
      <c r="K6">
        <f>VLOOKUP(A6,'% Sanitation Servics FAOStat'!$A$1:$H$124,6,FALSE)</f>
        <v>99</v>
      </c>
      <c r="L6">
        <f>VLOOKUP(A6,Freedom!$A$1:$I$212,6,FALSE)</f>
        <v>96</v>
      </c>
    </row>
    <row r="7" spans="1:12" x14ac:dyDescent="0.25">
      <c r="A7" t="s">
        <v>7</v>
      </c>
      <c r="B7" t="str">
        <f>VLOOKUP(A7,'Country and Region'!$A$1:$B$165,2,FALSE)</f>
        <v>Western Europe</v>
      </c>
      <c r="C7">
        <v>2018</v>
      </c>
      <c r="D7">
        <v>6</v>
      </c>
      <c r="E7">
        <v>7.4409999999999998</v>
      </c>
      <c r="F7" s="2">
        <f>VLOOKUP(A7,'GDP $ from World Bank'!$A$2:$L$274,9,FALSE)</f>
        <v>914043438179.60718</v>
      </c>
      <c r="G7">
        <f>VLOOKUP(A7,'Life Expectancy from World Bank'!$A$1:$L$267,9,FALSE)</f>
        <v>81.812195121951234</v>
      </c>
      <c r="H7">
        <f>VLOOKUP(A7,'Unemployment % from World Bank'!$A$1:$L$267,9,FALSE)</f>
        <v>3.8299999237060498</v>
      </c>
      <c r="I7">
        <f>VLOOKUP(A7,'Education Index from Wiki'!$A$1:$G$190,6,FALSE)</f>
        <v>0.91200000000000003</v>
      </c>
      <c r="J7">
        <f>VLOOKUP(A7,'% Drinking Water FAOStat'!$A$1:$H$124,6,FALSE)</f>
        <v>99</v>
      </c>
      <c r="K7">
        <f>VLOOKUP(A7,'% Sanitation Servics FAOStat'!$A$1:$H$124,6,FALSE)</f>
        <v>97.5</v>
      </c>
      <c r="L7">
        <f>VLOOKUP(A7,Freedom!$A$1:$I$212,6,FALSE)</f>
        <v>99</v>
      </c>
    </row>
    <row r="8" spans="1:12" x14ac:dyDescent="0.25">
      <c r="A8" t="s">
        <v>5</v>
      </c>
      <c r="B8" t="str">
        <f>VLOOKUP(A8,'Country and Region'!$A$1:$B$165,2,FALSE)</f>
        <v>North America</v>
      </c>
      <c r="C8">
        <v>2018</v>
      </c>
      <c r="D8">
        <v>7</v>
      </c>
      <c r="E8">
        <v>7.3280000000000003</v>
      </c>
      <c r="F8" s="2">
        <f>VLOOKUP(A8,'GDP $ from World Bank'!$A$2:$L$274,9,FALSE)</f>
        <v>1725329192783.0239</v>
      </c>
      <c r="G8">
        <f>VLOOKUP(A8,'Life Expectancy from World Bank'!$A$1:$L$267,9,FALSE)</f>
        <v>82.048780487804876</v>
      </c>
      <c r="H8">
        <f>VLOOKUP(A8,'Unemployment % from World Bank'!$A$1:$L$267,9,FALSE)</f>
        <v>5.8299999237060502</v>
      </c>
      <c r="I8">
        <f>VLOOKUP(A8,'Education Index from Wiki'!$A$1:$G$190,6,FALSE)</f>
        <v>0.89300000000000002</v>
      </c>
      <c r="J8">
        <f>VLOOKUP(A8,'% Drinking Water FAOStat'!$A$1:$H$124,6,FALSE)</f>
        <v>99</v>
      </c>
      <c r="K8">
        <f>VLOOKUP(A8,'% Sanitation Servics FAOStat'!$A$1:$H$124,6,FALSE)</f>
        <v>84</v>
      </c>
      <c r="L8">
        <f>VLOOKUP(A8,Freedom!$A$1:$I$212,6,FALSE)</f>
        <v>99</v>
      </c>
    </row>
    <row r="9" spans="1:12" x14ac:dyDescent="0.25">
      <c r="A9" t="s">
        <v>9</v>
      </c>
      <c r="B9" t="str">
        <f>VLOOKUP(A9,'Country and Region'!$A$1:$B$165,2,FALSE)</f>
        <v>Australia and New Zealand</v>
      </c>
      <c r="C9">
        <v>2018</v>
      </c>
      <c r="D9">
        <v>8</v>
      </c>
      <c r="E9">
        <v>7.3239999999999998</v>
      </c>
      <c r="F9" s="2">
        <f>VLOOKUP(A9,'GDP $ from World Bank'!$A$2:$L$274,9,FALSE)</f>
        <v>211953111035.51318</v>
      </c>
      <c r="G9">
        <f>VLOOKUP(A9,'Life Expectancy from World Bank'!$A$1:$L$267,9,FALSE)</f>
        <v>81.858536585365869</v>
      </c>
      <c r="H9">
        <f>VLOOKUP(A9,'Unemployment % from World Bank'!$A$1:$L$267,9,FALSE)</f>
        <v>4.3299999237060502</v>
      </c>
      <c r="I9">
        <f>VLOOKUP(A9,'Education Index from Wiki'!$A$1:$G$190,6,FALSE)</f>
        <v>0.92300000000000004</v>
      </c>
      <c r="J9">
        <f>VLOOKUP(A9,'% Drinking Water FAOStat'!$A$1:$H$124,6,FALSE)</f>
        <v>99</v>
      </c>
      <c r="K9">
        <f>VLOOKUP(A9,'% Sanitation Servics FAOStat'!$A$1:$H$124,6,FALSE)</f>
        <v>81.3</v>
      </c>
      <c r="L9">
        <f>VLOOKUP(A9,Freedom!$A$1:$I$212,6,FALSE)</f>
        <v>98</v>
      </c>
    </row>
    <row r="10" spans="1:12" x14ac:dyDescent="0.25">
      <c r="A10" t="s">
        <v>8</v>
      </c>
      <c r="B10" t="str">
        <f>VLOOKUP(A10,'Country and Region'!$A$1:$B$165,2,FALSE)</f>
        <v>Western Europe</v>
      </c>
      <c r="C10">
        <v>2018</v>
      </c>
      <c r="D10">
        <v>9</v>
      </c>
      <c r="E10">
        <v>7.3140000000000001</v>
      </c>
      <c r="F10" s="2">
        <f>VLOOKUP(A10,'GDP $ from World Bank'!$A$2:$L$274,9,FALSE)</f>
        <v>555455371487.08936</v>
      </c>
      <c r="G10">
        <f>VLOOKUP(A10,'Life Expectancy from World Bank'!$A$1:$L$267,9,FALSE)</f>
        <v>82.558536585365857</v>
      </c>
      <c r="H10">
        <f>VLOOKUP(A10,'Unemployment % from World Bank'!$A$1:$L$267,9,FALSE)</f>
        <v>6.3600001335143999</v>
      </c>
      <c r="I10">
        <f>VLOOKUP(A10,'Education Index from Wiki'!$A$1:$G$190,6,FALSE)</f>
        <v>0.91400000000000003</v>
      </c>
      <c r="J10">
        <f>VLOOKUP(A10,'% Drinking Water FAOStat'!$A$1:$H$124,6,FALSE)</f>
        <v>99</v>
      </c>
      <c r="K10">
        <f>VLOOKUP(A10,'% Sanitation Servics FAOStat'!$A$1:$H$124,6,FALSE)</f>
        <v>94.9</v>
      </c>
      <c r="L10">
        <f>VLOOKUP(A10,Freedom!$A$1:$I$212,6,FALSE)</f>
        <v>100</v>
      </c>
    </row>
    <row r="11" spans="1:12" x14ac:dyDescent="0.25">
      <c r="A11" t="s">
        <v>10</v>
      </c>
      <c r="B11" t="str">
        <f>VLOOKUP(A11,'Country and Region'!$A$1:$B$165,2,FALSE)</f>
        <v>Australia and New Zealand</v>
      </c>
      <c r="C11">
        <v>2018</v>
      </c>
      <c r="D11">
        <v>10</v>
      </c>
      <c r="E11">
        <v>7.2720000000000002</v>
      </c>
      <c r="F11" s="2">
        <f>VLOOKUP(A11,'GDP $ from World Bank'!$A$2:$L$274,9,FALSE)</f>
        <v>1428529571351.0581</v>
      </c>
      <c r="G11">
        <f>VLOOKUP(A11,'Life Expectancy from World Bank'!$A$1:$L$267,9,FALSE)</f>
        <v>82.748780487804893</v>
      </c>
      <c r="H11">
        <f>VLOOKUP(A11,'Unemployment % from World Bank'!$A$1:$L$267,9,FALSE)</f>
        <v>5.3000001907348597</v>
      </c>
      <c r="I11">
        <f>VLOOKUP(A11,'Education Index from Wiki'!$A$1:$G$190,6,FALSE)</f>
        <v>0.92300000000000004</v>
      </c>
      <c r="J11" t="e">
        <f>VLOOKUP(A11,'% Drinking Water FAOStat'!$A$1:$H$124,6,FALSE)</f>
        <v>#N/A</v>
      </c>
      <c r="K11">
        <f>VLOOKUP(A11,'% Sanitation Servics FAOStat'!$A$1:$H$124,6,FALSE)</f>
        <v>72.3</v>
      </c>
      <c r="L11">
        <f>VLOOKUP(A11,Freedom!$A$1:$I$212,6,FALSE)</f>
        <v>98</v>
      </c>
    </row>
    <row r="12" spans="1:12" x14ac:dyDescent="0.25">
      <c r="A12" t="s">
        <v>21</v>
      </c>
      <c r="B12" t="str">
        <f>VLOOKUP(A12,'Country and Region'!$A$1:$B$165,2,FALSE)</f>
        <v>Western Europe</v>
      </c>
      <c r="C12">
        <v>2018</v>
      </c>
      <c r="D12">
        <v>11</v>
      </c>
      <c r="E12">
        <v>7.19</v>
      </c>
      <c r="F12" s="2">
        <f>VLOOKUP(A12,'GDP $ from World Bank'!$A$2:$L$274,9,FALSE)</f>
        <v>2900791442554.064</v>
      </c>
      <c r="G12">
        <f>VLOOKUP(A12,'Life Expectancy from World Bank'!$A$1:$L$267,9,FALSE)</f>
        <v>81.256097560975604</v>
      </c>
      <c r="H12">
        <f>VLOOKUP(A12,'Unemployment % from World Bank'!$A$1:$L$267,9,FALSE)</f>
        <v>4</v>
      </c>
      <c r="I12">
        <f>VLOOKUP(A12,'Education Index from Wiki'!$A$1:$G$190,6,FALSE)</f>
        <v>0.91800000000000004</v>
      </c>
      <c r="J12">
        <f>VLOOKUP(A12,'% Drinking Water FAOStat'!$A$1:$H$124,6,FALSE)</f>
        <v>99</v>
      </c>
      <c r="K12" t="e">
        <f>VLOOKUP(A12,'% Sanitation Servics FAOStat'!$A$1:$H$124,6,FALSE)</f>
        <v>#N/A</v>
      </c>
      <c r="L12">
        <f>VLOOKUP(A12,Freedom!$A$1:$I$212,6,FALSE)</f>
        <v>94</v>
      </c>
    </row>
    <row r="13" spans="1:12" x14ac:dyDescent="0.25">
      <c r="A13" t="s">
        <v>13</v>
      </c>
      <c r="B13" t="str">
        <f>VLOOKUP(A13,'Country and Region'!$A$1:$B$165,2,FALSE)</f>
        <v>Western Europe</v>
      </c>
      <c r="C13">
        <v>2018</v>
      </c>
      <c r="D13">
        <v>12</v>
      </c>
      <c r="E13">
        <v>7.1390000000000002</v>
      </c>
      <c r="F13" s="2">
        <f>VLOOKUP(A13,'GDP $ from World Bank'!$A$2:$L$274,9,FALSE)</f>
        <v>455168151938.94086</v>
      </c>
      <c r="G13">
        <f>VLOOKUP(A13,'Life Expectancy from World Bank'!$A$1:$L$267,9,FALSE)</f>
        <v>81.692682926829278</v>
      </c>
      <c r="H13">
        <f>VLOOKUP(A13,'Unemployment % from World Bank'!$A$1:$L$267,9,FALSE)</f>
        <v>4.8499999046325701</v>
      </c>
      <c r="I13">
        <f>VLOOKUP(A13,'Education Index from Wiki'!$A$1:$G$190,6,FALSE)</f>
        <v>0.86599999999999999</v>
      </c>
      <c r="J13">
        <f>VLOOKUP(A13,'% Drinking Water FAOStat'!$A$1:$H$124,6,FALSE)</f>
        <v>98.9</v>
      </c>
      <c r="K13">
        <f>VLOOKUP(A13,'% Sanitation Servics FAOStat'!$A$1:$H$124,6,FALSE)</f>
        <v>99</v>
      </c>
      <c r="L13">
        <f>VLOOKUP(A13,Freedom!$A$1:$I$212,6,FALSE)</f>
        <v>94</v>
      </c>
    </row>
    <row r="14" spans="1:12" x14ac:dyDescent="0.25">
      <c r="A14" t="s">
        <v>12</v>
      </c>
      <c r="B14" t="str">
        <f>VLOOKUP(A14,'Country and Region'!$A$1:$B$165,2,FALSE)</f>
        <v>Latin America and Caribbean</v>
      </c>
      <c r="C14">
        <v>2018</v>
      </c>
      <c r="D14">
        <v>13</v>
      </c>
      <c r="E14">
        <v>7.0720000000000001</v>
      </c>
      <c r="F14" s="2">
        <f>VLOOKUP(A14,'GDP $ from World Bank'!$A$2:$L$274,9,FALSE)</f>
        <v>62420165099.723129</v>
      </c>
      <c r="G14">
        <f>VLOOKUP(A14,'Life Expectancy from World Bank'!$A$1:$L$267,9,FALSE)</f>
        <v>80.094999999999999</v>
      </c>
      <c r="H14">
        <f>VLOOKUP(A14,'Unemployment % from World Bank'!$A$1:$L$267,9,FALSE)</f>
        <v>9.0100002288818395</v>
      </c>
      <c r="I14">
        <f>VLOOKUP(A14,'Education Index from Wiki'!$A$1:$G$190,6,FALSE)</f>
        <v>0.72399999999999998</v>
      </c>
      <c r="J14">
        <f>VLOOKUP(A14,'% Drinking Water FAOStat'!$A$1:$H$124,6,FALSE)</f>
        <v>80.5</v>
      </c>
      <c r="K14">
        <f>VLOOKUP(A14,'% Sanitation Servics FAOStat'!$A$1:$H$124,6,FALSE)</f>
        <v>30.5</v>
      </c>
      <c r="L14">
        <f>VLOOKUP(A14,Freedom!$A$1:$I$212,6,FALSE)</f>
        <v>91</v>
      </c>
    </row>
    <row r="15" spans="1:12" x14ac:dyDescent="0.25">
      <c r="A15" t="s">
        <v>18</v>
      </c>
      <c r="B15" t="str">
        <f>VLOOKUP(A15,'Country and Region'!$A$1:$B$165,2,FALSE)</f>
        <v>Western Europe</v>
      </c>
      <c r="C15">
        <v>2018</v>
      </c>
      <c r="D15">
        <v>14</v>
      </c>
      <c r="E15">
        <v>6.9770000000000003</v>
      </c>
      <c r="F15" s="2">
        <f>VLOOKUP(A15,'GDP $ from World Bank'!$A$2:$L$274,9,FALSE)</f>
        <v>385041711506.23425</v>
      </c>
      <c r="G15">
        <f>VLOOKUP(A15,'Life Expectancy from World Bank'!$A$1:$L$267,9,FALSE)</f>
        <v>82.2048780487805</v>
      </c>
      <c r="H15">
        <f>VLOOKUP(A15,'Unemployment % from World Bank'!$A$1:$L$267,9,FALSE)</f>
        <v>5.7399997711181596</v>
      </c>
      <c r="I15">
        <f>VLOOKUP(A15,'Education Index from Wiki'!$A$1:$G$190,6,FALSE)</f>
        <v>0.91800000000000004</v>
      </c>
      <c r="J15">
        <f>VLOOKUP(A15,'% Drinking Water FAOStat'!$A$1:$H$124,6,FALSE)</f>
        <v>97.3</v>
      </c>
      <c r="K15">
        <f>VLOOKUP(A15,'% Sanitation Servics FAOStat'!$A$1:$H$124,6,FALSE)</f>
        <v>82.7</v>
      </c>
      <c r="L15">
        <f>VLOOKUP(A15,Freedom!$A$1:$I$212,6,FALSE)</f>
        <v>96</v>
      </c>
    </row>
    <row r="16" spans="1:12" x14ac:dyDescent="0.25">
      <c r="A16" t="s">
        <v>26</v>
      </c>
      <c r="B16" t="str">
        <f>VLOOKUP(A16,'Country and Region'!$A$1:$B$165,2,FALSE)</f>
        <v>Western Europe</v>
      </c>
      <c r="C16">
        <v>2018</v>
      </c>
      <c r="D16">
        <v>15</v>
      </c>
      <c r="E16">
        <v>6.9649999999999999</v>
      </c>
      <c r="F16" s="2">
        <f>VLOOKUP(A16,'GDP $ from World Bank'!$A$2:$L$274,9,FALSE)</f>
        <v>3977289455388.2324</v>
      </c>
      <c r="G16">
        <f>VLOOKUP(A16,'Life Expectancy from World Bank'!$A$1:$L$267,9,FALSE)</f>
        <v>80.892682926829266</v>
      </c>
      <c r="H16">
        <f>VLOOKUP(A16,'Unemployment % from World Bank'!$A$1:$L$267,9,FALSE)</f>
        <v>3.3800001144409202</v>
      </c>
      <c r="I16">
        <f>VLOOKUP(A16,'Education Index from Wiki'!$A$1:$G$190,6,FALSE)</f>
        <v>0.94299999999999995</v>
      </c>
      <c r="J16">
        <f>VLOOKUP(A16,'% Drinking Water FAOStat'!$A$1:$H$124,6,FALSE)</f>
        <v>99</v>
      </c>
      <c r="K16">
        <f>VLOOKUP(A16,'% Sanitation Servics FAOStat'!$A$1:$H$124,6,FALSE)</f>
        <v>97.1</v>
      </c>
      <c r="L16">
        <f>VLOOKUP(A16,Freedom!$A$1:$I$212,6,FALSE)</f>
        <v>94</v>
      </c>
    </row>
    <row r="17" spans="1:12" x14ac:dyDescent="0.25">
      <c r="A17" t="s">
        <v>19</v>
      </c>
      <c r="B17" t="str">
        <f>VLOOKUP(A17,'Country and Region'!$A$1:$B$165,2,FALSE)</f>
        <v>Western Europe</v>
      </c>
      <c r="C17">
        <v>2018</v>
      </c>
      <c r="D17">
        <v>16</v>
      </c>
      <c r="E17">
        <v>6.9269999999999996</v>
      </c>
      <c r="F17" s="2">
        <f>VLOOKUP(A17,'GDP $ from World Bank'!$A$2:$L$274,9,FALSE)</f>
        <v>543347368038.35254</v>
      </c>
      <c r="G17">
        <f>VLOOKUP(A17,'Life Expectancy from World Bank'!$A$1:$L$267,9,FALSE)</f>
        <v>81.595121951219525</v>
      </c>
      <c r="H17">
        <f>VLOOKUP(A17,'Unemployment % from World Bank'!$A$1:$L$267,9,FALSE)</f>
        <v>5.9499998092651403</v>
      </c>
      <c r="I17">
        <f>VLOOKUP(A17,'Education Index from Wiki'!$A$1:$G$190,6,FALSE)</f>
        <v>0.9</v>
      </c>
      <c r="J17">
        <f>VLOOKUP(A17,'% Drinking Water FAOStat'!$A$1:$H$124,6,FALSE)</f>
        <v>99</v>
      </c>
      <c r="K17">
        <f>VLOOKUP(A17,'% Sanitation Servics FAOStat'!$A$1:$H$124,6,FALSE)</f>
        <v>87.1</v>
      </c>
      <c r="L17">
        <f>VLOOKUP(A17,Freedom!$A$1:$I$212,6,FALSE)</f>
        <v>95</v>
      </c>
    </row>
    <row r="18" spans="1:12" x14ac:dyDescent="0.25">
      <c r="A18" t="s">
        <v>17</v>
      </c>
      <c r="B18" t="str">
        <f>VLOOKUP(A18,'Country and Region'!$A$1:$B$165,2,FALSE)</f>
        <v>Western Europe</v>
      </c>
      <c r="C18">
        <v>2018</v>
      </c>
      <c r="D18">
        <v>17</v>
      </c>
      <c r="E18">
        <v>6.91</v>
      </c>
      <c r="F18" s="2">
        <f>VLOOKUP(A18,'GDP $ from World Bank'!$A$2:$L$274,9,FALSE)</f>
        <v>71285019397.413284</v>
      </c>
      <c r="G18">
        <f>VLOOKUP(A18,'Life Expectancy from World Bank'!$A$1:$L$267,9,FALSE)</f>
        <v>82.295121951219514</v>
      </c>
      <c r="H18">
        <f>VLOOKUP(A18,'Unemployment % from World Bank'!$A$1:$L$267,9,FALSE)</f>
        <v>5.5900001525878897</v>
      </c>
      <c r="I18">
        <f>VLOOKUP(A18,'Education Index from Wiki'!$A$1:$G$190,6,FALSE)</f>
        <v>0.80200000000000005</v>
      </c>
      <c r="J18">
        <f>VLOOKUP(A18,'% Drinking Water FAOStat'!$A$1:$H$124,6,FALSE)</f>
        <v>99</v>
      </c>
      <c r="K18">
        <f>VLOOKUP(A18,'% Sanitation Servics FAOStat'!$A$1:$H$124,6,FALSE)</f>
        <v>96.7</v>
      </c>
      <c r="L18">
        <f>VLOOKUP(A18,Freedom!$A$1:$I$212,6,FALSE)</f>
        <v>98</v>
      </c>
    </row>
    <row r="19" spans="1:12" x14ac:dyDescent="0.25">
      <c r="A19" t="s">
        <v>15</v>
      </c>
      <c r="B19" t="str">
        <f>VLOOKUP(A19,'Country and Region'!$A$1:$B$165,2,FALSE)</f>
        <v>North America</v>
      </c>
      <c r="C19">
        <v>2018</v>
      </c>
      <c r="D19">
        <v>18</v>
      </c>
      <c r="E19">
        <v>6.8860000000000001</v>
      </c>
      <c r="F19" s="2">
        <f>VLOOKUP(A19,'GDP $ from World Bank'!$A$2:$L$274,9,FALSE)</f>
        <v>20527156026000</v>
      </c>
      <c r="G19">
        <f>VLOOKUP(A19,'Life Expectancy from World Bank'!$A$1:$L$267,9,FALSE)</f>
        <v>78.639024390243918</v>
      </c>
      <c r="H19">
        <f>VLOOKUP(A19,'Unemployment % from World Bank'!$A$1:$L$267,9,FALSE)</f>
        <v>3.9000000953674299</v>
      </c>
      <c r="I19">
        <f>VLOOKUP(A19,'Education Index from Wiki'!$A$1:$G$190,6,FALSE)</f>
        <v>0.89900000000000002</v>
      </c>
      <c r="J19">
        <f>VLOOKUP(A19,'% Drinking Water FAOStat'!$A$1:$H$124,6,FALSE)</f>
        <v>97</v>
      </c>
      <c r="K19" t="e">
        <f>VLOOKUP(A19,'% Sanitation Servics FAOStat'!$A$1:$H$124,6,FALSE)</f>
        <v>#N/A</v>
      </c>
      <c r="L19">
        <f>VLOOKUP(A19,Freedom!$A$1:$I$212,6,FALSE)</f>
        <v>86</v>
      </c>
    </row>
    <row r="20" spans="1:12" x14ac:dyDescent="0.25">
      <c r="A20" t="s">
        <v>11</v>
      </c>
      <c r="B20" t="str">
        <f>VLOOKUP(A20,'Country and Region'!$A$1:$B$165,2,FALSE)</f>
        <v>Middle East and Northern Africa</v>
      </c>
      <c r="C20">
        <v>2018</v>
      </c>
      <c r="D20">
        <v>19</v>
      </c>
      <c r="E20">
        <v>6.8140000000000001</v>
      </c>
      <c r="F20" s="2">
        <f>VLOOKUP(A20,'GDP $ from World Bank'!$A$2:$L$274,9,FALSE)</f>
        <v>373641241440.78943</v>
      </c>
      <c r="G20">
        <f>VLOOKUP(A20,'Life Expectancy from World Bank'!$A$1:$L$267,9,FALSE)</f>
        <v>82.802439024390253</v>
      </c>
      <c r="H20">
        <f>VLOOKUP(A20,'Unemployment % from World Bank'!$A$1:$L$267,9,FALSE)</f>
        <v>4</v>
      </c>
      <c r="I20">
        <f>VLOOKUP(A20,'Education Index from Wiki'!$A$1:$G$190,6,FALSE)</f>
        <v>0.88100000000000001</v>
      </c>
      <c r="J20">
        <f>VLOOKUP(A20,'% Drinking Water FAOStat'!$A$1:$H$124,6,FALSE)</f>
        <v>99</v>
      </c>
      <c r="K20">
        <f>VLOOKUP(A20,'% Sanitation Servics FAOStat'!$A$1:$H$124,6,FALSE)</f>
        <v>93.4</v>
      </c>
      <c r="L20">
        <f>VLOOKUP(A20,Freedom!$A$1:$I$212,6,FALSE)</f>
        <v>79</v>
      </c>
    </row>
    <row r="21" spans="1:12" x14ac:dyDescent="0.25">
      <c r="A21" t="s">
        <v>20</v>
      </c>
      <c r="B21" t="str">
        <f>VLOOKUP(A21,'Country and Region'!$A$1:$B$165,2,FALSE)</f>
        <v>Middle East and Northern Africa</v>
      </c>
      <c r="C21">
        <v>2018</v>
      </c>
      <c r="D21">
        <v>20</v>
      </c>
      <c r="E21">
        <v>6.774</v>
      </c>
      <c r="F21" s="2">
        <f>VLOOKUP(A21,'GDP $ from World Bank'!$A$2:$L$274,9,FALSE)</f>
        <v>422215043584.96942</v>
      </c>
      <c r="G21">
        <f>VLOOKUP(A21,'Life Expectancy from World Bank'!$A$1:$L$267,9,FALSE)</f>
        <v>77.813999999999993</v>
      </c>
      <c r="H21">
        <f>VLOOKUP(A21,'Unemployment % from World Bank'!$A$1:$L$267,9,FALSE)</f>
        <v>2.2400000095367401</v>
      </c>
      <c r="I21">
        <f>VLOOKUP(A21,'Education Index from Wiki'!$A$1:$G$190,6,FALSE)</f>
        <v>0.80200000000000005</v>
      </c>
      <c r="J21" t="e">
        <f>VLOOKUP(A21,'% Drinking Water FAOStat'!$A$1:$H$124,6,FALSE)</f>
        <v>#N/A</v>
      </c>
      <c r="K21">
        <f>VLOOKUP(A21,'% Sanitation Servics FAOStat'!$A$1:$H$124,6,FALSE)</f>
        <v>97.9</v>
      </c>
      <c r="L21">
        <f>VLOOKUP(A21,Freedom!$A$1:$I$212,6,FALSE)</f>
        <v>17</v>
      </c>
    </row>
    <row r="22" spans="1:12" x14ac:dyDescent="0.25">
      <c r="A22" t="s">
        <v>31</v>
      </c>
      <c r="B22" t="str">
        <f>VLOOKUP(A22,'Country and Region'!$A$1:$B$165,2,FALSE)</f>
        <v>Central and Eastern Europe</v>
      </c>
      <c r="C22">
        <v>2018</v>
      </c>
      <c r="D22">
        <v>21</v>
      </c>
      <c r="E22">
        <v>6.7110000000000003</v>
      </c>
      <c r="F22" s="2">
        <f>VLOOKUP(A22,'GDP $ from World Bank'!$A$2:$L$274,9,FALSE)</f>
        <v>248950103352.13702</v>
      </c>
      <c r="G22">
        <f>VLOOKUP(A22,'Life Expectancy from World Bank'!$A$1:$L$267,9,FALSE)</f>
        <v>79.029268292682929</v>
      </c>
      <c r="H22">
        <f>VLOOKUP(A22,'Unemployment % from World Bank'!$A$1:$L$267,9,FALSE)</f>
        <v>2.2400000095367401</v>
      </c>
      <c r="I22" t="e">
        <f>VLOOKUP(A22,'Education Index from Wiki'!$A$1:$G$190,6,FALSE)</f>
        <v>#N/A</v>
      </c>
      <c r="J22" t="e">
        <f>VLOOKUP(A22,'% Drinking Water FAOStat'!$A$1:$H$124,6,FALSE)</f>
        <v>#N/A</v>
      </c>
      <c r="K22" t="e">
        <f>VLOOKUP(A22,'% Sanitation Servics FAOStat'!$A$1:$H$124,6,FALSE)</f>
        <v>#N/A</v>
      </c>
      <c r="L22">
        <f>VLOOKUP(A22,Freedom!$A$1:$I$212,6,FALSE)</f>
        <v>93</v>
      </c>
    </row>
    <row r="23" spans="1:12" x14ac:dyDescent="0.25">
      <c r="A23" t="s">
        <v>37</v>
      </c>
      <c r="B23" t="str">
        <f>VLOOKUP(A23,'Country and Region'!$A$1:$B$165,2,FALSE)</f>
        <v>Western Europe</v>
      </c>
      <c r="C23">
        <v>2018</v>
      </c>
      <c r="D23">
        <v>22</v>
      </c>
      <c r="E23">
        <v>6.6269999999999998</v>
      </c>
      <c r="F23" s="2">
        <f>VLOOKUP(A23,'GDP $ from World Bank'!$A$2:$L$274,9,FALSE)</f>
        <v>15301279478.207134</v>
      </c>
      <c r="G23">
        <f>VLOOKUP(A23,'Life Expectancy from World Bank'!$A$1:$L$267,9,FALSE)</f>
        <v>82.448780487804896</v>
      </c>
      <c r="H23">
        <f>VLOOKUP(A23,'Unemployment % from World Bank'!$A$1:$L$267,9,FALSE)</f>
        <v>3.6600000858306898</v>
      </c>
      <c r="I23">
        <f>VLOOKUP(A23,'Education Index from Wiki'!$A$1:$G$190,6,FALSE)</f>
        <v>0.82399999999999995</v>
      </c>
      <c r="J23">
        <f>VLOOKUP(A23,'% Drinking Water FAOStat'!$A$1:$H$124,6,FALSE)</f>
        <v>99</v>
      </c>
      <c r="K23">
        <f>VLOOKUP(A23,'% Sanitation Servics FAOStat'!$A$1:$H$124,6,FALSE)</f>
        <v>91.9</v>
      </c>
      <c r="L23">
        <f>VLOOKUP(A23,Freedom!$A$1:$I$212,6,FALSE)</f>
        <v>92</v>
      </c>
    </row>
    <row r="24" spans="1:12" x14ac:dyDescent="0.25">
      <c r="A24" t="s">
        <v>29</v>
      </c>
      <c r="B24" t="str">
        <f>VLOOKUP(A24,'Country and Region'!$A$1:$B$165,2,FALSE)</f>
        <v>Western Europe</v>
      </c>
      <c r="C24">
        <v>2018</v>
      </c>
      <c r="D24">
        <v>23</v>
      </c>
      <c r="E24">
        <v>6.4889999999999999</v>
      </c>
      <c r="F24" s="2">
        <f>VLOOKUP(A24,'GDP $ from World Bank'!$A$2:$L$274,9,FALSE)</f>
        <v>2790956878746.6646</v>
      </c>
      <c r="G24">
        <f>VLOOKUP(A24,'Life Expectancy from World Bank'!$A$1:$L$267,9,FALSE)</f>
        <v>82.675609756097572</v>
      </c>
      <c r="H24">
        <f>VLOOKUP(A24,'Unemployment % from World Bank'!$A$1:$L$267,9,FALSE)</f>
        <v>9.0200004577636701</v>
      </c>
      <c r="I24">
        <f>VLOOKUP(A24,'Education Index from Wiki'!$A$1:$G$190,6,FALSE)</f>
        <v>0.81200000000000006</v>
      </c>
      <c r="J24">
        <f>VLOOKUP(A24,'% Drinking Water FAOStat'!$A$1:$H$124,6,FALSE)</f>
        <v>99</v>
      </c>
      <c r="K24">
        <f>VLOOKUP(A24,'% Sanitation Servics FAOStat'!$A$1:$H$124,6,FALSE)</f>
        <v>78.599999999999994</v>
      </c>
      <c r="L24">
        <f>VLOOKUP(A24,Freedom!$A$1:$I$212,6,FALSE)</f>
        <v>90</v>
      </c>
    </row>
    <row r="25" spans="1:12" x14ac:dyDescent="0.25">
      <c r="A25" t="s">
        <v>14</v>
      </c>
      <c r="B25" t="str">
        <f>VLOOKUP(A25,'Country and Region'!$A$1:$B$165,2,FALSE)</f>
        <v>Latin America and Caribbean</v>
      </c>
      <c r="C25">
        <v>2018</v>
      </c>
      <c r="D25">
        <v>24</v>
      </c>
      <c r="E25">
        <v>6.4880000000000004</v>
      </c>
      <c r="F25" s="2">
        <f>VLOOKUP(A25,'GDP $ from World Bank'!$A$2:$L$274,9,FALSE)</f>
        <v>1222408203104.2959</v>
      </c>
      <c r="G25">
        <f>VLOOKUP(A25,'Life Expectancy from World Bank'!$A$1:$L$267,9,FALSE)</f>
        <v>74.992000000000004</v>
      </c>
      <c r="H25">
        <f>VLOOKUP(A25,'Unemployment % from World Bank'!$A$1:$L$267,9,FALSE)</f>
        <v>3.2699999809265101</v>
      </c>
      <c r="I25">
        <f>VLOOKUP(A25,'Education Index from Wiki'!$A$1:$G$190,6,FALSE)</f>
        <v>0.69399999999999995</v>
      </c>
      <c r="J25">
        <f>VLOOKUP(A25,'% Drinking Water FAOStat'!$A$1:$H$124,6,FALSE)</f>
        <v>42.8</v>
      </c>
      <c r="K25">
        <f>VLOOKUP(A25,'% Sanitation Servics FAOStat'!$A$1:$H$124,6,FALSE)</f>
        <v>52.5</v>
      </c>
      <c r="L25">
        <f>VLOOKUP(A25,Freedom!$A$1:$I$212,6,FALSE)</f>
        <v>62</v>
      </c>
    </row>
    <row r="26" spans="1:12" x14ac:dyDescent="0.25">
      <c r="A26" t="s">
        <v>27</v>
      </c>
      <c r="B26" t="str">
        <f>VLOOKUP(A26,'Country and Region'!$A$1:$B$165,2,FALSE)</f>
        <v>Latin America and Caribbean</v>
      </c>
      <c r="C26">
        <v>2018</v>
      </c>
      <c r="D26">
        <v>25</v>
      </c>
      <c r="E26">
        <v>6.476</v>
      </c>
      <c r="F26" s="2">
        <f>VLOOKUP(A26,'GDP $ from World Bank'!$A$2:$L$274,9,FALSE)</f>
        <v>295402652037.15466</v>
      </c>
      <c r="G26">
        <f>VLOOKUP(A26,'Life Expectancy from World Bank'!$A$1:$L$267,9,FALSE)</f>
        <v>80.042000000000002</v>
      </c>
      <c r="H26">
        <f>VLOOKUP(A26,'Unemployment % from World Bank'!$A$1:$L$267,9,FALSE)</f>
        <v>7.21000003814697</v>
      </c>
      <c r="I26">
        <f>VLOOKUP(A26,'Education Index from Wiki'!$A$1:$G$190,6,FALSE)</f>
        <v>0.80500000000000005</v>
      </c>
      <c r="J26">
        <f>VLOOKUP(A26,'% Drinking Water FAOStat'!$A$1:$H$124,6,FALSE)</f>
        <v>98.8</v>
      </c>
      <c r="K26">
        <f>VLOOKUP(A26,'% Sanitation Servics FAOStat'!$A$1:$H$124,6,FALSE)</f>
        <v>75.7</v>
      </c>
      <c r="L26">
        <f>VLOOKUP(A26,Freedom!$A$1:$I$212,6,FALSE)</f>
        <v>94</v>
      </c>
    </row>
    <row r="27" spans="1:12" x14ac:dyDescent="0.25">
      <c r="A27" t="s">
        <v>38</v>
      </c>
      <c r="B27" t="str">
        <f>VLOOKUP(A27,'Country and Region'!$A$1:$B$165,2,FALSE)</f>
        <v>Eastern Asia</v>
      </c>
      <c r="C27">
        <v>2018</v>
      </c>
      <c r="D27">
        <v>26</v>
      </c>
      <c r="E27">
        <v>6.4409999999999998</v>
      </c>
      <c r="F27" s="2" t="str">
        <f>VLOOKUP(A27,'GDP $ from World Bank'!$A$2:$L$274,9,FALSE)</f>
        <v>No Data</v>
      </c>
      <c r="G27" t="e">
        <f>VLOOKUP(A27,'Life Expectancy from World Bank'!$A$1:$L$267,9,FALSE)</f>
        <v>#N/A</v>
      </c>
      <c r="H27" t="e">
        <f>VLOOKUP(A27,'Unemployment % from World Bank'!$A$1:$L$267,9,FALSE)</f>
        <v>#N/A</v>
      </c>
      <c r="I27" t="e">
        <f>VLOOKUP(A27,'Education Index from Wiki'!$A$1:$G$190,6,FALSE)</f>
        <v>#N/A</v>
      </c>
      <c r="J27" t="e">
        <f>VLOOKUP(A27,'% Drinking Water FAOStat'!$A$1:$H$124,6,FALSE)</f>
        <v>#N/A</v>
      </c>
      <c r="K27" t="e">
        <f>VLOOKUP(A27,'% Sanitation Servics FAOStat'!$A$1:$H$124,6,FALSE)</f>
        <v>#N/A</v>
      </c>
      <c r="L27">
        <f>VLOOKUP(A27,Freedom!$A$1:$I$212,6,FALSE)</f>
        <v>93</v>
      </c>
    </row>
    <row r="28" spans="1:12" x14ac:dyDescent="0.25">
      <c r="A28" t="s">
        <v>25</v>
      </c>
      <c r="B28" t="str">
        <f>VLOOKUP(A28,'Country and Region'!$A$1:$B$165,2,FALSE)</f>
        <v>Latin America and Caribbean</v>
      </c>
      <c r="C28">
        <v>2018</v>
      </c>
      <c r="D28">
        <v>27</v>
      </c>
      <c r="E28">
        <v>6.43</v>
      </c>
      <c r="F28" s="2">
        <f>VLOOKUP(A28,'GDP $ from World Bank'!$A$2:$L$274,9,FALSE)</f>
        <v>64929409200</v>
      </c>
      <c r="G28">
        <f>VLOOKUP(A28,'Life Expectancy from World Bank'!$A$1:$L$267,9,FALSE)</f>
        <v>78.328999999999994</v>
      </c>
      <c r="H28">
        <f>VLOOKUP(A28,'Unemployment % from World Bank'!$A$1:$L$267,9,FALSE)</f>
        <v>5.3099999427795401</v>
      </c>
      <c r="I28">
        <f>VLOOKUP(A28,'Education Index from Wiki'!$A$1:$G$190,6,FALSE)</f>
        <v>0.69699999999999995</v>
      </c>
      <c r="J28" t="e">
        <f>VLOOKUP(A28,'% Drinking Water FAOStat'!$A$1:$H$124,6,FALSE)</f>
        <v>#N/A</v>
      </c>
      <c r="K28" t="e">
        <f>VLOOKUP(A28,'% Sanitation Servics FAOStat'!$A$1:$H$124,6,FALSE)</f>
        <v>#N/A</v>
      </c>
      <c r="L28">
        <f>VLOOKUP(A28,Freedom!$A$1:$I$212,6,FALSE)</f>
        <v>83</v>
      </c>
    </row>
    <row r="29" spans="1:12" x14ac:dyDescent="0.25">
      <c r="A29" t="s">
        <v>16</v>
      </c>
      <c r="B29" t="str">
        <f>VLOOKUP(A29,'Country and Region'!$A$1:$B$165,2,FALSE)</f>
        <v>Latin America and Caribbean</v>
      </c>
      <c r="C29">
        <v>2018</v>
      </c>
      <c r="D29">
        <v>28</v>
      </c>
      <c r="E29">
        <v>6.4189999999999996</v>
      </c>
      <c r="F29" s="2">
        <f>VLOOKUP(A29,'GDP $ from World Bank'!$A$2:$L$274,9,FALSE)</f>
        <v>1916933708381.8914</v>
      </c>
      <c r="G29">
        <f>VLOOKUP(A29,'Life Expectancy from World Bank'!$A$1:$L$267,9,FALSE)</f>
        <v>75.671999999999997</v>
      </c>
      <c r="H29">
        <f>VLOOKUP(A29,'Unemployment % from World Bank'!$A$1:$L$267,9,FALSE)</f>
        <v>12.460000038146999</v>
      </c>
      <c r="I29">
        <f>VLOOKUP(A29,'Education Index from Wiki'!$A$1:$G$190,6,FALSE)</f>
        <v>0.68899999999999995</v>
      </c>
      <c r="J29">
        <f>VLOOKUP(A29,'% Drinking Water FAOStat'!$A$1:$H$124,6,FALSE)</f>
        <v>84.3</v>
      </c>
      <c r="K29">
        <f>VLOOKUP(A29,'% Sanitation Servics FAOStat'!$A$1:$H$124,6,FALSE)</f>
        <v>46.8</v>
      </c>
      <c r="L29">
        <f>VLOOKUP(A29,Freedom!$A$1:$I$212,6,FALSE)</f>
        <v>78</v>
      </c>
    </row>
    <row r="30" spans="1:12" x14ac:dyDescent="0.25">
      <c r="A30" t="s">
        <v>30</v>
      </c>
      <c r="B30" t="str">
        <f>VLOOKUP(A30,'Country and Region'!$A$1:$B$165,2,FALSE)</f>
        <v>Latin America and Caribbean</v>
      </c>
      <c r="C30">
        <v>2018</v>
      </c>
      <c r="D30">
        <v>29</v>
      </c>
      <c r="E30">
        <v>6.3879999999999999</v>
      </c>
      <c r="F30" s="2">
        <f>VLOOKUP(A30,'GDP $ from World Bank'!$A$2:$L$274,9,FALSE)</f>
        <v>524819742918.66882</v>
      </c>
      <c r="G30">
        <f>VLOOKUP(A30,'Life Expectancy from World Bank'!$A$1:$L$267,9,FALSE)</f>
        <v>76.52</v>
      </c>
      <c r="H30">
        <f>VLOOKUP(A30,'Unemployment % from World Bank'!$A$1:$L$267,9,FALSE)</f>
        <v>9.2200002670288104</v>
      </c>
      <c r="I30">
        <f>VLOOKUP(A30,'Education Index from Wiki'!$A$1:$G$190,6,FALSE)</f>
        <v>0.84199999999999997</v>
      </c>
      <c r="J30" t="e">
        <f>VLOOKUP(A30,'% Drinking Water FAOStat'!$A$1:$H$124,6,FALSE)</f>
        <v>#N/A</v>
      </c>
      <c r="K30" t="str">
        <f>VLOOKUP(A30,'% Sanitation Servics FAOStat'!$A$1:$H$124,6,FALSE)</f>
        <v>No Data</v>
      </c>
      <c r="L30">
        <f>VLOOKUP(A30,Freedom!$A$1:$I$212,6,FALSE)</f>
        <v>83</v>
      </c>
    </row>
    <row r="31" spans="1:12" x14ac:dyDescent="0.25">
      <c r="A31" t="s">
        <v>43</v>
      </c>
      <c r="B31" t="str">
        <f>VLOOKUP(A31,'Country and Region'!$A$1:$B$165,2,FALSE)</f>
        <v>Latin America and Caribbean</v>
      </c>
      <c r="C31">
        <v>2018</v>
      </c>
      <c r="D31">
        <v>30</v>
      </c>
      <c r="E31">
        <v>6.3819999999999997</v>
      </c>
      <c r="F31" s="2">
        <f>VLOOKUP(A31,'GDP $ from World Bank'!$A$2:$L$274,9,FALSE)</f>
        <v>73208583758.910522</v>
      </c>
      <c r="G31">
        <f>VLOOKUP(A31,'Life Expectancy from World Bank'!$A$1:$L$267,9,FALSE)</f>
        <v>74.063000000000002</v>
      </c>
      <c r="H31">
        <f>VLOOKUP(A31,'Unemployment % from World Bank'!$A$1:$L$267,9,FALSE)</f>
        <v>2.2799999713897701</v>
      </c>
      <c r="I31">
        <f>VLOOKUP(A31,'Education Index from Wiki'!$A$1:$G$190,6,FALSE)</f>
        <v>0.51100000000000001</v>
      </c>
      <c r="J31">
        <f>VLOOKUP(A31,'% Drinking Water FAOStat'!$A$1:$H$124,6,FALSE)</f>
        <v>55.3</v>
      </c>
      <c r="K31" t="e">
        <f>VLOOKUP(A31,'% Sanitation Servics FAOStat'!$A$1:$H$124,6,FALSE)</f>
        <v>#N/A</v>
      </c>
      <c r="L31">
        <f>VLOOKUP(A31,Freedom!$A$1:$I$212,6,FALSE)</f>
        <v>56</v>
      </c>
    </row>
    <row r="32" spans="1:12" x14ac:dyDescent="0.25">
      <c r="A32" t="s">
        <v>32</v>
      </c>
      <c r="B32" t="str">
        <f>VLOOKUP(A32,'Country and Region'!$A$1:$B$165,2,FALSE)</f>
        <v>Latin America and Caribbean</v>
      </c>
      <c r="C32">
        <v>2018</v>
      </c>
      <c r="D32">
        <v>31</v>
      </c>
      <c r="E32">
        <v>6.3789999999999996</v>
      </c>
      <c r="F32" s="2">
        <f>VLOOKUP(A32,'GDP $ from World Bank'!$A$2:$L$274,9,FALSE)</f>
        <v>64515038268.137329</v>
      </c>
      <c r="G32">
        <f>VLOOKUP(A32,'Life Expectancy from World Bank'!$A$1:$L$267,9,FALSE)</f>
        <v>77.77</v>
      </c>
      <c r="H32">
        <f>VLOOKUP(A32,'Unemployment % from World Bank'!$A$1:$L$267,9,FALSE)</f>
        <v>8.3400001525878906</v>
      </c>
      <c r="I32">
        <f>VLOOKUP(A32,'Education Index from Wiki'!$A$1:$G$190,6,FALSE)</f>
        <v>0.76300000000000001</v>
      </c>
      <c r="J32" t="e">
        <f>VLOOKUP(A32,'% Drinking Water FAOStat'!$A$1:$H$124,6,FALSE)</f>
        <v>#N/A</v>
      </c>
      <c r="K32" t="e">
        <f>VLOOKUP(A32,'% Sanitation Servics FAOStat'!$A$1:$H$124,6,FALSE)</f>
        <v>#N/A</v>
      </c>
      <c r="L32">
        <f>VLOOKUP(A32,Freedom!$A$1:$I$212,6,FALSE)</f>
        <v>98</v>
      </c>
    </row>
    <row r="33" spans="1:12" x14ac:dyDescent="0.25">
      <c r="A33" t="s">
        <v>28</v>
      </c>
      <c r="B33" t="str">
        <f>VLOOKUP(A33,'Country and Region'!$A$1:$B$165,2,FALSE)</f>
        <v>Middle East and Northern Africa</v>
      </c>
      <c r="C33">
        <v>2018</v>
      </c>
      <c r="D33">
        <v>32</v>
      </c>
      <c r="E33">
        <v>6.3739999999999997</v>
      </c>
      <c r="F33" s="2">
        <f>VLOOKUP(A33,'GDP $ from World Bank'!$A$2:$L$274,9,FALSE)</f>
        <v>183334953813.20877</v>
      </c>
      <c r="G33">
        <f>VLOOKUP(A33,'Life Expectancy from World Bank'!$A$1:$L$267,9,FALSE)</f>
        <v>80.099999999999994</v>
      </c>
      <c r="H33">
        <f>VLOOKUP(A33,'Unemployment % from World Bank'!$A$1:$L$267,9,FALSE)</f>
        <v>0.109999999403954</v>
      </c>
      <c r="I33">
        <f>VLOOKUP(A33,'Education Index from Wiki'!$A$1:$G$190,6,FALSE)</f>
        <v>0.65300000000000002</v>
      </c>
      <c r="J33">
        <f>VLOOKUP(A33,'% Drinking Water FAOStat'!$A$1:$H$124,6,FALSE)</f>
        <v>96.2</v>
      </c>
      <c r="K33">
        <f>VLOOKUP(A33,'% Sanitation Servics FAOStat'!$A$1:$H$124,6,FALSE)</f>
        <v>97.2</v>
      </c>
      <c r="L33">
        <f>VLOOKUP(A33,Freedom!$A$1:$I$212,6,FALSE)</f>
        <v>24</v>
      </c>
    </row>
    <row r="34" spans="1:12" x14ac:dyDescent="0.25">
      <c r="A34" t="s">
        <v>35</v>
      </c>
      <c r="B34" t="str">
        <f>VLOOKUP(A34,'Country and Region'!$A$1:$B$165,2,FALSE)</f>
        <v>Middle East and Northern Africa</v>
      </c>
      <c r="C34">
        <v>2018</v>
      </c>
      <c r="D34">
        <v>33</v>
      </c>
      <c r="E34">
        <v>6.3710000000000004</v>
      </c>
      <c r="F34" s="2">
        <f>VLOOKUP(A34,'GDP $ from World Bank'!$A$2:$L$274,9,FALSE)</f>
        <v>816578674529.14124</v>
      </c>
      <c r="G34">
        <f>VLOOKUP(A34,'Life Expectancy from World Bank'!$A$1:$L$267,9,FALSE)</f>
        <v>74.998000000000005</v>
      </c>
      <c r="H34">
        <f>VLOOKUP(A34,'Unemployment % from World Bank'!$A$1:$L$267,9,FALSE)</f>
        <v>6.0300002098083496</v>
      </c>
      <c r="I34">
        <f>VLOOKUP(A34,'Education Index from Wiki'!$A$1:$G$190,6,FALSE)</f>
        <v>0.78900000000000003</v>
      </c>
      <c r="J34" t="e">
        <f>VLOOKUP(A34,'% Drinking Water FAOStat'!$A$1:$H$124,6,FALSE)</f>
        <v>#N/A</v>
      </c>
      <c r="K34">
        <f>VLOOKUP(A34,'% Sanitation Servics FAOStat'!$A$1:$H$124,6,FALSE)</f>
        <v>56.6</v>
      </c>
      <c r="L34">
        <f>VLOOKUP(A34,Freedom!$A$1:$I$212,6,FALSE)</f>
        <v>7</v>
      </c>
    </row>
    <row r="35" spans="1:12" x14ac:dyDescent="0.25">
      <c r="A35" t="s">
        <v>24</v>
      </c>
      <c r="B35" t="str">
        <f>VLOOKUP(A35,'Country and Region'!$A$1:$B$165,2,FALSE)</f>
        <v>Southeastern Asia</v>
      </c>
      <c r="C35">
        <v>2018</v>
      </c>
      <c r="D35">
        <v>34</v>
      </c>
      <c r="E35">
        <v>6.343</v>
      </c>
      <c r="F35" s="2">
        <f>VLOOKUP(A35,'GDP $ from World Bank'!$A$2:$L$274,9,FALSE)</f>
        <v>376998146500.59314</v>
      </c>
      <c r="G35">
        <f>VLOOKUP(A35,'Life Expectancy from World Bank'!$A$1:$L$267,9,FALSE)</f>
        <v>83.297560975609755</v>
      </c>
      <c r="H35" t="str">
        <f>VLOOKUP(A35,'Unemployment % from World Bank'!$A$1:$L$267,9,FALSE)</f>
        <v>No Data</v>
      </c>
      <c r="I35">
        <f>VLOOKUP(A35,'Education Index from Wiki'!$A$1:$G$190,6,FALSE)</f>
        <v>0.92100000000000004</v>
      </c>
      <c r="J35">
        <f>VLOOKUP(A35,'% Drinking Water FAOStat'!$A$1:$H$124,6,FALSE)</f>
        <v>99</v>
      </c>
      <c r="K35">
        <f>VLOOKUP(A35,'% Sanitation Servics FAOStat'!$A$1:$H$124,6,FALSE)</f>
        <v>99</v>
      </c>
      <c r="L35">
        <f>VLOOKUP(A35,Freedom!$A$1:$I$212,6,FALSE)</f>
        <v>52</v>
      </c>
    </row>
    <row r="36" spans="1:12" x14ac:dyDescent="0.25">
      <c r="A36" t="s">
        <v>61</v>
      </c>
      <c r="B36" t="str">
        <f>VLOOKUP(A36,'Country and Region'!$A$1:$B$165,2,FALSE)</f>
        <v>Southeastern Asia</v>
      </c>
      <c r="C36">
        <v>2018</v>
      </c>
      <c r="D36">
        <v>35</v>
      </c>
      <c r="E36">
        <v>6.3220000000000001</v>
      </c>
      <c r="F36" s="2">
        <f>VLOOKUP(A36,'GDP $ from World Bank'!$A$2:$L$274,9,FALSE)</f>
        <v>358791513221.48151</v>
      </c>
      <c r="G36">
        <f>VLOOKUP(A36,'Life Expectancy from World Bank'!$A$1:$L$267,9,FALSE)</f>
        <v>75.997</v>
      </c>
      <c r="H36">
        <f>VLOOKUP(A36,'Unemployment % from World Bank'!$A$1:$L$267,9,FALSE)</f>
        <v>3.2999999523162802</v>
      </c>
      <c r="I36">
        <f>VLOOKUP(A36,'Education Index from Wiki'!$A$1:$G$190,6,FALSE)</f>
        <v>0.71899999999999997</v>
      </c>
      <c r="J36">
        <f>VLOOKUP(A36,'% Drinking Water FAOStat'!$A$1:$H$124,6,FALSE)</f>
        <v>93.7</v>
      </c>
      <c r="K36">
        <f>VLOOKUP(A36,'% Sanitation Servics FAOStat'!$A$1:$H$124,6,FALSE)</f>
        <v>77.5</v>
      </c>
      <c r="L36">
        <f>VLOOKUP(A36,Freedom!$A$1:$I$212,6,FALSE)</f>
        <v>45</v>
      </c>
    </row>
    <row r="37" spans="1:12" x14ac:dyDescent="0.25">
      <c r="A37" t="s">
        <v>36</v>
      </c>
      <c r="B37" t="str">
        <f>VLOOKUP(A37,'Country and Region'!$A$1:$B$165,2,FALSE)</f>
        <v>Western Europe</v>
      </c>
      <c r="C37">
        <v>2018</v>
      </c>
      <c r="D37">
        <v>36</v>
      </c>
      <c r="E37">
        <v>6.31</v>
      </c>
      <c r="F37" s="2">
        <f>VLOOKUP(A37,'GDP $ from World Bank'!$A$2:$L$274,9,FALSE)</f>
        <v>1420994142512.1558</v>
      </c>
      <c r="G37">
        <f>VLOOKUP(A37,'Life Expectancy from World Bank'!$A$1:$L$267,9,FALSE)</f>
        <v>83.43170731707319</v>
      </c>
      <c r="H37">
        <f>VLOOKUP(A37,'Unemployment % from World Bank'!$A$1:$L$267,9,FALSE)</f>
        <v>15.25</v>
      </c>
      <c r="I37">
        <f>VLOOKUP(A37,'Education Index from Wiki'!$A$1:$G$190,6,FALSE)</f>
        <v>0.83799999999999997</v>
      </c>
      <c r="J37">
        <f>VLOOKUP(A37,'% Drinking Water FAOStat'!$A$1:$H$124,6,FALSE)</f>
        <v>99</v>
      </c>
      <c r="K37">
        <f>VLOOKUP(A37,'% Sanitation Servics FAOStat'!$A$1:$H$124,6,FALSE)</f>
        <v>95.7</v>
      </c>
      <c r="L37">
        <f>VLOOKUP(A37,Freedom!$A$1:$I$212,6,FALSE)</f>
        <v>94</v>
      </c>
    </row>
    <row r="38" spans="1:12" x14ac:dyDescent="0.25">
      <c r="A38" t="s">
        <v>33</v>
      </c>
      <c r="B38" t="str">
        <f>VLOOKUP(A38,'Country and Region'!$A$1:$B$165,2,FALSE)</f>
        <v>Latin America and Caribbean</v>
      </c>
      <c r="C38">
        <v>2018</v>
      </c>
      <c r="D38">
        <v>37</v>
      </c>
      <c r="E38">
        <v>6.26</v>
      </c>
      <c r="F38" s="2">
        <f>VLOOKUP(A38,'GDP $ from World Bank'!$A$2:$L$274,9,FALSE)</f>
        <v>334198214706.20874</v>
      </c>
      <c r="G38">
        <f>VLOOKUP(A38,'Life Expectancy from World Bank'!$A$1:$L$267,9,FALSE)</f>
        <v>77.108999999999995</v>
      </c>
      <c r="H38">
        <f>VLOOKUP(A38,'Unemployment % from World Bank'!$A$1:$L$267,9,FALSE)</f>
        <v>9.1099996566772496</v>
      </c>
      <c r="I38">
        <f>VLOOKUP(A38,'Education Index from Wiki'!$A$1:$G$190,6,FALSE)</f>
        <v>0.67800000000000005</v>
      </c>
      <c r="J38">
        <f>VLOOKUP(A38,'% Drinking Water FAOStat'!$A$1:$H$124,6,FALSE)</f>
        <v>72.900000000000006</v>
      </c>
      <c r="K38">
        <f>VLOOKUP(A38,'% Sanitation Servics FAOStat'!$A$1:$H$124,6,FALSE)</f>
        <v>18</v>
      </c>
      <c r="L38">
        <f>VLOOKUP(A38,Freedom!$A$1:$I$212,6,FALSE)</f>
        <v>65</v>
      </c>
    </row>
    <row r="39" spans="1:12" x14ac:dyDescent="0.25">
      <c r="A39" t="s">
        <v>41</v>
      </c>
      <c r="B39" t="str">
        <f>VLOOKUP(A39,'Country and Region'!$A$1:$B$166,2,FALSE)</f>
        <v>Latin America and Caribbean</v>
      </c>
      <c r="C39">
        <v>2018</v>
      </c>
      <c r="D39">
        <v>38</v>
      </c>
      <c r="E39">
        <v>6.1920000000000002</v>
      </c>
      <c r="F39" s="2">
        <f>VLOOKUP(A39,'GDP $ from World Bank'!$A$2:$L$274,9,FALSE)</f>
        <v>23820742956.974438</v>
      </c>
      <c r="G39">
        <f>VLOOKUP(A39,'Life Expectancy from World Bank'!$A$1:$L$267,9,FALSE)</f>
        <v>73.38</v>
      </c>
      <c r="H39" t="str">
        <f>VLOOKUP(A39,'Unemployment % from World Bank'!$A$1:$L$267,9,FALSE)</f>
        <v>No Data</v>
      </c>
      <c r="I39">
        <f>VLOOKUP(A39,'Education Index from Wiki'!$A$1:$G$190,6,FALSE)</f>
        <v>0.72799999999999998</v>
      </c>
      <c r="J39" t="e">
        <f>VLOOKUP(A39,'% Drinking Water FAOStat'!$A$1:$H$124,6,FALSE)</f>
        <v>#N/A</v>
      </c>
      <c r="K39" t="e">
        <f>VLOOKUP(A39,'% Sanitation Servics FAOStat'!$A$1:$H$124,6,FALSE)</f>
        <v>#N/A</v>
      </c>
      <c r="L39">
        <f>VLOOKUP(A39,Freedom!$A$1:$I$212,6,FALSE)</f>
        <v>81</v>
      </c>
    </row>
    <row r="40" spans="1:12" x14ac:dyDescent="0.25">
      <c r="A40" t="s">
        <v>45</v>
      </c>
      <c r="B40" t="str">
        <f>VLOOKUP(A40,'Country and Region'!$A$1:$B$165,2,FALSE)</f>
        <v>Central and Eastern Europe</v>
      </c>
      <c r="C40">
        <v>2018</v>
      </c>
      <c r="D40">
        <v>39</v>
      </c>
      <c r="E40">
        <v>6.173</v>
      </c>
      <c r="F40" s="2">
        <f>VLOOKUP(A40,'GDP $ from World Bank'!$A$2:$L$274,9,FALSE)</f>
        <v>105612792516.58188</v>
      </c>
      <c r="G40" t="e">
        <f>VLOOKUP(A40,'Life Expectancy from World Bank'!$A$1:$L$267,9,FALSE)</f>
        <v>#N/A</v>
      </c>
      <c r="H40" t="e">
        <f>VLOOKUP(A40,'Unemployment % from World Bank'!$A$1:$L$267,9,FALSE)</f>
        <v>#N/A</v>
      </c>
      <c r="I40">
        <f>VLOOKUP(A40,'Education Index from Wiki'!$A$1:$G$190,6,FALSE)</f>
        <v>0.82399999999999995</v>
      </c>
      <c r="J40">
        <f>VLOOKUP(A40,'% Drinking Water FAOStat'!$A$1:$H$124,6,FALSE)</f>
        <v>99</v>
      </c>
      <c r="K40">
        <f>VLOOKUP(A40,'% Sanitation Servics FAOStat'!$A$1:$H$124,6,FALSE)</f>
        <v>82</v>
      </c>
      <c r="L40">
        <f>VLOOKUP(A40,Freedom!$A$1:$I$212,6,FALSE)</f>
        <v>89</v>
      </c>
    </row>
    <row r="41" spans="1:12" x14ac:dyDescent="0.25">
      <c r="A41" t="s">
        <v>42</v>
      </c>
      <c r="B41" t="str">
        <f>VLOOKUP(A41,'Country and Region'!$A$1:$B$165,2,FALSE)</f>
        <v>Latin America and Caribbean</v>
      </c>
      <c r="C41">
        <v>2018</v>
      </c>
      <c r="D41">
        <v>40</v>
      </c>
      <c r="E41">
        <v>6.1669999999999998</v>
      </c>
      <c r="F41" s="2">
        <f>VLOOKUP(A41,'GDP $ from World Bank'!$A$2:$L$274,9,FALSE)</f>
        <v>26020850000</v>
      </c>
      <c r="G41">
        <f>VLOOKUP(A41,'Life Expectancy from World Bank'!$A$1:$L$267,9,FALSE)</f>
        <v>73.096000000000004</v>
      </c>
      <c r="H41">
        <f>VLOOKUP(A41,'Unemployment % from World Bank'!$A$1:$L$267,9,FALSE)</f>
        <v>4.0100002288818404</v>
      </c>
      <c r="I41">
        <f>VLOOKUP(A41,'Education Index from Wiki'!$A$1:$G$190,6,FALSE)</f>
        <v>0.55300000000000005</v>
      </c>
      <c r="J41" t="e">
        <f>VLOOKUP(A41,'% Drinking Water FAOStat'!$A$1:$H$124,6,FALSE)</f>
        <v>#N/A</v>
      </c>
      <c r="K41" t="e">
        <f>VLOOKUP(A41,'% Sanitation Servics FAOStat'!$A$1:$H$124,6,FALSE)</f>
        <v>#N/A</v>
      </c>
      <c r="L41">
        <f>VLOOKUP(A41,Freedom!$A$1:$I$212,6,FALSE)</f>
        <v>70</v>
      </c>
    </row>
    <row r="42" spans="1:12" x14ac:dyDescent="0.25">
      <c r="A42" t="s">
        <v>57</v>
      </c>
      <c r="B42" t="str">
        <f>VLOOKUP(A42,'Country and Region'!$A$1:$B$165,2,FALSE)</f>
        <v>Latin America and Caribbean</v>
      </c>
      <c r="C42">
        <v>2018</v>
      </c>
      <c r="D42">
        <v>41</v>
      </c>
      <c r="E42">
        <v>6.141</v>
      </c>
      <c r="F42" s="2">
        <f>VLOOKUP(A42,'GDP $ from World Bank'!$A$2:$L$274,9,FALSE)</f>
        <v>13025239912.275141</v>
      </c>
      <c r="G42">
        <f>VLOOKUP(A42,'Life Expectancy from World Bank'!$A$1:$L$267,9,FALSE)</f>
        <v>74.275000000000006</v>
      </c>
      <c r="H42">
        <f>VLOOKUP(A42,'Unemployment % from World Bank'!$A$1:$L$267,9,FALSE)</f>
        <v>5.1999998092651403</v>
      </c>
      <c r="I42">
        <f>VLOOKUP(A42,'Education Index from Wiki'!$A$1:$G$190,6,FALSE)</f>
        <v>0.56599999999999995</v>
      </c>
      <c r="J42">
        <f>VLOOKUP(A42,'% Drinking Water FAOStat'!$A$1:$H$124,6,FALSE)</f>
        <v>55.4</v>
      </c>
      <c r="K42" t="e">
        <f>VLOOKUP(A42,'% Sanitation Servics FAOStat'!$A$1:$H$124,6,FALSE)</f>
        <v>#N/A</v>
      </c>
      <c r="L42">
        <f>VLOOKUP(A42,Freedom!$A$1:$I$212,6,FALSE)</f>
        <v>44</v>
      </c>
    </row>
    <row r="43" spans="1:12" x14ac:dyDescent="0.25">
      <c r="A43" t="s">
        <v>60</v>
      </c>
      <c r="B43" t="str">
        <f>VLOOKUP(A43,'Country and Region'!$A$1:$B$165,2,FALSE)</f>
        <v>Central and Eastern Europe</v>
      </c>
      <c r="C43">
        <v>2018</v>
      </c>
      <c r="D43">
        <v>42</v>
      </c>
      <c r="E43">
        <v>6.1230000000000002</v>
      </c>
      <c r="F43" s="2">
        <f>VLOOKUP(A43,'GDP $ from World Bank'!$A$2:$L$274,9,FALSE)</f>
        <v>587411745161.55823</v>
      </c>
      <c r="G43">
        <f>VLOOKUP(A43,'Life Expectancy from World Bank'!$A$1:$L$267,9,FALSE)</f>
        <v>77.60243902439025</v>
      </c>
      <c r="H43">
        <f>VLOOKUP(A43,'Unemployment % from World Bank'!$A$1:$L$267,9,FALSE)</f>
        <v>3.8499999046325701</v>
      </c>
      <c r="I43">
        <f>VLOOKUP(A43,'Education Index from Wiki'!$A$1:$G$190,6,FALSE)</f>
        <v>0.86599999999999999</v>
      </c>
      <c r="J43">
        <f>VLOOKUP(A43,'% Drinking Water FAOStat'!$A$1:$H$124,6,FALSE)</f>
        <v>97.8</v>
      </c>
      <c r="K43">
        <f>VLOOKUP(A43,'% Sanitation Servics FAOStat'!$A$1:$H$124,6,FALSE)</f>
        <v>90.4</v>
      </c>
      <c r="L43">
        <f>VLOOKUP(A43,Freedom!$A$1:$I$212,6,FALSE)</f>
        <v>85</v>
      </c>
    </row>
    <row r="44" spans="1:12" x14ac:dyDescent="0.25">
      <c r="A44" t="s">
        <v>49</v>
      </c>
      <c r="B44" t="str">
        <f>VLOOKUP(A44,'Country and Region'!$A$1:$B$165,2,FALSE)</f>
        <v>Middle East and Northern Africa</v>
      </c>
      <c r="C44">
        <v>2018</v>
      </c>
      <c r="D44">
        <v>43</v>
      </c>
      <c r="E44">
        <v>6.1050000000000004</v>
      </c>
      <c r="F44" s="2">
        <f>VLOOKUP(A44,'GDP $ from World Bank'!$A$2:$L$274,9,FALSE)</f>
        <v>37802005319.148933</v>
      </c>
      <c r="G44">
        <f>VLOOKUP(A44,'Life Expectancy from World Bank'!$A$1:$L$267,9,FALSE)</f>
        <v>77.162999999999997</v>
      </c>
      <c r="H44" t="str">
        <f>VLOOKUP(A44,'Unemployment % from World Bank'!$A$1:$L$267,9,FALSE)</f>
        <v>No Data</v>
      </c>
      <c r="I44">
        <f>VLOOKUP(A44,'Education Index from Wiki'!$A$1:$G$190,6,FALSE)</f>
        <v>0.76500000000000001</v>
      </c>
      <c r="J44">
        <f>VLOOKUP(A44,'% Drinking Water FAOStat'!$A$1:$H$124,6,FALSE)</f>
        <v>99</v>
      </c>
      <c r="K44">
        <f>VLOOKUP(A44,'% Sanitation Servics FAOStat'!$A$1:$H$124,6,FALSE)</f>
        <v>90</v>
      </c>
      <c r="L44">
        <f>VLOOKUP(A44,Freedom!$A$1:$I$212,6,FALSE)</f>
        <v>12</v>
      </c>
    </row>
    <row r="45" spans="1:12" x14ac:dyDescent="0.25">
      <c r="A45" t="s">
        <v>44</v>
      </c>
      <c r="B45" t="str">
        <f>VLOOKUP(A45,'Country and Region'!$A$1:$B$165,2,FALSE)</f>
        <v>Central and Eastern Europe</v>
      </c>
      <c r="C45">
        <v>2018</v>
      </c>
      <c r="D45">
        <v>44</v>
      </c>
      <c r="E45">
        <v>6.0960000000000001</v>
      </c>
      <c r="F45" s="2">
        <f>VLOOKUP(A45,'GDP $ from World Bank'!$A$2:$L$274,9,FALSE)</f>
        <v>52633143808.182358</v>
      </c>
      <c r="G45">
        <f>VLOOKUP(A45,'Life Expectancy from World Bank'!$A$1:$L$267,9,FALSE)</f>
        <v>71.572999999999993</v>
      </c>
      <c r="H45">
        <f>VLOOKUP(A45,'Unemployment % from World Bank'!$A$1:$L$267,9,FALSE)</f>
        <v>9.3500003814697301</v>
      </c>
      <c r="I45">
        <f>VLOOKUP(A45,'Education Index from Wiki'!$A$1:$G$190,6,FALSE)</f>
        <v>0.72599999999999998</v>
      </c>
      <c r="J45">
        <f>VLOOKUP(A45,'% Drinking Water FAOStat'!$A$1:$H$124,6,FALSE)</f>
        <v>58.9</v>
      </c>
      <c r="K45" t="e">
        <f>VLOOKUP(A45,'% Sanitation Servics FAOStat'!$A$1:$H$124,6,FALSE)</f>
        <v>#N/A</v>
      </c>
      <c r="L45">
        <f>VLOOKUP(A45,Freedom!$A$1:$I$212,6,FALSE)</f>
        <v>7</v>
      </c>
    </row>
    <row r="46" spans="1:12" x14ac:dyDescent="0.25">
      <c r="A46" t="s">
        <v>39</v>
      </c>
      <c r="B46" t="str">
        <f>VLOOKUP(A46,'Country and Region'!$A$1:$B$165,2,FALSE)</f>
        <v>Middle East and Northern Africa</v>
      </c>
      <c r="C46">
        <v>2018</v>
      </c>
      <c r="D46">
        <v>45</v>
      </c>
      <c r="E46">
        <v>6.0830000000000002</v>
      </c>
      <c r="F46" s="2">
        <f>VLOOKUP(A46,'GDP $ from World Bank'!$A$2:$L$274,9,FALSE)</f>
        <v>138182400493.58508</v>
      </c>
      <c r="G46">
        <f>VLOOKUP(A46,'Life Expectancy from World Bank'!$A$1:$L$267,9,FALSE)</f>
        <v>75.397999999999996</v>
      </c>
      <c r="H46" t="str">
        <f>VLOOKUP(A46,'Unemployment % from World Bank'!$A$1:$L$267,9,FALSE)</f>
        <v>No Data</v>
      </c>
      <c r="I46">
        <f>VLOOKUP(A46,'Education Index from Wiki'!$A$1:$G$190,6,FALSE)</f>
        <v>0.63800000000000001</v>
      </c>
      <c r="J46">
        <f>VLOOKUP(A46,'% Drinking Water FAOStat'!$A$1:$H$124,6,FALSE)</f>
        <v>99</v>
      </c>
      <c r="K46">
        <f>VLOOKUP(A46,'% Sanitation Servics FAOStat'!$A$1:$H$124,6,FALSE)</f>
        <v>99</v>
      </c>
      <c r="L46">
        <f>VLOOKUP(A46,Freedom!$A$1:$I$212,6,FALSE)</f>
        <v>36</v>
      </c>
    </row>
    <row r="47" spans="1:12" x14ac:dyDescent="0.25">
      <c r="A47" t="s">
        <v>34</v>
      </c>
      <c r="B47" t="str">
        <f>VLOOKUP(A47,'Country and Region'!$A$1:$B$165,2,FALSE)</f>
        <v>Southeastern Asia</v>
      </c>
      <c r="C47">
        <v>2018</v>
      </c>
      <c r="D47">
        <v>46</v>
      </c>
      <c r="E47">
        <v>6.0720000000000001</v>
      </c>
      <c r="F47" s="2">
        <f>VLOOKUP(A47,'GDP $ from World Bank'!$A$2:$L$274,9,FALSE)</f>
        <v>506754616189.31482</v>
      </c>
      <c r="G47">
        <f>VLOOKUP(A47,'Life Expectancy from World Bank'!$A$1:$L$267,9,FALSE)</f>
        <v>76.930999999999997</v>
      </c>
      <c r="H47">
        <f>VLOOKUP(A47,'Unemployment % from World Bank'!$A$1:$L$267,9,FALSE)</f>
        <v>0.769999980926514</v>
      </c>
      <c r="I47">
        <f>VLOOKUP(A47,'Education Index from Wiki'!$A$1:$G$190,6,FALSE)</f>
        <v>0.67500000000000004</v>
      </c>
      <c r="J47" t="e">
        <f>VLOOKUP(A47,'% Drinking Water FAOStat'!$A$1:$H$124,6,FALSE)</f>
        <v>#N/A</v>
      </c>
      <c r="K47">
        <f>VLOOKUP(A47,'% Sanitation Servics FAOStat'!$A$1:$H$124,6,FALSE)</f>
        <v>25.3</v>
      </c>
      <c r="L47">
        <f>VLOOKUP(A47,Freedom!$A$1:$I$212,6,FALSE)</f>
        <v>31</v>
      </c>
    </row>
    <row r="48" spans="1:12" x14ac:dyDescent="0.25">
      <c r="A48" t="s">
        <v>50</v>
      </c>
      <c r="B48" t="str">
        <f>VLOOKUP(A48,'Country and Region'!$A$1:$B$165,2,FALSE)</f>
        <v>Western Europe</v>
      </c>
      <c r="C48">
        <v>2018</v>
      </c>
      <c r="D48">
        <v>47</v>
      </c>
      <c r="E48">
        <v>6</v>
      </c>
      <c r="F48" s="2">
        <f>VLOOKUP(A48,'GDP $ from World Bank'!$A$2:$L$274,9,FALSE)</f>
        <v>2091932426266.979</v>
      </c>
      <c r="G48">
        <f>VLOOKUP(A48,'Life Expectancy from World Bank'!$A$1:$L$267,9,FALSE)</f>
        <v>83.346341463414646</v>
      </c>
      <c r="H48">
        <f>VLOOKUP(A48,'Unemployment % from World Bank'!$A$1:$L$267,9,FALSE)</f>
        <v>10.6099996566772</v>
      </c>
      <c r="I48">
        <f>VLOOKUP(A48,'Education Index from Wiki'!$A$1:$G$190,6,FALSE)</f>
        <v>0.79100000000000004</v>
      </c>
      <c r="J48">
        <f>VLOOKUP(A48,'% Drinking Water FAOStat'!$A$1:$H$124,6,FALSE)</f>
        <v>95.8</v>
      </c>
      <c r="K48">
        <f>VLOOKUP(A48,'% Sanitation Servics FAOStat'!$A$1:$H$124,6,FALSE)</f>
        <v>95.8</v>
      </c>
      <c r="L48">
        <f>VLOOKUP(A48,Freedom!$A$1:$I$212,6,FALSE)</f>
        <v>89</v>
      </c>
    </row>
    <row r="49" spans="1:12" x14ac:dyDescent="0.25">
      <c r="A49" t="s">
        <v>48</v>
      </c>
      <c r="B49" t="str">
        <f>VLOOKUP(A49,'Country and Region'!$A$1:$B$165,2,FALSE)</f>
        <v>Latin America and Caribbean</v>
      </c>
      <c r="C49">
        <v>2018</v>
      </c>
      <c r="D49">
        <v>48</v>
      </c>
      <c r="E49">
        <v>5.9729999999999999</v>
      </c>
      <c r="F49" s="2">
        <f>VLOOKUP(A49,'GDP $ from World Bank'!$A$2:$L$274,9,FALSE)</f>
        <v>107562008000</v>
      </c>
      <c r="G49">
        <f>VLOOKUP(A49,'Life Expectancy from World Bank'!$A$1:$L$267,9,FALSE)</f>
        <v>76.8</v>
      </c>
      <c r="H49">
        <f>VLOOKUP(A49,'Unemployment % from World Bank'!$A$1:$L$267,9,FALSE)</f>
        <v>3.5299999713897701</v>
      </c>
      <c r="I49">
        <f>VLOOKUP(A49,'Education Index from Wiki'!$A$1:$G$190,6,FALSE)</f>
        <v>0.70899999999999996</v>
      </c>
      <c r="J49">
        <f>VLOOKUP(A49,'% Drinking Water FAOStat'!$A$1:$H$124,6,FALSE)</f>
        <v>66.400000000000006</v>
      </c>
      <c r="K49">
        <f>VLOOKUP(A49,'% Sanitation Servics FAOStat'!$A$1:$H$124,6,FALSE)</f>
        <v>41.8</v>
      </c>
      <c r="L49">
        <f>VLOOKUP(A49,Freedom!$A$1:$I$212,6,FALSE)</f>
        <v>60</v>
      </c>
    </row>
    <row r="50" spans="1:12" x14ac:dyDescent="0.25">
      <c r="A50" t="s">
        <v>174</v>
      </c>
      <c r="B50" t="str">
        <f>VLOOKUP(A50,'Country and Region'!$A$1:$B$165,2,FALSE)</f>
        <v>Latin America and Caribbean</v>
      </c>
      <c r="C50">
        <v>2018</v>
      </c>
      <c r="D50">
        <v>49</v>
      </c>
      <c r="E50">
        <v>5.9560000000000004</v>
      </c>
      <c r="F50" s="2">
        <f>VLOOKUP(A50,'GDP $ from World Bank'!$A$2:$L$274,9,FALSE)</f>
        <v>1887465218.4820449</v>
      </c>
      <c r="G50">
        <f>VLOOKUP(A50,'Life Expectancy from World Bank'!$A$1:$L$267,9,FALSE)</f>
        <v>74.495999999999995</v>
      </c>
      <c r="H50" t="str">
        <f>VLOOKUP(A50,'Unemployment % from World Bank'!$A$1:$L$267,9,FALSE)</f>
        <v>No Data</v>
      </c>
      <c r="I50">
        <f>VLOOKUP(A50,'Education Index from Wiki'!$A$1:$G$190,6,FALSE)</f>
        <v>0.69099999999999995</v>
      </c>
      <c r="J50" t="e">
        <f>VLOOKUP(A50,'% Drinking Water FAOStat'!$A$1:$H$124,6,FALSE)</f>
        <v>#N/A</v>
      </c>
      <c r="K50" t="e">
        <f>VLOOKUP(A50,'% Sanitation Servics FAOStat'!$A$1:$H$124,6,FALSE)</f>
        <v>#N/A</v>
      </c>
      <c r="L50">
        <f>VLOOKUP(A50,Freedom!$A$1:$I$212,6,FALSE)</f>
        <v>86</v>
      </c>
    </row>
    <row r="51" spans="1:12" x14ac:dyDescent="0.25">
      <c r="A51" t="s">
        <v>56</v>
      </c>
      <c r="B51" t="str">
        <f>VLOOKUP(A51,'Country and Region'!$A$1:$B$165,2,FALSE)</f>
        <v>Central and Eastern Europe</v>
      </c>
      <c r="C51">
        <v>2018</v>
      </c>
      <c r="D51">
        <v>50</v>
      </c>
      <c r="E51">
        <v>5.952</v>
      </c>
      <c r="F51" s="2">
        <f>VLOOKUP(A51,'GDP $ from World Bank'!$A$2:$L$274,9,FALSE)</f>
        <v>53750911865.687019</v>
      </c>
      <c r="G51">
        <f>VLOOKUP(A51,'Life Expectancy from World Bank'!$A$1:$L$267,9,FALSE)</f>
        <v>75.680487804878055</v>
      </c>
      <c r="H51">
        <f>VLOOKUP(A51,'Unemployment % from World Bank'!$A$1:$L$267,9,FALSE)</f>
        <v>6.1500000953674299</v>
      </c>
      <c r="I51">
        <f>VLOOKUP(A51,'Education Index from Wiki'!$A$1:$G$190,6,FALSE)</f>
        <v>0.89</v>
      </c>
      <c r="J51">
        <f>VLOOKUP(A51,'% Drinking Water FAOStat'!$A$1:$H$124,6,FALSE)</f>
        <v>94.9</v>
      </c>
      <c r="K51">
        <f>VLOOKUP(A51,'% Sanitation Servics FAOStat'!$A$1:$H$124,6,FALSE)</f>
        <v>93.9</v>
      </c>
      <c r="L51">
        <f>VLOOKUP(A51,Freedom!$A$1:$I$212,6,FALSE)</f>
        <v>91</v>
      </c>
    </row>
    <row r="52" spans="1:12" x14ac:dyDescent="0.25">
      <c r="A52" t="s">
        <v>55</v>
      </c>
      <c r="B52" t="str">
        <f>VLOOKUP(A52,'Country and Region'!$A$1:$B$165,2,FALSE)</f>
        <v>Central and Eastern Europe</v>
      </c>
      <c r="C52">
        <v>2018</v>
      </c>
      <c r="D52">
        <v>51</v>
      </c>
      <c r="E52">
        <v>5.9480000000000004</v>
      </c>
      <c r="F52" s="2">
        <f>VLOOKUP(A52,'GDP $ from World Bank'!$A$2:$L$274,9,FALSE)</f>
        <v>54163591695.319962</v>
      </c>
      <c r="G52">
        <f>VLOOKUP(A52,'Life Expectancy from World Bank'!$A$1:$L$267,9,FALSE)</f>
        <v>81.378048780487802</v>
      </c>
      <c r="H52">
        <f>VLOOKUP(A52,'Unemployment % from World Bank'!$A$1:$L$267,9,FALSE)</f>
        <v>5.1100001335143999</v>
      </c>
      <c r="I52">
        <f>VLOOKUP(A52,'Education Index from Wiki'!$A$1:$G$190,6,FALSE)</f>
        <v>0.89900000000000002</v>
      </c>
      <c r="J52">
        <f>VLOOKUP(A52,'% Drinking Water FAOStat'!$A$1:$H$124,6,FALSE)</f>
        <v>98.3</v>
      </c>
      <c r="K52">
        <f>VLOOKUP(A52,'% Sanitation Servics FAOStat'!$A$1:$H$124,6,FALSE)</f>
        <v>69.2</v>
      </c>
      <c r="L52">
        <f>VLOOKUP(A52,Freedom!$A$1:$I$212,6,FALSE)</f>
        <v>93</v>
      </c>
    </row>
    <row r="53" spans="1:12" x14ac:dyDescent="0.25">
      <c r="A53" t="s">
        <v>86</v>
      </c>
      <c r="B53" t="str">
        <f>VLOOKUP(A53,'Country and Region'!$A$1:$B$165,2,FALSE)</f>
        <v>Central and Eastern Europe</v>
      </c>
      <c r="C53">
        <v>2018</v>
      </c>
      <c r="D53">
        <v>52</v>
      </c>
      <c r="E53">
        <v>5.9450000000000003</v>
      </c>
      <c r="F53" s="2">
        <f>VLOOKUP(A53,'GDP $ from World Bank'!$A$2:$L$274,9,FALSE)</f>
        <v>241457403085.0416</v>
      </c>
      <c r="G53">
        <f>VLOOKUP(A53,'Life Expectancy from World Bank'!$A$1:$L$267,9,FALSE)</f>
        <v>75.358536585365869</v>
      </c>
      <c r="H53">
        <f>VLOOKUP(A53,'Unemployment % from World Bank'!$A$1:$L$267,9,FALSE)</f>
        <v>4.1900000572204599</v>
      </c>
      <c r="I53">
        <f>VLOOKUP(A53,'Education Index from Wiki'!$A$1:$G$190,6,FALSE)</f>
        <v>0.76200000000000001</v>
      </c>
      <c r="J53">
        <f>VLOOKUP(A53,'% Drinking Water FAOStat'!$A$1:$H$124,6,FALSE)</f>
        <v>81.900000000000006</v>
      </c>
      <c r="K53">
        <f>VLOOKUP(A53,'% Sanitation Servics FAOStat'!$A$1:$H$124,6,FALSE)</f>
        <v>79.8</v>
      </c>
      <c r="L53">
        <f>VLOOKUP(A53,Freedom!$A$1:$I$212,6,FALSE)</f>
        <v>84</v>
      </c>
    </row>
    <row r="54" spans="1:12" x14ac:dyDescent="0.25">
      <c r="A54" t="s">
        <v>89</v>
      </c>
      <c r="B54" t="str">
        <f>VLOOKUP(A54,'Country and Region'!$A$1:$B$165,2,FALSE)</f>
        <v>Central and Eastern Europe</v>
      </c>
      <c r="C54">
        <v>2018</v>
      </c>
      <c r="D54">
        <v>53</v>
      </c>
      <c r="E54">
        <v>5.9329999999999998</v>
      </c>
      <c r="F54" s="2">
        <f>VLOOKUP(A54,'GDP $ from World Bank'!$A$2:$L$274,9,FALSE)</f>
        <v>34429023435.021149</v>
      </c>
      <c r="G54">
        <f>VLOOKUP(A54,'Life Expectancy from World Bank'!$A$1:$L$267,9,FALSE)</f>
        <v>74.782926829268305</v>
      </c>
      <c r="H54">
        <f>VLOOKUP(A54,'Unemployment % from World Bank'!$A$1:$L$267,9,FALSE)</f>
        <v>7.4099998474121103</v>
      </c>
      <c r="I54">
        <f>VLOOKUP(A54,'Education Index from Wiki'!$A$1:$G$190,6,FALSE)</f>
        <v>0.88300000000000001</v>
      </c>
      <c r="J54">
        <f>VLOOKUP(A54,'% Drinking Water FAOStat'!$A$1:$H$124,6,FALSE)</f>
        <v>95.8</v>
      </c>
      <c r="K54">
        <f>VLOOKUP(A54,'% Sanitation Servics FAOStat'!$A$1:$H$124,6,FALSE)</f>
        <v>78.8</v>
      </c>
      <c r="L54">
        <f>VLOOKUP(A54,Freedom!$A$1:$I$212,6,FALSE)</f>
        <v>87</v>
      </c>
    </row>
    <row r="55" spans="1:12" x14ac:dyDescent="0.25">
      <c r="A55" t="s">
        <v>46</v>
      </c>
      <c r="B55" t="str">
        <f>VLOOKUP(A55,'Country and Region'!$A$1:$B$165,2,FALSE)</f>
        <v>Eastern Asia</v>
      </c>
      <c r="C55">
        <v>2018</v>
      </c>
      <c r="D55">
        <v>54</v>
      </c>
      <c r="E55">
        <v>5.915</v>
      </c>
      <c r="F55" s="2">
        <f>VLOOKUP(A55,'GDP $ from World Bank'!$A$2:$L$274,9,FALSE)</f>
        <v>5037835383110.9668</v>
      </c>
      <c r="G55">
        <f>VLOOKUP(A55,'Life Expectancy from World Bank'!$A$1:$L$267,9,FALSE)</f>
        <v>84.210975609756105</v>
      </c>
      <c r="H55">
        <f>VLOOKUP(A55,'Unemployment % from World Bank'!$A$1:$L$267,9,FALSE)</f>
        <v>2.4700000286102299</v>
      </c>
      <c r="I55">
        <f>VLOOKUP(A55,'Education Index from Wiki'!$A$1:$G$190,6,FALSE)</f>
        <v>0.85</v>
      </c>
      <c r="J55">
        <f>VLOOKUP(A55,'% Drinking Water FAOStat'!$A$1:$H$124,6,FALSE)</f>
        <v>98.5</v>
      </c>
      <c r="K55">
        <f>VLOOKUP(A55,'% Sanitation Servics FAOStat'!$A$1:$H$124,6,FALSE)</f>
        <v>80.599999999999994</v>
      </c>
      <c r="L55">
        <f>VLOOKUP(A55,Freedom!$A$1:$I$212,6,FALSE)</f>
        <v>96</v>
      </c>
    </row>
    <row r="56" spans="1:12" x14ac:dyDescent="0.25">
      <c r="A56" t="s">
        <v>71</v>
      </c>
      <c r="B56" t="str">
        <f>VLOOKUP(A56,'Country and Region'!$A$1:$B$165,2,FALSE)</f>
        <v>Sub-Saharan Africa</v>
      </c>
      <c r="C56">
        <v>2018</v>
      </c>
      <c r="D56">
        <v>55</v>
      </c>
      <c r="E56">
        <v>5.891</v>
      </c>
      <c r="F56" s="2">
        <f>VLOOKUP(A56,'GDP $ from World Bank'!$A$2:$L$274,9,FALSE)</f>
        <v>14181951058.512897</v>
      </c>
      <c r="G56">
        <f>VLOOKUP(A56,'Life Expectancy from World Bank'!$A$1:$L$267,9,FALSE)</f>
        <v>74.416341463414639</v>
      </c>
      <c r="H56">
        <f>VLOOKUP(A56,'Unemployment % from World Bank'!$A$1:$L$267,9,FALSE)</f>
        <v>6.4299998283386204</v>
      </c>
      <c r="I56">
        <f>VLOOKUP(A56,'Education Index from Wiki'!$A$1:$G$190,6,FALSE)</f>
        <v>0.73299999999999998</v>
      </c>
      <c r="J56" t="e">
        <f>VLOOKUP(A56,'% Drinking Water FAOStat'!$A$1:$H$124,6,FALSE)</f>
        <v>#N/A</v>
      </c>
      <c r="K56" t="e">
        <f>VLOOKUP(A56,'% Sanitation Servics FAOStat'!$A$1:$H$124,6,FALSE)</f>
        <v>#N/A</v>
      </c>
      <c r="L56">
        <f>VLOOKUP(A56,Freedom!$A$1:$I$212,6,FALSE)</f>
        <v>89</v>
      </c>
    </row>
    <row r="57" spans="1:12" x14ac:dyDescent="0.25">
      <c r="A57" t="s">
        <v>65</v>
      </c>
      <c r="B57" t="str">
        <f>VLOOKUP(A57,'Country and Region'!$A$1:$B$165,2,FALSE)</f>
        <v>Latin America and Caribbean</v>
      </c>
      <c r="C57">
        <v>2018</v>
      </c>
      <c r="D57">
        <v>56</v>
      </c>
      <c r="E57">
        <v>5.89</v>
      </c>
      <c r="F57" s="2">
        <f>VLOOKUP(A57,'GDP $ from World Bank'!$A$2:$L$274,9,FALSE)</f>
        <v>15730793852.791348</v>
      </c>
      <c r="G57">
        <f>VLOOKUP(A57,'Life Expectancy from World Bank'!$A$1:$L$267,9,FALSE)</f>
        <v>74.367999999999995</v>
      </c>
      <c r="H57">
        <f>VLOOKUP(A57,'Unemployment % from World Bank'!$A$1:$L$267,9,FALSE)</f>
        <v>5.4699997901916504</v>
      </c>
      <c r="I57">
        <f>VLOOKUP(A57,'Education Index from Wiki'!$A$1:$G$190,6,FALSE)</f>
        <v>0.69099999999999995</v>
      </c>
      <c r="J57" t="e">
        <f>VLOOKUP(A57,'% Drinking Water FAOStat'!$A$1:$H$124,6,FALSE)</f>
        <v>#N/A</v>
      </c>
      <c r="K57" t="e">
        <f>VLOOKUP(A57,'% Sanitation Servics FAOStat'!$A$1:$H$124,6,FALSE)</f>
        <v>#N/A</v>
      </c>
      <c r="L57">
        <f>VLOOKUP(A57,Freedom!$A$1:$I$212,6,FALSE)</f>
        <v>77</v>
      </c>
    </row>
    <row r="58" spans="1:12" x14ac:dyDescent="0.25">
      <c r="A58" t="s">
        <v>47</v>
      </c>
      <c r="B58" t="str">
        <f>VLOOKUP(A58,'Country and Region'!$A$1:$B$165,2,FALSE)</f>
        <v>Eastern Asia</v>
      </c>
      <c r="C58">
        <v>2018</v>
      </c>
      <c r="D58">
        <v>57</v>
      </c>
      <c r="E58">
        <v>5.875</v>
      </c>
      <c r="F58" s="2">
        <f>VLOOKUP(A58,'GDP $ from World Bank'!$A$2:$L$274,9,FALSE)</f>
        <v>1724845615629.2595</v>
      </c>
      <c r="G58" t="e">
        <f>VLOOKUP(A58,'Life Expectancy from World Bank'!$A$1:$L$267,9,FALSE)</f>
        <v>#N/A</v>
      </c>
      <c r="H58" t="e">
        <f>VLOOKUP(A58,'Unemployment % from World Bank'!$A$1:$L$267,9,FALSE)</f>
        <v>#N/A</v>
      </c>
      <c r="I58">
        <f>VLOOKUP(A58,'Education Index from Wiki'!$A$1:$G$190,6,FALSE)</f>
        <v>0.86499999999999999</v>
      </c>
      <c r="J58">
        <f>VLOOKUP(A58,'% Drinking Water FAOStat'!$A$1:$H$124,6,FALSE)</f>
        <v>99</v>
      </c>
      <c r="K58" t="e">
        <f>VLOOKUP(A58,'% Sanitation Servics FAOStat'!$A$1:$H$124,6,FALSE)</f>
        <v>#N/A</v>
      </c>
      <c r="L58">
        <f>VLOOKUP(A58,Freedom!$A$1:$I$212,6,FALSE)</f>
        <v>84</v>
      </c>
    </row>
    <row r="59" spans="1:12" x14ac:dyDescent="0.25">
      <c r="A59" t="s">
        <v>66</v>
      </c>
      <c r="B59" t="str">
        <f>VLOOKUP(A59,'Country and Region'!$A$1:$B$165,2,FALSE)</f>
        <v>Western Europe</v>
      </c>
      <c r="C59">
        <v>2018</v>
      </c>
      <c r="D59">
        <v>58</v>
      </c>
      <c r="E59">
        <v>5.835</v>
      </c>
      <c r="F59" s="2" t="str">
        <f>VLOOKUP(A59,'GDP $ from World Bank'!$A$2:$L$274,9,FALSE)</f>
        <v>No Data</v>
      </c>
      <c r="G59" t="e">
        <f>VLOOKUP(A59,'Life Expectancy from World Bank'!$A$1:$L$267,9,FALSE)</f>
        <v>#N/A</v>
      </c>
      <c r="H59" t="e">
        <f>VLOOKUP(A59,'Unemployment % from World Bank'!$A$1:$L$267,9,FALSE)</f>
        <v>#N/A</v>
      </c>
      <c r="I59" t="e">
        <f>VLOOKUP(A59,'Education Index from Wiki'!$A$1:$G$190,6,FALSE)</f>
        <v>#N/A</v>
      </c>
      <c r="J59" t="e">
        <f>VLOOKUP(A59,'% Drinking Water FAOStat'!$A$1:$H$124,6,FALSE)</f>
        <v>#N/A</v>
      </c>
      <c r="K59" t="e">
        <f>VLOOKUP(A59,'% Sanitation Servics FAOStat'!$A$1:$H$124,6,FALSE)</f>
        <v>#N/A</v>
      </c>
      <c r="L59" t="e">
        <f>VLOOKUP(A59,Freedom!$A$1:$I$212,6,FALSE)</f>
        <v>#N/A</v>
      </c>
    </row>
    <row r="60" spans="1:12" x14ac:dyDescent="0.25">
      <c r="A60" t="s">
        <v>64</v>
      </c>
      <c r="B60" t="str">
        <f>VLOOKUP(A60,'Country and Region'!$A$1:$B$165,2,FALSE)</f>
        <v>Central and Eastern Europe</v>
      </c>
      <c r="C60">
        <v>2018</v>
      </c>
      <c r="D60">
        <v>59</v>
      </c>
      <c r="E60">
        <v>5.81</v>
      </c>
      <c r="F60" s="2">
        <f>VLOOKUP(A60,'GDP $ from World Bank'!$A$2:$L$274,9,FALSE)</f>
        <v>1657329646183.6245</v>
      </c>
      <c r="G60">
        <f>VLOOKUP(A60,'Life Expectancy from World Bank'!$A$1:$L$267,9,FALSE)</f>
        <v>72.662195121951214</v>
      </c>
      <c r="H60">
        <f>VLOOKUP(A60,'Unemployment % from World Bank'!$A$1:$L$267,9,FALSE)</f>
        <v>4.8499999046325701</v>
      </c>
      <c r="I60">
        <f>VLOOKUP(A60,'Education Index from Wiki'!$A$1:$G$190,6,FALSE)</f>
        <v>0.82299999999999995</v>
      </c>
      <c r="J60">
        <f>VLOOKUP(A60,'% Drinking Water FAOStat'!$A$1:$H$124,6,FALSE)</f>
        <v>75.900000000000006</v>
      </c>
      <c r="K60" t="e">
        <f>VLOOKUP(A60,'% Sanitation Servics FAOStat'!$A$1:$H$124,6,FALSE)</f>
        <v>#N/A</v>
      </c>
      <c r="L60">
        <f>VLOOKUP(A60,Freedom!$A$1:$I$212,6,FALSE)</f>
        <v>20</v>
      </c>
    </row>
    <row r="61" spans="1:12" x14ac:dyDescent="0.25">
      <c r="A61" t="s">
        <v>54</v>
      </c>
      <c r="B61" t="str">
        <f>VLOOKUP(A61,'Country and Region'!$A$1:$B$165,2,FALSE)</f>
        <v>Central and Eastern Europe</v>
      </c>
      <c r="C61">
        <v>2018</v>
      </c>
      <c r="D61">
        <v>60</v>
      </c>
      <c r="E61">
        <v>5.79</v>
      </c>
      <c r="F61" s="2">
        <f>VLOOKUP(A61,'GDP $ from World Bank'!$A$2:$L$274,9,FALSE)</f>
        <v>179339994859.38443</v>
      </c>
      <c r="G61">
        <f>VLOOKUP(A61,'Life Expectancy from World Bank'!$A$1:$L$267,9,FALSE)</f>
        <v>73.150000000000006</v>
      </c>
      <c r="H61">
        <f>VLOOKUP(A61,'Unemployment % from World Bank'!$A$1:$L$267,9,FALSE)</f>
        <v>4.8499999046325701</v>
      </c>
      <c r="I61">
        <f>VLOOKUP(A61,'Education Index from Wiki'!$A$1:$G$190,6,FALSE)</f>
        <v>0.82199999999999995</v>
      </c>
      <c r="J61">
        <f>VLOOKUP(A61,'% Drinking Water FAOStat'!$A$1:$H$124,6,FALSE)</f>
        <v>89.3</v>
      </c>
      <c r="K61" t="e">
        <f>VLOOKUP(A61,'% Sanitation Servics FAOStat'!$A$1:$H$124,6,FALSE)</f>
        <v>#N/A</v>
      </c>
      <c r="L61">
        <f>VLOOKUP(A61,Freedom!$A$1:$I$212,6,FALSE)</f>
        <v>22</v>
      </c>
    </row>
    <row r="62" spans="1:12" x14ac:dyDescent="0.25">
      <c r="A62" t="s">
        <v>67</v>
      </c>
      <c r="B62" t="str">
        <f>VLOOKUP(A62,'Country and Region'!$A$1:$B$165,2,FALSE)</f>
        <v>Western Europe</v>
      </c>
      <c r="C62">
        <v>2018</v>
      </c>
      <c r="D62">
        <v>61</v>
      </c>
      <c r="E62">
        <v>5.7619999999999996</v>
      </c>
      <c r="F62" s="2">
        <f>VLOOKUP(A62,'GDP $ from World Bank'!$A$2:$L$274,9,FALSE)</f>
        <v>25522671232.876713</v>
      </c>
      <c r="G62">
        <f>VLOOKUP(A62,'Life Expectancy from World Bank'!$A$1:$L$267,9,FALSE)</f>
        <v>80.828000000000003</v>
      </c>
      <c r="H62">
        <f>VLOOKUP(A62,'Unemployment % from World Bank'!$A$1:$L$267,9,FALSE)</f>
        <v>8.3699998855590803</v>
      </c>
      <c r="I62">
        <f>VLOOKUP(A62,'Education Index from Wiki'!$A$1:$G$190,6,FALSE)</f>
        <v>0.82699999999999996</v>
      </c>
      <c r="J62">
        <f>VLOOKUP(A62,'% Drinking Water FAOStat'!$A$1:$H$124,6,FALSE)</f>
        <v>99</v>
      </c>
      <c r="K62">
        <f>VLOOKUP(A62,'% Sanitation Servics FAOStat'!$A$1:$H$124,6,FALSE)</f>
        <v>77.099999999999994</v>
      </c>
      <c r="L62">
        <f>VLOOKUP(A62,Freedom!$A$1:$I$212,6,FALSE)</f>
        <v>94</v>
      </c>
    </row>
    <row r="63" spans="1:12" x14ac:dyDescent="0.25">
      <c r="A63" t="s">
        <v>51</v>
      </c>
      <c r="B63" t="str">
        <f>VLOOKUP(A63,'Country and Region'!$A$1:$B$165,2,FALSE)</f>
        <v>Latin America and Caribbean</v>
      </c>
      <c r="C63">
        <v>2018</v>
      </c>
      <c r="D63">
        <v>62</v>
      </c>
      <c r="E63">
        <v>5.7519999999999998</v>
      </c>
      <c r="F63" s="2">
        <f>VLOOKUP(A63,'GDP $ from World Bank'!$A$2:$L$274,9,FALSE)</f>
        <v>40287647930.535454</v>
      </c>
      <c r="G63">
        <f>VLOOKUP(A63,'Life Expectancy from World Bank'!$A$1:$L$267,9,FALSE)</f>
        <v>71.239000000000004</v>
      </c>
      <c r="H63">
        <f>VLOOKUP(A63,'Unemployment % from World Bank'!$A$1:$L$267,9,FALSE)</f>
        <v>3.5199999809265101</v>
      </c>
      <c r="I63" t="e">
        <f>VLOOKUP(A63,'Education Index from Wiki'!$A$1:$G$190,6,FALSE)</f>
        <v>#N/A</v>
      </c>
      <c r="J63" t="e">
        <f>VLOOKUP(A63,'% Drinking Water FAOStat'!$A$1:$H$124,6,FALSE)</f>
        <v>#N/A</v>
      </c>
      <c r="K63" t="e">
        <f>VLOOKUP(A63,'% Sanitation Servics FAOStat'!$A$1:$H$124,6,FALSE)</f>
        <v>#N/A</v>
      </c>
      <c r="L63">
        <f>VLOOKUP(A63,Freedom!$A$1:$I$212,6,FALSE)</f>
        <v>67</v>
      </c>
    </row>
    <row r="64" spans="1:12" x14ac:dyDescent="0.25">
      <c r="A64" t="s">
        <v>73</v>
      </c>
      <c r="B64" t="str">
        <f>VLOOKUP(A64,'Country and Region'!$A$1:$B$165,2,FALSE)</f>
        <v>Central and Eastern Europe</v>
      </c>
      <c r="C64">
        <v>2018</v>
      </c>
      <c r="D64">
        <v>63</v>
      </c>
      <c r="E64">
        <v>5.7389999999999999</v>
      </c>
      <c r="F64" s="2">
        <f>VLOOKUP(A64,'GDP $ from World Bank'!$A$2:$L$274,9,FALSE)</f>
        <v>30489500904.856449</v>
      </c>
      <c r="G64">
        <f>VLOOKUP(A64,'Life Expectancy from World Bank'!$A$1:$L$267,9,FALSE)</f>
        <v>78.243902439024396</v>
      </c>
      <c r="H64">
        <f>VLOOKUP(A64,'Unemployment % from World Bank'!$A$1:$L$267,9,FALSE)</f>
        <v>5.4099998474121103</v>
      </c>
      <c r="I64">
        <f>VLOOKUP(A64,'Education Index from Wiki'!$A$1:$G$190,6,FALSE)</f>
        <v>0.88200000000000001</v>
      </c>
      <c r="J64">
        <f>VLOOKUP(A64,'% Drinking Water FAOStat'!$A$1:$H$124,6,FALSE)</f>
        <v>95.8</v>
      </c>
      <c r="K64">
        <f>VLOOKUP(A64,'% Sanitation Servics FAOStat'!$A$1:$H$124,6,FALSE)</f>
        <v>93</v>
      </c>
      <c r="L64">
        <f>VLOOKUP(A64,Freedom!$A$1:$I$212,6,FALSE)</f>
        <v>94</v>
      </c>
    </row>
    <row r="65" spans="1:12" x14ac:dyDescent="0.25">
      <c r="A65" t="s">
        <v>53</v>
      </c>
      <c r="B65" t="str">
        <f>VLOOKUP(A65,'Country and Region'!$A$1:$B$165,2,FALSE)</f>
        <v>Latin America and Caribbean</v>
      </c>
      <c r="C65">
        <v>2018</v>
      </c>
      <c r="D65">
        <v>64</v>
      </c>
      <c r="E65">
        <v>5.681</v>
      </c>
      <c r="F65" s="2">
        <f>VLOOKUP(A65,'GDP $ from World Bank'!$A$2:$L$274,9,FALSE)</f>
        <v>40225448340.632164</v>
      </c>
      <c r="G65">
        <f>VLOOKUP(A65,'Life Expectancy from World Bank'!$A$1:$L$267,9,FALSE)</f>
        <v>74.131</v>
      </c>
      <c r="H65">
        <f>VLOOKUP(A65,'Unemployment % from World Bank'!$A$1:$L$267,9,FALSE)</f>
        <v>6.2199997901916504</v>
      </c>
      <c r="I65">
        <f>VLOOKUP(A65,'Education Index from Wiki'!$A$1:$G$190,6,FALSE)</f>
        <v>0.63500000000000001</v>
      </c>
      <c r="J65">
        <f>VLOOKUP(A65,'% Drinking Water FAOStat'!$A$1:$H$124,6,FALSE)</f>
        <v>64</v>
      </c>
      <c r="K65">
        <f>VLOOKUP(A65,'% Sanitation Servics FAOStat'!$A$1:$H$124,6,FALSE)</f>
        <v>58.8</v>
      </c>
      <c r="L65">
        <f>VLOOKUP(A65,Freedom!$A$1:$I$212,6,FALSE)</f>
        <v>64</v>
      </c>
    </row>
    <row r="66" spans="1:12" x14ac:dyDescent="0.25">
      <c r="A66" t="s">
        <v>58</v>
      </c>
      <c r="B66" t="str">
        <f>VLOOKUP(A66,'Country and Region'!$A$1:$B$165,2,FALSE)</f>
        <v>Latin America and Caribbean</v>
      </c>
      <c r="C66">
        <v>2018</v>
      </c>
      <c r="D66">
        <v>65</v>
      </c>
      <c r="E66">
        <v>5.6630000000000003</v>
      </c>
      <c r="F66" s="2">
        <f>VLOOKUP(A66,'GDP $ from World Bank'!$A$2:$L$274,9,FALSE)</f>
        <v>222597212925.21146</v>
      </c>
      <c r="G66">
        <f>VLOOKUP(A66,'Life Expectancy from World Bank'!$A$1:$L$267,9,FALSE)</f>
        <v>76.516000000000005</v>
      </c>
      <c r="H66">
        <f>VLOOKUP(A66,'Unemployment % from World Bank'!$A$1:$L$267,9,FALSE)</f>
        <v>3.4900000095367401</v>
      </c>
      <c r="I66">
        <f>VLOOKUP(A66,'Education Index from Wiki'!$A$1:$G$190,6,FALSE)</f>
        <v>0.72799999999999998</v>
      </c>
      <c r="J66">
        <f>VLOOKUP(A66,'% Drinking Water FAOStat'!$A$1:$H$124,6,FALSE)</f>
        <v>50.7</v>
      </c>
      <c r="K66">
        <f>VLOOKUP(A66,'% Sanitation Servics FAOStat'!$A$1:$H$124,6,FALSE)</f>
        <v>47.8</v>
      </c>
      <c r="L66">
        <f>VLOOKUP(A66,Freedom!$A$1:$I$212,6,FALSE)</f>
        <v>73</v>
      </c>
    </row>
    <row r="67" spans="1:12" x14ac:dyDescent="0.25">
      <c r="A67" t="s">
        <v>69</v>
      </c>
      <c r="B67" t="str">
        <f>VLOOKUP(A67,'Country and Region'!$A$1:$B$165,2,FALSE)</f>
        <v>Central and Eastern Europe</v>
      </c>
      <c r="C67">
        <v>2018</v>
      </c>
      <c r="D67">
        <v>66</v>
      </c>
      <c r="E67">
        <v>5.6619999999999999</v>
      </c>
      <c r="F67" s="2">
        <f>VLOOKUP(A67,'GDP $ from World Bank'!$A$2:$L$274,9,FALSE)</f>
        <v>7878508502.5980158</v>
      </c>
      <c r="G67">
        <f>VLOOKUP(A67,'Life Expectancy from World Bank'!$A$1:$L$267,9,FALSE)</f>
        <v>72.695121951219519</v>
      </c>
      <c r="H67">
        <f>VLOOKUP(A67,'Unemployment % from World Bank'!$A$1:$L$267,9,FALSE)</f>
        <v>27.7600002288818</v>
      </c>
      <c r="I67" t="e">
        <f>VLOOKUP(A67,'Education Index from Wiki'!$A$1:$G$190,6,FALSE)</f>
        <v>#N/A</v>
      </c>
      <c r="J67" t="e">
        <f>VLOOKUP(A67,'% Drinking Water FAOStat'!$A$1:$H$124,6,FALSE)</f>
        <v>#N/A</v>
      </c>
      <c r="K67" t="e">
        <f>VLOOKUP(A67,'% Sanitation Servics FAOStat'!$A$1:$H$124,6,FALSE)</f>
        <v>#N/A</v>
      </c>
      <c r="L67">
        <f>VLOOKUP(A67,Freedom!$A$1:$I$212,6,FALSE)</f>
        <v>52</v>
      </c>
    </row>
    <row r="68" spans="1:12" x14ac:dyDescent="0.25">
      <c r="A68" t="s">
        <v>52</v>
      </c>
      <c r="B68" t="str">
        <f>VLOOKUP(A68,'Country and Region'!$A$1:$B$165,2,FALSE)</f>
        <v>Central and Eastern Europe</v>
      </c>
      <c r="C68">
        <v>2018</v>
      </c>
      <c r="D68">
        <v>67</v>
      </c>
      <c r="E68">
        <v>5.64</v>
      </c>
      <c r="F68" s="2">
        <f>VLOOKUP(A68,'GDP $ from World Bank'!$A$2:$L$274,9,FALSE)</f>
        <v>11457443185.054195</v>
      </c>
      <c r="G68">
        <f>VLOOKUP(A68,'Life Expectancy from World Bank'!$A$1:$L$267,9,FALSE)</f>
        <v>71.808000000000007</v>
      </c>
      <c r="H68">
        <f>VLOOKUP(A68,'Unemployment % from World Bank'!$A$1:$L$267,9,FALSE)</f>
        <v>2.9100000858306898</v>
      </c>
      <c r="I68" t="e">
        <f>VLOOKUP(A68,'Education Index from Wiki'!$A$1:$G$190,6,FALSE)</f>
        <v>#N/A</v>
      </c>
      <c r="J68" t="e">
        <f>VLOOKUP(A68,'% Drinking Water FAOStat'!$A$1:$H$124,6,FALSE)</f>
        <v>#N/A</v>
      </c>
      <c r="K68" t="e">
        <f>VLOOKUP(A68,'% Sanitation Servics FAOStat'!$A$1:$H$124,6,FALSE)</f>
        <v>#N/A</v>
      </c>
      <c r="L68">
        <f>VLOOKUP(A68,Freedom!$A$1:$I$212,6,FALSE)</f>
        <v>61</v>
      </c>
    </row>
    <row r="69" spans="1:12" x14ac:dyDescent="0.25">
      <c r="A69" t="s">
        <v>70</v>
      </c>
      <c r="B69" t="str">
        <f>VLOOKUP(A69,'Country and Region'!$A$1:$B$165,2,FALSE)</f>
        <v>Central and Eastern Europe</v>
      </c>
      <c r="C69">
        <v>2018</v>
      </c>
      <c r="D69">
        <v>68</v>
      </c>
      <c r="E69">
        <v>5.6360000000000001</v>
      </c>
      <c r="F69" s="2">
        <f>VLOOKUP(A69,'GDP $ from World Bank'!$A$2:$L$274,9,FALSE)</f>
        <v>40765428571.428574</v>
      </c>
      <c r="G69">
        <f>VLOOKUP(A69,'Life Expectancy from World Bank'!$A$1:$L$267,9,FALSE)</f>
        <v>68.072999999999993</v>
      </c>
      <c r="H69" t="str">
        <f>VLOOKUP(A69,'Unemployment % from World Bank'!$A$1:$L$267,9,FALSE)</f>
        <v>No Data</v>
      </c>
      <c r="I69">
        <f>VLOOKUP(A69,'Education Index from Wiki'!$A$1:$G$190,6,FALSE)</f>
        <v>0.64500000000000002</v>
      </c>
      <c r="J69">
        <f>VLOOKUP(A69,'% Drinking Water FAOStat'!$A$1:$H$124,6,FALSE)</f>
        <v>94.8</v>
      </c>
      <c r="K69" t="e">
        <f>VLOOKUP(A69,'% Sanitation Servics FAOStat'!$A$1:$H$124,6,FALSE)</f>
        <v>#N/A</v>
      </c>
      <c r="L69">
        <f>VLOOKUP(A69,Freedom!$A$1:$I$212,6,FALSE)</f>
        <v>4</v>
      </c>
    </row>
    <row r="70" spans="1:12" x14ac:dyDescent="0.25">
      <c r="A70" t="s">
        <v>104</v>
      </c>
      <c r="B70" t="str">
        <f>VLOOKUP(A70,'Country and Region'!$A$1:$B$165,2,FALSE)</f>
        <v>Central and Eastern Europe</v>
      </c>
      <c r="C70">
        <v>2018</v>
      </c>
      <c r="D70">
        <v>69</v>
      </c>
      <c r="E70">
        <v>5.62</v>
      </c>
      <c r="F70" s="2">
        <f>VLOOKUP(A70,'GDP $ from World Bank'!$A$2:$L$274,9,FALSE)</f>
        <v>160586833778.45743</v>
      </c>
      <c r="G70">
        <f>VLOOKUP(A70,'Life Expectancy from World Bank'!$A$1:$L$267,9,FALSE)</f>
        <v>76.065853658536597</v>
      </c>
      <c r="H70">
        <f>VLOOKUP(A70,'Unemployment % from World Bank'!$A$1:$L$267,9,FALSE)</f>
        <v>3.71000003814697</v>
      </c>
      <c r="I70">
        <f>VLOOKUP(A70,'Education Index from Wiki'!$A$1:$G$190,6,FALSE)</f>
        <v>0.81899999999999995</v>
      </c>
      <c r="J70">
        <f>VLOOKUP(A70,'% Drinking Water FAOStat'!$A$1:$H$124,6,FALSE)</f>
        <v>92.6</v>
      </c>
      <c r="K70">
        <f>VLOOKUP(A70,'% Sanitation Servics FAOStat'!$A$1:$H$124,6,FALSE)</f>
        <v>87.7</v>
      </c>
      <c r="L70">
        <f>VLOOKUP(A70,Freedom!$A$1:$I$212,6,FALSE)</f>
        <v>72</v>
      </c>
    </row>
    <row r="71" spans="1:12" x14ac:dyDescent="0.25">
      <c r="A71" t="s">
        <v>63</v>
      </c>
      <c r="B71" t="str">
        <f>VLOOKUP(A71,'Country and Region'!$A$1:$B$165,2,FALSE)</f>
        <v>Middle East and Northern Africa</v>
      </c>
      <c r="C71">
        <v>2018</v>
      </c>
      <c r="D71">
        <v>70</v>
      </c>
      <c r="E71">
        <v>5.5659999999999998</v>
      </c>
      <c r="F71" s="2">
        <f>VLOOKUP(A71,'GDP $ from World Bank'!$A$2:$L$274,9,FALSE)</f>
        <v>76684175824.175827</v>
      </c>
      <c r="G71">
        <f>VLOOKUP(A71,'Life Expectancy from World Bank'!$A$1:$L$267,9,FALSE)</f>
        <v>72.724000000000004</v>
      </c>
      <c r="H71" t="str">
        <f>VLOOKUP(A71,'Unemployment % from World Bank'!$A$1:$L$267,9,FALSE)</f>
        <v>No Data</v>
      </c>
      <c r="I71">
        <f>VLOOKUP(A71,'Education Index from Wiki'!$A$1:$G$190,6,FALSE)</f>
        <v>0.60699999999999998</v>
      </c>
      <c r="J71" t="e">
        <f>VLOOKUP(A71,'% Drinking Water FAOStat'!$A$1:$H$124,6,FALSE)</f>
        <v>#N/A</v>
      </c>
      <c r="K71">
        <f>VLOOKUP(A71,'% Sanitation Servics FAOStat'!$A$1:$H$124,6,FALSE)</f>
        <v>21.6</v>
      </c>
      <c r="L71">
        <f>VLOOKUP(A71,Freedom!$A$1:$I$212,6,FALSE)</f>
        <v>9</v>
      </c>
    </row>
    <row r="72" spans="1:12" x14ac:dyDescent="0.25">
      <c r="A72" t="s">
        <v>90</v>
      </c>
      <c r="B72" t="str">
        <f>VLOOKUP(A72,'Country and Region'!$A$1:$B$165,2,FALSE)</f>
        <v>Southeastern Asia</v>
      </c>
      <c r="C72">
        <v>2018</v>
      </c>
      <c r="D72">
        <v>71</v>
      </c>
      <c r="E72">
        <v>5.524</v>
      </c>
      <c r="F72" s="2">
        <f>VLOOKUP(A72,'GDP $ from World Bank'!$A$2:$L$274,9,FALSE)</f>
        <v>346842094175.2403</v>
      </c>
      <c r="G72">
        <f>VLOOKUP(A72,'Life Expectancy from World Bank'!$A$1:$L$267,9,FALSE)</f>
        <v>71.094999999999999</v>
      </c>
      <c r="H72">
        <f>VLOOKUP(A72,'Unemployment % from World Bank'!$A$1:$L$267,9,FALSE)</f>
        <v>2.3399999141693102</v>
      </c>
      <c r="I72">
        <f>VLOOKUP(A72,'Education Index from Wiki'!$A$1:$G$190,6,FALSE)</f>
        <v>0.66700000000000004</v>
      </c>
      <c r="J72">
        <f>VLOOKUP(A72,'% Drinking Water FAOStat'!$A$1:$H$124,6,FALSE)</f>
        <v>47</v>
      </c>
      <c r="K72">
        <f>VLOOKUP(A72,'% Sanitation Servics FAOStat'!$A$1:$H$124,6,FALSE)</f>
        <v>58.3</v>
      </c>
      <c r="L72">
        <f>VLOOKUP(A72,Freedom!$A$1:$I$212,6,FALSE)</f>
        <v>62</v>
      </c>
    </row>
    <row r="73" spans="1:12" x14ac:dyDescent="0.25">
      <c r="A73" t="s">
        <v>105</v>
      </c>
      <c r="B73" t="str">
        <f>VLOOKUP(A73,'Country and Region'!$A$1:$B$165,2,FALSE)</f>
        <v>Latin America and Caribbean</v>
      </c>
      <c r="C73">
        <v>2018</v>
      </c>
      <c r="D73">
        <v>72</v>
      </c>
      <c r="E73">
        <v>5.5039999999999996</v>
      </c>
      <c r="F73" s="2">
        <f>VLOOKUP(A73,'GDP $ from World Bank'!$A$2:$L$274,9,FALSE)</f>
        <v>24067778953.842033</v>
      </c>
      <c r="G73">
        <f>VLOOKUP(A73,'Life Expectancy from World Bank'!$A$1:$L$267,9,FALSE)</f>
        <v>75.087999999999994</v>
      </c>
      <c r="H73">
        <f>VLOOKUP(A73,'Unemployment % from World Bank'!$A$1:$L$267,9,FALSE)</f>
        <v>5.6199998855590803</v>
      </c>
      <c r="I73">
        <f>VLOOKUP(A73,'Education Index from Wiki'!$A$1:$G$190,6,FALSE)</f>
        <v>0.499</v>
      </c>
      <c r="J73" t="e">
        <f>VLOOKUP(A73,'% Drinking Water FAOStat'!$A$1:$H$124,6,FALSE)</f>
        <v>#N/A</v>
      </c>
      <c r="K73">
        <f>VLOOKUP(A73,'% Sanitation Servics FAOStat'!$A$1:$H$124,6,FALSE)</f>
        <v>48.9</v>
      </c>
      <c r="L73">
        <f>VLOOKUP(A73,Freedom!$A$1:$I$212,6,FALSE)</f>
        <v>46</v>
      </c>
    </row>
    <row r="74" spans="1:12" x14ac:dyDescent="0.25">
      <c r="A74" t="s">
        <v>59</v>
      </c>
      <c r="B74" t="str">
        <f>VLOOKUP(A74,'Country and Region'!$A$1:$B$165,2,FALSE)</f>
        <v>Central and Eastern Europe</v>
      </c>
      <c r="C74">
        <v>2018</v>
      </c>
      <c r="D74">
        <v>73</v>
      </c>
      <c r="E74">
        <v>5.4829999999999997</v>
      </c>
      <c r="F74" s="2">
        <f>VLOOKUP(A74,'GDP $ from World Bank'!$A$2:$L$274,9,FALSE)</f>
        <v>60031262269.336479</v>
      </c>
      <c r="G74">
        <f>VLOOKUP(A74,'Life Expectancy from World Bank'!$A$1:$L$267,9,FALSE)</f>
        <v>74.175609756097572</v>
      </c>
      <c r="H74">
        <f>VLOOKUP(A74,'Unemployment % from World Bank'!$A$1:$L$267,9,FALSE)</f>
        <v>4.7600002288818404</v>
      </c>
      <c r="I74">
        <f>VLOOKUP(A74,'Education Index from Wiki'!$A$1:$G$190,6,FALSE)</f>
        <v>0.84299999999999997</v>
      </c>
      <c r="J74">
        <f>VLOOKUP(A74,'% Drinking Water FAOStat'!$A$1:$H$124,6,FALSE)</f>
        <v>94.6</v>
      </c>
      <c r="K74">
        <f>VLOOKUP(A74,'% Sanitation Servics FAOStat'!$A$1:$H$124,6,FALSE)</f>
        <v>74.400000000000006</v>
      </c>
      <c r="L74">
        <f>VLOOKUP(A74,Freedom!$A$1:$I$212,6,FALSE)</f>
        <v>21</v>
      </c>
    </row>
    <row r="75" spans="1:12" x14ac:dyDescent="0.25">
      <c r="A75" t="s">
        <v>76</v>
      </c>
      <c r="B75" t="str">
        <f>VLOOKUP(A75,'Country and Region'!$A$1:$B$165,2,FALSE)</f>
        <v>Middle East and Northern Africa</v>
      </c>
      <c r="C75">
        <v>2018</v>
      </c>
      <c r="D75">
        <v>74</v>
      </c>
      <c r="E75">
        <v>5.4829999999999997</v>
      </c>
      <c r="F75" s="2">
        <f>VLOOKUP(A75,'GDP $ from World Bank'!$A$2:$L$274,9,FALSE)</f>
        <v>778471901665.14783</v>
      </c>
      <c r="G75" t="e">
        <f>VLOOKUP(A75,'Life Expectancy from World Bank'!$A$1:$L$267,9,FALSE)</f>
        <v>#N/A</v>
      </c>
      <c r="H75">
        <f>VLOOKUP(A75,'Unemployment % from World Bank'!$A$1:$L$267,9,FALSE)</f>
        <v>10.8900003433228</v>
      </c>
      <c r="I75">
        <f>VLOOKUP(A75,'Education Index from Wiki'!$A$1:$G$190,6,FALSE)</f>
        <v>0.72699999999999998</v>
      </c>
      <c r="J75" t="e">
        <f>VLOOKUP(A75,'% Drinking Water FAOStat'!$A$1:$H$124,6,FALSE)</f>
        <v>#N/A</v>
      </c>
      <c r="K75" t="e">
        <f>VLOOKUP(A75,'% Sanitation Servics FAOStat'!$A$1:$H$124,6,FALSE)</f>
        <v>#N/A</v>
      </c>
      <c r="L75">
        <f>VLOOKUP(A75,Freedom!$A$1:$I$212,6,FALSE)</f>
        <v>32</v>
      </c>
    </row>
    <row r="76" spans="1:12" x14ac:dyDescent="0.25">
      <c r="A76" t="s">
        <v>81</v>
      </c>
      <c r="B76" t="str">
        <f>VLOOKUP(A76,'Country and Region'!$A$1:$B$165,2,FALSE)</f>
        <v>Southern Asia</v>
      </c>
      <c r="C76">
        <v>2018</v>
      </c>
      <c r="D76">
        <v>75</v>
      </c>
      <c r="E76">
        <v>5.4720000000000004</v>
      </c>
      <c r="F76" s="2">
        <f>VLOOKUP(A76,'GDP $ from World Bank'!$A$2:$L$274,9,FALSE)</f>
        <v>356128224957.08539</v>
      </c>
      <c r="G76">
        <f>VLOOKUP(A76,'Life Expectancy from World Bank'!$A$1:$L$267,9,FALSE)</f>
        <v>67.114000000000004</v>
      </c>
      <c r="H76">
        <f>VLOOKUP(A76,'Unemployment % from World Bank'!$A$1:$L$267,9,FALSE)</f>
        <v>4.0799999237060502</v>
      </c>
      <c r="I76">
        <f>VLOOKUP(A76,'Education Index from Wiki'!$A$1:$G$190,6,FALSE)</f>
        <v>0.39200000000000002</v>
      </c>
      <c r="J76">
        <f>VLOOKUP(A76,'% Drinking Water FAOStat'!$A$1:$H$124,6,FALSE)</f>
        <v>35.700000000000003</v>
      </c>
      <c r="K76" t="e">
        <f>VLOOKUP(A76,'% Sanitation Servics FAOStat'!$A$1:$H$124,6,FALSE)</f>
        <v>#N/A</v>
      </c>
      <c r="L76">
        <f>VLOOKUP(A76,Freedom!$A$1:$I$212,6,FALSE)</f>
        <v>43</v>
      </c>
    </row>
    <row r="77" spans="1:12" x14ac:dyDescent="0.25">
      <c r="A77" t="s">
        <v>72</v>
      </c>
      <c r="B77" t="str">
        <f>VLOOKUP(A77,'Country and Region'!$A$1:$B$165,2,FALSE)</f>
        <v>Eastern Asia</v>
      </c>
      <c r="C77">
        <v>2018</v>
      </c>
      <c r="D77">
        <v>76</v>
      </c>
      <c r="E77">
        <v>5.43</v>
      </c>
      <c r="F77" s="2">
        <f>VLOOKUP(A77,'GDP $ from World Bank'!$A$2:$L$274,9,FALSE)</f>
        <v>361731070995.72626</v>
      </c>
      <c r="G77" t="e">
        <f>VLOOKUP(A77,'Life Expectancy from World Bank'!$A$1:$L$267,9,FALSE)</f>
        <v>#N/A</v>
      </c>
      <c r="H77">
        <f>VLOOKUP(A77,'Unemployment % from World Bank'!$A$1:$L$267,9,FALSE)</f>
        <v>2.8199999332428001</v>
      </c>
      <c r="I77">
        <f>VLOOKUP(A77,'Education Index from Wiki'!$A$1:$G$190,6,FALSE)</f>
        <v>0.871</v>
      </c>
      <c r="J77">
        <f>VLOOKUP(A77,'% Drinking Water FAOStat'!$A$1:$H$124,6,FALSE)</f>
        <v>99</v>
      </c>
      <c r="K77" t="e">
        <f>VLOOKUP(A77,'% Sanitation Servics FAOStat'!$A$1:$H$124,6,FALSE)</f>
        <v>#N/A</v>
      </c>
      <c r="L77">
        <f>VLOOKUP(A77,Freedom!$A$1:$I$212,6,FALSE)</f>
        <v>59</v>
      </c>
    </row>
    <row r="78" spans="1:12" x14ac:dyDescent="0.25">
      <c r="A78" t="s">
        <v>88</v>
      </c>
      <c r="B78" t="str">
        <f>VLOOKUP(A78,'Country and Region'!$A$1:$B$165,2,FALSE)</f>
        <v>Western Europe</v>
      </c>
      <c r="C78">
        <v>2018</v>
      </c>
      <c r="D78">
        <v>77</v>
      </c>
      <c r="E78">
        <v>5.41</v>
      </c>
      <c r="F78" s="2">
        <f>VLOOKUP(A78,'GDP $ from World Bank'!$A$2:$L$274,9,FALSE)</f>
        <v>242313116577.96689</v>
      </c>
      <c r="G78">
        <f>VLOOKUP(A78,'Life Expectancy from World Bank'!$A$1:$L$267,9,FALSE)</f>
        <v>81.324390243902442</v>
      </c>
      <c r="H78">
        <f>VLOOKUP(A78,'Unemployment % from World Bank'!$A$1:$L$267,9,FALSE)</f>
        <v>6.9899997711181596</v>
      </c>
      <c r="I78">
        <f>VLOOKUP(A78,'Education Index from Wiki'!$A$1:$G$190,6,FALSE)</f>
        <v>0.76300000000000001</v>
      </c>
      <c r="J78">
        <f>VLOOKUP(A78,'% Drinking Water FAOStat'!$A$1:$H$124,6,FALSE)</f>
        <v>95.4</v>
      </c>
      <c r="K78">
        <f>VLOOKUP(A78,'% Sanitation Servics FAOStat'!$A$1:$H$124,6,FALSE)</f>
        <v>84.8</v>
      </c>
      <c r="L78">
        <f>VLOOKUP(A78,Freedom!$A$1:$I$212,6,FALSE)</f>
        <v>97</v>
      </c>
    </row>
    <row r="79" spans="1:12" x14ac:dyDescent="0.25">
      <c r="A79" t="s">
        <v>87</v>
      </c>
      <c r="B79" t="str">
        <f>VLOOKUP(A79,'Country and Region'!$A$1:$B$165,2,FALSE)</f>
        <v>Central and Eastern Europe</v>
      </c>
      <c r="C79">
        <v>2018</v>
      </c>
      <c r="D79">
        <v>78</v>
      </c>
      <c r="E79">
        <v>5.3979999999999997</v>
      </c>
      <c r="F79" s="2">
        <f>VLOOKUP(A79,'GDP $ from World Bank'!$A$2:$L$274,9,FALSE)</f>
        <v>50640650221.462219</v>
      </c>
      <c r="G79">
        <f>VLOOKUP(A79,'Life Expectancy from World Bank'!$A$1:$L$267,9,FALSE)</f>
        <v>75.890243902439025</v>
      </c>
      <c r="H79">
        <f>VLOOKUP(A79,'Unemployment % from World Bank'!$A$1:$L$267,9,FALSE)</f>
        <v>12.7299995422363</v>
      </c>
      <c r="I79">
        <f>VLOOKUP(A79,'Education Index from Wiki'!$A$1:$G$190,6,FALSE)</f>
        <v>0.78300000000000003</v>
      </c>
      <c r="J79">
        <f>VLOOKUP(A79,'% Drinking Water FAOStat'!$A$1:$H$124,6,FALSE)</f>
        <v>75</v>
      </c>
      <c r="K79">
        <f>VLOOKUP(A79,'% Sanitation Servics FAOStat'!$A$1:$H$124,6,FALSE)</f>
        <v>18.100000000000001</v>
      </c>
      <c r="L79">
        <f>VLOOKUP(A79,Freedom!$A$1:$I$212,6,FALSE)</f>
        <v>73</v>
      </c>
    </row>
    <row r="80" spans="1:12" x14ac:dyDescent="0.25">
      <c r="A80" t="s">
        <v>102</v>
      </c>
      <c r="B80" t="str">
        <f>VLOOKUP(A80,'Country and Region'!$A$1:$B$165,2,FALSE)</f>
        <v>Western Europe</v>
      </c>
      <c r="C80">
        <v>2018</v>
      </c>
      <c r="D80">
        <v>79</v>
      </c>
      <c r="E80">
        <v>5.3579999999999997</v>
      </c>
      <c r="F80" s="2">
        <f>VLOOKUP(A80,'GDP $ from World Bank'!$A$2:$L$274,9,FALSE)</f>
        <v>212049447242.11121</v>
      </c>
      <c r="G80">
        <f>VLOOKUP(A80,'Life Expectancy from World Bank'!$A$1:$L$267,9,FALSE)</f>
        <v>81.787804878048803</v>
      </c>
      <c r="H80">
        <f>VLOOKUP(A80,'Unemployment % from World Bank'!$A$1:$L$267,9,FALSE)</f>
        <v>19.290000915527301</v>
      </c>
      <c r="I80">
        <f>VLOOKUP(A80,'Education Index from Wiki'!$A$1:$G$190,6,FALSE)</f>
        <v>0.83299999999999996</v>
      </c>
      <c r="J80">
        <f>VLOOKUP(A80,'% Drinking Water FAOStat'!$A$1:$H$124,6,FALSE)</f>
        <v>99</v>
      </c>
      <c r="K80">
        <f>VLOOKUP(A80,'% Sanitation Servics FAOStat'!$A$1:$H$124,6,FALSE)</f>
        <v>90.2</v>
      </c>
      <c r="L80">
        <f>VLOOKUP(A80,Freedom!$A$1:$I$212,6,FALSE)</f>
        <v>85</v>
      </c>
    </row>
    <row r="81" spans="1:12" x14ac:dyDescent="0.25">
      <c r="A81" t="s">
        <v>103</v>
      </c>
      <c r="B81" t="str">
        <f>VLOOKUP(A81,'Country and Region'!$A$1:$B$165,2,FALSE)</f>
        <v>Middle East and Northern Africa</v>
      </c>
      <c r="C81">
        <v>2018</v>
      </c>
      <c r="D81">
        <v>80</v>
      </c>
      <c r="E81">
        <v>5.3579999999999997</v>
      </c>
      <c r="F81" s="2">
        <f>VLOOKUP(A81,'GDP $ from World Bank'!$A$2:$L$274,9,FALSE)</f>
        <v>54901519155.621887</v>
      </c>
      <c r="G81">
        <f>VLOOKUP(A81,'Life Expectancy from World Bank'!$A$1:$L$267,9,FALSE)</f>
        <v>78.875</v>
      </c>
      <c r="H81" t="str">
        <f>VLOOKUP(A81,'Unemployment % from World Bank'!$A$1:$L$267,9,FALSE)</f>
        <v>No Data</v>
      </c>
      <c r="I81">
        <f>VLOOKUP(A81,'Education Index from Wiki'!$A$1:$G$190,6,FALSE)</f>
        <v>0.60399999999999998</v>
      </c>
      <c r="J81">
        <f>VLOOKUP(A81,'% Drinking Water FAOStat'!$A$1:$H$124,6,FALSE)</f>
        <v>47.5</v>
      </c>
      <c r="K81">
        <f>VLOOKUP(A81,'% Sanitation Servics FAOStat'!$A$1:$H$124,6,FALSE)</f>
        <v>16.2</v>
      </c>
      <c r="L81">
        <f>VLOOKUP(A81,Freedom!$A$1:$I$212,6,FALSE)</f>
        <v>43</v>
      </c>
    </row>
    <row r="82" spans="1:12" x14ac:dyDescent="0.25">
      <c r="A82" t="s">
        <v>83</v>
      </c>
      <c r="B82" t="str">
        <f>VLOOKUP(A82,'Country and Region'!$A$1:$B$165,2,FALSE)</f>
        <v>Central and Eastern Europe</v>
      </c>
      <c r="C82">
        <v>2018</v>
      </c>
      <c r="D82">
        <v>81</v>
      </c>
      <c r="E82">
        <v>5.3470000000000004</v>
      </c>
      <c r="F82" s="2">
        <f>VLOOKUP(A82,'GDP $ from World Bank'!$A$2:$L$274,9,FALSE)</f>
        <v>5506944403.3018589</v>
      </c>
      <c r="G82">
        <f>VLOOKUP(A82,'Life Expectancy from World Bank'!$A$1:$L$267,9,FALSE)</f>
        <v>76.841463414634163</v>
      </c>
      <c r="H82">
        <f>VLOOKUP(A82,'Unemployment % from World Bank'!$A$1:$L$267,9,FALSE)</f>
        <v>15.189999580383301</v>
      </c>
      <c r="I82">
        <f>VLOOKUP(A82,'Education Index from Wiki'!$A$1:$G$190,6,FALSE)</f>
        <v>0.80100000000000005</v>
      </c>
      <c r="J82">
        <f>VLOOKUP(A82,'% Drinking Water FAOStat'!$A$1:$H$124,6,FALSE)</f>
        <v>85</v>
      </c>
      <c r="K82">
        <f>VLOOKUP(A82,'% Sanitation Servics FAOStat'!$A$1:$H$124,6,FALSE)</f>
        <v>44.6</v>
      </c>
      <c r="L82">
        <f>VLOOKUP(A82,Freedom!$A$1:$I$212,6,FALSE)</f>
        <v>67</v>
      </c>
    </row>
    <row r="83" spans="1:12" x14ac:dyDescent="0.25">
      <c r="A83" t="s">
        <v>62</v>
      </c>
      <c r="B83" t="str">
        <f>VLOOKUP(A83,'Country and Region'!$A$1:$B$165,2,FALSE)</f>
        <v>Central and Eastern Europe</v>
      </c>
      <c r="C83">
        <v>2018</v>
      </c>
      <c r="D83">
        <v>82</v>
      </c>
      <c r="E83">
        <v>5.3209999999999997</v>
      </c>
      <c r="F83" s="2">
        <f>VLOOKUP(A83,'GDP $ from World Bank'!$A$2:$L$274,9,FALSE)</f>
        <v>62247874948.822502</v>
      </c>
      <c r="G83">
        <f>VLOOKUP(A83,'Life Expectancy from World Bank'!$A$1:$L$267,9,FALSE)</f>
        <v>78.070731707317094</v>
      </c>
      <c r="H83">
        <f>VLOOKUP(A83,'Unemployment % from World Bank'!$A$1:$L$267,9,FALSE)</f>
        <v>8.4300003051757795</v>
      </c>
      <c r="I83" t="e">
        <f>VLOOKUP(A83,'Education Index from Wiki'!$A$1:$G$190,6,FALSE)</f>
        <v>#N/A</v>
      </c>
      <c r="J83" t="e">
        <f>VLOOKUP(A83,'% Drinking Water FAOStat'!$A$1:$H$124,6,FALSE)</f>
        <v>#N/A</v>
      </c>
      <c r="K83">
        <f>VLOOKUP(A83,'% Sanitation Servics FAOStat'!$A$1:$H$124,6,FALSE)</f>
        <v>70.400000000000006</v>
      </c>
      <c r="L83">
        <f>VLOOKUP(A83,Freedom!$A$1:$I$212,6,FALSE)</f>
        <v>86</v>
      </c>
    </row>
    <row r="84" spans="1:12" x14ac:dyDescent="0.25">
      <c r="A84" t="s">
        <v>98</v>
      </c>
      <c r="B84" t="str">
        <f>VLOOKUP(A84,'Country and Region'!$A$1:$B$165,2,FALSE)</f>
        <v>Latin America and Caribbean</v>
      </c>
      <c r="C84">
        <v>2018</v>
      </c>
      <c r="D84">
        <v>83</v>
      </c>
      <c r="E84">
        <v>5.3019999999999996</v>
      </c>
      <c r="F84" s="2">
        <f>VLOOKUP(A84,'GDP $ from World Bank'!$A$2:$L$274,9,FALSE)</f>
        <v>85555378042.819641</v>
      </c>
      <c r="G84">
        <f>VLOOKUP(A84,'Life Expectancy from World Bank'!$A$1:$L$267,9,FALSE)</f>
        <v>73.891999999999996</v>
      </c>
      <c r="H84">
        <f>VLOOKUP(A84,'Unemployment % from World Bank'!$A$1:$L$267,9,FALSE)</f>
        <v>5.8600001335143999</v>
      </c>
      <c r="I84">
        <f>VLOOKUP(A84,'Education Index from Wiki'!$A$1:$G$190,6,FALSE)</f>
        <v>0.66</v>
      </c>
      <c r="J84" t="e">
        <f>VLOOKUP(A84,'% Drinking Water FAOStat'!$A$1:$H$124,6,FALSE)</f>
        <v>#N/A</v>
      </c>
      <c r="K84" t="e">
        <f>VLOOKUP(A84,'% Sanitation Servics FAOStat'!$A$1:$H$124,6,FALSE)</f>
        <v>#N/A</v>
      </c>
      <c r="L84">
        <f>VLOOKUP(A84,Freedom!$A$1:$I$212,6,FALSE)</f>
        <v>67</v>
      </c>
    </row>
    <row r="85" spans="1:12" x14ac:dyDescent="0.25">
      <c r="A85" t="s">
        <v>68</v>
      </c>
      <c r="B85" t="str">
        <f>VLOOKUP(A85,'Country and Region'!$A$1:$B$165,2,FALSE)</f>
        <v>Middle East and Northern Africa</v>
      </c>
      <c r="C85">
        <v>2018</v>
      </c>
      <c r="D85">
        <v>84</v>
      </c>
      <c r="E85">
        <v>5.2949999999999999</v>
      </c>
      <c r="F85" s="2">
        <f>VLOOKUP(A85,'GDP $ from World Bank'!$A$2:$L$274,9,FALSE)</f>
        <v>174910878623.04855</v>
      </c>
      <c r="G85">
        <f>VLOOKUP(A85,'Life Expectancy from World Bank'!$A$1:$L$267,9,FALSE)</f>
        <v>76.692999999999998</v>
      </c>
      <c r="H85" t="str">
        <f>VLOOKUP(A85,'Unemployment % from World Bank'!$A$1:$L$267,9,FALSE)</f>
        <v>No Data</v>
      </c>
      <c r="I85">
        <f>VLOOKUP(A85,'Education Index from Wiki'!$A$1:$G$190,6,FALSE)</f>
        <v>0.66800000000000004</v>
      </c>
      <c r="J85">
        <f>VLOOKUP(A85,'% Drinking Water FAOStat'!$A$1:$H$124,6,FALSE)</f>
        <v>73.900000000000006</v>
      </c>
      <c r="K85">
        <f>VLOOKUP(A85,'% Sanitation Servics FAOStat'!$A$1:$H$124,6,FALSE)</f>
        <v>18.100000000000001</v>
      </c>
      <c r="L85">
        <f>VLOOKUP(A85,Freedom!$A$1:$I$212,6,FALSE)</f>
        <v>35</v>
      </c>
    </row>
    <row r="86" spans="1:12" x14ac:dyDescent="0.25">
      <c r="A86" t="s">
        <v>92</v>
      </c>
      <c r="B86" t="str">
        <f>VLOOKUP(A86,'Country and Region'!$A$1:$B$165,2,FALSE)</f>
        <v>Middle East and Northern Africa</v>
      </c>
      <c r="C86">
        <v>2018</v>
      </c>
      <c r="D86">
        <v>85</v>
      </c>
      <c r="E86">
        <v>5.2539999999999996</v>
      </c>
      <c r="F86" s="2">
        <f>VLOOKUP(A86,'GDP $ from World Bank'!$A$2:$L$274,9,FALSE)</f>
        <v>118096227400.09161</v>
      </c>
      <c r="G86">
        <f>VLOOKUP(A86,'Life Expectancy from World Bank'!$A$1:$L$267,9,FALSE)</f>
        <v>76.453000000000003</v>
      </c>
      <c r="H86" t="str">
        <f>VLOOKUP(A86,'Unemployment % from World Bank'!$A$1:$L$267,9,FALSE)</f>
        <v>No Data</v>
      </c>
      <c r="I86">
        <f>VLOOKUP(A86,'Education Index from Wiki'!$A$1:$G$190,6,FALSE)</f>
        <v>0.55900000000000005</v>
      </c>
      <c r="J86">
        <f>VLOOKUP(A86,'% Drinking Water FAOStat'!$A$1:$H$124,6,FALSE)</f>
        <v>76.8</v>
      </c>
      <c r="K86">
        <f>VLOOKUP(A86,'% Sanitation Servics FAOStat'!$A$1:$H$124,6,FALSE)</f>
        <v>38.700000000000003</v>
      </c>
      <c r="L86">
        <f>VLOOKUP(A86,Freedom!$A$1:$I$212,6,FALSE)</f>
        <v>39</v>
      </c>
    </row>
    <row r="87" spans="1:12" x14ac:dyDescent="0.25">
      <c r="A87" t="s">
        <v>84</v>
      </c>
      <c r="B87" t="str">
        <f>VLOOKUP(A87,'Country and Region'!$A$1:$B$165,2,FALSE)</f>
        <v>Eastern Asia</v>
      </c>
      <c r="C87">
        <v>2018</v>
      </c>
      <c r="D87">
        <v>86</v>
      </c>
      <c r="E87">
        <v>5.2460000000000004</v>
      </c>
      <c r="F87" s="2">
        <f>VLOOKUP(A87,'GDP $ from World Bank'!$A$2:$L$274,9,FALSE)</f>
        <v>13894817549380.291</v>
      </c>
      <c r="G87">
        <f>VLOOKUP(A87,'Life Expectancy from World Bank'!$A$1:$L$267,9,FALSE)</f>
        <v>76.703999999999994</v>
      </c>
      <c r="H87">
        <f>VLOOKUP(A87,'Unemployment % from World Bank'!$A$1:$L$267,9,FALSE)</f>
        <v>3.7999999523162802</v>
      </c>
      <c r="I87">
        <f>VLOOKUP(A87,'Education Index from Wiki'!$A$1:$G$190,6,FALSE)</f>
        <v>0.85899999999999999</v>
      </c>
      <c r="J87" t="e">
        <f>VLOOKUP(A87,'% Drinking Water FAOStat'!$A$1:$H$124,6,FALSE)</f>
        <v>#N/A</v>
      </c>
      <c r="K87" t="e">
        <f>VLOOKUP(A87,'% Sanitation Servics FAOStat'!$A$1:$H$124,6,FALSE)</f>
        <v>#N/A</v>
      </c>
      <c r="L87">
        <f>VLOOKUP(A87,Freedom!$A$1:$I$212,6,FALSE)</f>
        <v>14</v>
      </c>
    </row>
    <row r="88" spans="1:12" x14ac:dyDescent="0.25">
      <c r="A88" t="s">
        <v>80</v>
      </c>
      <c r="B88" t="str">
        <f>VLOOKUP(A88,'Country and Region'!$A$1:$B$165,2,FALSE)</f>
        <v>Central and Eastern Europe</v>
      </c>
      <c r="C88">
        <v>2018</v>
      </c>
      <c r="D88">
        <v>87</v>
      </c>
      <c r="E88">
        <v>5.2009999999999996</v>
      </c>
      <c r="F88" s="2">
        <f>VLOOKUP(A88,'GDP $ from World Bank'!$A$2:$L$274,9,FALSE)</f>
        <v>47112941176.470589</v>
      </c>
      <c r="G88">
        <f>VLOOKUP(A88,'Life Expectancy from World Bank'!$A$1:$L$267,9,FALSE)</f>
        <v>72.864000000000004</v>
      </c>
      <c r="H88">
        <f>VLOOKUP(A88,'Unemployment % from World Bank'!$A$1:$L$267,9,FALSE)</f>
        <v>4.9400000572204599</v>
      </c>
      <c r="I88">
        <f>VLOOKUP(A88,'Education Index from Wiki'!$A$1:$G$190,6,FALSE)</f>
        <v>0.71099999999999997</v>
      </c>
      <c r="J88">
        <f>VLOOKUP(A88,'% Drinking Water FAOStat'!$A$1:$H$124,6,FALSE)</f>
        <v>87.1</v>
      </c>
      <c r="K88">
        <f>VLOOKUP(A88,'% Sanitation Servics FAOStat'!$A$1:$H$124,6,FALSE)</f>
        <v>21.9</v>
      </c>
      <c r="L88">
        <f>VLOOKUP(A88,Freedom!$A$1:$I$212,6,FALSE)</f>
        <v>12</v>
      </c>
    </row>
    <row r="89" spans="1:12" x14ac:dyDescent="0.25">
      <c r="A89" t="s">
        <v>106</v>
      </c>
      <c r="B89" t="str">
        <f>VLOOKUP(A89,'Country and Region'!$A$1:$B$165,2,FALSE)</f>
        <v>Central and Eastern Europe</v>
      </c>
      <c r="C89">
        <v>2018</v>
      </c>
      <c r="D89">
        <v>88</v>
      </c>
      <c r="E89">
        <v>5.1989999999999998</v>
      </c>
      <c r="F89" s="2">
        <f>VLOOKUP(A89,'GDP $ from World Bank'!$A$2:$L$274,9,FALSE)</f>
        <v>7765014424.3377924</v>
      </c>
      <c r="G89">
        <f>VLOOKUP(A89,'Life Expectancy from World Bank'!$A$1:$L$267,9,FALSE)</f>
        <v>70.879000000000005</v>
      </c>
      <c r="H89" t="str">
        <f>VLOOKUP(A89,'Unemployment % from World Bank'!$A$1:$L$267,9,FALSE)</f>
        <v>No Data</v>
      </c>
      <c r="I89">
        <f>VLOOKUP(A89,'Education Index from Wiki'!$A$1:$G$190,6,FALSE)</f>
        <v>0.67300000000000004</v>
      </c>
      <c r="J89">
        <f>VLOOKUP(A89,'% Drinking Water FAOStat'!$A$1:$H$124,6,FALSE)</f>
        <v>54.4</v>
      </c>
      <c r="K89" t="e">
        <f>VLOOKUP(A89,'% Sanitation Servics FAOStat'!$A$1:$H$124,6,FALSE)</f>
        <v>#N/A</v>
      </c>
      <c r="L89">
        <f>VLOOKUP(A89,Freedom!$A$1:$I$212,6,FALSE)</f>
        <v>11</v>
      </c>
    </row>
    <row r="90" spans="1:12" x14ac:dyDescent="0.25">
      <c r="A90" t="s">
        <v>93</v>
      </c>
      <c r="B90" t="str">
        <f>VLOOKUP(A90,'Country and Region'!$A$1:$B$165,2,FALSE)</f>
        <v>Central and Eastern Europe</v>
      </c>
      <c r="C90">
        <v>2018</v>
      </c>
      <c r="D90">
        <v>89</v>
      </c>
      <c r="E90">
        <v>5.1849999999999996</v>
      </c>
      <c r="F90" s="2">
        <f>VLOOKUP(A90,'GDP $ from World Bank'!$A$2:$L$274,9,FALSE)</f>
        <v>12683070061.469549</v>
      </c>
      <c r="G90" t="e">
        <f>VLOOKUP(A90,'Life Expectancy from World Bank'!$A$1:$L$267,9,FALSE)</f>
        <v>#N/A</v>
      </c>
      <c r="H90" t="e">
        <f>VLOOKUP(A90,'Unemployment % from World Bank'!$A$1:$L$267,9,FALSE)</f>
        <v>#N/A</v>
      </c>
      <c r="I90" t="e">
        <f>VLOOKUP(A90,'Education Index from Wiki'!$A$1:$G$190,6,FALSE)</f>
        <v>#N/A</v>
      </c>
      <c r="J90" t="e">
        <f>VLOOKUP(A90,'% Drinking Water FAOStat'!$A$1:$H$124,6,FALSE)</f>
        <v>#N/A</v>
      </c>
      <c r="K90" t="e">
        <f>VLOOKUP(A90,'% Sanitation Servics FAOStat'!$A$1:$H$124,6,FALSE)</f>
        <v>#N/A</v>
      </c>
      <c r="L90" t="e">
        <f>VLOOKUP(A90,Freedom!$A$1:$I$212,6,FALSE)</f>
        <v>#N/A</v>
      </c>
    </row>
    <row r="91" spans="1:12" x14ac:dyDescent="0.25">
      <c r="A91" t="s">
        <v>82</v>
      </c>
      <c r="B91" t="str">
        <f>VLOOKUP(A91,'Country and Region'!$A$1:$B$165,2,FALSE)</f>
        <v>Middle East and Northern Africa</v>
      </c>
      <c r="C91">
        <v>2018</v>
      </c>
      <c r="D91">
        <v>90</v>
      </c>
      <c r="E91">
        <v>5.1609999999999996</v>
      </c>
      <c r="F91" s="2">
        <f>VLOOKUP(A91,'GDP $ from World Bank'!$A$2:$L$274,9,FALSE)</f>
        <v>42932112676.056343</v>
      </c>
      <c r="G91">
        <f>VLOOKUP(A91,'Life Expectancy from World Bank'!$A$1:$L$267,9,FALSE)</f>
        <v>74.405000000000001</v>
      </c>
      <c r="H91">
        <f>VLOOKUP(A91,'Unemployment % from World Bank'!$A$1:$L$267,9,FALSE)</f>
        <v>18.2600002288818</v>
      </c>
      <c r="I91">
        <f>VLOOKUP(A91,'Education Index from Wiki'!$A$1:$G$190,6,FALSE)</f>
        <v>0.66400000000000003</v>
      </c>
      <c r="J91">
        <f>VLOOKUP(A91,'% Drinking Water FAOStat'!$A$1:$H$124,6,FALSE)</f>
        <v>81.400000000000006</v>
      </c>
      <c r="K91">
        <f>VLOOKUP(A91,'% Sanitation Servics FAOStat'!$A$1:$H$124,6,FALSE)</f>
        <v>81.900000000000006</v>
      </c>
      <c r="L91">
        <f>VLOOKUP(A91,Freedom!$A$1:$I$212,6,FALSE)</f>
        <v>37</v>
      </c>
    </row>
    <row r="92" spans="1:12" x14ac:dyDescent="0.25">
      <c r="A92" t="s">
        <v>78</v>
      </c>
      <c r="B92" t="str">
        <f>VLOOKUP(A92,'Country and Region'!$A$1:$B$165,2,FALSE)</f>
        <v>Sub-Saharan Africa</v>
      </c>
      <c r="C92">
        <v>2018</v>
      </c>
      <c r="D92">
        <v>91</v>
      </c>
      <c r="E92">
        <v>5.1550000000000002</v>
      </c>
      <c r="F92" s="2">
        <f>VLOOKUP(A92,'GDP $ from World Bank'!$A$2:$L$274,9,FALSE)</f>
        <v>397190484464.30768</v>
      </c>
      <c r="G92">
        <f>VLOOKUP(A92,'Life Expectancy from World Bank'!$A$1:$L$267,9,FALSE)</f>
        <v>54.332000000000001</v>
      </c>
      <c r="H92" t="str">
        <f>VLOOKUP(A92,'Unemployment % from World Bank'!$A$1:$L$267,9,FALSE)</f>
        <v>No Data</v>
      </c>
      <c r="I92">
        <f>VLOOKUP(A92,'Education Index from Wiki'!$A$1:$G$190,6,FALSE)</f>
        <v>0.48799999999999999</v>
      </c>
      <c r="J92">
        <f>VLOOKUP(A92,'% Drinking Water FAOStat'!$A$1:$H$124,6,FALSE)</f>
        <v>21</v>
      </c>
      <c r="K92">
        <f>VLOOKUP(A92,'% Sanitation Servics FAOStat'!$A$1:$H$124,6,FALSE)</f>
        <v>29.3</v>
      </c>
      <c r="L92">
        <f>VLOOKUP(A92,Freedom!$A$1:$I$212,6,FALSE)</f>
        <v>50</v>
      </c>
    </row>
    <row r="93" spans="1:12" x14ac:dyDescent="0.25">
      <c r="A93" t="s">
        <v>77</v>
      </c>
      <c r="B93" t="str">
        <f>VLOOKUP(A93,'Country and Region'!$A$1:$B$165,2,FALSE)</f>
        <v>Central and Eastern Europe</v>
      </c>
      <c r="C93">
        <v>2018</v>
      </c>
      <c r="D93">
        <v>92</v>
      </c>
      <c r="E93">
        <v>5.1310000000000002</v>
      </c>
      <c r="F93" s="2">
        <f>VLOOKUP(A93,'GDP $ from World Bank'!$A$2:$L$274,9,FALSE)</f>
        <v>8271108638.3993101</v>
      </c>
      <c r="G93" t="e">
        <f>VLOOKUP(A93,'Life Expectancy from World Bank'!$A$1:$L$267,9,FALSE)</f>
        <v>#N/A</v>
      </c>
      <c r="H93" t="e">
        <f>VLOOKUP(A93,'Unemployment % from World Bank'!$A$1:$L$267,9,FALSE)</f>
        <v>#N/A</v>
      </c>
      <c r="I93">
        <f>VLOOKUP(A93,'Education Index from Wiki'!$A$1:$G$190,6,FALSE)</f>
        <v>0.72299999999999998</v>
      </c>
      <c r="J93">
        <f>VLOOKUP(A93,'% Drinking Water FAOStat'!$A$1:$H$124,6,FALSE)</f>
        <v>68.8</v>
      </c>
      <c r="K93">
        <f>VLOOKUP(A93,'% Sanitation Servics FAOStat'!$A$1:$H$124,6,FALSE)</f>
        <v>92.2</v>
      </c>
      <c r="L93">
        <f>VLOOKUP(A93,Freedom!$A$1:$I$212,6,FALSE)</f>
        <v>37</v>
      </c>
    </row>
    <row r="94" spans="1:12" x14ac:dyDescent="0.25">
      <c r="A94" t="s">
        <v>96</v>
      </c>
      <c r="B94" t="str">
        <f>VLOOKUP(A94,'Country and Region'!$A$1:$B$165,2,FALSE)</f>
        <v>Central and Eastern Europe</v>
      </c>
      <c r="C94">
        <v>2018</v>
      </c>
      <c r="D94">
        <v>93</v>
      </c>
      <c r="E94">
        <v>5.1289999999999996</v>
      </c>
      <c r="F94" s="2">
        <f>VLOOKUP(A94,'GDP $ from World Bank'!$A$2:$L$274,9,FALSE)</f>
        <v>20177422311.077286</v>
      </c>
      <c r="G94">
        <f>VLOOKUP(A94,'Life Expectancy from World Bank'!$A$1:$L$267,9,FALSE)</f>
        <v>77.262</v>
      </c>
      <c r="H94">
        <f>VLOOKUP(A94,'Unemployment % from World Bank'!$A$1:$L$267,9,FALSE)</f>
        <v>18.399999618530298</v>
      </c>
      <c r="I94">
        <f>VLOOKUP(A94,'Education Index from Wiki'!$A$1:$G$190,6,FALSE)</f>
        <v>0.71</v>
      </c>
      <c r="J94">
        <f>VLOOKUP(A94,'% Drinking Water FAOStat'!$A$1:$H$124,6,FALSE)</f>
        <v>88.9</v>
      </c>
      <c r="K94">
        <f>VLOOKUP(A94,'% Sanitation Servics FAOStat'!$A$1:$H$124,6,FALSE)</f>
        <v>40.299999999999997</v>
      </c>
      <c r="L94" t="e">
        <f>VLOOKUP(A94,Freedom!$A$1:$I$212,6,FALSE)</f>
        <v>#N/A</v>
      </c>
    </row>
    <row r="95" spans="1:12" x14ac:dyDescent="0.25">
      <c r="A95" t="s">
        <v>100</v>
      </c>
      <c r="B95" t="str">
        <f>VLOOKUP(A95,'Country and Region'!$A$1:$B$165,2,FALSE)</f>
        <v>Eastern Asia</v>
      </c>
      <c r="C95">
        <v>2018</v>
      </c>
      <c r="D95">
        <v>94</v>
      </c>
      <c r="E95">
        <v>5.125</v>
      </c>
      <c r="F95" s="2">
        <f>VLOOKUP(A95,'GDP $ from World Bank'!$A$2:$L$274,9,FALSE)</f>
        <v>13178094459.454763</v>
      </c>
      <c r="G95">
        <f>VLOOKUP(A95,'Life Expectancy from World Bank'!$A$1:$L$267,9,FALSE)</f>
        <v>69.688999999999993</v>
      </c>
      <c r="H95">
        <f>VLOOKUP(A95,'Unemployment % from World Bank'!$A$1:$L$267,9,FALSE)</f>
        <v>5.3800001144409197</v>
      </c>
      <c r="I95">
        <f>VLOOKUP(A95,'Education Index from Wiki'!$A$1:$G$190,6,FALSE)</f>
        <v>0.73399999999999999</v>
      </c>
      <c r="J95">
        <f>VLOOKUP(A95,'% Drinking Water FAOStat'!$A$1:$H$124,6,FALSE)</f>
        <v>29.3</v>
      </c>
      <c r="K95">
        <f>VLOOKUP(A95,'% Sanitation Servics FAOStat'!$A$1:$H$124,6,FALSE)</f>
        <v>53</v>
      </c>
      <c r="L95">
        <f>VLOOKUP(A95,Freedom!$A$1:$I$212,6,FALSE)</f>
        <v>85</v>
      </c>
    </row>
    <row r="96" spans="1:12" x14ac:dyDescent="0.25">
      <c r="A96" t="s">
        <v>75</v>
      </c>
      <c r="B96" t="str">
        <f>VLOOKUP(A96,'Country and Region'!$A$1:$B$165,2,FALSE)</f>
        <v>Southeastern Asia</v>
      </c>
      <c r="C96">
        <v>2018</v>
      </c>
      <c r="D96">
        <v>95</v>
      </c>
      <c r="E96">
        <v>5.1029999999999998</v>
      </c>
      <c r="F96" s="2">
        <f>VLOOKUP(A96,'GDP $ from World Bank'!$A$2:$L$274,9,FALSE)</f>
        <v>308702086757.61713</v>
      </c>
      <c r="G96">
        <f>VLOOKUP(A96,'Life Expectancy from World Bank'!$A$1:$L$267,9,FALSE)</f>
        <v>75.316999999999993</v>
      </c>
      <c r="H96">
        <f>VLOOKUP(A96,'Unemployment % from World Bank'!$A$1:$L$267,9,FALSE)</f>
        <v>1.1599999666214</v>
      </c>
      <c r="I96">
        <f>VLOOKUP(A96,'Education Index from Wiki'!$A$1:$G$190,6,FALSE)</f>
        <v>0.626</v>
      </c>
      <c r="J96" t="e">
        <f>VLOOKUP(A96,'% Drinking Water FAOStat'!$A$1:$H$124,6,FALSE)</f>
        <v>#N/A</v>
      </c>
      <c r="K96" t="e">
        <f>VLOOKUP(A96,'% Sanitation Servics FAOStat'!$A$1:$H$124,6,FALSE)</f>
        <v>#N/A</v>
      </c>
      <c r="L96">
        <f>VLOOKUP(A96,Freedom!$A$1:$I$212,6,FALSE)</f>
        <v>20</v>
      </c>
    </row>
    <row r="97" spans="1:12" x14ac:dyDescent="0.25">
      <c r="A97" t="s">
        <v>74</v>
      </c>
      <c r="B97" t="str">
        <f>VLOOKUP(A97,'Country and Region'!$A$1:$B$165,2,FALSE)</f>
        <v>Southeastern Asia</v>
      </c>
      <c r="C97">
        <v>2018</v>
      </c>
      <c r="D97">
        <v>96</v>
      </c>
      <c r="E97">
        <v>5.093</v>
      </c>
      <c r="F97" s="2">
        <f>VLOOKUP(A97,'GDP $ from World Bank'!$A$2:$L$274,9,FALSE)</f>
        <v>1042271531011.9897</v>
      </c>
      <c r="G97">
        <f>VLOOKUP(A97,'Life Expectancy from World Bank'!$A$1:$L$267,9,FALSE)</f>
        <v>71.509</v>
      </c>
      <c r="H97">
        <f>VLOOKUP(A97,'Unemployment % from World Bank'!$A$1:$L$267,9,FALSE)</f>
        <v>4.3899998664856001</v>
      </c>
      <c r="I97">
        <f>VLOOKUP(A97,'Education Index from Wiki'!$A$1:$G$190,6,FALSE)</f>
        <v>0.64200000000000002</v>
      </c>
      <c r="J97" t="e">
        <f>VLOOKUP(A97,'% Drinking Water FAOStat'!$A$1:$H$124,6,FALSE)</f>
        <v>#N/A</v>
      </c>
      <c r="K97" t="e">
        <f>VLOOKUP(A97,'% Sanitation Servics FAOStat'!$A$1:$H$124,6,FALSE)</f>
        <v>#N/A</v>
      </c>
      <c r="L97">
        <f>VLOOKUP(A97,Freedom!$A$1:$I$212,6,FALSE)</f>
        <v>64</v>
      </c>
    </row>
    <row r="98" spans="1:12" x14ac:dyDescent="0.25">
      <c r="A98" t="s">
        <v>79</v>
      </c>
      <c r="B98" t="str">
        <f>VLOOKUP(A98,'Country and Region'!$A$1:$B$165,2,FALSE)</f>
        <v>Southern Asia</v>
      </c>
      <c r="C98">
        <v>2018</v>
      </c>
      <c r="D98">
        <v>97</v>
      </c>
      <c r="E98">
        <v>5.0819999999999999</v>
      </c>
      <c r="F98" s="2">
        <f>VLOOKUP(A98,'GDP $ from World Bank'!$A$2:$L$274,9,FALSE)</f>
        <v>2446866404.9305816</v>
      </c>
      <c r="G98">
        <f>VLOOKUP(A98,'Life Expectancy from World Bank'!$A$1:$L$267,9,FALSE)</f>
        <v>71.459999999999994</v>
      </c>
      <c r="H98" t="str">
        <f>VLOOKUP(A98,'Unemployment % from World Bank'!$A$1:$L$267,9,FALSE)</f>
        <v>No Data</v>
      </c>
      <c r="I98">
        <f>VLOOKUP(A98,'Education Index from Wiki'!$A$1:$G$190,6,FALSE)</f>
        <v>0.49399999999999999</v>
      </c>
      <c r="J98">
        <f>VLOOKUP(A98,'% Drinking Water FAOStat'!$A$1:$H$124,6,FALSE)</f>
        <v>36.299999999999997</v>
      </c>
      <c r="K98">
        <f>VLOOKUP(A98,'% Sanitation Servics FAOStat'!$A$1:$H$124,6,FALSE)</f>
        <v>64</v>
      </c>
      <c r="L98">
        <f>VLOOKUP(A98,Freedom!$A$1:$I$212,6,FALSE)</f>
        <v>55</v>
      </c>
    </row>
    <row r="99" spans="1:12" x14ac:dyDescent="0.25">
      <c r="A99" t="s">
        <v>175</v>
      </c>
      <c r="B99" t="str">
        <f>VLOOKUP(A99,'Country and Region'!$A$1:$B$165,2,FALSE)</f>
        <v>Sub-Saharan Africa</v>
      </c>
      <c r="C99">
        <v>2018</v>
      </c>
      <c r="D99">
        <v>98</v>
      </c>
      <c r="E99">
        <v>4.9820000000000002</v>
      </c>
      <c r="F99" s="2">
        <f>VLOOKUP(A99,'GDP $ from World Bank'!$A$2:$L$274,9,FALSE)</f>
        <v>5850677295.7003717</v>
      </c>
      <c r="G99">
        <f>VLOOKUP(A99,'Life Expectancy from World Bank'!$A$1:$L$267,9,FALSE)</f>
        <v>57.067999999999998</v>
      </c>
      <c r="H99" t="str">
        <f>VLOOKUP(A99,'Unemployment % from World Bank'!$A$1:$L$267,9,FALSE)</f>
        <v>No Data</v>
      </c>
      <c r="I99" t="e">
        <f>VLOOKUP(A99,'Education Index from Wiki'!$A$1:$G$190,6,FALSE)</f>
        <v>#N/A</v>
      </c>
      <c r="J99" t="e">
        <f>VLOOKUP(A99,'% Drinking Water FAOStat'!$A$1:$H$124,6,FALSE)</f>
        <v>#N/A</v>
      </c>
      <c r="K99">
        <f>VLOOKUP(A99,'% Sanitation Servics FAOStat'!$A$1:$H$124,6,FALSE)</f>
        <v>29.7</v>
      </c>
      <c r="L99">
        <f>VLOOKUP(A99,Freedom!$A$1:$I$212,6,FALSE)</f>
        <v>7</v>
      </c>
    </row>
    <row r="100" spans="1:12" x14ac:dyDescent="0.25">
      <c r="A100" t="s">
        <v>133</v>
      </c>
      <c r="B100" t="str">
        <f>VLOOKUP(A100,'Country and Region'!$A$1:$B$165,2,FALSE)</f>
        <v>Sub-Saharan Africa</v>
      </c>
      <c r="C100">
        <v>2018</v>
      </c>
      <c r="D100">
        <v>99</v>
      </c>
      <c r="E100">
        <v>4.9749999999999996</v>
      </c>
      <c r="F100" s="2">
        <f>VLOOKUP(A100,'GDP $ from World Bank'!$A$2:$L$274,9,FALSE)</f>
        <v>39973839064.608383</v>
      </c>
      <c r="G100">
        <f>VLOOKUP(A100,'Life Expectancy from World Bank'!$A$1:$L$267,9,FALSE)</f>
        <v>58.920999999999999</v>
      </c>
      <c r="H100" t="str">
        <f>VLOOKUP(A100,'Unemployment % from World Bank'!$A$1:$L$267,9,FALSE)</f>
        <v>No Data</v>
      </c>
      <c r="I100">
        <f>VLOOKUP(A100,'Education Index from Wiki'!$A$1:$G$190,6,FALSE)</f>
        <v>0.54600000000000004</v>
      </c>
      <c r="J100" t="e">
        <f>VLOOKUP(A100,'% Drinking Water FAOStat'!$A$1:$H$124,6,FALSE)</f>
        <v>#N/A</v>
      </c>
      <c r="K100" t="e">
        <f>VLOOKUP(A100,'% Sanitation Servics FAOStat'!$A$1:$H$124,6,FALSE)</f>
        <v>#N/A</v>
      </c>
      <c r="L100">
        <f>VLOOKUP(A100,Freedom!$A$1:$I$212,6,FALSE)</f>
        <v>22</v>
      </c>
    </row>
    <row r="101" spans="1:12" x14ac:dyDescent="0.25">
      <c r="A101" t="s">
        <v>134</v>
      </c>
      <c r="B101" t="str">
        <f>VLOOKUP(A101,'Country and Region'!$A$1:$B$165,2,FALSE)</f>
        <v>Central and Eastern Europe</v>
      </c>
      <c r="C101">
        <v>2018</v>
      </c>
      <c r="D101">
        <v>100</v>
      </c>
      <c r="E101">
        <v>4.9329999999999998</v>
      </c>
      <c r="F101" s="2">
        <f>VLOOKUP(A101,'GDP $ from World Bank'!$A$2:$L$274,9,FALSE)</f>
        <v>66363422450.211227</v>
      </c>
      <c r="G101">
        <f>VLOOKUP(A101,'Life Expectancy from World Bank'!$A$1:$L$267,9,FALSE)</f>
        <v>74.963414634146361</v>
      </c>
      <c r="H101">
        <f>VLOOKUP(A101,'Unemployment % from World Bank'!$A$1:$L$267,9,FALSE)</f>
        <v>5.21000003814697</v>
      </c>
      <c r="I101">
        <f>VLOOKUP(A101,'Education Index from Wiki'!$A$1:$G$190,6,FALSE)</f>
        <v>0.77900000000000003</v>
      </c>
      <c r="J101">
        <f>VLOOKUP(A101,'% Drinking Water FAOStat'!$A$1:$H$124,6,FALSE)</f>
        <v>97.5</v>
      </c>
      <c r="K101">
        <f>VLOOKUP(A101,'% Sanitation Servics FAOStat'!$A$1:$H$124,6,FALSE)</f>
        <v>68.599999999999994</v>
      </c>
      <c r="L101">
        <f>VLOOKUP(A101,Freedom!$A$1:$I$212,6,FALSE)</f>
        <v>80</v>
      </c>
    </row>
    <row r="102" spans="1:12" x14ac:dyDescent="0.25">
      <c r="A102" t="s">
        <v>121</v>
      </c>
      <c r="B102" t="str">
        <f>VLOOKUP(A102,'Country and Region'!$A$1:$B$165,2,FALSE)</f>
        <v>Southern Asia</v>
      </c>
      <c r="C102">
        <v>2018</v>
      </c>
      <c r="D102">
        <v>101</v>
      </c>
      <c r="E102">
        <v>4.88</v>
      </c>
      <c r="F102" s="2">
        <f>VLOOKUP(A102,'GDP $ from World Bank'!$A$2:$L$274,9,FALSE)</f>
        <v>33111525871.953762</v>
      </c>
      <c r="G102">
        <f>VLOOKUP(A102,'Life Expectancy from World Bank'!$A$1:$L$267,9,FALSE)</f>
        <v>70.477999999999994</v>
      </c>
      <c r="H102" t="str">
        <f>VLOOKUP(A102,'Unemployment % from World Bank'!$A$1:$L$267,9,FALSE)</f>
        <v>No Data</v>
      </c>
      <c r="I102">
        <f>VLOOKUP(A102,'Education Index from Wiki'!$A$1:$G$190,6,FALSE)</f>
        <v>0.51600000000000001</v>
      </c>
      <c r="J102">
        <f>VLOOKUP(A102,'% Drinking Water FAOStat'!$A$1:$H$124,6,FALSE)</f>
        <v>20.8</v>
      </c>
      <c r="K102">
        <f>VLOOKUP(A102,'% Sanitation Servics FAOStat'!$A$1:$H$124,6,FALSE)</f>
        <v>43.3</v>
      </c>
      <c r="L102">
        <f>VLOOKUP(A102,Freedom!$A$1:$I$212,6,FALSE)</f>
        <v>55</v>
      </c>
    </row>
    <row r="103" spans="1:12" x14ac:dyDescent="0.25">
      <c r="A103" t="s">
        <v>23</v>
      </c>
      <c r="B103" t="str">
        <f>VLOOKUP(A103,'Country and Region'!$A$1:$B$165,2,FALSE)</f>
        <v>Latin America and Caribbean</v>
      </c>
      <c r="C103">
        <v>2018</v>
      </c>
      <c r="D103">
        <v>102</v>
      </c>
      <c r="E103">
        <v>4.806</v>
      </c>
      <c r="F103" s="2" t="str">
        <f>VLOOKUP(A103,'GDP $ from World Bank'!$A$2:$L$274,9,FALSE)</f>
        <v>No Data</v>
      </c>
      <c r="G103" t="e">
        <f>VLOOKUP(A103,'Life Expectancy from World Bank'!$A$1:$L$267,9,FALSE)</f>
        <v>#N/A</v>
      </c>
      <c r="H103" t="str">
        <f>VLOOKUP(A103,'Unemployment % from World Bank'!$A$1:$L$267,9,FALSE)</f>
        <v>No Data</v>
      </c>
      <c r="I103">
        <f>VLOOKUP(A103,'Education Index from Wiki'!$A$1:$G$190,6,FALSE)</f>
        <v>0.7</v>
      </c>
      <c r="J103" t="e">
        <f>VLOOKUP(A103,'% Drinking Water FAOStat'!$A$1:$H$124,6,FALSE)</f>
        <v>#N/A</v>
      </c>
      <c r="K103" t="e">
        <f>VLOOKUP(A103,'% Sanitation Servics FAOStat'!$A$1:$H$124,6,FALSE)</f>
        <v>#N/A</v>
      </c>
      <c r="L103">
        <f>VLOOKUP(A103,Freedom!$A$1:$I$212,6,FALSE)</f>
        <v>26</v>
      </c>
    </row>
    <row r="104" spans="1:12" x14ac:dyDescent="0.25">
      <c r="A104" t="s">
        <v>143</v>
      </c>
      <c r="B104" t="str">
        <f>VLOOKUP(A104,'Country and Region'!$A$1:$B$165,2,FALSE)</f>
        <v>Sub-Saharan Africa</v>
      </c>
      <c r="C104">
        <v>2018</v>
      </c>
      <c r="D104">
        <v>103</v>
      </c>
      <c r="E104">
        <v>4.758</v>
      </c>
      <c r="F104" s="2">
        <f>VLOOKUP(A104,'GDP $ from World Bank'!$A$2:$L$274,9,FALSE)</f>
        <v>16867325126.542339</v>
      </c>
      <c r="G104">
        <f>VLOOKUP(A104,'Life Expectancy from World Bank'!$A$1:$L$267,9,FALSE)</f>
        <v>66.186999999999998</v>
      </c>
      <c r="H104" t="str">
        <f>VLOOKUP(A104,'Unemployment % from World Bank'!$A$1:$L$267,9,FALSE)</f>
        <v>No Data</v>
      </c>
      <c r="I104">
        <f>VLOOKUP(A104,'Education Index from Wiki'!$A$1:$G$190,6,FALSE)</f>
        <v>0.63900000000000001</v>
      </c>
      <c r="J104" t="e">
        <f>VLOOKUP(A104,'% Drinking Water FAOStat'!$A$1:$H$124,6,FALSE)</f>
        <v>#N/A</v>
      </c>
      <c r="K104" t="e">
        <f>VLOOKUP(A104,'% Sanitation Servics FAOStat'!$A$1:$H$124,6,FALSE)</f>
        <v>#N/A</v>
      </c>
      <c r="L104">
        <f>VLOOKUP(A104,Freedom!$A$1:$I$212,6,FALSE)</f>
        <v>23</v>
      </c>
    </row>
    <row r="105" spans="1:12" x14ac:dyDescent="0.25">
      <c r="A105" t="s">
        <v>108</v>
      </c>
      <c r="B105" t="str">
        <f>VLOOKUP(A105,'Country and Region'!$A$1:$B$165,2,FALSE)</f>
        <v>Middle East and Northern Africa</v>
      </c>
      <c r="C105">
        <v>2018</v>
      </c>
      <c r="D105">
        <v>104</v>
      </c>
      <c r="E105">
        <v>4.7430000000000003</v>
      </c>
      <c r="F105" s="2" t="str">
        <f>VLOOKUP(A105,'GDP $ from World Bank'!$A$2:$L$274,9,FALSE)</f>
        <v>No Data</v>
      </c>
      <c r="G105" t="e">
        <f>VLOOKUP(A105,'Life Expectancy from World Bank'!$A$1:$L$267,9,FALSE)</f>
        <v>#N/A</v>
      </c>
      <c r="H105" t="e">
        <f>VLOOKUP(A105,'Unemployment % from World Bank'!$A$1:$L$267,9,FALSE)</f>
        <v>#N/A</v>
      </c>
      <c r="I105" t="e">
        <f>VLOOKUP(A105,'Education Index from Wiki'!$A$1:$G$190,6,FALSE)</f>
        <v>#N/A</v>
      </c>
      <c r="J105" t="e">
        <f>VLOOKUP(A105,'% Drinking Water FAOStat'!$A$1:$H$124,6,FALSE)</f>
        <v>#N/A</v>
      </c>
      <c r="K105" t="e">
        <f>VLOOKUP(A105,'% Sanitation Servics FAOStat'!$A$1:$H$124,6,FALSE)</f>
        <v>#N/A</v>
      </c>
      <c r="L105" t="e">
        <f>VLOOKUP(A105,Freedom!$A$1:$I$212,6,FALSE)</f>
        <v>#N/A</v>
      </c>
    </row>
    <row r="106" spans="1:12" x14ac:dyDescent="0.25">
      <c r="A106" t="s">
        <v>113</v>
      </c>
      <c r="B106" t="str">
        <f>VLOOKUP(A106,'Country and Region'!$A$1:$B$165,2,FALSE)</f>
        <v>Sub-Saharan Africa</v>
      </c>
      <c r="C106">
        <v>2018</v>
      </c>
      <c r="D106">
        <v>105</v>
      </c>
      <c r="E106">
        <v>4.7240000000000002</v>
      </c>
      <c r="F106" s="2">
        <f>VLOOKUP(A106,'GDP $ from World Bank'!$A$2:$L$274,9,FALSE)</f>
        <v>404842116738.07416</v>
      </c>
      <c r="G106">
        <f>VLOOKUP(A106,'Life Expectancy from World Bank'!$A$1:$L$267,9,FALSE)</f>
        <v>63.856999999999999</v>
      </c>
      <c r="H106">
        <f>VLOOKUP(A106,'Unemployment % from World Bank'!$A$1:$L$267,9,FALSE)</f>
        <v>24.219999313354499</v>
      </c>
      <c r="I106">
        <f>VLOOKUP(A106,'Education Index from Wiki'!$A$1:$G$190,6,FALSE)</f>
        <v>0.72099999999999997</v>
      </c>
      <c r="J106" t="e">
        <f>VLOOKUP(A106,'% Drinking Water FAOStat'!$A$1:$H$124,6,FALSE)</f>
        <v>#N/A</v>
      </c>
      <c r="K106" t="e">
        <f>VLOOKUP(A106,'% Sanitation Servics FAOStat'!$A$1:$H$124,6,FALSE)</f>
        <v>#N/A</v>
      </c>
      <c r="L106">
        <f>VLOOKUP(A106,Freedom!$A$1:$I$212,6,FALSE)</f>
        <v>78</v>
      </c>
    </row>
    <row r="107" spans="1:12" x14ac:dyDescent="0.25">
      <c r="A107" t="s">
        <v>110</v>
      </c>
      <c r="B107" t="str">
        <f>VLOOKUP(A107,'Country and Region'!$A$1:$B$165,2,FALSE)</f>
        <v>Middle East and Northern Africa</v>
      </c>
      <c r="C107">
        <v>2018</v>
      </c>
      <c r="D107">
        <v>106</v>
      </c>
      <c r="E107">
        <v>4.7069999999999999</v>
      </c>
      <c r="F107" s="2">
        <f>VLOOKUP(A107,'GDP $ from World Bank'!$A$2:$L$274,9,FALSE)</f>
        <v>330991589888.99109</v>
      </c>
      <c r="G107">
        <f>VLOOKUP(A107,'Life Expectancy from World Bank'!$A$1:$L$267,9,FALSE)</f>
        <v>76.478999999999999</v>
      </c>
      <c r="H107">
        <f>VLOOKUP(A107,'Unemployment % from World Bank'!$A$1:$L$267,9,FALSE)</f>
        <v>12.189999580383301</v>
      </c>
      <c r="I107" t="e">
        <f>VLOOKUP(A107,'Education Index from Wiki'!$A$1:$G$190,6,FALSE)</f>
        <v>#N/A</v>
      </c>
      <c r="J107">
        <f>VLOOKUP(A107,'% Drinking Water FAOStat'!$A$1:$H$124,6,FALSE)</f>
        <v>93.7</v>
      </c>
      <c r="K107" t="e">
        <f>VLOOKUP(A107,'% Sanitation Servics FAOStat'!$A$1:$H$124,6,FALSE)</f>
        <v>#N/A</v>
      </c>
      <c r="L107">
        <f>VLOOKUP(A107,Freedom!$A$1:$I$212,6,FALSE)</f>
        <v>18</v>
      </c>
    </row>
    <row r="108" spans="1:12" x14ac:dyDescent="0.25">
      <c r="A108" t="s">
        <v>252</v>
      </c>
      <c r="B108" t="str">
        <f>VLOOKUP(A108,'Country and Region'!$A$1:$B$165,2,FALSE)</f>
        <v>Sub-Saharan Africa</v>
      </c>
      <c r="C108">
        <v>2018</v>
      </c>
      <c r="D108">
        <v>107</v>
      </c>
      <c r="E108">
        <v>4.6710000000000003</v>
      </c>
      <c r="F108" s="2">
        <f>VLOOKUP(A108,'GDP $ from World Bank'!$A$2:$L$274,9,FALSE)</f>
        <v>58011466450.864304</v>
      </c>
      <c r="G108">
        <f>VLOOKUP(A108,'Life Expectancy from World Bank'!$A$1:$L$267,9,FALSE)</f>
        <v>57.421999999999997</v>
      </c>
      <c r="H108" t="str">
        <f>VLOOKUP(A108,'Unemployment % from World Bank'!$A$1:$L$267,9,FALSE)</f>
        <v>No Data</v>
      </c>
      <c r="I108" t="e">
        <f>VLOOKUP(A108,'Education Index from Wiki'!$A$1:$G$190,6,FALSE)</f>
        <v>#N/A</v>
      </c>
      <c r="J108" t="e">
        <f>VLOOKUP(A108,'% Drinking Water FAOStat'!$A$1:$H$124,6,FALSE)</f>
        <v>#N/A</v>
      </c>
      <c r="K108" t="e">
        <f>VLOOKUP(A108,'% Sanitation Servics FAOStat'!$A$1:$H$124,6,FALSE)</f>
        <v>#N/A</v>
      </c>
      <c r="L108">
        <f>VLOOKUP(A108,Freedom!$A$1:$I$212,6,FALSE)</f>
        <v>51</v>
      </c>
    </row>
    <row r="109" spans="1:12" x14ac:dyDescent="0.25">
      <c r="A109" t="s">
        <v>114</v>
      </c>
      <c r="B109" t="str">
        <f>VLOOKUP(A109,'Country and Region'!$A$1:$B$165,2,FALSE)</f>
        <v>Sub-Saharan Africa</v>
      </c>
      <c r="C109">
        <v>2018</v>
      </c>
      <c r="D109">
        <v>108</v>
      </c>
      <c r="E109">
        <v>4.657</v>
      </c>
      <c r="F109" s="2">
        <f>VLOOKUP(A109,'GDP $ from World Bank'!$A$2:$L$274,9,FALSE)</f>
        <v>67299280679.56295</v>
      </c>
      <c r="G109">
        <f>VLOOKUP(A109,'Life Expectancy from World Bank'!$A$1:$L$267,9,FALSE)</f>
        <v>63.78</v>
      </c>
      <c r="H109" t="str">
        <f>VLOOKUP(A109,'Unemployment % from World Bank'!$A$1:$L$267,9,FALSE)</f>
        <v>No Data</v>
      </c>
      <c r="I109">
        <f>VLOOKUP(A109,'Education Index from Wiki'!$A$1:$G$190,6,FALSE)</f>
        <v>0.55800000000000005</v>
      </c>
      <c r="J109">
        <f>VLOOKUP(A109,'% Drinking Water FAOStat'!$A$1:$H$124,6,FALSE)</f>
        <v>38</v>
      </c>
      <c r="K109">
        <f>VLOOKUP(A109,'% Sanitation Servics FAOStat'!$A$1:$H$124,6,FALSE)</f>
        <v>12.4</v>
      </c>
      <c r="L109">
        <f>VLOOKUP(A109,Freedom!$A$1:$I$212,6,FALSE)</f>
        <v>83</v>
      </c>
    </row>
    <row r="110" spans="1:12" x14ac:dyDescent="0.25">
      <c r="A110" t="s">
        <v>142</v>
      </c>
      <c r="B110" t="str">
        <f>VLOOKUP(A110,'Country and Region'!$A$1:$B$165,2,FALSE)</f>
        <v>Sub-Saharan Africa</v>
      </c>
      <c r="C110">
        <v>2018</v>
      </c>
      <c r="D110">
        <v>109</v>
      </c>
      <c r="E110">
        <v>4.6310000000000002</v>
      </c>
      <c r="F110" s="2">
        <f>VLOOKUP(A110,'GDP $ from World Bank'!$A$2:$L$274,9,FALSE)</f>
        <v>23116897847.047375</v>
      </c>
      <c r="G110">
        <f>VLOOKUP(A110,'Life Expectancy from World Bank'!$A$1:$L$267,9,FALSE)</f>
        <v>67.665000000000006</v>
      </c>
      <c r="H110">
        <f>VLOOKUP(A110,'Unemployment % from World Bank'!$A$1:$L$267,9,FALSE)</f>
        <v>3.5699999332428001</v>
      </c>
      <c r="I110">
        <f>VLOOKUP(A110,'Education Index from Wiki'!$A$1:$G$190,6,FALSE)</f>
        <v>0.35599999999999998</v>
      </c>
      <c r="J110" t="e">
        <f>VLOOKUP(A110,'% Drinking Water FAOStat'!$A$1:$H$124,6,FALSE)</f>
        <v>#N/A</v>
      </c>
      <c r="K110">
        <f>VLOOKUP(A110,'% Sanitation Servics FAOStat'!$A$1:$H$124,6,FALSE)</f>
        <v>23.1</v>
      </c>
      <c r="L110">
        <f>VLOOKUP(A110,Freedom!$A$1:$I$212,6,FALSE)</f>
        <v>75</v>
      </c>
    </row>
    <row r="111" spans="1:12" x14ac:dyDescent="0.25">
      <c r="A111" t="s">
        <v>99</v>
      </c>
      <c r="B111" t="str">
        <f>VLOOKUP(A111,'Country and Region'!$A$1:$B$165,2,FALSE)</f>
        <v>Southeastern Asia</v>
      </c>
      <c r="C111">
        <v>2018</v>
      </c>
      <c r="D111">
        <v>110</v>
      </c>
      <c r="E111">
        <v>4.6230000000000002</v>
      </c>
      <c r="F111" s="2">
        <f>VLOOKUP(A111,'GDP $ from World Bank'!$A$2:$L$274,9,FALSE)</f>
        <v>18141651381.388424</v>
      </c>
      <c r="G111" t="e">
        <f>VLOOKUP(A111,'Life Expectancy from World Bank'!$A$1:$L$267,9,FALSE)</f>
        <v>#N/A</v>
      </c>
      <c r="H111" t="e">
        <f>VLOOKUP(A111,'Unemployment % from World Bank'!$A$1:$L$267,9,FALSE)</f>
        <v>#N/A</v>
      </c>
      <c r="I111">
        <f>VLOOKUP(A111,'Education Index from Wiki'!$A$1:$G$190,6,FALSE)</f>
        <v>0.47899999999999998</v>
      </c>
      <c r="J111">
        <f>VLOOKUP(A111,'% Drinking Water FAOStat'!$A$1:$H$124,6,FALSE)</f>
        <v>17.2</v>
      </c>
      <c r="K111" t="e">
        <f>VLOOKUP(A111,'% Sanitation Servics FAOStat'!$A$1:$H$124,6,FALSE)</f>
        <v>#N/A</v>
      </c>
      <c r="L111">
        <f>VLOOKUP(A111,Freedom!$A$1:$I$212,6,FALSE)</f>
        <v>12</v>
      </c>
    </row>
    <row r="112" spans="1:12" x14ac:dyDescent="0.25">
      <c r="A112" t="s">
        <v>107</v>
      </c>
      <c r="B112" t="str">
        <f>VLOOKUP(A112,'Country and Region'!$A$1:$B$165,2,FALSE)</f>
        <v>Middle East and Northern Africa</v>
      </c>
      <c r="C112">
        <v>2018</v>
      </c>
      <c r="D112">
        <v>111</v>
      </c>
      <c r="E112">
        <v>4.5919999999999996</v>
      </c>
      <c r="F112" s="2">
        <f>VLOOKUP(A112,'GDP $ from World Bank'!$A$2:$L$274,9,FALSE)</f>
        <v>42685972269.447281</v>
      </c>
      <c r="G112">
        <f>VLOOKUP(A112,'Life Expectancy from World Bank'!$A$1:$L$267,9,FALSE)</f>
        <v>76.504999999999995</v>
      </c>
      <c r="H112">
        <f>VLOOKUP(A112,'Unemployment % from World Bank'!$A$1:$L$267,9,FALSE)</f>
        <v>15.460000038146999</v>
      </c>
      <c r="I112">
        <f>VLOOKUP(A112,'Education Index from Wiki'!$A$1:$G$190,6,FALSE)</f>
        <v>0.65900000000000003</v>
      </c>
      <c r="J112">
        <f>VLOOKUP(A112,'% Drinking Water FAOStat'!$A$1:$H$124,6,FALSE)</f>
        <v>78.8</v>
      </c>
      <c r="K112">
        <f>VLOOKUP(A112,'% Sanitation Servics FAOStat'!$A$1:$H$124,6,FALSE)</f>
        <v>78.5</v>
      </c>
      <c r="L112">
        <f>VLOOKUP(A112,Freedom!$A$1:$I$212,6,FALSE)</f>
        <v>70</v>
      </c>
    </row>
    <row r="113" spans="1:12" x14ac:dyDescent="0.25">
      <c r="A113" t="s">
        <v>95</v>
      </c>
      <c r="B113" t="str">
        <f>VLOOKUP(A113,'Country and Region'!$A$1:$B$165,2,FALSE)</f>
        <v>Central and Eastern Europe</v>
      </c>
      <c r="C113">
        <v>2018</v>
      </c>
      <c r="D113">
        <v>112</v>
      </c>
      <c r="E113">
        <v>4.5860000000000003</v>
      </c>
      <c r="F113" s="2">
        <f>VLOOKUP(A113,'GDP $ from World Bank'!$A$2:$L$274,9,FALSE)</f>
        <v>15156432309.897657</v>
      </c>
      <c r="G113">
        <f>VLOOKUP(A113,'Life Expectancy from World Bank'!$A$1:$L$267,9,FALSE)</f>
        <v>78.457999999999998</v>
      </c>
      <c r="H113">
        <f>VLOOKUP(A113,'Unemployment % from World Bank'!$A$1:$L$267,9,FALSE)</f>
        <v>12.300000190734901</v>
      </c>
      <c r="I113">
        <f>VLOOKUP(A113,'Education Index from Wiki'!$A$1:$G$190,6,FALSE)</f>
        <v>0.74299999999999999</v>
      </c>
      <c r="J113">
        <f>VLOOKUP(A113,'% Drinking Water FAOStat'!$A$1:$H$124,6,FALSE)</f>
        <v>70.7</v>
      </c>
      <c r="K113">
        <f>VLOOKUP(A113,'% Sanitation Servics FAOStat'!$A$1:$H$124,6,FALSE)</f>
        <v>47.4</v>
      </c>
      <c r="L113">
        <f>VLOOKUP(A113,Freedom!$A$1:$I$212,6,FALSE)</f>
        <v>68</v>
      </c>
    </row>
    <row r="114" spans="1:12" x14ac:dyDescent="0.25">
      <c r="A114" t="s">
        <v>123</v>
      </c>
      <c r="B114" t="str">
        <f>VLOOKUP(A114,'Country and Region'!$A$1:$B$165,2,FALSE)</f>
        <v>Sub-Saharan Africa</v>
      </c>
      <c r="C114">
        <v>2018</v>
      </c>
      <c r="D114">
        <v>113</v>
      </c>
      <c r="E114">
        <v>4.5709999999999997</v>
      </c>
      <c r="F114" s="2">
        <f>VLOOKUP(A114,'GDP $ from World Bank'!$A$2:$L$274,9,FALSE)</f>
        <v>4085114794.2232366</v>
      </c>
      <c r="G114">
        <f>VLOOKUP(A114,'Life Expectancy from World Bank'!$A$1:$L$267,9,FALSE)</f>
        <v>54.308999999999997</v>
      </c>
      <c r="H114">
        <f>VLOOKUP(A114,'Unemployment % from World Bank'!$A$1:$L$267,9,FALSE)</f>
        <v>3.1900000572204599</v>
      </c>
      <c r="I114">
        <f>VLOOKUP(A114,'Education Index from Wiki'!$A$1:$G$190,6,FALSE)</f>
        <v>0.40300000000000002</v>
      </c>
      <c r="J114">
        <f>VLOOKUP(A114,'% Drinking Water FAOStat'!$A$1:$H$124,6,FALSE)</f>
        <v>9.9</v>
      </c>
      <c r="K114">
        <f>VLOOKUP(A114,'% Sanitation Servics FAOStat'!$A$1:$H$124,6,FALSE)</f>
        <v>13.5</v>
      </c>
      <c r="L114">
        <f>VLOOKUP(A114,Freedom!$A$1:$I$212,6,FALSE)</f>
        <v>66</v>
      </c>
    </row>
    <row r="115" spans="1:12" x14ac:dyDescent="0.25">
      <c r="A115" t="s">
        <v>139</v>
      </c>
      <c r="B115" t="str">
        <f>VLOOKUP(A115,'Country and Region'!$A$1:$B$165,2,FALSE)</f>
        <v>Sub-Saharan Africa</v>
      </c>
      <c r="C115">
        <v>2018</v>
      </c>
      <c r="D115">
        <v>114</v>
      </c>
      <c r="E115">
        <v>4.5590000000000002</v>
      </c>
      <c r="F115" s="2">
        <f>VLOOKUP(A115,'GDP $ from World Bank'!$A$2:$L$274,9,FALSE)</f>
        <v>13670038019.859396</v>
      </c>
      <c r="G115">
        <f>VLOOKUP(A115,'Life Expectancy from World Bank'!$A$1:$L$267,9,FALSE)</f>
        <v>64.290000000000006</v>
      </c>
      <c r="H115" t="str">
        <f>VLOOKUP(A115,'Unemployment % from World Bank'!$A$1:$L$267,9,FALSE)</f>
        <v>No Data</v>
      </c>
      <c r="I115" t="e">
        <f>VLOOKUP(A115,'Education Index from Wiki'!$A$1:$G$190,6,FALSE)</f>
        <v>#N/A</v>
      </c>
      <c r="J115" t="e">
        <f>VLOOKUP(A115,'% Drinking Water FAOStat'!$A$1:$H$124,6,FALSE)</f>
        <v>#N/A</v>
      </c>
      <c r="K115" t="e">
        <f>VLOOKUP(A115,'% Sanitation Servics FAOStat'!$A$1:$H$124,6,FALSE)</f>
        <v>#N/A</v>
      </c>
      <c r="L115">
        <f>VLOOKUP(A115,Freedom!$A$1:$I$212,6,FALSE)</f>
        <v>21</v>
      </c>
    </row>
    <row r="116" spans="1:12" x14ac:dyDescent="0.25">
      <c r="A116" t="s">
        <v>109</v>
      </c>
      <c r="B116" t="str">
        <f>VLOOKUP(A116,'Country and Region'!$A$1:$B$165,2,FALSE)</f>
        <v>Southern Asia</v>
      </c>
      <c r="C116">
        <v>2018</v>
      </c>
      <c r="D116">
        <v>115</v>
      </c>
      <c r="E116">
        <v>4.5</v>
      </c>
      <c r="F116" s="2">
        <f>VLOOKUP(A116,'GDP $ from World Bank'!$A$2:$L$274,9,FALSE)</f>
        <v>321379023557.46161</v>
      </c>
      <c r="G116">
        <f>VLOOKUP(A116,'Life Expectancy from World Bank'!$A$1:$L$267,9,FALSE)</f>
        <v>72.319999999999993</v>
      </c>
      <c r="H116" t="str">
        <f>VLOOKUP(A116,'Unemployment % from World Bank'!$A$1:$L$267,9,FALSE)</f>
        <v>No Data</v>
      </c>
      <c r="I116">
        <f>VLOOKUP(A116,'Education Index from Wiki'!$A$1:$G$190,6,FALSE)</f>
        <v>0.52400000000000002</v>
      </c>
      <c r="J116">
        <f>VLOOKUP(A116,'% Drinking Water FAOStat'!$A$1:$H$124,6,FALSE)</f>
        <v>57.6</v>
      </c>
      <c r="K116">
        <f>VLOOKUP(A116,'% Sanitation Servics FAOStat'!$A$1:$H$124,6,FALSE)</f>
        <v>36.700000000000003</v>
      </c>
      <c r="L116">
        <f>VLOOKUP(A116,Freedom!$A$1:$I$212,6,FALSE)</f>
        <v>45</v>
      </c>
    </row>
    <row r="117" spans="1:12" x14ac:dyDescent="0.25">
      <c r="A117" t="s">
        <v>132</v>
      </c>
      <c r="B117" t="str">
        <f>VLOOKUP(A117,'Country and Region'!$A$1:$B$165,2,FALSE)</f>
        <v>Southern Asia</v>
      </c>
      <c r="C117">
        <v>2018</v>
      </c>
      <c r="D117">
        <v>116</v>
      </c>
      <c r="E117">
        <v>4.4710000000000001</v>
      </c>
      <c r="F117" s="2">
        <f>VLOOKUP(A117,'GDP $ from World Bank'!$A$2:$L$274,9,FALSE)</f>
        <v>87963042340.774536</v>
      </c>
      <c r="G117">
        <f>VLOOKUP(A117,'Life Expectancy from World Bank'!$A$1:$L$267,9,FALSE)</f>
        <v>76.811999999999998</v>
      </c>
      <c r="H117">
        <f>VLOOKUP(A117,'Unemployment % from World Bank'!$A$1:$L$267,9,FALSE)</f>
        <v>4.3200001716613796</v>
      </c>
      <c r="I117">
        <f>VLOOKUP(A117,'Education Index from Wiki'!$A$1:$G$190,6,FALSE)</f>
        <v>0.74099999999999999</v>
      </c>
      <c r="J117" t="e">
        <f>VLOOKUP(A117,'% Drinking Water FAOStat'!$A$1:$H$124,6,FALSE)</f>
        <v>#N/A</v>
      </c>
      <c r="K117" t="e">
        <f>VLOOKUP(A117,'% Sanitation Servics FAOStat'!$A$1:$H$124,6,FALSE)</f>
        <v>#N/A</v>
      </c>
      <c r="L117">
        <f>VLOOKUP(A117,Freedom!$A$1:$I$212,6,FALSE)</f>
        <v>55</v>
      </c>
    </row>
    <row r="118" spans="1:12" x14ac:dyDescent="0.25">
      <c r="A118" t="s">
        <v>112</v>
      </c>
      <c r="B118" t="str">
        <f>VLOOKUP(A118,'Country and Region'!$A$1:$B$165,2,FALSE)</f>
        <v>Middle East and Northern Africa</v>
      </c>
      <c r="C118">
        <v>2018</v>
      </c>
      <c r="D118">
        <v>117</v>
      </c>
      <c r="E118">
        <v>4.4560000000000004</v>
      </c>
      <c r="F118" s="2">
        <f>VLOOKUP(A118,'GDP $ from World Bank'!$A$2:$L$274,9,FALSE)</f>
        <v>227367469034.03085</v>
      </c>
      <c r="G118">
        <f>VLOOKUP(A118,'Life Expectancy from World Bank'!$A$1:$L$267,9,FALSE)</f>
        <v>70.453999999999994</v>
      </c>
      <c r="H118" t="str">
        <f>VLOOKUP(A118,'Unemployment % from World Bank'!$A$1:$L$267,9,FALSE)</f>
        <v>No Data</v>
      </c>
      <c r="I118">
        <f>VLOOKUP(A118,'Education Index from Wiki'!$A$1:$G$190,6,FALSE)</f>
        <v>0.55400000000000005</v>
      </c>
      <c r="J118">
        <f>VLOOKUP(A118,'% Drinking Water FAOStat'!$A$1:$H$124,6,FALSE)</f>
        <v>58.9</v>
      </c>
      <c r="K118">
        <f>VLOOKUP(A118,'% Sanitation Servics FAOStat'!$A$1:$H$124,6,FALSE)</f>
        <v>42.9</v>
      </c>
      <c r="L118">
        <f>VLOOKUP(A118,Freedom!$A$1:$I$212,6,FALSE)</f>
        <v>31</v>
      </c>
    </row>
    <row r="119" spans="1:12" x14ac:dyDescent="0.25">
      <c r="A119" t="s">
        <v>138</v>
      </c>
      <c r="B119" t="str">
        <f>VLOOKUP(A119,'Country and Region'!$A$1:$B$165,2,FALSE)</f>
        <v>Sub-Saharan Africa</v>
      </c>
      <c r="C119">
        <v>2018</v>
      </c>
      <c r="D119">
        <v>118</v>
      </c>
      <c r="E119">
        <v>4.4470000000000001</v>
      </c>
      <c r="F119" s="2">
        <f>VLOOKUP(A119,'GDP $ from World Bank'!$A$2:$L$274,9,FALSE)</f>
        <v>17070867577.666571</v>
      </c>
      <c r="G119">
        <f>VLOOKUP(A119,'Life Expectancy from World Bank'!$A$1:$L$267,9,FALSE)</f>
        <v>58.893000000000001</v>
      </c>
      <c r="H119">
        <f>VLOOKUP(A119,'Unemployment % from World Bank'!$A$1:$L$267,9,FALSE)</f>
        <v>1.62000000476837</v>
      </c>
      <c r="I119">
        <f>VLOOKUP(A119,'Education Index from Wiki'!$A$1:$G$190,6,FALSE)</f>
        <v>0.28599999999999998</v>
      </c>
      <c r="J119" t="e">
        <f>VLOOKUP(A119,'% Drinking Water FAOStat'!$A$1:$H$124,6,FALSE)</f>
        <v>#N/A</v>
      </c>
      <c r="K119">
        <f>VLOOKUP(A119,'% Sanitation Servics FAOStat'!$A$1:$H$124,6,FALSE)</f>
        <v>18.5</v>
      </c>
      <c r="L119">
        <f>VLOOKUP(A119,Freedom!$A$1:$I$212,6,FALSE)</f>
        <v>44</v>
      </c>
    </row>
    <row r="120" spans="1:12" x14ac:dyDescent="0.25">
      <c r="A120" t="s">
        <v>177</v>
      </c>
      <c r="B120" t="str">
        <f>VLOOKUP(A120,'Country and Region'!$A$1:$B$165,2,FALSE)</f>
        <v>Sub-Saharan Africa</v>
      </c>
      <c r="C120">
        <v>2018</v>
      </c>
      <c r="D120">
        <v>119</v>
      </c>
      <c r="E120">
        <v>4.4409999999999998</v>
      </c>
      <c r="F120" s="2">
        <f>VLOOKUP(A120,'GDP $ from World Bank'!$A$2:$L$274,9,FALSE)</f>
        <v>13682062249.223585</v>
      </c>
      <c r="G120">
        <f>VLOOKUP(A120,'Life Expectancy from World Bank'!$A$1:$L$267,9,FALSE)</f>
        <v>63.372999999999998</v>
      </c>
      <c r="H120">
        <f>VLOOKUP(A120,'Unemployment % from World Bank'!$A$1:$L$267,9,FALSE)</f>
        <v>19.879999160766602</v>
      </c>
      <c r="I120">
        <f>VLOOKUP(A120,'Education Index from Wiki'!$A$1:$G$190,6,FALSE)</f>
        <v>0.58199999999999996</v>
      </c>
      <c r="J120" t="e">
        <f>VLOOKUP(A120,'% Drinking Water FAOStat'!$A$1:$H$124,6,FALSE)</f>
        <v>#N/A</v>
      </c>
      <c r="K120" t="e">
        <f>VLOOKUP(A120,'% Sanitation Servics FAOStat'!$A$1:$H$124,6,FALSE)</f>
        <v>#N/A</v>
      </c>
      <c r="L120">
        <f>VLOOKUP(A120,Freedom!$A$1:$I$212,6,FALSE)</f>
        <v>77</v>
      </c>
    </row>
    <row r="121" spans="1:12" x14ac:dyDescent="0.25">
      <c r="A121" t="s">
        <v>145</v>
      </c>
      <c r="B121" t="str">
        <f>VLOOKUP(A121,'Country and Region'!$A$1:$B$165,2,FALSE)</f>
        <v>Southeastern Asia</v>
      </c>
      <c r="C121">
        <v>2018</v>
      </c>
      <c r="D121">
        <v>120</v>
      </c>
      <c r="E121">
        <v>4.4329999999999998</v>
      </c>
      <c r="F121" s="2">
        <f>VLOOKUP(A121,'GDP $ from World Bank'!$A$2:$L$274,9,FALSE)</f>
        <v>24571753583.492203</v>
      </c>
      <c r="G121">
        <f>VLOOKUP(A121,'Life Expectancy from World Bank'!$A$1:$L$267,9,FALSE)</f>
        <v>69.569999999999993</v>
      </c>
      <c r="H121" t="str">
        <f>VLOOKUP(A121,'Unemployment % from World Bank'!$A$1:$L$267,9,FALSE)</f>
        <v>No Data</v>
      </c>
      <c r="I121">
        <f>VLOOKUP(A121,'Education Index from Wiki'!$A$1:$G$190,6,FALSE)</f>
        <v>0.47599999999999998</v>
      </c>
      <c r="J121">
        <f>VLOOKUP(A121,'% Drinking Water FAOStat'!$A$1:$H$124,6,FALSE)</f>
        <v>26.6</v>
      </c>
      <c r="K121" t="e">
        <f>VLOOKUP(A121,'% Sanitation Servics FAOStat'!$A$1:$H$124,6,FALSE)</f>
        <v>#N/A</v>
      </c>
      <c r="L121">
        <f>VLOOKUP(A121,Freedom!$A$1:$I$212,6,FALSE)</f>
        <v>30</v>
      </c>
    </row>
    <row r="122" spans="1:12" x14ac:dyDescent="0.25">
      <c r="A122" t="s">
        <v>151</v>
      </c>
      <c r="B122" t="str">
        <f>VLOOKUP(A122,'Country and Region'!$A$1:$B$165,2,FALSE)</f>
        <v>Sub-Saharan Africa</v>
      </c>
      <c r="C122">
        <v>2018</v>
      </c>
      <c r="D122">
        <v>121</v>
      </c>
      <c r="E122">
        <v>4.4240000000000004</v>
      </c>
      <c r="F122" s="2">
        <f>VLOOKUP(A122,'GDP $ from World Bank'!$A$2:$L$274,9,FALSE)</f>
        <v>15890065019.76338</v>
      </c>
      <c r="G122">
        <f>VLOOKUP(A122,'Life Expectancy from World Bank'!$A$1:$L$267,9,FALSE)</f>
        <v>61.173999999999999</v>
      </c>
      <c r="H122">
        <f>VLOOKUP(A122,'Unemployment % from World Bank'!$A$1:$L$267,9,FALSE)</f>
        <v>4.6900000572204599</v>
      </c>
      <c r="I122">
        <f>VLOOKUP(A122,'Education Index from Wiki'!$A$1:$G$190,6,FALSE)</f>
        <v>0.3</v>
      </c>
      <c r="J122" t="e">
        <f>VLOOKUP(A122,'% Drinking Water FAOStat'!$A$1:$H$124,6,FALSE)</f>
        <v>#N/A</v>
      </c>
      <c r="K122" t="e">
        <f>VLOOKUP(A122,'% Sanitation Servics FAOStat'!$A$1:$H$124,6,FALSE)</f>
        <v>#N/A</v>
      </c>
      <c r="L122">
        <f>VLOOKUP(A122,Freedom!$A$1:$I$212,6,FALSE)</f>
        <v>60</v>
      </c>
    </row>
    <row r="123" spans="1:12" x14ac:dyDescent="0.25">
      <c r="A123" t="s">
        <v>135</v>
      </c>
      <c r="B123" t="str">
        <f>VLOOKUP(A123,'Country and Region'!$A$1:$B$165,2,FALSE)</f>
        <v>Middle East and Northern Africa</v>
      </c>
      <c r="C123">
        <v>2018</v>
      </c>
      <c r="D123">
        <v>122</v>
      </c>
      <c r="E123">
        <v>4.4189999999999996</v>
      </c>
      <c r="F123" s="2">
        <f>VLOOKUP(A123,'GDP $ from World Bank'!$A$2:$L$274,9,FALSE)</f>
        <v>249712999437.25381</v>
      </c>
      <c r="G123">
        <f>VLOOKUP(A123,'Life Expectancy from World Bank'!$A$1:$L$267,9,FALSE)</f>
        <v>71.825000000000003</v>
      </c>
      <c r="H123">
        <f>VLOOKUP(A123,'Unemployment % from World Bank'!$A$1:$L$267,9,FALSE)</f>
        <v>9.8599996566772496</v>
      </c>
      <c r="I123">
        <f>VLOOKUP(A123,'Education Index from Wiki'!$A$1:$G$190,6,FALSE)</f>
        <v>0.60899999999999999</v>
      </c>
      <c r="J123" t="e">
        <f>VLOOKUP(A123,'% Drinking Water FAOStat'!$A$1:$H$124,6,FALSE)</f>
        <v>#N/A</v>
      </c>
      <c r="K123">
        <f>VLOOKUP(A123,'% Sanitation Servics FAOStat'!$A$1:$H$124,6,FALSE)</f>
        <v>65.5</v>
      </c>
      <c r="L123">
        <f>VLOOKUP(A123,Freedom!$A$1:$I$212,6,FALSE)</f>
        <v>26</v>
      </c>
    </row>
    <row r="124" spans="1:12" x14ac:dyDescent="0.25">
      <c r="A124" t="s">
        <v>94</v>
      </c>
      <c r="B124" t="str">
        <f>VLOOKUP(A124,'Country and Region'!$A$1:$B$165,2,FALSE)</f>
        <v>Sub-Saharan Africa</v>
      </c>
      <c r="C124">
        <v>2018</v>
      </c>
      <c r="D124">
        <v>123</v>
      </c>
      <c r="E124">
        <v>4.4169999999999998</v>
      </c>
      <c r="F124" s="2">
        <f>VLOOKUP(A124,'GDP $ from World Bank'!$A$2:$L$274,9,FALSE)</f>
        <v>14845400592.671202</v>
      </c>
      <c r="G124">
        <f>VLOOKUP(A124,'Life Expectancy from World Bank'!$A$1:$L$267,9,FALSE)</f>
        <v>60.162999999999997</v>
      </c>
      <c r="H124" t="str">
        <f>VLOOKUP(A124,'Unemployment % from World Bank'!$A$1:$L$267,9,FALSE)</f>
        <v>No Data</v>
      </c>
      <c r="I124">
        <f>VLOOKUP(A124,'Education Index from Wiki'!$A$1:$G$190,6,FALSE)</f>
        <v>0.38900000000000001</v>
      </c>
      <c r="J124" t="e">
        <f>VLOOKUP(A124,'% Drinking Water FAOStat'!$A$1:$H$124,6,FALSE)</f>
        <v>#N/A</v>
      </c>
      <c r="K124" t="e">
        <f>VLOOKUP(A124,'% Sanitation Servics FAOStat'!$A$1:$H$124,6,FALSE)</f>
        <v>#N/A</v>
      </c>
      <c r="L124">
        <f>VLOOKUP(A124,Freedom!$A$1:$I$212,6,FALSE)</f>
        <v>52</v>
      </c>
    </row>
    <row r="125" spans="1:12" x14ac:dyDescent="0.25">
      <c r="A125" t="s">
        <v>125</v>
      </c>
      <c r="B125" t="str">
        <f>VLOOKUP(A125,'Country and Region'!$A$1:$B$165,2,FALSE)</f>
        <v>Sub-Saharan Africa</v>
      </c>
      <c r="C125">
        <v>2018</v>
      </c>
      <c r="D125">
        <v>124</v>
      </c>
      <c r="E125">
        <v>4.41</v>
      </c>
      <c r="F125" s="2">
        <f>VLOOKUP(A125,'GDP $ from World Bank'!$A$2:$L$274,9,FALSE)</f>
        <v>92202956320.531967</v>
      </c>
      <c r="G125">
        <f>VLOOKUP(A125,'Life Expectancy from World Bank'!$A$1:$L$267,9,FALSE)</f>
        <v>66.341999999999999</v>
      </c>
      <c r="H125" t="str">
        <f>VLOOKUP(A125,'Unemployment % from World Bank'!$A$1:$L$267,9,FALSE)</f>
        <v>No Data</v>
      </c>
      <c r="I125">
        <f>VLOOKUP(A125,'Education Index from Wiki'!$A$1:$G$190,6,FALSE)</f>
        <v>0.53600000000000003</v>
      </c>
      <c r="J125" t="e">
        <f>VLOOKUP(A125,'% Drinking Water FAOStat'!$A$1:$H$124,6,FALSE)</f>
        <v>#N/A</v>
      </c>
      <c r="K125" t="e">
        <f>VLOOKUP(A125,'% Sanitation Servics FAOStat'!$A$1:$H$124,6,FALSE)</f>
        <v>#N/A</v>
      </c>
      <c r="L125">
        <f>VLOOKUP(A125,Freedom!$A$1:$I$212,6,FALSE)</f>
        <v>48</v>
      </c>
    </row>
    <row r="126" spans="1:12" x14ac:dyDescent="0.25">
      <c r="A126" t="s">
        <v>85</v>
      </c>
      <c r="B126" t="str">
        <f>VLOOKUP(A126,'Country and Region'!$A$1:$B$165,2,FALSE)</f>
        <v>Sub-Saharan Africa</v>
      </c>
      <c r="C126">
        <v>2018</v>
      </c>
      <c r="D126">
        <v>125</v>
      </c>
      <c r="E126">
        <v>4.3769999999999998</v>
      </c>
      <c r="F126" s="2">
        <f>VLOOKUP(A126,'GDP $ from World Bank'!$A$2:$L$274,9,FALSE)</f>
        <v>26311590296.702141</v>
      </c>
      <c r="G126">
        <f>VLOOKUP(A126,'Life Expectancy from World Bank'!$A$1:$L$267,9,FALSE)</f>
        <v>63.51</v>
      </c>
      <c r="H126">
        <f>VLOOKUP(A126,'Unemployment % from World Bank'!$A$1:$L$267,9,FALSE)</f>
        <v>5.0300002098083496</v>
      </c>
      <c r="I126">
        <f>VLOOKUP(A126,'Education Index from Wiki'!$A$1:$G$190,6,FALSE)</f>
        <v>0.55300000000000005</v>
      </c>
      <c r="J126" t="e">
        <f>VLOOKUP(A126,'% Drinking Water FAOStat'!$A$1:$H$124,6,FALSE)</f>
        <v>#N/A</v>
      </c>
      <c r="K126" t="e">
        <f>VLOOKUP(A126,'% Sanitation Servics FAOStat'!$A$1:$H$124,6,FALSE)</f>
        <v>#N/A</v>
      </c>
      <c r="L126">
        <f>VLOOKUP(A126,Freedom!$A$1:$I$212,6,FALSE)</f>
        <v>55</v>
      </c>
    </row>
    <row r="127" spans="1:12" x14ac:dyDescent="0.25">
      <c r="A127" t="s">
        <v>124</v>
      </c>
      <c r="B127" t="str">
        <f>VLOOKUP(A127,'Country and Region'!$A$1:$B$165,2,FALSE)</f>
        <v>Sub-Saharan Africa</v>
      </c>
      <c r="C127">
        <v>2018</v>
      </c>
      <c r="D127">
        <v>126</v>
      </c>
      <c r="E127">
        <v>4.3559999999999999</v>
      </c>
      <c r="F127" s="2">
        <f>VLOOKUP(A127,'GDP $ from World Bank'!$A$2:$L$274,9,FALSE)</f>
        <v>7352533585.5931606</v>
      </c>
      <c r="G127">
        <f>VLOOKUP(A127,'Life Expectancy from World Bank'!$A$1:$L$267,9,FALSE)</f>
        <v>64.703999999999994</v>
      </c>
      <c r="H127" t="str">
        <f>VLOOKUP(A127,'Unemployment % from World Bank'!$A$1:$L$267,9,FALSE)</f>
        <v>No Data</v>
      </c>
      <c r="I127">
        <f>VLOOKUP(A127,'Education Index from Wiki'!$A$1:$G$190,6,FALSE)</f>
        <v>0.39200000000000002</v>
      </c>
      <c r="J127" t="e">
        <f>VLOOKUP(A127,'% Drinking Water FAOStat'!$A$1:$H$124,6,FALSE)</f>
        <v>#N/A</v>
      </c>
      <c r="K127" t="e">
        <f>VLOOKUP(A127,'% Sanitation Servics FAOStat'!$A$1:$H$124,6,FALSE)</f>
        <v>#N/A</v>
      </c>
      <c r="L127">
        <f>VLOOKUP(A127,Freedom!$A$1:$I$212,6,FALSE)</f>
        <v>30</v>
      </c>
    </row>
    <row r="128" spans="1:12" x14ac:dyDescent="0.25">
      <c r="A128" t="s">
        <v>122</v>
      </c>
      <c r="B128" t="str">
        <f>VLOOKUP(A128,'Country and Region'!$A$1:$B$165,2,FALSE)</f>
        <v>Sub-Saharan Africa</v>
      </c>
      <c r="C128">
        <v>2018</v>
      </c>
      <c r="D128">
        <v>127</v>
      </c>
      <c r="E128">
        <v>4.3499999999999996</v>
      </c>
      <c r="F128" s="2">
        <f>VLOOKUP(A128,'GDP $ from World Bank'!$A$2:$L$274,9,FALSE)</f>
        <v>84269348327.345428</v>
      </c>
      <c r="G128">
        <f>VLOOKUP(A128,'Life Expectancy from World Bank'!$A$1:$L$267,9,FALSE)</f>
        <v>66.239999999999995</v>
      </c>
      <c r="H128" t="str">
        <f>VLOOKUP(A128,'Unemployment % from World Bank'!$A$1:$L$267,9,FALSE)</f>
        <v>No Data</v>
      </c>
      <c r="I128">
        <f>VLOOKUP(A128,'Education Index from Wiki'!$A$1:$G$190,6,FALSE)</f>
        <v>0.33500000000000002</v>
      </c>
      <c r="J128">
        <f>VLOOKUP(A128,'% Drinking Water FAOStat'!$A$1:$H$124,6,FALSE)</f>
        <v>11.5</v>
      </c>
      <c r="K128">
        <f>VLOOKUP(A128,'% Sanitation Servics FAOStat'!$A$1:$H$124,6,FALSE)</f>
        <v>6.3</v>
      </c>
      <c r="L128">
        <f>VLOOKUP(A128,Freedom!$A$1:$I$212,6,FALSE)</f>
        <v>12</v>
      </c>
    </row>
    <row r="129" spans="1:12" x14ac:dyDescent="0.25">
      <c r="A129" t="s">
        <v>130</v>
      </c>
      <c r="B129" t="str">
        <f>VLOOKUP(A129,'Country and Region'!$A$1:$B$165,2,FALSE)</f>
        <v>Central and Eastern Europe</v>
      </c>
      <c r="C129">
        <v>2018</v>
      </c>
      <c r="D129">
        <v>128</v>
      </c>
      <c r="E129">
        <v>4.34</v>
      </c>
      <c r="F129" s="2">
        <f>VLOOKUP(A129,'GDP $ from World Bank'!$A$2:$L$274,9,FALSE)</f>
        <v>17596922469.915173</v>
      </c>
      <c r="G129">
        <f>VLOOKUP(A129,'Life Expectancy from World Bank'!$A$1:$L$267,9,FALSE)</f>
        <v>73.599999999999994</v>
      </c>
      <c r="H129">
        <f>VLOOKUP(A129,'Unemployment % from World Bank'!$A$1:$L$267,9,FALSE)</f>
        <v>12.670000076293899</v>
      </c>
      <c r="I129">
        <f>VLOOKUP(A129,'Education Index from Wiki'!$A$1:$G$190,6,FALSE)</f>
        <v>0.85099999999999998</v>
      </c>
      <c r="J129">
        <f>VLOOKUP(A129,'% Drinking Water FAOStat'!$A$1:$H$124,6,FALSE)</f>
        <v>65.900000000000006</v>
      </c>
      <c r="K129">
        <f>VLOOKUP(A129,'% Sanitation Servics FAOStat'!$A$1:$H$124,6,FALSE)</f>
        <v>35</v>
      </c>
      <c r="L129">
        <f>VLOOKUP(A129,Freedom!$A$1:$I$212,6,FALSE)</f>
        <v>64</v>
      </c>
    </row>
    <row r="130" spans="1:12" x14ac:dyDescent="0.25">
      <c r="A130" t="s">
        <v>127</v>
      </c>
      <c r="B130" t="str">
        <f>VLOOKUP(A130,'Country and Region'!$A$1:$B$165,2,FALSE)</f>
        <v>Central and Eastern Europe</v>
      </c>
      <c r="C130">
        <v>2018</v>
      </c>
      <c r="D130">
        <v>129</v>
      </c>
      <c r="E130">
        <v>4.3209999999999997</v>
      </c>
      <c r="F130" s="2">
        <f>VLOOKUP(A130,'GDP $ from World Bank'!$A$2:$L$274,9,FALSE)</f>
        <v>12457941907.033281</v>
      </c>
      <c r="G130">
        <f>VLOOKUP(A130,'Life Expectancy from World Bank'!$A$1:$L$267,9,FALSE)</f>
        <v>74.944999999999993</v>
      </c>
      <c r="H130">
        <f>VLOOKUP(A130,'Unemployment % from World Bank'!$A$1:$L$267,9,FALSE)</f>
        <v>13.210000038146999</v>
      </c>
      <c r="I130">
        <f>VLOOKUP(A130,'Education Index from Wiki'!$A$1:$G$190,6,FALSE)</f>
        <v>0.74</v>
      </c>
      <c r="J130">
        <f>VLOOKUP(A130,'% Drinking Water FAOStat'!$A$1:$H$124,6,FALSE)</f>
        <v>85.9</v>
      </c>
      <c r="K130">
        <f>VLOOKUP(A130,'% Sanitation Servics FAOStat'!$A$1:$H$124,6,FALSE)</f>
        <v>66.099999999999994</v>
      </c>
      <c r="L130">
        <f>VLOOKUP(A130,Freedom!$A$1:$I$212,6,FALSE)</f>
        <v>45</v>
      </c>
    </row>
    <row r="131" spans="1:12" x14ac:dyDescent="0.25">
      <c r="A131" t="s">
        <v>129</v>
      </c>
      <c r="B131" t="str">
        <f>VLOOKUP(A131,'Country and Region'!$A$1:$B$165,2,FALSE)</f>
        <v>Southeastern Asia</v>
      </c>
      <c r="C131">
        <v>2018</v>
      </c>
      <c r="D131">
        <v>130</v>
      </c>
      <c r="E131">
        <v>4.3079999999999998</v>
      </c>
      <c r="F131" s="2">
        <f>VLOOKUP(A131,'GDP $ from World Bank'!$A$2:$L$274,9,FALSE)</f>
        <v>67144725830.575279</v>
      </c>
      <c r="G131">
        <f>VLOOKUP(A131,'Life Expectancy from World Bank'!$A$1:$L$267,9,FALSE)</f>
        <v>66.867000000000004</v>
      </c>
      <c r="H131">
        <f>VLOOKUP(A131,'Unemployment % from World Bank'!$A$1:$L$267,9,FALSE)</f>
        <v>0.769999980926514</v>
      </c>
      <c r="I131">
        <f>VLOOKUP(A131,'Education Index from Wiki'!$A$1:$G$190,6,FALSE)</f>
        <v>0.45800000000000002</v>
      </c>
      <c r="J131">
        <f>VLOOKUP(A131,'% Drinking Water FAOStat'!$A$1:$H$124,6,FALSE)</f>
        <v>56</v>
      </c>
      <c r="K131">
        <f>VLOOKUP(A131,'% Sanitation Servics FAOStat'!$A$1:$H$124,6,FALSE)</f>
        <v>60.8</v>
      </c>
      <c r="L131">
        <f>VLOOKUP(A131,Freedom!$A$1:$I$212,6,FALSE)</f>
        <v>31</v>
      </c>
    </row>
    <row r="132" spans="1:12" x14ac:dyDescent="0.25">
      <c r="A132" t="s">
        <v>149</v>
      </c>
      <c r="B132" t="str">
        <f>VLOOKUP(A132,'Country and Region'!$A$1:$B$165,2,FALSE)</f>
        <v>Sub-Saharan Africa</v>
      </c>
      <c r="C132">
        <v>2018</v>
      </c>
      <c r="D132">
        <v>131</v>
      </c>
      <c r="E132">
        <v>4.3010000000000002</v>
      </c>
      <c r="F132" s="2">
        <f>VLOOKUP(A132,'GDP $ from World Bank'!$A$2:$L$274,9,FALSE)</f>
        <v>11239167048.491619</v>
      </c>
      <c r="G132">
        <f>VLOOKUP(A132,'Life Expectancy from World Bank'!$A$1:$L$267,9,FALSE)</f>
        <v>53.976999999999997</v>
      </c>
      <c r="H132">
        <f>VLOOKUP(A132,'Unemployment % from World Bank'!$A$1:$L$267,9,FALSE)</f>
        <v>1.12999999523163</v>
      </c>
      <c r="I132">
        <f>VLOOKUP(A132,'Education Index from Wiki'!$A$1:$G$190,6,FALSE)</f>
        <v>0.28999999999999998</v>
      </c>
      <c r="J132">
        <f>VLOOKUP(A132,'% Drinking Water FAOStat'!$A$1:$H$124,6,FALSE)</f>
        <v>5.6</v>
      </c>
      <c r="K132">
        <f>VLOOKUP(A132,'% Sanitation Servics FAOStat'!$A$1:$H$124,6,FALSE)</f>
        <v>9.8000000000000007</v>
      </c>
      <c r="L132">
        <f>VLOOKUP(A132,Freedom!$A$1:$I$212,6,FALSE)</f>
        <v>18</v>
      </c>
    </row>
    <row r="133" spans="1:12" x14ac:dyDescent="0.25">
      <c r="A133" t="s">
        <v>120</v>
      </c>
      <c r="B133" t="str">
        <f>VLOOKUP(A133,'Country and Region'!$A$1:$B$165,2,FALSE)</f>
        <v>Sub-Saharan Africa</v>
      </c>
      <c r="C133">
        <v>2018</v>
      </c>
      <c r="D133">
        <v>132</v>
      </c>
      <c r="E133">
        <v>4.2450000000000001</v>
      </c>
      <c r="F133" s="2">
        <f>VLOOKUP(A133,'GDP $ from World Bank'!$A$2:$L$274,9,FALSE)</f>
        <v>47568210068.486153</v>
      </c>
      <c r="G133">
        <f>VLOOKUP(A133,'Life Expectancy from World Bank'!$A$1:$L$267,9,FALSE)</f>
        <v>60.368000000000002</v>
      </c>
      <c r="H133" t="str">
        <f>VLOOKUP(A133,'Unemployment % from World Bank'!$A$1:$L$267,9,FALSE)</f>
        <v>No Data</v>
      </c>
      <c r="I133" t="e">
        <f>VLOOKUP(A133,'Education Index from Wiki'!$A$1:$G$190,6,FALSE)</f>
        <v>#N/A</v>
      </c>
      <c r="J133" t="e">
        <f>VLOOKUP(A133,'% Drinking Water FAOStat'!$A$1:$H$124,6,FALSE)</f>
        <v>#N/A</v>
      </c>
      <c r="K133" t="e">
        <f>VLOOKUP(A133,'% Sanitation Servics FAOStat'!$A$1:$H$124,6,FALSE)</f>
        <v>#N/A</v>
      </c>
      <c r="L133">
        <f>VLOOKUP(A133,Freedom!$A$1:$I$212,6,FALSE)</f>
        <v>17</v>
      </c>
    </row>
    <row r="134" spans="1:12" x14ac:dyDescent="0.25">
      <c r="A134" t="s">
        <v>117</v>
      </c>
      <c r="B134" t="str">
        <f>VLOOKUP(A134,'Country and Region'!$A$1:$B$165,2,FALSE)</f>
        <v>Southern Asia</v>
      </c>
      <c r="C134">
        <v>2018</v>
      </c>
      <c r="D134">
        <v>133</v>
      </c>
      <c r="E134">
        <v>4.1900000000000004</v>
      </c>
      <c r="F134" s="2">
        <f>VLOOKUP(A134,'GDP $ from World Bank'!$A$2:$L$274,9,FALSE)</f>
        <v>2702929718960.4551</v>
      </c>
      <c r="G134">
        <f>VLOOKUP(A134,'Life Expectancy from World Bank'!$A$1:$L$267,9,FALSE)</f>
        <v>69.415999999999997</v>
      </c>
      <c r="H134">
        <f>VLOOKUP(A134,'Unemployment % from World Bank'!$A$1:$L$267,9,FALSE)</f>
        <v>5.3299999237060502</v>
      </c>
      <c r="I134">
        <f>VLOOKUP(A134,'Education Index from Wiki'!$A$1:$G$190,6,FALSE)</f>
        <v>0.55300000000000005</v>
      </c>
      <c r="J134" t="e">
        <f>VLOOKUP(A134,'% Drinking Water FAOStat'!$A$1:$H$124,6,FALSE)</f>
        <v>#N/A</v>
      </c>
      <c r="K134">
        <f>VLOOKUP(A134,'% Sanitation Servics FAOStat'!$A$1:$H$124,6,FALSE)</f>
        <v>41.9</v>
      </c>
      <c r="L134">
        <f>VLOOKUP(A134,Freedom!$A$1:$I$212,6,FALSE)</f>
        <v>77</v>
      </c>
    </row>
    <row r="135" spans="1:12" x14ac:dyDescent="0.25">
      <c r="A135" t="s">
        <v>144</v>
      </c>
      <c r="B135" t="str">
        <f>VLOOKUP(A135,'Country and Region'!$A$1:$B$165,2,FALSE)</f>
        <v>Sub-Saharan Africa</v>
      </c>
      <c r="C135">
        <v>2018</v>
      </c>
      <c r="D135">
        <v>134</v>
      </c>
      <c r="E135">
        <v>4.1660000000000004</v>
      </c>
      <c r="F135" s="2">
        <f>VLOOKUP(A135,'GDP $ from World Bank'!$A$2:$L$274,9,FALSE)</f>
        <v>12808660528.061659</v>
      </c>
      <c r="G135">
        <f>VLOOKUP(A135,'Life Expectancy from World Bank'!$A$1:$L$267,9,FALSE)</f>
        <v>62.024000000000001</v>
      </c>
      <c r="H135" t="str">
        <f>VLOOKUP(A135,'Unemployment % from World Bank'!$A$1:$L$267,9,FALSE)</f>
        <v>No Data</v>
      </c>
      <c r="I135">
        <f>VLOOKUP(A135,'Education Index from Wiki'!$A$1:$G$190,6,FALSE)</f>
        <v>0.247</v>
      </c>
      <c r="J135" t="e">
        <f>VLOOKUP(A135,'% Drinking Water FAOStat'!$A$1:$H$124,6,FALSE)</f>
        <v>#N/A</v>
      </c>
      <c r="K135">
        <f>VLOOKUP(A135,'% Sanitation Servics FAOStat'!$A$1:$H$124,6,FALSE)</f>
        <v>15.4</v>
      </c>
      <c r="L135">
        <f>VLOOKUP(A135,Freedom!$A$1:$I$212,6,FALSE)</f>
        <v>49</v>
      </c>
    </row>
    <row r="136" spans="1:12" x14ac:dyDescent="0.25">
      <c r="A136" t="s">
        <v>141</v>
      </c>
      <c r="B136" t="str">
        <f>VLOOKUP(A136,'Country and Region'!$A$1:$B$165,2,FALSE)</f>
        <v>Sub-Saharan Africa</v>
      </c>
      <c r="C136">
        <v>2018</v>
      </c>
      <c r="D136">
        <v>135</v>
      </c>
      <c r="E136">
        <v>4.1609999999999996</v>
      </c>
      <c r="F136" s="2">
        <f>VLOOKUP(A136,'GDP $ from World Bank'!$A$2:$L$274,9,FALSE)</f>
        <v>32927025573.429642</v>
      </c>
      <c r="G136">
        <f>VLOOKUP(A136,'Life Expectancy from World Bank'!$A$1:$L$267,9,FALSE)</f>
        <v>62.972999999999999</v>
      </c>
      <c r="H136" t="str">
        <f>VLOOKUP(A136,'Unemployment % from World Bank'!$A$1:$L$267,9,FALSE)</f>
        <v>No Data</v>
      </c>
      <c r="I136">
        <f>VLOOKUP(A136,'Education Index from Wiki'!$A$1:$G$190,6,FALSE)</f>
        <v>0.51500000000000001</v>
      </c>
      <c r="J136">
        <f>VLOOKUP(A136,'% Drinking Water FAOStat'!$A$1:$H$124,6,FALSE)</f>
        <v>14.8</v>
      </c>
      <c r="K136" t="e">
        <f>VLOOKUP(A136,'% Sanitation Servics FAOStat'!$A$1:$H$124,6,FALSE)</f>
        <v>#N/A</v>
      </c>
      <c r="L136">
        <f>VLOOKUP(A136,Freedom!$A$1:$I$212,6,FALSE)</f>
        <v>37</v>
      </c>
    </row>
    <row r="137" spans="1:12" x14ac:dyDescent="0.25">
      <c r="A137" t="s">
        <v>154</v>
      </c>
      <c r="B137" t="str">
        <f>VLOOKUP(A137,'Country and Region'!$A$1:$B$165,2,FALSE)</f>
        <v>Sub-Saharan Africa</v>
      </c>
      <c r="C137">
        <v>2018</v>
      </c>
      <c r="D137">
        <v>136</v>
      </c>
      <c r="E137">
        <v>4.141</v>
      </c>
      <c r="F137" s="2">
        <f>VLOOKUP(A137,'GDP $ from World Bank'!$A$2:$L$274,9,FALSE)</f>
        <v>14262407011.476353</v>
      </c>
      <c r="G137">
        <f>VLOOKUP(A137,'Life Expectancy from World Bank'!$A$1:$L$267,9,FALSE)</f>
        <v>61.47</v>
      </c>
      <c r="H137">
        <f>VLOOKUP(A137,'Unemployment % from World Bank'!$A$1:$L$267,9,FALSE)</f>
        <v>1.4700000286102299</v>
      </c>
      <c r="I137">
        <f>VLOOKUP(A137,'Education Index from Wiki'!$A$1:$G$190,6,FALSE)</f>
        <v>0.47599999999999998</v>
      </c>
      <c r="J137" t="e">
        <f>VLOOKUP(A137,'% Drinking Water FAOStat'!$A$1:$H$124,6,FALSE)</f>
        <v>#N/A</v>
      </c>
      <c r="K137" t="e">
        <f>VLOOKUP(A137,'% Sanitation Servics FAOStat'!$A$1:$H$124,6,FALSE)</f>
        <v>#N/A</v>
      </c>
      <c r="L137">
        <f>VLOOKUP(A137,Freedom!$A$1:$I$212,6,FALSE)</f>
        <v>82</v>
      </c>
    </row>
    <row r="138" spans="1:12" x14ac:dyDescent="0.25">
      <c r="A138" t="s">
        <v>118</v>
      </c>
      <c r="B138" t="str">
        <f>VLOOKUP(A138,'Country and Region'!$A$1:$B$165,2,FALSE)</f>
        <v>Sub-Saharan Africa</v>
      </c>
      <c r="C138">
        <v>2018</v>
      </c>
      <c r="D138">
        <v>137</v>
      </c>
      <c r="E138">
        <v>4.1390000000000002</v>
      </c>
      <c r="F138" s="2">
        <f>VLOOKUP(A138,'GDP $ from World Bank'!$A$2:$L$274,9,FALSE)</f>
        <v>32333780383.292381</v>
      </c>
      <c r="G138">
        <f>VLOOKUP(A138,'Life Expectancy from World Bank'!$A$1:$L$267,9,FALSE)</f>
        <v>65.094999999999999</v>
      </c>
      <c r="H138" t="str">
        <f>VLOOKUP(A138,'Unemployment % from World Bank'!$A$1:$L$267,9,FALSE)</f>
        <v>No Data</v>
      </c>
      <c r="I138">
        <f>VLOOKUP(A138,'Education Index from Wiki'!$A$1:$G$190,6,FALSE)</f>
        <v>0.33900000000000002</v>
      </c>
      <c r="J138" t="e">
        <f>VLOOKUP(A138,'% Drinking Water FAOStat'!$A$1:$H$124,6,FALSE)</f>
        <v>#N/A</v>
      </c>
      <c r="K138" t="e">
        <f>VLOOKUP(A138,'% Sanitation Servics FAOStat'!$A$1:$H$124,6,FALSE)</f>
        <v>#N/A</v>
      </c>
      <c r="L138">
        <f>VLOOKUP(A138,Freedom!$A$1:$I$212,6,FALSE)</f>
        <v>8</v>
      </c>
    </row>
    <row r="139" spans="1:12" x14ac:dyDescent="0.25">
      <c r="A139" t="s">
        <v>111</v>
      </c>
      <c r="B139" t="str">
        <f>VLOOKUP(A139,'Country and Region'!$A$1:$B$165,2,FALSE)</f>
        <v>Central and Eastern Europe</v>
      </c>
      <c r="C139">
        <v>2018</v>
      </c>
      <c r="D139">
        <v>138</v>
      </c>
      <c r="E139">
        <v>4.1029999999999998</v>
      </c>
      <c r="F139" s="2">
        <f>VLOOKUP(A139,'GDP $ from World Bank'!$A$2:$L$274,9,FALSE)</f>
        <v>130891049796.87872</v>
      </c>
      <c r="G139">
        <f>VLOOKUP(A139,'Life Expectancy from World Bank'!$A$1:$L$267,9,FALSE)</f>
        <v>71.582682926829278</v>
      </c>
      <c r="H139">
        <f>VLOOKUP(A139,'Unemployment % from World Bank'!$A$1:$L$267,9,FALSE)</f>
        <v>8.8000001907348597</v>
      </c>
      <c r="I139">
        <f>VLOOKUP(A139,'Education Index from Wiki'!$A$1:$G$190,6,FALSE)</f>
        <v>0.79200000000000004</v>
      </c>
      <c r="J139">
        <f>VLOOKUP(A139,'% Drinking Water FAOStat'!$A$1:$H$124,6,FALSE)</f>
        <v>88.9</v>
      </c>
      <c r="K139">
        <f>VLOOKUP(A139,'% Sanitation Servics FAOStat'!$A$1:$H$124,6,FALSE)</f>
        <v>72</v>
      </c>
      <c r="L139">
        <f>VLOOKUP(A139,Freedom!$A$1:$I$212,6,FALSE)</f>
        <v>62</v>
      </c>
    </row>
    <row r="140" spans="1:12" x14ac:dyDescent="0.25">
      <c r="A140" t="s">
        <v>157</v>
      </c>
      <c r="B140" t="str">
        <f>VLOOKUP(A140,'Country and Region'!$A$1:$B$165,2,FALSE)</f>
        <v>Sub-Saharan Africa</v>
      </c>
      <c r="C140">
        <v>2018</v>
      </c>
      <c r="D140">
        <v>139</v>
      </c>
      <c r="E140">
        <v>3.9990000000000001</v>
      </c>
      <c r="F140" s="2">
        <f>VLOOKUP(A140,'GDP $ from World Bank'!$A$2:$L$274,9,FALSE)</f>
        <v>7112200725.0023174</v>
      </c>
      <c r="G140">
        <f>VLOOKUP(A140,'Life Expectancy from World Bank'!$A$1:$L$267,9,FALSE)</f>
        <v>60.76</v>
      </c>
      <c r="H140" t="str">
        <f>VLOOKUP(A140,'Unemployment % from World Bank'!$A$1:$L$267,9,FALSE)</f>
        <v>No Data</v>
      </c>
      <c r="I140">
        <f>VLOOKUP(A140,'Education Index from Wiki'!$A$1:$G$190,6,FALSE)</f>
        <v>0.51</v>
      </c>
      <c r="J140">
        <f>VLOOKUP(A140,'% Drinking Water FAOStat'!$A$1:$H$124,6,FALSE)</f>
        <v>18.8</v>
      </c>
      <c r="K140">
        <f>VLOOKUP(A140,'% Sanitation Servics FAOStat'!$A$1:$H$124,6,FALSE)</f>
        <v>8.9</v>
      </c>
      <c r="L140">
        <f>VLOOKUP(A140,Freedom!$A$1:$I$212,6,FALSE)</f>
        <v>47</v>
      </c>
    </row>
    <row r="141" spans="1:12" x14ac:dyDescent="0.25">
      <c r="A141" t="s">
        <v>150</v>
      </c>
      <c r="B141" t="str">
        <f>VLOOKUP(A141,'Country and Region'!$A$1:$B$165,2,FALSE)</f>
        <v>Sub-Saharan Africa</v>
      </c>
      <c r="C141">
        <v>2018</v>
      </c>
      <c r="D141">
        <v>140</v>
      </c>
      <c r="E141">
        <v>3.964</v>
      </c>
      <c r="F141" s="2">
        <f>VLOOKUP(A141,'GDP $ from World Bank'!$A$2:$L$274,9,FALSE)</f>
        <v>11857030336.525229</v>
      </c>
      <c r="G141">
        <f>VLOOKUP(A141,'Life Expectancy from World Bank'!$A$1:$L$267,9,FALSE)</f>
        <v>61.185000000000002</v>
      </c>
      <c r="H141" t="str">
        <f>VLOOKUP(A141,'Unemployment % from World Bank'!$A$1:$L$267,9,FALSE)</f>
        <v>No Data</v>
      </c>
      <c r="I141">
        <f>VLOOKUP(A141,'Education Index from Wiki'!$A$1:$G$190,6,FALSE)</f>
        <v>0.35</v>
      </c>
      <c r="J141" t="e">
        <f>VLOOKUP(A141,'% Drinking Water FAOStat'!$A$1:$H$124,6,FALSE)</f>
        <v>#N/A</v>
      </c>
      <c r="K141" t="e">
        <f>VLOOKUP(A141,'% Sanitation Servics FAOStat'!$A$1:$H$124,6,FALSE)</f>
        <v>#N/A</v>
      </c>
      <c r="L141">
        <f>VLOOKUP(A141,Freedom!$A$1:$I$212,6,FALSE)</f>
        <v>41</v>
      </c>
    </row>
    <row r="142" spans="1:12" x14ac:dyDescent="0.25">
      <c r="A142" t="s">
        <v>97</v>
      </c>
      <c r="B142" t="str">
        <f>VLOOKUP(A142,'Country and Region'!$A$1:$B$165,2,FALSE)</f>
        <v>Sub-Saharan Africa</v>
      </c>
      <c r="C142">
        <v>2018</v>
      </c>
      <c r="D142">
        <v>141</v>
      </c>
      <c r="E142">
        <v>3.8079999999999998</v>
      </c>
      <c r="F142" s="2">
        <f>VLOOKUP(A142,'GDP $ from World Bank'!$A$2:$L$274,9,FALSE)</f>
        <v>2514146887.9166384</v>
      </c>
      <c r="G142">
        <f>VLOOKUP(A142,'Life Expectancy from World Bank'!$A$1:$L$267,9,FALSE)</f>
        <v>53.704999999999998</v>
      </c>
      <c r="H142" t="str">
        <f>VLOOKUP(A142,'Unemployment % from World Bank'!$A$1:$L$267,9,FALSE)</f>
        <v>No Data</v>
      </c>
      <c r="I142">
        <f>VLOOKUP(A142,'Education Index from Wiki'!$A$1:$G$190,6,FALSE)</f>
        <v>0.52800000000000002</v>
      </c>
      <c r="J142">
        <f>VLOOKUP(A142,'% Drinking Water FAOStat'!$A$1:$H$124,6,FALSE)</f>
        <v>26.7</v>
      </c>
      <c r="K142">
        <f>VLOOKUP(A142,'% Sanitation Servics FAOStat'!$A$1:$H$124,6,FALSE)</f>
        <v>44</v>
      </c>
      <c r="L142">
        <f>VLOOKUP(A142,Freedom!$A$1:$I$212,6,FALSE)</f>
        <v>64</v>
      </c>
    </row>
    <row r="143" spans="1:12" x14ac:dyDescent="0.25">
      <c r="A143" t="s">
        <v>137</v>
      </c>
      <c r="B143" t="str">
        <f>VLOOKUP(A143,'Country and Region'!$A$1:$B$165,2,FALSE)</f>
        <v>Sub-Saharan Africa</v>
      </c>
      <c r="C143">
        <v>2018</v>
      </c>
      <c r="D143">
        <v>142</v>
      </c>
      <c r="E143">
        <v>3.7949999999999999</v>
      </c>
      <c r="F143" s="2">
        <f>VLOOKUP(A143,'GDP $ from World Bank'!$A$2:$L$274,9,FALSE)</f>
        <v>77792940077.119278</v>
      </c>
      <c r="G143">
        <f>VLOOKUP(A143,'Life Expectancy from World Bank'!$A$1:$L$267,9,FALSE)</f>
        <v>60.781999999999996</v>
      </c>
      <c r="H143" t="str">
        <f>VLOOKUP(A143,'Unemployment % from World Bank'!$A$1:$L$267,9,FALSE)</f>
        <v>No Data</v>
      </c>
      <c r="I143">
        <f>VLOOKUP(A143,'Education Index from Wiki'!$A$1:$G$190,6,FALSE)</f>
        <v>0.5</v>
      </c>
      <c r="J143" t="e">
        <f>VLOOKUP(A143,'% Drinking Water FAOStat'!$A$1:$H$124,6,FALSE)</f>
        <v>#N/A</v>
      </c>
      <c r="K143" t="e">
        <f>VLOOKUP(A143,'% Sanitation Servics FAOStat'!$A$1:$H$124,6,FALSE)</f>
        <v>#N/A</v>
      </c>
      <c r="L143">
        <f>VLOOKUP(A143,Freedom!$A$1:$I$212,6,FALSE)</f>
        <v>26</v>
      </c>
    </row>
    <row r="144" spans="1:12" x14ac:dyDescent="0.25">
      <c r="A144" t="s">
        <v>147</v>
      </c>
      <c r="B144" t="str">
        <f>VLOOKUP(A144,'Country and Region'!$A$1:$B$165,2,FALSE)</f>
        <v>Sub-Saharan Africa</v>
      </c>
      <c r="C144">
        <v>2018</v>
      </c>
      <c r="D144">
        <v>143</v>
      </c>
      <c r="E144">
        <v>3.774</v>
      </c>
      <c r="F144" s="2">
        <f>VLOOKUP(A144,'GDP $ from World Bank'!$A$2:$L$274,9,FALSE)</f>
        <v>13614412550.881214</v>
      </c>
      <c r="G144">
        <f>VLOOKUP(A144,'Life Expectancy from World Bank'!$A$1:$L$267,9,FALSE)</f>
        <v>66.680999999999997</v>
      </c>
      <c r="H144" t="str">
        <f>VLOOKUP(A144,'Unemployment % from World Bank'!$A$1:$L$267,9,FALSE)</f>
        <v>No Data</v>
      </c>
      <c r="I144">
        <f>VLOOKUP(A144,'Education Index from Wiki'!$A$1:$G$190,6,FALSE)</f>
        <v>0.48899999999999999</v>
      </c>
      <c r="J144">
        <f>VLOOKUP(A144,'% Drinking Water FAOStat'!$A$1:$H$124,6,FALSE)</f>
        <v>19.2</v>
      </c>
      <c r="K144">
        <f>VLOOKUP(A144,'% Sanitation Servics FAOStat'!$A$1:$H$124,6,FALSE)</f>
        <v>9.6999999999999993</v>
      </c>
      <c r="L144">
        <f>VLOOKUP(A144,Freedom!$A$1:$I$212,6,FALSE)</f>
        <v>56</v>
      </c>
    </row>
    <row r="145" spans="1:12" x14ac:dyDescent="0.25">
      <c r="A145" t="s">
        <v>115</v>
      </c>
      <c r="B145" t="str">
        <f>VLOOKUP(A145,'Country and Region'!$A$1:$B$165,2,FALSE)</f>
        <v>Sub-Saharan Africa</v>
      </c>
      <c r="C145">
        <v>2018</v>
      </c>
      <c r="D145">
        <v>144</v>
      </c>
      <c r="E145">
        <v>3.6920000000000002</v>
      </c>
      <c r="F145" s="2">
        <f>VLOOKUP(A145,'GDP $ from World Bank'!$A$2:$L$274,9,FALSE)</f>
        <v>18115543790.785534</v>
      </c>
      <c r="G145">
        <f>VLOOKUP(A145,'Life Expectancy from World Bank'!$A$1:$L$267,9,FALSE)</f>
        <v>61.195</v>
      </c>
      <c r="H145" t="str">
        <f>VLOOKUP(A145,'Unemployment % from World Bank'!$A$1:$L$267,9,FALSE)</f>
        <v>No Data</v>
      </c>
      <c r="I145">
        <f>VLOOKUP(A145,'Education Index from Wiki'!$A$1:$G$190,6,FALSE)</f>
        <v>0.56999999999999995</v>
      </c>
      <c r="J145">
        <f>VLOOKUP(A145,'% Drinking Water FAOStat'!$A$1:$H$124,6,FALSE)</f>
        <v>29.8</v>
      </c>
      <c r="K145">
        <f>VLOOKUP(A145,'% Sanitation Servics FAOStat'!$A$1:$H$124,6,FALSE)</f>
        <v>26.3</v>
      </c>
      <c r="L145">
        <f>VLOOKUP(A145,Freedom!$A$1:$I$212,6,FALSE)</f>
        <v>30</v>
      </c>
    </row>
    <row r="146" spans="1:12" x14ac:dyDescent="0.25">
      <c r="A146" t="s">
        <v>152</v>
      </c>
      <c r="B146" t="str">
        <f>VLOOKUP(A146,'Country and Region'!$A$1:$B$165,2,FALSE)</f>
        <v>Southern Asia</v>
      </c>
      <c r="C146">
        <v>2018</v>
      </c>
      <c r="D146">
        <v>145</v>
      </c>
      <c r="E146">
        <v>3.6320000000000001</v>
      </c>
      <c r="F146" s="2">
        <f>VLOOKUP(A146,'GDP $ from World Bank'!$A$2:$L$274,9,FALSE)</f>
        <v>18053228578.887756</v>
      </c>
      <c r="G146">
        <f>VLOOKUP(A146,'Life Expectancy from World Bank'!$A$1:$L$267,9,FALSE)</f>
        <v>64.486000000000004</v>
      </c>
      <c r="H146" t="str">
        <f>VLOOKUP(A146,'Unemployment % from World Bank'!$A$1:$L$267,9,FALSE)</f>
        <v>No Data</v>
      </c>
      <c r="I146">
        <f>VLOOKUP(A146,'Education Index from Wiki'!$A$1:$G$190,6,FALSE)</f>
        <v>0.41299999999999998</v>
      </c>
      <c r="J146">
        <f>VLOOKUP(A146,'% Drinking Water FAOStat'!$A$1:$H$124,6,FALSE)</f>
        <v>25.9</v>
      </c>
      <c r="K146" t="e">
        <f>VLOOKUP(A146,'% Sanitation Servics FAOStat'!$A$1:$H$124,6,FALSE)</f>
        <v>#N/A</v>
      </c>
      <c r="L146">
        <f>VLOOKUP(A146,Freedom!$A$1:$I$212,6,FALSE)</f>
        <v>26</v>
      </c>
    </row>
    <row r="147" spans="1:12" x14ac:dyDescent="0.25">
      <c r="A147" t="s">
        <v>128</v>
      </c>
      <c r="B147" t="str">
        <f>VLOOKUP(A147,'Country and Region'!$A$1:$B$165,2,FALSE)</f>
        <v>Sub-Saharan Africa</v>
      </c>
      <c r="C147">
        <v>2018</v>
      </c>
      <c r="D147">
        <v>146</v>
      </c>
      <c r="E147">
        <v>3.59</v>
      </c>
      <c r="F147" s="2">
        <f>VLOOKUP(A147,'GDP $ from World Bank'!$A$2:$L$274,9,FALSE)</f>
        <v>16914245098.039217</v>
      </c>
      <c r="G147">
        <f>VLOOKUP(A147,'Life Expectancy from World Bank'!$A$1:$L$267,9,FALSE)</f>
        <v>69.275000000000006</v>
      </c>
      <c r="H147" t="str">
        <f>VLOOKUP(A147,'Unemployment % from World Bank'!$A$1:$L$267,9,FALSE)</f>
        <v>No Data</v>
      </c>
      <c r="I147">
        <f>VLOOKUP(A147,'Education Index from Wiki'!$A$1:$G$190,6,FALSE)</f>
        <v>0.66600000000000004</v>
      </c>
      <c r="J147" t="e">
        <f>VLOOKUP(A147,'% Drinking Water FAOStat'!$A$1:$H$124,6,FALSE)</f>
        <v>#N/A</v>
      </c>
      <c r="K147" t="e">
        <f>VLOOKUP(A147,'% Sanitation Servics FAOStat'!$A$1:$H$124,6,FALSE)</f>
        <v>#N/A</v>
      </c>
      <c r="L147">
        <f>VLOOKUP(A147,Freedom!$A$1:$I$212,6,FALSE)</f>
        <v>72</v>
      </c>
    </row>
    <row r="148" spans="1:12" x14ac:dyDescent="0.25">
      <c r="A148" t="s">
        <v>131</v>
      </c>
      <c r="B148" t="str">
        <f>VLOOKUP(A148,'Country and Region'!$A$1:$B$165,2,FALSE)</f>
        <v>Sub-Saharan Africa</v>
      </c>
      <c r="C148">
        <v>2018</v>
      </c>
      <c r="D148">
        <v>147</v>
      </c>
      <c r="E148">
        <v>3.5870000000000002</v>
      </c>
      <c r="F148" s="2">
        <f>VLOOKUP(A148,'GDP $ from World Bank'!$A$2:$L$274,9,FALSE)</f>
        <v>9880676218.8261108</v>
      </c>
      <c r="G148">
        <f>VLOOKUP(A148,'Life Expectancy from World Bank'!$A$1:$L$267,9,FALSE)</f>
        <v>63.798000000000002</v>
      </c>
      <c r="H148" t="str">
        <f>VLOOKUP(A148,'Unemployment % from World Bank'!$A$1:$L$267,9,FALSE)</f>
        <v>No Data</v>
      </c>
      <c r="I148">
        <f>VLOOKUP(A148,'Education Index from Wiki'!$A$1:$G$190,6,FALSE)</f>
        <v>0.46300000000000002</v>
      </c>
      <c r="J148" t="e">
        <f>VLOOKUP(A148,'% Drinking Water FAOStat'!$A$1:$H$124,6,FALSE)</f>
        <v>#N/A</v>
      </c>
      <c r="K148">
        <f>VLOOKUP(A148,'% Sanitation Servics FAOStat'!$A$1:$H$124,6,FALSE)</f>
        <v>23.7</v>
      </c>
      <c r="L148">
        <f>VLOOKUP(A148,Freedom!$A$1:$I$212,6,FALSE)</f>
        <v>63</v>
      </c>
    </row>
    <row r="149" spans="1:12" x14ac:dyDescent="0.25">
      <c r="A149" t="s">
        <v>119</v>
      </c>
      <c r="B149" t="str">
        <f>VLOOKUP(A149,'Country and Region'!$A$1:$B$165,2,FALSE)</f>
        <v>Latin America and Caribbean</v>
      </c>
      <c r="C149">
        <v>2018</v>
      </c>
      <c r="D149">
        <v>148</v>
      </c>
      <c r="E149">
        <v>3.5819999999999999</v>
      </c>
      <c r="F149" s="2">
        <f>VLOOKUP(A149,'GDP $ from World Bank'!$A$2:$L$274,9,FALSE)</f>
        <v>16455034352.767084</v>
      </c>
      <c r="G149">
        <f>VLOOKUP(A149,'Life Expectancy from World Bank'!$A$1:$L$267,9,FALSE)</f>
        <v>63.66</v>
      </c>
      <c r="H149" t="str">
        <f>VLOOKUP(A149,'Unemployment % from World Bank'!$A$1:$L$267,9,FALSE)</f>
        <v>No Data</v>
      </c>
      <c r="I149">
        <f>VLOOKUP(A149,'Education Index from Wiki'!$A$1:$G$190,6,FALSE)</f>
        <v>0.45</v>
      </c>
      <c r="J149" t="e">
        <f>VLOOKUP(A149,'% Drinking Water FAOStat'!$A$1:$H$124,6,FALSE)</f>
        <v>#N/A</v>
      </c>
      <c r="K149" t="e">
        <f>VLOOKUP(A149,'% Sanitation Servics FAOStat'!$A$1:$H$124,6,FALSE)</f>
        <v>#N/A</v>
      </c>
      <c r="L149">
        <f>VLOOKUP(A149,Freedom!$A$1:$I$212,6,FALSE)</f>
        <v>41</v>
      </c>
    </row>
    <row r="150" spans="1:12" x14ac:dyDescent="0.25">
      <c r="A150" t="s">
        <v>116</v>
      </c>
      <c r="B150" t="str">
        <f>VLOOKUP(A150,'Country and Region'!$A$1:$B$165,2,FALSE)</f>
        <v>Sub-Saharan Africa</v>
      </c>
      <c r="C150">
        <v>2018</v>
      </c>
      <c r="D150">
        <v>149</v>
      </c>
      <c r="E150">
        <v>3.4950000000000001</v>
      </c>
      <c r="F150" s="2">
        <f>VLOOKUP(A150,'GDP $ from World Bank'!$A$2:$L$274,9,FALSE)</f>
        <v>3422754800</v>
      </c>
      <c r="G150">
        <f>VLOOKUP(A150,'Life Expectancy from World Bank'!$A$1:$L$267,9,FALSE)</f>
        <v>63.73</v>
      </c>
      <c r="H150" t="str">
        <f>VLOOKUP(A150,'Unemployment % from World Bank'!$A$1:$L$267,9,FALSE)</f>
        <v>No Data</v>
      </c>
      <c r="I150">
        <f>VLOOKUP(A150,'Education Index from Wiki'!$A$1:$G$190,6,FALSE)</f>
        <v>0.42199999999999999</v>
      </c>
      <c r="J150" t="e">
        <f>VLOOKUP(A150,'% Drinking Water FAOStat'!$A$1:$H$124,6,FALSE)</f>
        <v>#N/A</v>
      </c>
      <c r="K150" t="e">
        <f>VLOOKUP(A150,'% Sanitation Servics FAOStat'!$A$1:$H$124,6,FALSE)</f>
        <v>#N/A</v>
      </c>
      <c r="L150">
        <f>VLOOKUP(A150,Freedom!$A$1:$I$212,6,FALSE)</f>
        <v>62</v>
      </c>
    </row>
    <row r="151" spans="1:12" x14ac:dyDescent="0.25">
      <c r="A151" t="s">
        <v>155</v>
      </c>
      <c r="B151" t="str">
        <f>VLOOKUP(A151,'Country and Region'!$A$1:$B$165,2,FALSE)</f>
        <v>Middle East and Northern Africa</v>
      </c>
      <c r="C151">
        <v>2018</v>
      </c>
      <c r="D151">
        <v>150</v>
      </c>
      <c r="E151">
        <v>3.4620000000000002</v>
      </c>
      <c r="F151" s="2">
        <f>VLOOKUP(A151,'GDP $ from World Bank'!$A$2:$L$274,9,FALSE)</f>
        <v>21445775363.859749</v>
      </c>
      <c r="G151" t="e">
        <f>VLOOKUP(A151,'Life Expectancy from World Bank'!$A$1:$L$267,9,FALSE)</f>
        <v>#N/A</v>
      </c>
      <c r="H151" t="e">
        <f>VLOOKUP(A151,'Unemployment % from World Bank'!$A$1:$L$267,9,FALSE)</f>
        <v>#N/A</v>
      </c>
      <c r="I151">
        <f>VLOOKUP(A151,'Education Index from Wiki'!$A$1:$G$190,6,FALSE)</f>
        <v>0.41599999999999998</v>
      </c>
      <c r="J151" t="e">
        <f>VLOOKUP(A151,'% Drinking Water FAOStat'!$A$1:$H$124,6,FALSE)</f>
        <v>#N/A</v>
      </c>
      <c r="K151" t="e">
        <f>VLOOKUP(A151,'% Sanitation Servics FAOStat'!$A$1:$H$124,6,FALSE)</f>
        <v>#N/A</v>
      </c>
      <c r="L151">
        <f>VLOOKUP(A151,Freedom!$A$1:$I$212,6,FALSE)</f>
        <v>-1</v>
      </c>
    </row>
    <row r="152" spans="1:12" x14ac:dyDescent="0.25">
      <c r="A152" t="s">
        <v>153</v>
      </c>
      <c r="B152" t="str">
        <f>VLOOKUP(A152,'Country and Region'!$A$1:$B$165,2,FALSE)</f>
        <v>Sub-Saharan Africa</v>
      </c>
      <c r="C152">
        <v>2018</v>
      </c>
      <c r="D152">
        <v>151</v>
      </c>
      <c r="E152">
        <v>3.4079999999999999</v>
      </c>
      <c r="F152" s="2">
        <f>VLOOKUP(A152,'GDP $ from World Bank'!$A$2:$L$274,9,FALSE)</f>
        <v>9642440645.8114777</v>
      </c>
      <c r="G152">
        <f>VLOOKUP(A152,'Life Expectancy from World Bank'!$A$1:$L$267,9,FALSE)</f>
        <v>68.7</v>
      </c>
      <c r="H152">
        <f>VLOOKUP(A152,'Unemployment % from World Bank'!$A$1:$L$267,9,FALSE)</f>
        <v>12.1000003814697</v>
      </c>
      <c r="I152">
        <f>VLOOKUP(A152,'Education Index from Wiki'!$A$1:$G$190,6,FALSE)</f>
        <v>0.46200000000000002</v>
      </c>
      <c r="J152">
        <f>VLOOKUP(A152,'% Drinking Water FAOStat'!$A$1:$H$124,6,FALSE)</f>
        <v>11.6</v>
      </c>
      <c r="K152" t="e">
        <f>VLOOKUP(A152,'% Sanitation Servics FAOStat'!$A$1:$H$124,6,FALSE)</f>
        <v>#N/A</v>
      </c>
      <c r="L152">
        <f>VLOOKUP(A152,Freedom!$A$1:$I$212,6,FALSE)</f>
        <v>23</v>
      </c>
    </row>
    <row r="153" spans="1:12" x14ac:dyDescent="0.25">
      <c r="A153" t="s">
        <v>136</v>
      </c>
      <c r="B153" t="str">
        <f>VLOOKUP(A153,'Country and Region'!$A$1:$B$165,2,FALSE)</f>
        <v>Middle East and Northern Africa</v>
      </c>
      <c r="C153">
        <v>2018</v>
      </c>
      <c r="D153">
        <v>152</v>
      </c>
      <c r="E153">
        <v>3.355</v>
      </c>
      <c r="F153" s="2">
        <f>VLOOKUP(A153,'GDP $ from World Bank'!$A$2:$L$274,9,FALSE)</f>
        <v>21606161066.207378</v>
      </c>
      <c r="G153" t="e">
        <f>VLOOKUP(A153,'Life Expectancy from World Bank'!$A$1:$L$267,9,FALSE)</f>
        <v>#N/A</v>
      </c>
      <c r="H153" t="str">
        <f>VLOOKUP(A153,'Unemployment % from World Bank'!$A$1:$L$267,9,FALSE)</f>
        <v>No Data</v>
      </c>
      <c r="I153">
        <f>VLOOKUP(A153,'Education Index from Wiki'!$A$1:$G$190,6,FALSE)</f>
        <v>0.34699999999999998</v>
      </c>
      <c r="J153" t="e">
        <f>VLOOKUP(A153,'% Drinking Water FAOStat'!$A$1:$H$124,6,FALSE)</f>
        <v>#N/A</v>
      </c>
      <c r="K153">
        <f>VLOOKUP(A153,'% Sanitation Servics FAOStat'!$A$1:$H$124,6,FALSE)</f>
        <v>18.3</v>
      </c>
      <c r="L153">
        <f>VLOOKUP(A153,Freedom!$A$1:$I$212,6,FALSE)</f>
        <v>13</v>
      </c>
    </row>
    <row r="154" spans="1:12" x14ac:dyDescent="0.25">
      <c r="A154" t="s">
        <v>146</v>
      </c>
      <c r="B154" t="str">
        <f>VLOOKUP(A154,'Country and Region'!$A$1:$B$165,2,FALSE)</f>
        <v>Sub-Saharan Africa</v>
      </c>
      <c r="C154">
        <v>2018</v>
      </c>
      <c r="D154">
        <v>153</v>
      </c>
      <c r="E154">
        <v>3.3029999999999999</v>
      </c>
      <c r="F154" s="2">
        <f>VLOOKUP(A154,'GDP $ from World Bank'!$A$2:$L$274,9,FALSE)</f>
        <v>57003713610.762459</v>
      </c>
      <c r="G154">
        <f>VLOOKUP(A154,'Life Expectancy from World Bank'!$A$1:$L$267,9,FALSE)</f>
        <v>65.015000000000001</v>
      </c>
      <c r="H154" t="str">
        <f>VLOOKUP(A154,'Unemployment % from World Bank'!$A$1:$L$267,9,FALSE)</f>
        <v>No Data</v>
      </c>
      <c r="I154" t="e">
        <f>VLOOKUP(A154,'Education Index from Wiki'!$A$1:$G$190,6,FALSE)</f>
        <v>#N/A</v>
      </c>
      <c r="J154" t="e">
        <f>VLOOKUP(A154,'% Drinking Water FAOStat'!$A$1:$H$124,6,FALSE)</f>
        <v>#N/A</v>
      </c>
      <c r="K154" t="e">
        <f>VLOOKUP(A154,'% Sanitation Servics FAOStat'!$A$1:$H$124,6,FALSE)</f>
        <v>#N/A</v>
      </c>
      <c r="L154">
        <f>VLOOKUP(A154,Freedom!$A$1:$I$212,6,FALSE)</f>
        <v>52</v>
      </c>
    </row>
    <row r="155" spans="1:12" x14ac:dyDescent="0.25">
      <c r="A155" t="s">
        <v>178</v>
      </c>
      <c r="B155" t="str">
        <f>VLOOKUP(A155,'Country and Region'!$A$1:$B$165,2,FALSE)</f>
        <v>Sub-Saharan Africa</v>
      </c>
      <c r="C155">
        <v>2018</v>
      </c>
      <c r="D155">
        <v>154</v>
      </c>
      <c r="E155">
        <v>3.254</v>
      </c>
      <c r="F155" s="2" t="str">
        <f>VLOOKUP(A155,'GDP $ from World Bank'!$A$2:$L$274,9,FALSE)</f>
        <v>No Data</v>
      </c>
      <c r="G155">
        <f>VLOOKUP(A155,'Life Expectancy from World Bank'!$A$1:$L$267,9,FALSE)</f>
        <v>57.603999999999999</v>
      </c>
      <c r="H155" t="str">
        <f>VLOOKUP(A155,'Unemployment % from World Bank'!$A$1:$L$267,9,FALSE)</f>
        <v>No Data</v>
      </c>
      <c r="I155">
        <f>VLOOKUP(A155,'Education Index from Wiki'!$A$1:$G$190,6,FALSE)</f>
        <v>0.309</v>
      </c>
      <c r="J155" t="e">
        <f>VLOOKUP(A155,'% Drinking Water FAOStat'!$A$1:$H$124,6,FALSE)</f>
        <v>#N/A</v>
      </c>
      <c r="K155" t="e">
        <f>VLOOKUP(A155,'% Sanitation Servics FAOStat'!$A$1:$H$124,6,FALSE)</f>
        <v>#N/A</v>
      </c>
      <c r="L155">
        <f>VLOOKUP(A155,Freedom!$A$1:$I$212,6,FALSE)</f>
        <v>2</v>
      </c>
    </row>
    <row r="156" spans="1:12" x14ac:dyDescent="0.25">
      <c r="A156" t="s">
        <v>148</v>
      </c>
      <c r="B156" t="str">
        <f>VLOOKUP(A156,'Country and Region'!$A$1:$B$165,2,FALSE)</f>
        <v>Sub-Saharan Africa</v>
      </c>
      <c r="C156">
        <v>2018</v>
      </c>
      <c r="D156">
        <v>155</v>
      </c>
      <c r="E156">
        <v>3.0830000000000002</v>
      </c>
      <c r="F156" s="2">
        <f>VLOOKUP(A156,'GDP $ from World Bank'!$A$2:$L$274,9,FALSE)</f>
        <v>2220978978.1734152</v>
      </c>
      <c r="G156">
        <f>VLOOKUP(A156,'Life Expectancy from World Bank'!$A$1:$L$267,9,FALSE)</f>
        <v>52.805</v>
      </c>
      <c r="H156" t="str">
        <f>VLOOKUP(A156,'Unemployment % from World Bank'!$A$1:$L$267,9,FALSE)</f>
        <v>No Data</v>
      </c>
      <c r="I156">
        <f>VLOOKUP(A156,'Education Index from Wiki'!$A$1:$G$190,6,FALSE)</f>
        <v>0.35299999999999998</v>
      </c>
      <c r="J156">
        <f>VLOOKUP(A156,'% Drinking Water FAOStat'!$A$1:$H$124,6,FALSE)</f>
        <v>6.4</v>
      </c>
      <c r="K156">
        <f>VLOOKUP(A156,'% Sanitation Servics FAOStat'!$A$1:$H$124,6,FALSE)</f>
        <v>14.3</v>
      </c>
      <c r="L156">
        <f>VLOOKUP(A156,Freedom!$A$1:$I$212,6,FALSE)</f>
        <v>9</v>
      </c>
    </row>
    <row r="157" spans="1:12" x14ac:dyDescent="0.25">
      <c r="A157" t="s">
        <v>156</v>
      </c>
      <c r="B157" t="str">
        <f>VLOOKUP(A157,'Country and Region'!$A$1:$B$165,2,FALSE)</f>
        <v>Sub-Saharan Africa</v>
      </c>
      <c r="C157">
        <v>2018</v>
      </c>
      <c r="D157">
        <v>156</v>
      </c>
      <c r="E157">
        <v>2.9049999999999998</v>
      </c>
      <c r="F157" s="2">
        <f>VLOOKUP(A157,'GDP $ from World Bank'!$A$2:$L$274,9,FALSE)</f>
        <v>2660123624.2772851</v>
      </c>
      <c r="G157">
        <f>VLOOKUP(A157,'Life Expectancy from World Bank'!$A$1:$L$267,9,FALSE)</f>
        <v>61.247</v>
      </c>
      <c r="H157" t="str">
        <f>VLOOKUP(A157,'Unemployment % from World Bank'!$A$1:$L$267,9,FALSE)</f>
        <v>No Data</v>
      </c>
      <c r="I157">
        <f>VLOOKUP(A157,'Education Index from Wiki'!$A$1:$G$190,6,FALSE)</f>
        <v>0.41199999999999998</v>
      </c>
      <c r="J157" t="e">
        <f>VLOOKUP(A157,'% Drinking Water FAOStat'!$A$1:$H$124,6,FALSE)</f>
        <v>#N/A</v>
      </c>
      <c r="K157" t="e">
        <f>VLOOKUP(A157,'% Sanitation Servics FAOStat'!$A$1:$H$124,6,FALSE)</f>
        <v>#N/A</v>
      </c>
      <c r="L157">
        <f>VLOOKUP(A157,Freedom!$A$1:$I$212,6,FALSE)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48E5-622A-4A1E-B4E7-CAA81EEB0898}">
  <dimension ref="A1:L157"/>
  <sheetViews>
    <sheetView workbookViewId="0">
      <selection activeCell="L2" sqref="L2:L157"/>
    </sheetView>
  </sheetViews>
  <sheetFormatPr defaultRowHeight="15" x14ac:dyDescent="0.25"/>
  <cols>
    <col min="1" max="1" width="22.7109375" bestFit="1" customWidth="1"/>
    <col min="2" max="2" width="15.42578125" bestFit="1" customWidth="1"/>
    <col min="4" max="4" width="11.7109375" bestFit="1" customWidth="1"/>
    <col min="5" max="5" width="6" bestFit="1" customWidth="1"/>
    <col min="6" max="6" width="21.140625" bestFit="1" customWidth="1"/>
    <col min="7" max="7" width="14.7109375" bestFit="1" customWidth="1"/>
  </cols>
  <sheetData>
    <row r="1" spans="1:12" x14ac:dyDescent="0.25">
      <c r="A1" t="s">
        <v>0</v>
      </c>
      <c r="B1" t="s">
        <v>158</v>
      </c>
      <c r="C1" t="s">
        <v>172</v>
      </c>
      <c r="D1" t="s">
        <v>169</v>
      </c>
      <c r="E1" t="s">
        <v>170</v>
      </c>
      <c r="F1" t="s">
        <v>579</v>
      </c>
      <c r="G1" t="s">
        <v>171</v>
      </c>
      <c r="H1" t="s">
        <v>586</v>
      </c>
      <c r="I1" t="s">
        <v>602</v>
      </c>
      <c r="J1" t="s">
        <v>635</v>
      </c>
      <c r="K1" t="s">
        <v>636</v>
      </c>
      <c r="L1" t="s">
        <v>638</v>
      </c>
    </row>
    <row r="2" spans="1:12" x14ac:dyDescent="0.25">
      <c r="A2" t="s">
        <v>6</v>
      </c>
      <c r="B2" t="str">
        <f>VLOOKUP(A2,'Country and Region'!$A$1:$B$165,2,FALSE)</f>
        <v>Western Europe</v>
      </c>
      <c r="C2">
        <v>2019</v>
      </c>
      <c r="D2">
        <v>1</v>
      </c>
      <c r="E2">
        <v>7.7690000000000001</v>
      </c>
      <c r="F2" s="2">
        <f>VLOOKUP(A2,'GDP $ from World Bank'!$A$2:$L$274,10,FALSE)</f>
        <v>268508200125.48978</v>
      </c>
      <c r="G2">
        <f>VLOOKUP(A2,'Life Expectancy from World Bank'!$A$1:$L$267,10,FALSE)</f>
        <v>81.982926829268294</v>
      </c>
      <c r="H2">
        <f>VLOOKUP(A2,'Unemployment % from World Bank'!$A$1:$L$267,10,FALSE)</f>
        <v>6.6900000572204599</v>
      </c>
      <c r="I2">
        <f>VLOOKUP(A2,'Education Index from Wiki'!$A$1:$G$190,7,FALSE)</f>
        <v>0.92700000000000005</v>
      </c>
      <c r="J2">
        <f>VLOOKUP(A2,'% Drinking Water FAOStat'!$A$1:$H$124,7,FALSE)</f>
        <v>99</v>
      </c>
      <c r="K2">
        <f>VLOOKUP(A2,'% Sanitation Servics FAOStat'!$A$1:$H$124,7,FALSE)</f>
        <v>84.1</v>
      </c>
      <c r="L2">
        <f>VLOOKUP(A2,Freedom!$A$1:$I$212,7,FALSE)</f>
        <v>100</v>
      </c>
    </row>
    <row r="3" spans="1:12" x14ac:dyDescent="0.25">
      <c r="A3" t="s">
        <v>3</v>
      </c>
      <c r="B3" t="str">
        <f>VLOOKUP(A3,'Country and Region'!$A$1:$B$165,2,FALSE)</f>
        <v>Western Europe</v>
      </c>
      <c r="C3">
        <v>2019</v>
      </c>
      <c r="D3">
        <v>2</v>
      </c>
      <c r="E3">
        <v>7.6</v>
      </c>
      <c r="F3" s="2">
        <f>VLOOKUP(A3,'GDP $ from World Bank'!$A$2:$L$274,10,FALSE)</f>
        <v>347561349210.97949</v>
      </c>
      <c r="G3">
        <f>VLOOKUP(A3,'Life Expectancy from World Bank'!$A$1:$L$267,10,FALSE)</f>
        <v>81.451219512195138</v>
      </c>
      <c r="H3">
        <f>VLOOKUP(A3,'Unemployment % from World Bank'!$A$1:$L$267,10,FALSE)</f>
        <v>5.0199999809265101</v>
      </c>
      <c r="I3">
        <f>VLOOKUP(A3,'Education Index from Wiki'!$A$1:$G$190,7,FALSE)</f>
        <v>0.92</v>
      </c>
      <c r="J3">
        <f>VLOOKUP(A3,'% Drinking Water FAOStat'!$A$1:$H$124,7,FALSE)</f>
        <v>96.7</v>
      </c>
      <c r="K3">
        <f>VLOOKUP(A3,'% Sanitation Servics FAOStat'!$A$1:$H$124,7,FALSE)</f>
        <v>91.9</v>
      </c>
      <c r="L3">
        <f>VLOOKUP(A3,Freedom!$A$1:$I$212,7,FALSE)</f>
        <v>97</v>
      </c>
    </row>
    <row r="4" spans="1:12" x14ac:dyDescent="0.25">
      <c r="A4" t="s">
        <v>4</v>
      </c>
      <c r="B4" t="str">
        <f>VLOOKUP(A4,'Country and Region'!$A$1:$B$165,2,FALSE)</f>
        <v>Western Europe</v>
      </c>
      <c r="C4">
        <v>2019</v>
      </c>
      <c r="D4">
        <v>3</v>
      </c>
      <c r="E4">
        <v>7.5540000000000003</v>
      </c>
      <c r="F4" s="2">
        <f>VLOOKUP(A4,'GDP $ from World Bank'!$A$2:$L$274,10,FALSE)</f>
        <v>404941363636.36359</v>
      </c>
      <c r="G4">
        <f>VLOOKUP(A4,'Life Expectancy from World Bank'!$A$1:$L$267,10,FALSE)</f>
        <v>82.958536585365863</v>
      </c>
      <c r="H4">
        <f>VLOOKUP(A4,'Unemployment % from World Bank'!$A$1:$L$267,10,FALSE)</f>
        <v>3.6900000572204599</v>
      </c>
      <c r="I4">
        <f>VLOOKUP(A4,'Education Index from Wiki'!$A$1:$G$190,7,FALSE)</f>
        <v>0.93</v>
      </c>
      <c r="J4">
        <f>VLOOKUP(A4,'% Drinking Water FAOStat'!$A$1:$H$124,7,FALSE)</f>
        <v>98.7</v>
      </c>
      <c r="K4">
        <f>VLOOKUP(A4,'% Sanitation Servics FAOStat'!$A$1:$H$124,7,FALSE)</f>
        <v>65</v>
      </c>
      <c r="L4">
        <f>VLOOKUP(A4,Freedom!$A$1:$I$212,7,FALSE)</f>
        <v>100</v>
      </c>
    </row>
    <row r="5" spans="1:12" x14ac:dyDescent="0.25">
      <c r="A5" t="s">
        <v>2</v>
      </c>
      <c r="B5" t="str">
        <f>VLOOKUP(A5,'Country and Region'!$A$1:$B$165,2,FALSE)</f>
        <v>Western Europe</v>
      </c>
      <c r="C5">
        <v>2019</v>
      </c>
      <c r="D5">
        <v>4</v>
      </c>
      <c r="E5">
        <v>7.4939999999999998</v>
      </c>
      <c r="F5" s="2">
        <f>VLOOKUP(A5,'GDP $ from World Bank'!$A$2:$L$274,10,FALSE)</f>
        <v>24857740445.040115</v>
      </c>
      <c r="G5">
        <f>VLOOKUP(A5,'Life Expectancy from World Bank'!$A$1:$L$267,10,FALSE)</f>
        <v>83.163414634146349</v>
      </c>
      <c r="H5">
        <f>VLOOKUP(A5,'Unemployment % from World Bank'!$A$1:$L$267,10,FALSE)</f>
        <v>3.5099999904632599</v>
      </c>
      <c r="I5">
        <f>VLOOKUP(A5,'Education Index from Wiki'!$A$1:$G$190,7,FALSE)</f>
        <v>0.92600000000000005</v>
      </c>
      <c r="J5">
        <f>VLOOKUP(A5,'% Drinking Water FAOStat'!$A$1:$H$124,7,FALSE)</f>
        <v>99</v>
      </c>
      <c r="K5">
        <f>VLOOKUP(A5,'% Sanitation Servics FAOStat'!$A$1:$H$124,7,FALSE)</f>
        <v>83.7</v>
      </c>
      <c r="L5">
        <f>VLOOKUP(A5,Freedom!$A$1:$I$212,7,FALSE)</f>
        <v>94</v>
      </c>
    </row>
    <row r="6" spans="1:12" x14ac:dyDescent="0.25">
      <c r="A6" t="s">
        <v>7</v>
      </c>
      <c r="B6" t="str">
        <f>VLOOKUP(A6,'Country and Region'!$A$1:$B$165,2,FALSE)</f>
        <v>Western Europe</v>
      </c>
      <c r="C6">
        <v>2019</v>
      </c>
      <c r="D6">
        <v>5</v>
      </c>
      <c r="E6">
        <v>7.4880000000000004</v>
      </c>
      <c r="F6" s="2">
        <f>VLOOKUP(A6,'GDP $ from World Bank'!$A$2:$L$274,10,FALSE)</f>
        <v>910194347568.62598</v>
      </c>
      <c r="G6">
        <f>VLOOKUP(A6,'Life Expectancy from World Bank'!$A$1:$L$267,10,FALSE)</f>
        <v>82.112195121951217</v>
      </c>
      <c r="H6">
        <f>VLOOKUP(A6,'Unemployment % from World Bank'!$A$1:$L$267,10,FALSE)</f>
        <v>3.3800001144409202</v>
      </c>
      <c r="I6">
        <f>VLOOKUP(A6,'Education Index from Wiki'!$A$1:$G$190,7,FALSE)</f>
        <v>0.91400000000000003</v>
      </c>
      <c r="J6">
        <f>VLOOKUP(A6,'% Drinking Water FAOStat'!$A$1:$H$124,7,FALSE)</f>
        <v>99</v>
      </c>
      <c r="K6">
        <f>VLOOKUP(A6,'% Sanitation Servics FAOStat'!$A$1:$H$124,7,FALSE)</f>
        <v>97.5</v>
      </c>
      <c r="L6">
        <f>VLOOKUP(A6,Freedom!$A$1:$I$212,7,FALSE)</f>
        <v>99</v>
      </c>
    </row>
    <row r="7" spans="1:12" x14ac:dyDescent="0.25">
      <c r="A7" t="s">
        <v>1</v>
      </c>
      <c r="B7" t="str">
        <f>VLOOKUP(A7,'Country and Region'!$A$1:$B$165,2,FALSE)</f>
        <v>Western Europe</v>
      </c>
      <c r="C7">
        <v>2019</v>
      </c>
      <c r="D7">
        <v>6</v>
      </c>
      <c r="E7">
        <v>7.48</v>
      </c>
      <c r="F7" s="2">
        <f>VLOOKUP(A7,'GDP $ from World Bank'!$A$2:$L$274,10,FALSE)</f>
        <v>731767398052.87915</v>
      </c>
      <c r="G7">
        <f>VLOOKUP(A7,'Life Expectancy from World Bank'!$A$1:$L$267,10,FALSE)</f>
        <v>83.904878048780489</v>
      </c>
      <c r="H7">
        <f>VLOOKUP(A7,'Unemployment % from World Bank'!$A$1:$L$267,10,FALSE)</f>
        <v>4.3899998664856001</v>
      </c>
      <c r="I7">
        <f>VLOOKUP(A7,'Education Index from Wiki'!$A$1:$G$190,7,FALSE)</f>
        <v>0.9</v>
      </c>
      <c r="J7">
        <f>VLOOKUP(A7,'% Drinking Water FAOStat'!$A$1:$H$124,7,FALSE)</f>
        <v>94.2</v>
      </c>
      <c r="K7">
        <f>VLOOKUP(A7,'% Sanitation Servics FAOStat'!$A$1:$H$124,7,FALSE)</f>
        <v>99</v>
      </c>
      <c r="L7">
        <f>VLOOKUP(A7,Freedom!$A$1:$I$212,7,FALSE)</f>
        <v>96</v>
      </c>
    </row>
    <row r="8" spans="1:12" x14ac:dyDescent="0.25">
      <c r="A8" t="s">
        <v>8</v>
      </c>
      <c r="B8" t="str">
        <f>VLOOKUP(A8,'Country and Region'!$A$1:$B$165,2,FALSE)</f>
        <v>Western Europe</v>
      </c>
      <c r="C8">
        <v>2019</v>
      </c>
      <c r="D8">
        <v>7</v>
      </c>
      <c r="E8">
        <v>7.343</v>
      </c>
      <c r="F8" s="2">
        <f>VLOOKUP(A8,'GDP $ from World Bank'!$A$2:$L$274,10,FALSE)</f>
        <v>533879529188.45374</v>
      </c>
      <c r="G8">
        <f>VLOOKUP(A8,'Life Expectancy from World Bank'!$A$1:$L$267,10,FALSE)</f>
        <v>83.109756097560989</v>
      </c>
      <c r="H8">
        <f>VLOOKUP(A8,'Unemployment % from World Bank'!$A$1:$L$267,10,FALSE)</f>
        <v>6.8299999237060502</v>
      </c>
      <c r="I8">
        <f>VLOOKUP(A8,'Education Index from Wiki'!$A$1:$G$190,7,FALSE)</f>
        <v>0.91800000000000004</v>
      </c>
      <c r="J8">
        <f>VLOOKUP(A8,'% Drinking Water FAOStat'!$A$1:$H$124,7,FALSE)</f>
        <v>99</v>
      </c>
      <c r="K8">
        <f>VLOOKUP(A8,'% Sanitation Servics FAOStat'!$A$1:$H$124,7,FALSE)</f>
        <v>94.9</v>
      </c>
      <c r="L8">
        <f>VLOOKUP(A8,Freedom!$A$1:$I$212,7,FALSE)</f>
        <v>100</v>
      </c>
    </row>
    <row r="9" spans="1:12" x14ac:dyDescent="0.25">
      <c r="A9" t="s">
        <v>9</v>
      </c>
      <c r="B9" t="str">
        <f>VLOOKUP(A9,'Country and Region'!$A$1:$B$165,2,FALSE)</f>
        <v>Australia and New Zealand</v>
      </c>
      <c r="C9">
        <v>2019</v>
      </c>
      <c r="D9">
        <v>8</v>
      </c>
      <c r="E9">
        <v>7.3070000000000004</v>
      </c>
      <c r="F9" s="2">
        <f>VLOOKUP(A9,'GDP $ from World Bank'!$A$2:$L$274,10,FALSE)</f>
        <v>213434571357.98401</v>
      </c>
      <c r="G9">
        <f>VLOOKUP(A9,'Life Expectancy from World Bank'!$A$1:$L$267,10,FALSE)</f>
        <v>81.707317073170742</v>
      </c>
      <c r="H9">
        <f>VLOOKUP(A9,'Unemployment % from World Bank'!$A$1:$L$267,10,FALSE)</f>
        <v>4.1100001335143999</v>
      </c>
      <c r="I9">
        <f>VLOOKUP(A9,'Education Index from Wiki'!$A$1:$G$190,7,FALSE)</f>
        <v>0.92600000000000005</v>
      </c>
      <c r="J9">
        <f>VLOOKUP(A9,'% Drinking Water FAOStat'!$A$1:$H$124,7,FALSE)</f>
        <v>99</v>
      </c>
      <c r="K9">
        <f>VLOOKUP(A9,'% Sanitation Servics FAOStat'!$A$1:$H$124,7,FALSE)</f>
        <v>81.400000000000006</v>
      </c>
      <c r="L9">
        <f>VLOOKUP(A9,Freedom!$A$1:$I$212,7,FALSE)</f>
        <v>98</v>
      </c>
    </row>
    <row r="10" spans="1:12" x14ac:dyDescent="0.25">
      <c r="A10" t="s">
        <v>5</v>
      </c>
      <c r="B10" t="str">
        <f>VLOOKUP(A10,'Country and Region'!$A$1:$B$165,2,FALSE)</f>
        <v>North America</v>
      </c>
      <c r="C10">
        <v>2019</v>
      </c>
      <c r="D10">
        <v>9</v>
      </c>
      <c r="E10">
        <v>7.2779999999999996</v>
      </c>
      <c r="F10" s="2">
        <f>VLOOKUP(A10,'GDP $ from World Bank'!$A$2:$L$274,10,FALSE)</f>
        <v>1742015045482.313</v>
      </c>
      <c r="G10">
        <f>VLOOKUP(A10,'Life Expectancy from World Bank'!$A$1:$L$267,10,FALSE)</f>
        <v>82.048780487804876</v>
      </c>
      <c r="H10">
        <f>VLOOKUP(A10,'Unemployment % from World Bank'!$A$1:$L$267,10,FALSE)</f>
        <v>5.6599998474121103</v>
      </c>
      <c r="I10">
        <f>VLOOKUP(A10,'Education Index from Wiki'!$A$1:$G$190,7,FALSE)</f>
        <v>0.89400000000000002</v>
      </c>
      <c r="J10">
        <f>VLOOKUP(A10,'% Drinking Water FAOStat'!$A$1:$H$124,7,FALSE)</f>
        <v>99</v>
      </c>
      <c r="K10">
        <f>VLOOKUP(A10,'% Sanitation Servics FAOStat'!$A$1:$H$124,7,FALSE)</f>
        <v>84.4</v>
      </c>
      <c r="L10">
        <f>VLOOKUP(A10,Freedom!$A$1:$I$212,7,FALSE)</f>
        <v>99</v>
      </c>
    </row>
    <row r="11" spans="1:12" x14ac:dyDescent="0.25">
      <c r="A11" t="s">
        <v>13</v>
      </c>
      <c r="B11" t="str">
        <f>VLOOKUP(A11,'Country and Region'!$A$1:$B$165,2,FALSE)</f>
        <v>Western Europe</v>
      </c>
      <c r="C11">
        <v>2019</v>
      </c>
      <c r="D11">
        <v>10</v>
      </c>
      <c r="E11">
        <v>7.2460000000000004</v>
      </c>
      <c r="F11" s="2">
        <f>VLOOKUP(A11,'GDP $ from World Bank'!$A$2:$L$274,10,FALSE)</f>
        <v>445011872704.46985</v>
      </c>
      <c r="G11">
        <f>VLOOKUP(A11,'Life Expectancy from World Bank'!$A$1:$L$267,10,FALSE)</f>
        <v>81.895121951219508</v>
      </c>
      <c r="H11">
        <f>VLOOKUP(A11,'Unemployment % from World Bank'!$A$1:$L$267,10,FALSE)</f>
        <v>4.4899997711181596</v>
      </c>
      <c r="I11">
        <f>VLOOKUP(A11,'Education Index from Wiki'!$A$1:$G$190,7,FALSE)</f>
        <v>0.86499999999999999</v>
      </c>
      <c r="J11">
        <f>VLOOKUP(A11,'% Drinking Water FAOStat'!$A$1:$H$124,7,FALSE)</f>
        <v>98.9</v>
      </c>
      <c r="K11">
        <f>VLOOKUP(A11,'% Sanitation Servics FAOStat'!$A$1:$H$124,7,FALSE)</f>
        <v>99</v>
      </c>
      <c r="L11">
        <f>VLOOKUP(A11,Freedom!$A$1:$I$212,7,FALSE)</f>
        <v>93</v>
      </c>
    </row>
    <row r="12" spans="1:12" x14ac:dyDescent="0.25">
      <c r="A12" t="s">
        <v>10</v>
      </c>
      <c r="B12" t="str">
        <f>VLOOKUP(A12,'Country and Region'!$A$1:$B$165,2,FALSE)</f>
        <v>Australia and New Zealand</v>
      </c>
      <c r="C12">
        <v>2019</v>
      </c>
      <c r="D12">
        <v>11</v>
      </c>
      <c r="E12">
        <v>7.2279999999999998</v>
      </c>
      <c r="F12" s="2">
        <f>VLOOKUP(A12,'GDP $ from World Bank'!$A$2:$L$274,10,FALSE)</f>
        <v>1391952510370.4763</v>
      </c>
      <c r="G12">
        <f>VLOOKUP(A12,'Life Expectancy from World Bank'!$A$1:$L$267,10,FALSE)</f>
        <v>82.9</v>
      </c>
      <c r="H12">
        <f>VLOOKUP(A12,'Unemployment % from World Bank'!$A$1:$L$267,10,FALSE)</f>
        <v>5.1599998474121103</v>
      </c>
      <c r="I12">
        <f>VLOOKUP(A12,'Education Index from Wiki'!$A$1:$G$190,7,FALSE)</f>
        <v>0.92400000000000004</v>
      </c>
      <c r="J12" t="e">
        <f>VLOOKUP(A12,'% Drinking Water FAOStat'!$A$1:$H$124,7,FALSE)</f>
        <v>#N/A</v>
      </c>
      <c r="K12">
        <f>VLOOKUP(A12,'% Sanitation Servics FAOStat'!$A$1:$H$124,7,FALSE)</f>
        <v>73.3</v>
      </c>
      <c r="L12">
        <f>VLOOKUP(A12,Freedom!$A$1:$I$212,7,FALSE)</f>
        <v>98</v>
      </c>
    </row>
    <row r="13" spans="1:12" x14ac:dyDescent="0.25">
      <c r="A13" t="s">
        <v>12</v>
      </c>
      <c r="B13" t="str">
        <f>VLOOKUP(A13,'Country and Region'!$A$1:$B$165,2,FALSE)</f>
        <v>Latin America and Caribbean</v>
      </c>
      <c r="C13">
        <v>2019</v>
      </c>
      <c r="D13">
        <v>12</v>
      </c>
      <c r="E13">
        <v>7.1669999999999998</v>
      </c>
      <c r="F13" s="2">
        <f>VLOOKUP(A13,'GDP $ from World Bank'!$A$2:$L$274,10,FALSE)</f>
        <v>64417670082.612717</v>
      </c>
      <c r="G13">
        <f>VLOOKUP(A13,'Life Expectancy from World Bank'!$A$1:$L$267,10,FALSE)</f>
        <v>80.278999999999996</v>
      </c>
      <c r="H13">
        <f>VLOOKUP(A13,'Unemployment % from World Bank'!$A$1:$L$267,10,FALSE)</f>
        <v>10.810000419616699</v>
      </c>
      <c r="I13">
        <f>VLOOKUP(A13,'Education Index from Wiki'!$A$1:$G$190,7,FALSE)</f>
        <v>0.72599999999999998</v>
      </c>
      <c r="J13">
        <f>VLOOKUP(A13,'% Drinking Water FAOStat'!$A$1:$H$124,7,FALSE)</f>
        <v>80.5</v>
      </c>
      <c r="K13">
        <f>VLOOKUP(A13,'% Sanitation Servics FAOStat'!$A$1:$H$124,7,FALSE)</f>
        <v>30.3</v>
      </c>
      <c r="L13">
        <f>VLOOKUP(A13,Freedom!$A$1:$I$212,7,FALSE)</f>
        <v>91</v>
      </c>
    </row>
    <row r="14" spans="1:12" x14ac:dyDescent="0.25">
      <c r="A14" t="s">
        <v>11</v>
      </c>
      <c r="B14" t="str">
        <f>VLOOKUP(A14,'Country and Region'!$A$1:$B$165,2,FALSE)</f>
        <v>Middle East and Northern Africa</v>
      </c>
      <c r="C14">
        <v>2019</v>
      </c>
      <c r="D14">
        <v>13</v>
      </c>
      <c r="E14">
        <v>7.1390000000000002</v>
      </c>
      <c r="F14" s="2">
        <f>VLOOKUP(A14,'GDP $ from World Bank'!$A$2:$L$274,10,FALSE)</f>
        <v>397934596952.56036</v>
      </c>
      <c r="G14">
        <f>VLOOKUP(A14,'Life Expectancy from World Bank'!$A$1:$L$267,10,FALSE)</f>
        <v>82.804878048780495</v>
      </c>
      <c r="H14">
        <f>VLOOKUP(A14,'Unemployment % from World Bank'!$A$1:$L$267,10,FALSE)</f>
        <v>3.7999999523162802</v>
      </c>
      <c r="I14">
        <f>VLOOKUP(A14,'Education Index from Wiki'!$A$1:$G$190,7,FALSE)</f>
        <v>0.88300000000000001</v>
      </c>
      <c r="J14">
        <f>VLOOKUP(A14,'% Drinking Water FAOStat'!$A$1:$H$124,7,FALSE)</f>
        <v>99</v>
      </c>
      <c r="K14">
        <f>VLOOKUP(A14,'% Sanitation Servics FAOStat'!$A$1:$H$124,7,FALSE)</f>
        <v>94.2</v>
      </c>
      <c r="L14">
        <f>VLOOKUP(A14,Freedom!$A$1:$I$212,7,FALSE)</f>
        <v>78</v>
      </c>
    </row>
    <row r="15" spans="1:12" x14ac:dyDescent="0.25">
      <c r="A15" t="s">
        <v>17</v>
      </c>
      <c r="B15" t="str">
        <f>VLOOKUP(A15,'Country and Region'!$A$1:$B$165,2,FALSE)</f>
        <v>Western Europe</v>
      </c>
      <c r="C15">
        <v>2019</v>
      </c>
      <c r="D15">
        <v>14</v>
      </c>
      <c r="E15">
        <v>7.09</v>
      </c>
      <c r="F15" s="2">
        <f>VLOOKUP(A15,'GDP $ from World Bank'!$A$2:$L$274,10,FALSE)</f>
        <v>70195715495.513611</v>
      </c>
      <c r="G15">
        <f>VLOOKUP(A15,'Life Expectancy from World Bank'!$A$1:$L$267,10,FALSE)</f>
        <v>82.639024390243918</v>
      </c>
      <c r="H15">
        <f>VLOOKUP(A15,'Unemployment % from World Bank'!$A$1:$L$267,10,FALSE)</f>
        <v>5.5900001525878897</v>
      </c>
      <c r="I15">
        <f>VLOOKUP(A15,'Education Index from Wiki'!$A$1:$G$190,7,FALSE)</f>
        <v>0.80600000000000005</v>
      </c>
      <c r="J15">
        <f>VLOOKUP(A15,'% Drinking Water FAOStat'!$A$1:$H$124,7,FALSE)</f>
        <v>99</v>
      </c>
      <c r="K15">
        <f>VLOOKUP(A15,'% Sanitation Servics FAOStat'!$A$1:$H$124,7,FALSE)</f>
        <v>96.8</v>
      </c>
      <c r="L15">
        <f>VLOOKUP(A15,Freedom!$A$1:$I$212,7,FALSE)</f>
        <v>98</v>
      </c>
    </row>
    <row r="16" spans="1:12" x14ac:dyDescent="0.25">
      <c r="A16" t="s">
        <v>21</v>
      </c>
      <c r="B16" t="str">
        <f>VLOOKUP(A16,'Country and Region'!$A$1:$B$165,2,FALSE)</f>
        <v>Western Europe</v>
      </c>
      <c r="C16">
        <v>2019</v>
      </c>
      <c r="D16">
        <v>15</v>
      </c>
      <c r="E16">
        <v>7.0540000000000003</v>
      </c>
      <c r="F16" s="2">
        <f>VLOOKUP(A16,'GDP $ from World Bank'!$A$2:$L$274,10,FALSE)</f>
        <v>2878673912414.439</v>
      </c>
      <c r="G16">
        <f>VLOOKUP(A16,'Life Expectancy from World Bank'!$A$1:$L$267,10,FALSE)</f>
        <v>81.2048780487805</v>
      </c>
      <c r="H16">
        <f>VLOOKUP(A16,'Unemployment % from World Bank'!$A$1:$L$267,10,FALSE)</f>
        <v>3.7400000095367401</v>
      </c>
      <c r="I16">
        <f>VLOOKUP(A16,'Education Index from Wiki'!$A$1:$G$190,7,FALSE)</f>
        <v>0.92800000000000005</v>
      </c>
      <c r="J16">
        <f>VLOOKUP(A16,'% Drinking Water FAOStat'!$A$1:$H$124,7,FALSE)</f>
        <v>99</v>
      </c>
      <c r="K16" t="e">
        <f>VLOOKUP(A16,'% Sanitation Servics FAOStat'!$A$1:$H$124,7,FALSE)</f>
        <v>#N/A</v>
      </c>
      <c r="L16">
        <f>VLOOKUP(A16,Freedom!$A$1:$I$212,7,FALSE)</f>
        <v>93</v>
      </c>
    </row>
    <row r="17" spans="1:12" x14ac:dyDescent="0.25">
      <c r="A17" t="s">
        <v>18</v>
      </c>
      <c r="B17" t="str">
        <f>VLOOKUP(A17,'Country and Region'!$A$1:$B$165,2,FALSE)</f>
        <v>Western Europe</v>
      </c>
      <c r="C17">
        <v>2019</v>
      </c>
      <c r="D17">
        <v>16</v>
      </c>
      <c r="E17">
        <v>7.0209999999999999</v>
      </c>
      <c r="F17" s="2">
        <f>VLOOKUP(A17,'GDP $ from World Bank'!$A$2:$L$274,10,FALSE)</f>
        <v>399122063504.14838</v>
      </c>
      <c r="G17">
        <f>VLOOKUP(A17,'Life Expectancy from World Bank'!$A$1:$L$267,10,FALSE)</f>
        <v>82.702439024390259</v>
      </c>
      <c r="H17">
        <f>VLOOKUP(A17,'Unemployment % from World Bank'!$A$1:$L$267,10,FALSE)</f>
        <v>4.9499998092651403</v>
      </c>
      <c r="I17">
        <f>VLOOKUP(A17,'Education Index from Wiki'!$A$1:$G$190,7,FALSE)</f>
        <v>0.92200000000000004</v>
      </c>
      <c r="J17">
        <f>VLOOKUP(A17,'% Drinking Water FAOStat'!$A$1:$H$124,7,FALSE)</f>
        <v>97.3</v>
      </c>
      <c r="K17">
        <f>VLOOKUP(A17,'% Sanitation Servics FAOStat'!$A$1:$H$124,7,FALSE)</f>
        <v>82.8</v>
      </c>
      <c r="L17">
        <f>VLOOKUP(A17,Freedom!$A$1:$I$212,7,FALSE)</f>
        <v>97</v>
      </c>
    </row>
    <row r="18" spans="1:12" x14ac:dyDescent="0.25">
      <c r="A18" t="s">
        <v>26</v>
      </c>
      <c r="B18" t="str">
        <f>VLOOKUP(A18,'Country and Region'!$A$1:$B$165,2,FALSE)</f>
        <v>Western Europe</v>
      </c>
      <c r="C18">
        <v>2019</v>
      </c>
      <c r="D18">
        <v>17</v>
      </c>
      <c r="E18">
        <v>6.9850000000000003</v>
      </c>
      <c r="F18" s="2">
        <f>VLOOKUP(A18,'GDP $ from World Bank'!$A$2:$L$274,10,FALSE)</f>
        <v>3888326788627.4448</v>
      </c>
      <c r="G18">
        <f>VLOOKUP(A18,'Life Expectancy from World Bank'!$A$1:$L$267,10,FALSE)</f>
        <v>81.292682926829272</v>
      </c>
      <c r="H18">
        <f>VLOOKUP(A18,'Unemployment % from World Bank'!$A$1:$L$267,10,FALSE)</f>
        <v>3.1400001049041699</v>
      </c>
      <c r="I18">
        <f>VLOOKUP(A18,'Education Index from Wiki'!$A$1:$G$190,7,FALSE)</f>
        <v>0.94299999999999995</v>
      </c>
      <c r="J18">
        <f>VLOOKUP(A18,'% Drinking Water FAOStat'!$A$1:$H$124,7,FALSE)</f>
        <v>99</v>
      </c>
      <c r="K18">
        <f>VLOOKUP(A18,'% Sanitation Servics FAOStat'!$A$1:$H$124,7,FALSE)</f>
        <v>97.1</v>
      </c>
      <c r="L18">
        <f>VLOOKUP(A18,Freedom!$A$1:$I$212,7,FALSE)</f>
        <v>94</v>
      </c>
    </row>
    <row r="19" spans="1:12" x14ac:dyDescent="0.25">
      <c r="A19" t="s">
        <v>19</v>
      </c>
      <c r="B19" t="str">
        <f>VLOOKUP(A19,'Country and Region'!$A$1:$B$165,2,FALSE)</f>
        <v>Western Europe</v>
      </c>
      <c r="C19">
        <v>2019</v>
      </c>
      <c r="D19">
        <v>18</v>
      </c>
      <c r="E19">
        <v>6.923</v>
      </c>
      <c r="F19" s="2">
        <f>VLOOKUP(A19,'GDP $ from World Bank'!$A$2:$L$274,10,FALSE)</f>
        <v>535376258146.66583</v>
      </c>
      <c r="G19">
        <f>VLOOKUP(A19,'Life Expectancy from World Bank'!$A$1:$L$267,10,FALSE)</f>
        <v>81.995121951219517</v>
      </c>
      <c r="H19">
        <f>VLOOKUP(A19,'Unemployment % from World Bank'!$A$1:$L$267,10,FALSE)</f>
        <v>5.3600001335143999</v>
      </c>
      <c r="I19">
        <f>VLOOKUP(A19,'Education Index from Wiki'!$A$1:$G$190,7,FALSE)</f>
        <v>0.90200000000000002</v>
      </c>
      <c r="J19">
        <f>VLOOKUP(A19,'% Drinking Water FAOStat'!$A$1:$H$124,7,FALSE)</f>
        <v>99</v>
      </c>
      <c r="K19">
        <f>VLOOKUP(A19,'% Sanitation Servics FAOStat'!$A$1:$H$124,7,FALSE)</f>
        <v>87.9</v>
      </c>
      <c r="L19">
        <f>VLOOKUP(A19,Freedom!$A$1:$I$212,7,FALSE)</f>
        <v>96</v>
      </c>
    </row>
    <row r="20" spans="1:12" x14ac:dyDescent="0.25">
      <c r="A20" t="s">
        <v>15</v>
      </c>
      <c r="B20" t="str">
        <f>VLOOKUP(A20,'Country and Region'!$A$1:$B$165,2,FALSE)</f>
        <v>North America</v>
      </c>
      <c r="C20">
        <v>2019</v>
      </c>
      <c r="D20">
        <v>19</v>
      </c>
      <c r="E20">
        <v>6.8920000000000003</v>
      </c>
      <c r="F20" s="2">
        <f>VLOOKUP(A20,'GDP $ from World Bank'!$A$2:$L$274,10,FALSE)</f>
        <v>21372572437000</v>
      </c>
      <c r="G20">
        <f>VLOOKUP(A20,'Life Expectancy from World Bank'!$A$1:$L$267,10,FALSE)</f>
        <v>78.787804878048775</v>
      </c>
      <c r="H20">
        <f>VLOOKUP(A20,'Unemployment % from World Bank'!$A$1:$L$267,10,FALSE)</f>
        <v>3.6700000762939502</v>
      </c>
      <c r="I20">
        <f>VLOOKUP(A20,'Education Index from Wiki'!$A$1:$G$190,7,FALSE)</f>
        <v>0.9</v>
      </c>
      <c r="J20">
        <f>VLOOKUP(A20,'% Drinking Water FAOStat'!$A$1:$H$124,7,FALSE)</f>
        <v>97.1</v>
      </c>
      <c r="K20" t="e">
        <f>VLOOKUP(A20,'% Sanitation Servics FAOStat'!$A$1:$H$124,7,FALSE)</f>
        <v>#N/A</v>
      </c>
      <c r="L20">
        <f>VLOOKUP(A20,Freedom!$A$1:$I$212,7,FALSE)</f>
        <v>86</v>
      </c>
    </row>
    <row r="21" spans="1:12" x14ac:dyDescent="0.25">
      <c r="A21" t="s">
        <v>31</v>
      </c>
      <c r="B21" t="str">
        <f>VLOOKUP(A21,'Country and Region'!$A$1:$B$165,2,FALSE)</f>
        <v>Central and Eastern Europe</v>
      </c>
      <c r="C21">
        <v>2019</v>
      </c>
      <c r="D21">
        <v>20</v>
      </c>
      <c r="E21">
        <v>6.8520000000000003</v>
      </c>
      <c r="F21" s="2">
        <f>VLOOKUP(A21,'GDP $ from World Bank'!$A$2:$L$274,10,FALSE)</f>
        <v>252498032247.16284</v>
      </c>
      <c r="G21">
        <f>VLOOKUP(A21,'Life Expectancy from World Bank'!$A$1:$L$267,10,FALSE)</f>
        <v>79.229268292682946</v>
      </c>
      <c r="H21">
        <f>VLOOKUP(A21,'Unemployment % from World Bank'!$A$1:$L$267,10,FALSE)</f>
        <v>2.0099999904632599</v>
      </c>
      <c r="I21" t="e">
        <f>VLOOKUP(A21,'Education Index from Wiki'!$A$1:$G$190,7,FALSE)</f>
        <v>#N/A</v>
      </c>
      <c r="J21" t="e">
        <f>VLOOKUP(A21,'% Drinking Water FAOStat'!$A$1:$H$124,7,FALSE)</f>
        <v>#N/A</v>
      </c>
      <c r="K21" t="e">
        <f>VLOOKUP(A21,'% Sanitation Servics FAOStat'!$A$1:$H$124,7,FALSE)</f>
        <v>#N/A</v>
      </c>
      <c r="L21">
        <f>VLOOKUP(A21,Freedom!$A$1:$I$212,7,FALSE)</f>
        <v>91</v>
      </c>
    </row>
    <row r="22" spans="1:12" x14ac:dyDescent="0.25">
      <c r="A22" t="s">
        <v>20</v>
      </c>
      <c r="B22" t="str">
        <f>VLOOKUP(A22,'Country and Region'!$A$1:$B$165,2,FALSE)</f>
        <v>Middle East and Northern Africa</v>
      </c>
      <c r="C22">
        <v>2019</v>
      </c>
      <c r="D22">
        <v>21</v>
      </c>
      <c r="E22">
        <v>6.8250000000000002</v>
      </c>
      <c r="F22" s="2">
        <f>VLOOKUP(A22,'GDP $ from World Bank'!$A$2:$L$274,10,FALSE)</f>
        <v>417215559513.36426</v>
      </c>
      <c r="G22">
        <f>VLOOKUP(A22,'Life Expectancy from World Bank'!$A$1:$L$267,10,FALSE)</f>
        <v>77.971999999999994</v>
      </c>
      <c r="H22">
        <f>VLOOKUP(A22,'Unemployment % from World Bank'!$A$1:$L$267,10,FALSE)</f>
        <v>2.3299999237060498</v>
      </c>
      <c r="I22">
        <f>VLOOKUP(A22,'Education Index from Wiki'!$A$1:$G$190,7,FALSE)</f>
        <v>0.80200000000000005</v>
      </c>
      <c r="J22" t="e">
        <f>VLOOKUP(A22,'% Drinking Water FAOStat'!$A$1:$H$124,7,FALSE)</f>
        <v>#N/A</v>
      </c>
      <c r="K22">
        <f>VLOOKUP(A22,'% Sanitation Servics FAOStat'!$A$1:$H$124,7,FALSE)</f>
        <v>99</v>
      </c>
      <c r="L22">
        <f>VLOOKUP(A22,Freedom!$A$1:$I$212,7,FALSE)</f>
        <v>17</v>
      </c>
    </row>
    <row r="23" spans="1:12" x14ac:dyDescent="0.25">
      <c r="A23" t="s">
        <v>37</v>
      </c>
      <c r="B23" t="str">
        <f>VLOOKUP(A23,'Country and Region'!$A$1:$B$165,2,FALSE)</f>
        <v>Western Europe</v>
      </c>
      <c r="C23">
        <v>2019</v>
      </c>
      <c r="D23">
        <v>22</v>
      </c>
      <c r="E23">
        <v>6.726</v>
      </c>
      <c r="F23" s="2">
        <f>VLOOKUP(A23,'GDP $ from World Bank'!$A$2:$L$274,10,FALSE)</f>
        <v>15719500920.536213</v>
      </c>
      <c r="G23">
        <f>VLOOKUP(A23,'Life Expectancy from World Bank'!$A$1:$L$267,10,FALSE)</f>
        <v>82.858536585365869</v>
      </c>
      <c r="H23">
        <f>VLOOKUP(A23,'Unemployment % from World Bank'!$A$1:$L$267,10,FALSE)</f>
        <v>3.6199998855590798</v>
      </c>
      <c r="I23">
        <f>VLOOKUP(A23,'Education Index from Wiki'!$A$1:$G$190,7,FALSE)</f>
        <v>0.82499999999999996</v>
      </c>
      <c r="J23">
        <f>VLOOKUP(A23,'% Drinking Water FAOStat'!$A$1:$H$124,7,FALSE)</f>
        <v>99</v>
      </c>
      <c r="K23">
        <f>VLOOKUP(A23,'% Sanitation Servics FAOStat'!$A$1:$H$124,7,FALSE)</f>
        <v>91.9</v>
      </c>
      <c r="L23">
        <f>VLOOKUP(A23,Freedom!$A$1:$I$212,7,FALSE)</f>
        <v>91</v>
      </c>
    </row>
    <row r="24" spans="1:12" x14ac:dyDescent="0.25">
      <c r="A24" t="s">
        <v>14</v>
      </c>
      <c r="B24" t="str">
        <f>VLOOKUP(A24,'Country and Region'!$A$1:$B$165,2,FALSE)</f>
        <v>Latin America and Caribbean</v>
      </c>
      <c r="C24">
        <v>2019</v>
      </c>
      <c r="D24">
        <v>23</v>
      </c>
      <c r="E24">
        <v>6.5949999999999998</v>
      </c>
      <c r="F24" s="2">
        <f>VLOOKUP(A24,'GDP $ from World Bank'!$A$2:$L$274,10,FALSE)</f>
        <v>1269404276770.697</v>
      </c>
      <c r="G24">
        <f>VLOOKUP(A24,'Life Expectancy from World Bank'!$A$1:$L$267,10,FALSE)</f>
        <v>75.054000000000002</v>
      </c>
      <c r="H24">
        <f>VLOOKUP(A24,'Unemployment % from World Bank'!$A$1:$L$267,10,FALSE)</f>
        <v>3.4800000190734899</v>
      </c>
      <c r="I24">
        <f>VLOOKUP(A24,'Education Index from Wiki'!$A$1:$G$190,7,FALSE)</f>
        <v>0.70299999999999996</v>
      </c>
      <c r="J24">
        <f>VLOOKUP(A24,'% Drinking Water FAOStat'!$A$1:$H$124,7,FALSE)</f>
        <v>42.9</v>
      </c>
      <c r="K24">
        <f>VLOOKUP(A24,'% Sanitation Servics FAOStat'!$A$1:$H$124,7,FALSE)</f>
        <v>54.9</v>
      </c>
      <c r="L24">
        <f>VLOOKUP(A24,Freedom!$A$1:$I$212,7,FALSE)</f>
        <v>63</v>
      </c>
    </row>
    <row r="25" spans="1:12" x14ac:dyDescent="0.25">
      <c r="A25" t="s">
        <v>29</v>
      </c>
      <c r="B25" t="str">
        <f>VLOOKUP(A25,'Country and Region'!$A$1:$B$165,2,FALSE)</f>
        <v>Western Europe</v>
      </c>
      <c r="C25">
        <v>2019</v>
      </c>
      <c r="D25">
        <v>24</v>
      </c>
      <c r="E25">
        <v>6.5919999999999996</v>
      </c>
      <c r="F25" s="2">
        <f>VLOOKUP(A25,'GDP $ from World Bank'!$A$2:$L$274,10,FALSE)</f>
        <v>2728870246705.8779</v>
      </c>
      <c r="G25">
        <f>VLOOKUP(A25,'Life Expectancy from World Bank'!$A$1:$L$267,10,FALSE)</f>
        <v>82.826829268292698</v>
      </c>
      <c r="H25">
        <f>VLOOKUP(A25,'Unemployment % from World Bank'!$A$1:$L$267,10,FALSE)</f>
        <v>8.4099998474121094</v>
      </c>
      <c r="I25">
        <f>VLOOKUP(A25,'Education Index from Wiki'!$A$1:$G$190,7,FALSE)</f>
        <v>0.81699999999999995</v>
      </c>
      <c r="J25">
        <f>VLOOKUP(A25,'% Drinking Water FAOStat'!$A$1:$H$124,7,FALSE)</f>
        <v>99</v>
      </c>
      <c r="K25">
        <f>VLOOKUP(A25,'% Sanitation Servics FAOStat'!$A$1:$H$124,7,FALSE)</f>
        <v>78.599999999999994</v>
      </c>
      <c r="L25">
        <f>VLOOKUP(A25,Freedom!$A$1:$I$212,7,FALSE)</f>
        <v>90</v>
      </c>
    </row>
    <row r="26" spans="1:12" x14ac:dyDescent="0.25">
      <c r="A26" t="s">
        <v>38</v>
      </c>
      <c r="B26" t="str">
        <f>VLOOKUP(A26,'Country and Region'!$A$1:$B$165,2,FALSE)</f>
        <v>Eastern Asia</v>
      </c>
      <c r="C26">
        <v>2019</v>
      </c>
      <c r="D26">
        <v>25</v>
      </c>
      <c r="E26">
        <v>6.4459999999999997</v>
      </c>
      <c r="F26" s="2" t="str">
        <f>VLOOKUP(A26,'GDP $ from World Bank'!$A$2:$L$274,10,FALSE)</f>
        <v>No Data</v>
      </c>
      <c r="G26" t="e">
        <f>VLOOKUP(A26,'Life Expectancy from World Bank'!$A$1:$L$267,10,FALSE)</f>
        <v>#N/A</v>
      </c>
      <c r="H26" t="e">
        <f>VLOOKUP(A26,'Unemployment % from World Bank'!$A$1:$L$267,10,FALSE)</f>
        <v>#N/A</v>
      </c>
      <c r="I26" t="e">
        <f>VLOOKUP(A26,'Education Index from Wiki'!$A$1:$G$190,7,FALSE)</f>
        <v>#N/A</v>
      </c>
      <c r="J26" t="e">
        <f>VLOOKUP(A26,'% Drinking Water FAOStat'!$A$1:$H$124,7,FALSE)</f>
        <v>#N/A</v>
      </c>
      <c r="K26" t="e">
        <f>VLOOKUP(A26,'% Sanitation Servics FAOStat'!$A$1:$H$124,7,FALSE)</f>
        <v>#N/A</v>
      </c>
      <c r="L26">
        <f>VLOOKUP(A26,Freedom!$A$1:$I$212,7,FALSE)</f>
        <v>93</v>
      </c>
    </row>
    <row r="27" spans="1:12" x14ac:dyDescent="0.25">
      <c r="A27" t="s">
        <v>27</v>
      </c>
      <c r="B27" t="str">
        <f>VLOOKUP(A27,'Country and Region'!$A$1:$B$165,2,FALSE)</f>
        <v>Latin America and Caribbean</v>
      </c>
      <c r="C27">
        <v>2019</v>
      </c>
      <c r="D27">
        <v>26</v>
      </c>
      <c r="E27">
        <v>6.444</v>
      </c>
      <c r="F27" s="2">
        <f>VLOOKUP(A27,'GDP $ from World Bank'!$A$2:$L$274,10,FALSE)</f>
        <v>278584733103.0105</v>
      </c>
      <c r="G27">
        <f>VLOOKUP(A27,'Life Expectancy from World Bank'!$A$1:$L$267,10,FALSE)</f>
        <v>80.180999999999997</v>
      </c>
      <c r="H27">
        <f>VLOOKUP(A27,'Unemployment % from World Bank'!$A$1:$L$267,10,FALSE)</f>
        <v>7.2699999809265101</v>
      </c>
      <c r="I27">
        <f>VLOOKUP(A27,'Education Index from Wiki'!$A$1:$G$190,7,FALSE)</f>
        <v>0.81</v>
      </c>
      <c r="J27">
        <f>VLOOKUP(A27,'% Drinking Water FAOStat'!$A$1:$H$124,7,FALSE)</f>
        <v>98.8</v>
      </c>
      <c r="K27">
        <f>VLOOKUP(A27,'% Sanitation Servics FAOStat'!$A$1:$H$124,7,FALSE)</f>
        <v>77.2</v>
      </c>
      <c r="L27">
        <f>VLOOKUP(A27,Freedom!$A$1:$I$212,7,FALSE)</f>
        <v>94</v>
      </c>
    </row>
    <row r="28" spans="1:12" x14ac:dyDescent="0.25">
      <c r="A28" t="s">
        <v>43</v>
      </c>
      <c r="B28" t="str">
        <f>VLOOKUP(A28,'Country and Region'!$A$1:$B$165,2,FALSE)</f>
        <v>Latin America and Caribbean</v>
      </c>
      <c r="C28">
        <v>2019</v>
      </c>
      <c r="D28">
        <v>27</v>
      </c>
      <c r="E28">
        <v>6.4359999999999999</v>
      </c>
      <c r="F28" s="2">
        <f>VLOOKUP(A28,'GDP $ from World Bank'!$A$2:$L$274,10,FALSE)</f>
        <v>77020015201.320053</v>
      </c>
      <c r="G28">
        <f>VLOOKUP(A28,'Life Expectancy from World Bank'!$A$1:$L$267,10,FALSE)</f>
        <v>74.302000000000007</v>
      </c>
      <c r="H28">
        <f>VLOOKUP(A28,'Unemployment % from World Bank'!$A$1:$L$267,10,FALSE)</f>
        <v>2.1900000572204599</v>
      </c>
      <c r="I28">
        <f>VLOOKUP(A28,'Education Index from Wiki'!$A$1:$G$190,7,FALSE)</f>
        <v>0.51900000000000002</v>
      </c>
      <c r="J28">
        <f>VLOOKUP(A28,'% Drinking Water FAOStat'!$A$1:$H$124,7,FALSE)</f>
        <v>55.6</v>
      </c>
      <c r="K28" t="e">
        <f>VLOOKUP(A28,'% Sanitation Servics FAOStat'!$A$1:$H$124,7,FALSE)</f>
        <v>#N/A</v>
      </c>
      <c r="L28">
        <f>VLOOKUP(A28,Freedom!$A$1:$I$212,7,FALSE)</f>
        <v>53</v>
      </c>
    </row>
    <row r="29" spans="1:12" x14ac:dyDescent="0.25">
      <c r="A29" t="s">
        <v>35</v>
      </c>
      <c r="B29" t="str">
        <f>VLOOKUP(A29,'Country and Region'!$A$1:$B$165,2,FALSE)</f>
        <v>Middle East and Northern Africa</v>
      </c>
      <c r="C29">
        <v>2019</v>
      </c>
      <c r="D29">
        <v>28</v>
      </c>
      <c r="E29">
        <v>6.375</v>
      </c>
      <c r="F29" s="2">
        <f>VLOOKUP(A29,'GDP $ from World Bank'!$A$2:$L$274,10,FALSE)</f>
        <v>803616264791.02393</v>
      </c>
      <c r="G29">
        <f>VLOOKUP(A29,'Life Expectancy from World Bank'!$A$1:$L$267,10,FALSE)</f>
        <v>75.132999999999996</v>
      </c>
      <c r="H29">
        <f>VLOOKUP(A29,'Unemployment % from World Bank'!$A$1:$L$267,10,FALSE)</f>
        <v>5.6399998664856001</v>
      </c>
      <c r="I29">
        <f>VLOOKUP(A29,'Education Index from Wiki'!$A$1:$G$190,7,FALSE)</f>
        <v>0.78900000000000003</v>
      </c>
      <c r="J29" t="e">
        <f>VLOOKUP(A29,'% Drinking Water FAOStat'!$A$1:$H$124,7,FALSE)</f>
        <v>#N/A</v>
      </c>
      <c r="K29">
        <f>VLOOKUP(A29,'% Sanitation Servics FAOStat'!$A$1:$H$124,7,FALSE)</f>
        <v>57.8</v>
      </c>
      <c r="L29">
        <f>VLOOKUP(A29,Freedom!$A$1:$I$212,7,FALSE)</f>
        <v>7</v>
      </c>
    </row>
    <row r="30" spans="1:12" x14ac:dyDescent="0.25">
      <c r="A30" t="s">
        <v>28</v>
      </c>
      <c r="B30" t="str">
        <f>VLOOKUP(A30,'Country and Region'!$A$1:$B$165,2,FALSE)</f>
        <v>Middle East and Northern Africa</v>
      </c>
      <c r="C30">
        <v>2019</v>
      </c>
      <c r="D30">
        <v>29</v>
      </c>
      <c r="E30">
        <v>6.3739999999999997</v>
      </c>
      <c r="F30" s="2">
        <f>VLOOKUP(A30,'GDP $ from World Bank'!$A$2:$L$274,10,FALSE)</f>
        <v>175837550996.18515</v>
      </c>
      <c r="G30">
        <f>VLOOKUP(A30,'Life Expectancy from World Bank'!$A$1:$L$267,10,FALSE)</f>
        <v>80.227000000000004</v>
      </c>
      <c r="H30">
        <f>VLOOKUP(A30,'Unemployment % from World Bank'!$A$1:$L$267,10,FALSE)</f>
        <v>0.10000000149011599</v>
      </c>
      <c r="I30">
        <f>VLOOKUP(A30,'Education Index from Wiki'!$A$1:$G$190,7,FALSE)</f>
        <v>0.65900000000000003</v>
      </c>
      <c r="J30">
        <f>VLOOKUP(A30,'% Drinking Water FAOStat'!$A$1:$H$124,7,FALSE)</f>
        <v>96.2</v>
      </c>
      <c r="K30">
        <f>VLOOKUP(A30,'% Sanitation Servics FAOStat'!$A$1:$H$124,7,FALSE)</f>
        <v>97.2</v>
      </c>
      <c r="L30">
        <f>VLOOKUP(A30,Freedom!$A$1:$I$212,7,FALSE)</f>
        <v>25</v>
      </c>
    </row>
    <row r="31" spans="1:12" x14ac:dyDescent="0.25">
      <c r="A31" t="s">
        <v>36</v>
      </c>
      <c r="B31" t="str">
        <f>VLOOKUP(A31,'Country and Region'!$A$1:$B$165,2,FALSE)</f>
        <v>Western Europe</v>
      </c>
      <c r="C31">
        <v>2019</v>
      </c>
      <c r="D31">
        <v>30</v>
      </c>
      <c r="E31">
        <v>6.3540000000000001</v>
      </c>
      <c r="F31" s="2">
        <f>VLOOKUP(A31,'GDP $ from World Bank'!$A$2:$L$274,10,FALSE)</f>
        <v>1393046093137.2527</v>
      </c>
      <c r="G31">
        <f>VLOOKUP(A31,'Life Expectancy from World Bank'!$A$1:$L$267,10,FALSE)</f>
        <v>83.831707317073182</v>
      </c>
      <c r="H31">
        <f>VLOOKUP(A31,'Unemployment % from World Bank'!$A$1:$L$267,10,FALSE)</f>
        <v>14.1000003814697</v>
      </c>
      <c r="I31">
        <f>VLOOKUP(A31,'Education Index from Wiki'!$A$1:$G$190,7,FALSE)</f>
        <v>0.83099999999999996</v>
      </c>
      <c r="J31">
        <f>VLOOKUP(A31,'% Drinking Water FAOStat'!$A$1:$H$124,7,FALSE)</f>
        <v>99</v>
      </c>
      <c r="K31">
        <f>VLOOKUP(A31,'% Sanitation Servics FAOStat'!$A$1:$H$124,7,FALSE)</f>
        <v>95.7</v>
      </c>
      <c r="L31">
        <f>VLOOKUP(A31,Freedom!$A$1:$I$212,7,FALSE)</f>
        <v>94</v>
      </c>
    </row>
    <row r="32" spans="1:12" x14ac:dyDescent="0.25">
      <c r="A32" t="s">
        <v>25</v>
      </c>
      <c r="B32" t="str">
        <f>VLOOKUP(A32,'Country and Region'!$A$1:$B$165,2,FALSE)</f>
        <v>Latin America and Caribbean</v>
      </c>
      <c r="C32">
        <v>2019</v>
      </c>
      <c r="D32">
        <v>31</v>
      </c>
      <c r="E32">
        <v>6.3209999999999997</v>
      </c>
      <c r="F32" s="2">
        <f>VLOOKUP(A32,'GDP $ from World Bank'!$A$2:$L$274,10,FALSE)</f>
        <v>66984427200.000008</v>
      </c>
      <c r="G32">
        <f>VLOOKUP(A32,'Life Expectancy from World Bank'!$A$1:$L$267,10,FALSE)</f>
        <v>78.506</v>
      </c>
      <c r="H32">
        <f>VLOOKUP(A32,'Unemployment % from World Bank'!$A$1:$L$267,10,FALSE)</f>
        <v>6.4099998474121103</v>
      </c>
      <c r="I32">
        <f>VLOOKUP(A32,'Education Index from Wiki'!$A$1:$G$190,7,FALSE)</f>
        <v>0.7</v>
      </c>
      <c r="J32" t="e">
        <f>VLOOKUP(A32,'% Drinking Water FAOStat'!$A$1:$H$124,7,FALSE)</f>
        <v>#N/A</v>
      </c>
      <c r="K32" t="e">
        <f>VLOOKUP(A32,'% Sanitation Servics FAOStat'!$A$1:$H$124,7,FALSE)</f>
        <v>#N/A</v>
      </c>
      <c r="L32">
        <f>VLOOKUP(A32,Freedom!$A$1:$I$212,7,FALSE)</f>
        <v>84</v>
      </c>
    </row>
    <row r="33" spans="1:12" x14ac:dyDescent="0.25">
      <c r="A33" t="s">
        <v>16</v>
      </c>
      <c r="B33" t="str">
        <f>VLOOKUP(A33,'Country and Region'!$A$1:$B$165,2,FALSE)</f>
        <v>Latin America and Caribbean</v>
      </c>
      <c r="C33">
        <v>2019</v>
      </c>
      <c r="D33">
        <v>32</v>
      </c>
      <c r="E33">
        <v>6.3</v>
      </c>
      <c r="F33" s="2">
        <f>VLOOKUP(A33,'GDP $ from World Bank'!$A$2:$L$274,10,FALSE)</f>
        <v>1873288158977.2271</v>
      </c>
      <c r="G33">
        <f>VLOOKUP(A33,'Life Expectancy from World Bank'!$A$1:$L$267,10,FALSE)</f>
        <v>75.881</v>
      </c>
      <c r="H33">
        <f>VLOOKUP(A33,'Unemployment % from World Bank'!$A$1:$L$267,10,FALSE)</f>
        <v>12.050000190734901</v>
      </c>
      <c r="I33">
        <f>VLOOKUP(A33,'Education Index from Wiki'!$A$1:$G$190,7,FALSE)</f>
        <v>0.69399999999999995</v>
      </c>
      <c r="J33">
        <f>VLOOKUP(A33,'% Drinking Water FAOStat'!$A$1:$H$124,7,FALSE)</f>
        <v>85.1</v>
      </c>
      <c r="K33">
        <f>VLOOKUP(A33,'% Sanitation Servics FAOStat'!$A$1:$H$124,7,FALSE)</f>
        <v>47.8</v>
      </c>
      <c r="L33">
        <f>VLOOKUP(A33,Freedom!$A$1:$I$212,7,FALSE)</f>
        <v>75</v>
      </c>
    </row>
    <row r="34" spans="1:12" x14ac:dyDescent="0.25">
      <c r="A34" t="s">
        <v>32</v>
      </c>
      <c r="B34" t="str">
        <f>VLOOKUP(A34,'Country and Region'!$A$1:$B$165,2,FALSE)</f>
        <v>Latin America and Caribbean</v>
      </c>
      <c r="C34">
        <v>2019</v>
      </c>
      <c r="D34">
        <v>33</v>
      </c>
      <c r="E34">
        <v>6.2930000000000001</v>
      </c>
      <c r="F34" s="2">
        <f>VLOOKUP(A34,'GDP $ from World Bank'!$A$2:$L$274,10,FALSE)</f>
        <v>61231149880.585663</v>
      </c>
      <c r="G34">
        <f>VLOOKUP(A34,'Life Expectancy from World Bank'!$A$1:$L$267,10,FALSE)</f>
        <v>77.911000000000001</v>
      </c>
      <c r="H34">
        <f>VLOOKUP(A34,'Unemployment % from World Bank'!$A$1:$L$267,10,FALSE)</f>
        <v>8.7299995422363299</v>
      </c>
      <c r="I34">
        <f>VLOOKUP(A34,'Education Index from Wiki'!$A$1:$G$190,7,FALSE)</f>
        <v>0.76500000000000001</v>
      </c>
      <c r="J34" t="e">
        <f>VLOOKUP(A34,'% Drinking Water FAOStat'!$A$1:$H$124,7,FALSE)</f>
        <v>#N/A</v>
      </c>
      <c r="K34" t="e">
        <f>VLOOKUP(A34,'% Sanitation Servics FAOStat'!$A$1:$H$124,7,FALSE)</f>
        <v>#N/A</v>
      </c>
      <c r="L34">
        <f>VLOOKUP(A34,Freedom!$A$1:$I$212,7,FALSE)</f>
        <v>98</v>
      </c>
    </row>
    <row r="35" spans="1:12" x14ac:dyDescent="0.25">
      <c r="A35" t="s">
        <v>24</v>
      </c>
      <c r="B35" t="str">
        <f>VLOOKUP(A35,'Country and Region'!$A$1:$B$165,2,FALSE)</f>
        <v>Southeastern Asia</v>
      </c>
      <c r="C35">
        <v>2019</v>
      </c>
      <c r="D35">
        <v>34</v>
      </c>
      <c r="E35">
        <v>6.2619999999999996</v>
      </c>
      <c r="F35" s="2">
        <f>VLOOKUP(A35,'GDP $ from World Bank'!$A$2:$L$274,10,FALSE)</f>
        <v>375472731271.07458</v>
      </c>
      <c r="G35">
        <f>VLOOKUP(A35,'Life Expectancy from World Bank'!$A$1:$L$267,10,FALSE)</f>
        <v>83.595121951219525</v>
      </c>
      <c r="H35">
        <f>VLOOKUP(A35,'Unemployment % from World Bank'!$A$1:$L$267,10,FALSE)</f>
        <v>3.0999999046325701</v>
      </c>
      <c r="I35">
        <f>VLOOKUP(A35,'Education Index from Wiki'!$A$1:$G$190,7,FALSE)</f>
        <v>0.92400000000000004</v>
      </c>
      <c r="J35">
        <f>VLOOKUP(A35,'% Drinking Water FAOStat'!$A$1:$H$124,7,FALSE)</f>
        <v>99</v>
      </c>
      <c r="K35">
        <f>VLOOKUP(A35,'% Sanitation Servics FAOStat'!$A$1:$H$124,7,FALSE)</f>
        <v>99</v>
      </c>
      <c r="L35">
        <f>VLOOKUP(A35,Freedom!$A$1:$I$212,7,FALSE)</f>
        <v>51</v>
      </c>
    </row>
    <row r="36" spans="1:12" x14ac:dyDescent="0.25">
      <c r="A36" t="s">
        <v>42</v>
      </c>
      <c r="B36" t="str">
        <f>VLOOKUP(A36,'Country and Region'!$A$1:$B$165,2,FALSE)</f>
        <v>Latin America and Caribbean</v>
      </c>
      <c r="C36">
        <v>2019</v>
      </c>
      <c r="D36">
        <v>35</v>
      </c>
      <c r="E36">
        <v>6.2530000000000001</v>
      </c>
      <c r="F36" s="2">
        <f>VLOOKUP(A36,'GDP $ from World Bank'!$A$2:$L$274,10,FALSE)</f>
        <v>26896660000</v>
      </c>
      <c r="G36">
        <f>VLOOKUP(A36,'Life Expectancy from World Bank'!$A$1:$L$267,10,FALSE)</f>
        <v>73.316999999999993</v>
      </c>
      <c r="H36">
        <f>VLOOKUP(A36,'Unemployment % from World Bank'!$A$1:$L$267,10,FALSE)</f>
        <v>4.1700000762939498</v>
      </c>
      <c r="I36">
        <f>VLOOKUP(A36,'Education Index from Wiki'!$A$1:$G$190,7,FALSE)</f>
        <v>0.55500000000000005</v>
      </c>
      <c r="J36" t="e">
        <f>VLOOKUP(A36,'% Drinking Water FAOStat'!$A$1:$H$124,7,FALSE)</f>
        <v>#N/A</v>
      </c>
      <c r="K36" t="e">
        <f>VLOOKUP(A36,'% Sanitation Servics FAOStat'!$A$1:$H$124,7,FALSE)</f>
        <v>#N/A</v>
      </c>
      <c r="L36">
        <f>VLOOKUP(A36,Freedom!$A$1:$I$212,7,FALSE)</f>
        <v>67</v>
      </c>
    </row>
    <row r="37" spans="1:12" x14ac:dyDescent="0.25">
      <c r="A37" t="s">
        <v>50</v>
      </c>
      <c r="B37" t="str">
        <f>VLOOKUP(A37,'Country and Region'!$A$1:$B$165,2,FALSE)</f>
        <v>Western Europe</v>
      </c>
      <c r="C37">
        <v>2019</v>
      </c>
      <c r="D37">
        <v>36</v>
      </c>
      <c r="E37">
        <v>6.2229999999999999</v>
      </c>
      <c r="F37" s="2">
        <f>VLOOKUP(A37,'GDP $ from World Bank'!$A$2:$L$274,10,FALSE)</f>
        <v>2011285742552.1536</v>
      </c>
      <c r="G37">
        <f>VLOOKUP(A37,'Life Expectancy from World Bank'!$A$1:$L$267,10,FALSE)</f>
        <v>83.497560975609773</v>
      </c>
      <c r="H37">
        <f>VLOOKUP(A37,'Unemployment % from World Bank'!$A$1:$L$267,10,FALSE)</f>
        <v>9.9499998092651403</v>
      </c>
      <c r="I37">
        <f>VLOOKUP(A37,'Education Index from Wiki'!$A$1:$G$190,7,FALSE)</f>
        <v>0.79300000000000004</v>
      </c>
      <c r="J37">
        <f>VLOOKUP(A37,'% Drinking Water FAOStat'!$A$1:$H$124,7,FALSE)</f>
        <v>95.8</v>
      </c>
      <c r="K37">
        <f>VLOOKUP(A37,'% Sanitation Servics FAOStat'!$A$1:$H$124,7,FALSE)</f>
        <v>95.8</v>
      </c>
      <c r="L37">
        <f>VLOOKUP(A37,Freedom!$A$1:$I$212,7,FALSE)</f>
        <v>89</v>
      </c>
    </row>
    <row r="38" spans="1:12" x14ac:dyDescent="0.25">
      <c r="A38" t="s">
        <v>49</v>
      </c>
      <c r="B38" t="str">
        <f>VLOOKUP(A38,'Country and Region'!$A$1:$B$165,2,FALSE)</f>
        <v>Middle East and Northern Africa</v>
      </c>
      <c r="C38">
        <v>2019</v>
      </c>
      <c r="D38">
        <v>37</v>
      </c>
      <c r="E38">
        <v>6.1989999999999998</v>
      </c>
      <c r="F38" s="2">
        <f>VLOOKUP(A38,'GDP $ from World Bank'!$A$2:$L$274,10,FALSE)</f>
        <v>38653318085.106384</v>
      </c>
      <c r="G38">
        <f>VLOOKUP(A38,'Life Expectancy from World Bank'!$A$1:$L$267,10,FALSE)</f>
        <v>77.292000000000002</v>
      </c>
      <c r="H38" t="str">
        <f>VLOOKUP(A38,'Unemployment % from World Bank'!$A$1:$L$267,10,FALSE)</f>
        <v>No Data</v>
      </c>
      <c r="I38">
        <f>VLOOKUP(A38,'Education Index from Wiki'!$A$1:$G$190,7,FALSE)</f>
        <v>0.76900000000000002</v>
      </c>
      <c r="J38">
        <f>VLOOKUP(A38,'% Drinking Water FAOStat'!$A$1:$H$124,7,FALSE)</f>
        <v>99</v>
      </c>
      <c r="K38">
        <f>VLOOKUP(A38,'% Sanitation Servics FAOStat'!$A$1:$H$124,7,FALSE)</f>
        <v>91.2</v>
      </c>
      <c r="L38">
        <f>VLOOKUP(A38,Freedom!$A$1:$I$212,7,FALSE)</f>
        <v>12</v>
      </c>
    </row>
    <row r="39" spans="1:12" x14ac:dyDescent="0.25">
      <c r="A39" t="s">
        <v>45</v>
      </c>
      <c r="B39" t="str">
        <f>VLOOKUP(A39,'Country and Region'!$A$1:$B$165,2,FALSE)</f>
        <v>Central and Eastern Europe</v>
      </c>
      <c r="C39">
        <v>2019</v>
      </c>
      <c r="D39">
        <v>38</v>
      </c>
      <c r="E39">
        <v>6.1980000000000004</v>
      </c>
      <c r="F39" s="2">
        <f>VLOOKUP(A39,'GDP $ from World Bank'!$A$2:$L$274,10,FALSE)</f>
        <v>105284375640.69788</v>
      </c>
      <c r="G39" t="e">
        <f>VLOOKUP(A39,'Life Expectancy from World Bank'!$A$1:$L$267,10,FALSE)</f>
        <v>#N/A</v>
      </c>
      <c r="H39" t="e">
        <f>VLOOKUP(A39,'Unemployment % from World Bank'!$A$1:$L$267,10,FALSE)</f>
        <v>#N/A</v>
      </c>
      <c r="I39">
        <f>VLOOKUP(A39,'Education Index from Wiki'!$A$1:$G$190,7,FALSE)</f>
        <v>0.82599999999999996</v>
      </c>
      <c r="J39">
        <f>VLOOKUP(A39,'% Drinking Water FAOStat'!$A$1:$H$124,7,FALSE)</f>
        <v>99</v>
      </c>
      <c r="K39">
        <f>VLOOKUP(A39,'% Sanitation Servics FAOStat'!$A$1:$H$124,7,FALSE)</f>
        <v>81.900000000000006</v>
      </c>
      <c r="L39">
        <f>VLOOKUP(A39,Freedom!$A$1:$I$212,7,FALSE)</f>
        <v>88</v>
      </c>
    </row>
    <row r="40" spans="1:12" x14ac:dyDescent="0.25">
      <c r="A40" t="s">
        <v>41</v>
      </c>
      <c r="B40" t="str">
        <f>VLOOKUP(A40,'Country and Region'!$A$1:$B$165,2,FALSE)</f>
        <v>Latin America and Caribbean</v>
      </c>
      <c r="C40">
        <v>2019</v>
      </c>
      <c r="D40">
        <v>39</v>
      </c>
      <c r="E40">
        <v>6.1920000000000002</v>
      </c>
      <c r="F40" s="2">
        <f>VLOOKUP(A40,'GDP $ from World Bank'!$A$2:$L$274,10,FALSE)</f>
        <v>23886216403.345474</v>
      </c>
      <c r="G40">
        <f>VLOOKUP(A40,'Life Expectancy from World Bank'!$A$1:$L$267,10,FALSE)</f>
        <v>73.507000000000005</v>
      </c>
      <c r="H40" t="str">
        <f>VLOOKUP(A40,'Unemployment % from World Bank'!$A$1:$L$267,10,FALSE)</f>
        <v>No Data</v>
      </c>
      <c r="I40">
        <f>VLOOKUP(A40,'Education Index from Wiki'!$A$1:$G$190,7,FALSE)</f>
        <v>0.72799999999999998</v>
      </c>
      <c r="J40" t="e">
        <f>VLOOKUP(A40,'% Drinking Water FAOStat'!$A$1:$H$124,7,FALSE)</f>
        <v>#N/A</v>
      </c>
      <c r="K40" t="e">
        <f>VLOOKUP(A40,'% Sanitation Servics FAOStat'!$A$1:$H$124,7,FALSE)</f>
        <v>#N/A</v>
      </c>
      <c r="L40">
        <f>VLOOKUP(A40,Freedom!$A$1:$I$212,7,FALSE)</f>
        <v>82</v>
      </c>
    </row>
    <row r="41" spans="1:12" x14ac:dyDescent="0.25">
      <c r="A41" t="s">
        <v>60</v>
      </c>
      <c r="B41" t="str">
        <f>VLOOKUP(A41,'Country and Region'!$A$1:$B$165,2,FALSE)</f>
        <v>Central and Eastern Europe</v>
      </c>
      <c r="C41">
        <v>2019</v>
      </c>
      <c r="D41">
        <v>40</v>
      </c>
      <c r="E41">
        <v>6.1820000000000004</v>
      </c>
      <c r="F41" s="2">
        <f>VLOOKUP(A41,'GDP $ from World Bank'!$A$2:$L$274,10,FALSE)</f>
        <v>597280564671.56323</v>
      </c>
      <c r="G41">
        <f>VLOOKUP(A41,'Life Expectancy from World Bank'!$A$1:$L$267,10,FALSE)</f>
        <v>77.904878048780489</v>
      </c>
      <c r="H41">
        <f>VLOOKUP(A41,'Unemployment % from World Bank'!$A$1:$L$267,10,FALSE)</f>
        <v>3.2799999713897701</v>
      </c>
      <c r="I41">
        <f>VLOOKUP(A41,'Education Index from Wiki'!$A$1:$G$190,7,FALSE)</f>
        <v>0.86899999999999999</v>
      </c>
      <c r="J41">
        <f>VLOOKUP(A41,'% Drinking Water FAOStat'!$A$1:$H$124,7,FALSE)</f>
        <v>98.3</v>
      </c>
      <c r="K41">
        <f>VLOOKUP(A41,'% Sanitation Servics FAOStat'!$A$1:$H$124,7,FALSE)</f>
        <v>90.5</v>
      </c>
      <c r="L41">
        <f>VLOOKUP(A41,Freedom!$A$1:$I$212,7,FALSE)</f>
        <v>84</v>
      </c>
    </row>
    <row r="42" spans="1:12" x14ac:dyDescent="0.25">
      <c r="A42" t="s">
        <v>44</v>
      </c>
      <c r="B42" t="str">
        <f>VLOOKUP(A42,'Country and Region'!$A$1:$B$165,2,FALSE)</f>
        <v>Central and Eastern Europe</v>
      </c>
      <c r="C42">
        <v>2019</v>
      </c>
      <c r="D42">
        <v>41</v>
      </c>
      <c r="E42">
        <v>6.1740000000000004</v>
      </c>
      <c r="F42" s="2">
        <f>VLOOKUP(A42,'GDP $ from World Bank'!$A$2:$L$274,10,FALSE)</f>
        <v>59907674027.46756</v>
      </c>
      <c r="G42">
        <f>VLOOKUP(A42,'Life Expectancy from World Bank'!$A$1:$L$267,10,FALSE)</f>
        <v>71.724999999999994</v>
      </c>
      <c r="H42">
        <f>VLOOKUP(A42,'Unemployment % from World Bank'!$A$1:$L$267,10,FALSE)</f>
        <v>8.9799995422363299</v>
      </c>
      <c r="I42">
        <f>VLOOKUP(A42,'Education Index from Wiki'!$A$1:$G$190,7,FALSE)</f>
        <v>0.72899999999999998</v>
      </c>
      <c r="J42">
        <f>VLOOKUP(A42,'% Drinking Water FAOStat'!$A$1:$H$124,7,FALSE)</f>
        <v>58.8</v>
      </c>
      <c r="K42" t="e">
        <f>VLOOKUP(A42,'% Sanitation Servics FAOStat'!$A$1:$H$124,7,FALSE)</f>
        <v>#N/A</v>
      </c>
      <c r="L42">
        <f>VLOOKUP(A42,Freedom!$A$1:$I$212,7,FALSE)</f>
        <v>9</v>
      </c>
    </row>
    <row r="43" spans="1:12" x14ac:dyDescent="0.25">
      <c r="A43" t="s">
        <v>56</v>
      </c>
      <c r="B43" t="str">
        <f>VLOOKUP(A43,'Country and Region'!$A$1:$B$165,2,FALSE)</f>
        <v>Central and Eastern Europe</v>
      </c>
      <c r="C43">
        <v>2019</v>
      </c>
      <c r="D43">
        <v>42</v>
      </c>
      <c r="E43">
        <v>6.149</v>
      </c>
      <c r="F43" s="2">
        <f>VLOOKUP(A43,'GDP $ from World Bank'!$A$2:$L$274,10,FALSE)</f>
        <v>54697379017.333244</v>
      </c>
      <c r="G43">
        <f>VLOOKUP(A43,'Life Expectancy from World Bank'!$A$1:$L$267,10,FALSE)</f>
        <v>76.282926829268291</v>
      </c>
      <c r="H43">
        <f>VLOOKUP(A43,'Unemployment % from World Bank'!$A$1:$L$267,10,FALSE)</f>
        <v>6.2600002288818404</v>
      </c>
      <c r="I43">
        <f>VLOOKUP(A43,'Education Index from Wiki'!$A$1:$G$190,7,FALSE)</f>
        <v>0.89800000000000002</v>
      </c>
      <c r="J43">
        <f>VLOOKUP(A43,'% Drinking Water FAOStat'!$A$1:$H$124,7,FALSE)</f>
        <v>94.9</v>
      </c>
      <c r="K43">
        <f>VLOOKUP(A43,'% Sanitation Servics FAOStat'!$A$1:$H$124,7,FALSE)</f>
        <v>93.9</v>
      </c>
      <c r="L43">
        <f>VLOOKUP(A43,Freedom!$A$1:$I$212,7,FALSE)</f>
        <v>91</v>
      </c>
    </row>
    <row r="44" spans="1:12" x14ac:dyDescent="0.25">
      <c r="A44" t="s">
        <v>33</v>
      </c>
      <c r="B44" t="str">
        <f>VLOOKUP(A44,'Country and Region'!$A$1:$B$165,2,FALSE)</f>
        <v>Latin America and Caribbean</v>
      </c>
      <c r="C44">
        <v>2019</v>
      </c>
      <c r="D44">
        <v>43</v>
      </c>
      <c r="E44">
        <v>6.125</v>
      </c>
      <c r="F44" s="2">
        <f>VLOOKUP(A44,'GDP $ from World Bank'!$A$2:$L$274,10,FALSE)</f>
        <v>323109543324.32056</v>
      </c>
      <c r="G44">
        <f>VLOOKUP(A44,'Life Expectancy from World Bank'!$A$1:$L$267,10,FALSE)</f>
        <v>77.287000000000006</v>
      </c>
      <c r="H44">
        <f>VLOOKUP(A44,'Unemployment % from World Bank'!$A$1:$L$267,10,FALSE)</f>
        <v>9.9600000381469709</v>
      </c>
      <c r="I44">
        <f>VLOOKUP(A44,'Education Index from Wiki'!$A$1:$G$190,7,FALSE)</f>
        <v>0.68200000000000005</v>
      </c>
      <c r="J44">
        <f>VLOOKUP(A44,'% Drinking Water FAOStat'!$A$1:$H$124,7,FALSE)</f>
        <v>73</v>
      </c>
      <c r="K44">
        <f>VLOOKUP(A44,'% Sanitation Servics FAOStat'!$A$1:$H$124,7,FALSE)</f>
        <v>18.2</v>
      </c>
      <c r="L44">
        <f>VLOOKUP(A44,Freedom!$A$1:$I$212,7,FALSE)</f>
        <v>66</v>
      </c>
    </row>
    <row r="45" spans="1:12" x14ac:dyDescent="0.25">
      <c r="A45" t="s">
        <v>55</v>
      </c>
      <c r="B45" t="str">
        <f>VLOOKUP(A45,'Country and Region'!$A$1:$B$165,2,FALSE)</f>
        <v>Central and Eastern Europe</v>
      </c>
      <c r="C45">
        <v>2019</v>
      </c>
      <c r="D45">
        <v>44</v>
      </c>
      <c r="E45">
        <v>6.1180000000000003</v>
      </c>
      <c r="F45" s="2">
        <f>VLOOKUP(A45,'GDP $ from World Bank'!$A$2:$L$274,10,FALSE)</f>
        <v>54178877605.999916</v>
      </c>
      <c r="G45">
        <f>VLOOKUP(A45,'Life Expectancy from World Bank'!$A$1:$L$267,10,FALSE)</f>
        <v>81.529268292682929</v>
      </c>
      <c r="H45">
        <f>VLOOKUP(A45,'Unemployment % from World Bank'!$A$1:$L$267,10,FALSE)</f>
        <v>4.4499998092651403</v>
      </c>
      <c r="I45">
        <f>VLOOKUP(A45,'Education Index from Wiki'!$A$1:$G$190,7,FALSE)</f>
        <v>0.91</v>
      </c>
      <c r="J45">
        <f>VLOOKUP(A45,'% Drinking Water FAOStat'!$A$1:$H$124,7,FALSE)</f>
        <v>98.3</v>
      </c>
      <c r="K45">
        <f>VLOOKUP(A45,'% Sanitation Servics FAOStat'!$A$1:$H$124,7,FALSE)</f>
        <v>70.400000000000006</v>
      </c>
      <c r="L45">
        <f>VLOOKUP(A45,Freedom!$A$1:$I$212,7,FALSE)</f>
        <v>94</v>
      </c>
    </row>
    <row r="46" spans="1:12" x14ac:dyDescent="0.25">
      <c r="A46" t="s">
        <v>57</v>
      </c>
      <c r="B46" t="str">
        <f>VLOOKUP(A46,'Country and Region'!$A$1:$B$165,2,FALSE)</f>
        <v>Latin America and Caribbean</v>
      </c>
      <c r="C46">
        <v>2019</v>
      </c>
      <c r="D46">
        <v>45</v>
      </c>
      <c r="E46">
        <v>6.1050000000000004</v>
      </c>
      <c r="F46" s="2">
        <f>VLOOKUP(A46,'GDP $ from World Bank'!$A$2:$L$274,10,FALSE)</f>
        <v>12596636042.232134</v>
      </c>
      <c r="G46">
        <f>VLOOKUP(A46,'Life Expectancy from World Bank'!$A$1:$L$267,10,FALSE)</f>
        <v>74.484999999999999</v>
      </c>
      <c r="H46" t="str">
        <f>VLOOKUP(A46,'Unemployment % from World Bank'!$A$1:$L$267,10,FALSE)</f>
        <v>No Data</v>
      </c>
      <c r="I46">
        <f>VLOOKUP(A46,'Education Index from Wiki'!$A$1:$G$190,7,FALSE)</f>
        <v>0.57299999999999995</v>
      </c>
      <c r="J46">
        <f>VLOOKUP(A46,'% Drinking Water FAOStat'!$A$1:$H$124,7,FALSE)</f>
        <v>55.4</v>
      </c>
      <c r="K46" t="e">
        <f>VLOOKUP(A46,'% Sanitation Servics FAOStat'!$A$1:$H$124,7,FALSE)</f>
        <v>#N/A</v>
      </c>
      <c r="L46">
        <f>VLOOKUP(A46,Freedom!$A$1:$I$212,7,FALSE)</f>
        <v>32</v>
      </c>
    </row>
    <row r="47" spans="1:12" x14ac:dyDescent="0.25">
      <c r="A47" t="s">
        <v>69</v>
      </c>
      <c r="B47" t="str">
        <f>VLOOKUP(A47,'Country and Region'!$A$1:$B$165,2,FALSE)</f>
        <v>Central and Eastern Europe</v>
      </c>
      <c r="C47">
        <v>2019</v>
      </c>
      <c r="D47">
        <v>46</v>
      </c>
      <c r="E47">
        <v>6.1</v>
      </c>
      <c r="F47" s="2">
        <f>VLOOKUP(A47,'GDP $ from World Bank'!$A$2:$L$274,10,FALSE)</f>
        <v>7899879086.4308109</v>
      </c>
      <c r="G47">
        <f>VLOOKUP(A47,'Life Expectancy from World Bank'!$A$1:$L$267,10,FALSE)</f>
        <v>73.092682926829269</v>
      </c>
      <c r="H47">
        <f>VLOOKUP(A47,'Unemployment % from World Bank'!$A$1:$L$267,10,FALSE)</f>
        <v>25.069999694824201</v>
      </c>
      <c r="I47" t="e">
        <f>VLOOKUP(A47,'Education Index from Wiki'!$A$1:$G$190,7,FALSE)</f>
        <v>#N/A</v>
      </c>
      <c r="J47" t="e">
        <f>VLOOKUP(A47,'% Drinking Water FAOStat'!$A$1:$H$124,7,FALSE)</f>
        <v>#N/A</v>
      </c>
      <c r="K47" t="e">
        <f>VLOOKUP(A47,'% Sanitation Servics FAOStat'!$A$1:$H$124,7,FALSE)</f>
        <v>#N/A</v>
      </c>
      <c r="L47">
        <f>VLOOKUP(A47,Freedom!$A$1:$I$212,7,FALSE)</f>
        <v>54</v>
      </c>
    </row>
    <row r="48" spans="1:12" x14ac:dyDescent="0.25">
      <c r="A48" t="s">
        <v>30</v>
      </c>
      <c r="B48" t="str">
        <f>VLOOKUP(A48,'Country and Region'!$A$1:$B$165,2,FALSE)</f>
        <v>Latin America and Caribbean</v>
      </c>
      <c r="C48">
        <v>2019</v>
      </c>
      <c r="D48">
        <v>47</v>
      </c>
      <c r="E48">
        <v>6.0860000000000003</v>
      </c>
      <c r="F48" s="2">
        <f>VLOOKUP(A48,'GDP $ from World Bank'!$A$2:$L$274,10,FALSE)</f>
        <v>452818426182.65802</v>
      </c>
      <c r="G48">
        <f>VLOOKUP(A48,'Life Expectancy from World Bank'!$A$1:$L$267,10,FALSE)</f>
        <v>76.667000000000002</v>
      </c>
      <c r="H48">
        <f>VLOOKUP(A48,'Unemployment % from World Bank'!$A$1:$L$267,10,FALSE)</f>
        <v>9.8400001525878906</v>
      </c>
      <c r="I48">
        <f>VLOOKUP(A48,'Education Index from Wiki'!$A$1:$G$190,7,FALSE)</f>
        <v>0.85499999999999998</v>
      </c>
      <c r="J48" t="e">
        <f>VLOOKUP(A48,'% Drinking Water FAOStat'!$A$1:$H$124,7,FALSE)</f>
        <v>#N/A</v>
      </c>
      <c r="K48" t="str">
        <f>VLOOKUP(A48,'% Sanitation Servics FAOStat'!$A$1:$H$124,7,FALSE)</f>
        <v>No Data</v>
      </c>
      <c r="L48">
        <f>VLOOKUP(A48,Freedom!$A$1:$I$212,7,FALSE)</f>
        <v>84</v>
      </c>
    </row>
    <row r="49" spans="1:12" x14ac:dyDescent="0.25">
      <c r="A49" t="s">
        <v>86</v>
      </c>
      <c r="B49" t="str">
        <f>VLOOKUP(A49,'Country and Region'!$A$1:$B$165,2,FALSE)</f>
        <v>Central and Eastern Europe</v>
      </c>
      <c r="C49">
        <v>2019</v>
      </c>
      <c r="D49">
        <v>48</v>
      </c>
      <c r="E49">
        <v>6.07</v>
      </c>
      <c r="F49" s="2">
        <f>VLOOKUP(A49,'GDP $ from World Bank'!$A$2:$L$274,10,FALSE)</f>
        <v>249881592298.07217</v>
      </c>
      <c r="G49">
        <f>VLOOKUP(A49,'Life Expectancy from World Bank'!$A$1:$L$267,10,FALSE)</f>
        <v>75.607317073170734</v>
      </c>
      <c r="H49">
        <f>VLOOKUP(A49,'Unemployment % from World Bank'!$A$1:$L$267,10,FALSE)</f>
        <v>3.9100000858306898</v>
      </c>
      <c r="I49">
        <f>VLOOKUP(A49,'Education Index from Wiki'!$A$1:$G$190,7,FALSE)</f>
        <v>0.76500000000000001</v>
      </c>
      <c r="J49">
        <f>VLOOKUP(A49,'% Drinking Water FAOStat'!$A$1:$H$124,7,FALSE)</f>
        <v>82</v>
      </c>
      <c r="K49">
        <f>VLOOKUP(A49,'% Sanitation Servics FAOStat'!$A$1:$H$124,7,FALSE)</f>
        <v>82.3</v>
      </c>
      <c r="L49">
        <f>VLOOKUP(A49,Freedom!$A$1:$I$212,7,FALSE)</f>
        <v>81</v>
      </c>
    </row>
    <row r="50" spans="1:12" x14ac:dyDescent="0.25">
      <c r="A50" t="s">
        <v>67</v>
      </c>
      <c r="B50" t="str">
        <f>VLOOKUP(A50,'Country and Region'!$A$1:$B$165,2,FALSE)</f>
        <v>Western Europe</v>
      </c>
      <c r="C50">
        <v>2019</v>
      </c>
      <c r="D50">
        <v>49</v>
      </c>
      <c r="E50">
        <v>6.0460000000000003</v>
      </c>
      <c r="F50" s="2">
        <f>VLOOKUP(A50,'GDP $ from World Bank'!$A$2:$L$274,10,FALSE)</f>
        <v>25758357774.543827</v>
      </c>
      <c r="G50">
        <f>VLOOKUP(A50,'Life Expectancy from World Bank'!$A$1:$L$267,10,FALSE)</f>
        <v>80.981999999999999</v>
      </c>
      <c r="H50">
        <f>VLOOKUP(A50,'Unemployment % from World Bank'!$A$1:$L$267,10,FALSE)</f>
        <v>7.0700001716613796</v>
      </c>
      <c r="I50">
        <f>VLOOKUP(A50,'Education Index from Wiki'!$A$1:$G$190,7,FALSE)</f>
        <v>0.82699999999999996</v>
      </c>
      <c r="J50">
        <f>VLOOKUP(A50,'% Drinking Water FAOStat'!$A$1:$H$124,7,FALSE)</f>
        <v>99</v>
      </c>
      <c r="K50">
        <f>VLOOKUP(A50,'% Sanitation Servics FAOStat'!$A$1:$H$124,7,FALSE)</f>
        <v>77.099999999999994</v>
      </c>
      <c r="L50">
        <f>VLOOKUP(A50,Freedom!$A$1:$I$212,7,FALSE)</f>
        <v>94</v>
      </c>
    </row>
    <row r="51" spans="1:12" x14ac:dyDescent="0.25">
      <c r="A51" t="s">
        <v>48</v>
      </c>
      <c r="B51" t="str">
        <f>VLOOKUP(A51,'Country and Region'!$A$1:$B$165,2,FALSE)</f>
        <v>Latin America and Caribbean</v>
      </c>
      <c r="C51">
        <v>2019</v>
      </c>
      <c r="D51">
        <v>50</v>
      </c>
      <c r="E51">
        <v>6.0279999999999996</v>
      </c>
      <c r="F51" s="2">
        <f>VLOOKUP(A51,'GDP $ from World Bank'!$A$2:$L$274,10,FALSE)</f>
        <v>108108009000</v>
      </c>
      <c r="G51">
        <f>VLOOKUP(A51,'Life Expectancy from World Bank'!$A$1:$L$267,10,FALSE)</f>
        <v>77.010000000000005</v>
      </c>
      <c r="H51">
        <f>VLOOKUP(A51,'Unemployment % from World Bank'!$A$1:$L$267,10,FALSE)</f>
        <v>3.8099999427795401</v>
      </c>
      <c r="I51">
        <f>VLOOKUP(A51,'Education Index from Wiki'!$A$1:$G$190,7,FALSE)</f>
        <v>0.70199999999999996</v>
      </c>
      <c r="J51">
        <f>VLOOKUP(A51,'% Drinking Water FAOStat'!$A$1:$H$124,7,FALSE)</f>
        <v>66.599999999999994</v>
      </c>
      <c r="K51">
        <f>VLOOKUP(A51,'% Sanitation Servics FAOStat'!$A$1:$H$124,7,FALSE)</f>
        <v>41.7</v>
      </c>
      <c r="L51">
        <f>VLOOKUP(A51,Freedom!$A$1:$I$212,7,FALSE)</f>
        <v>63</v>
      </c>
    </row>
    <row r="52" spans="1:12" x14ac:dyDescent="0.25">
      <c r="A52" t="s">
        <v>39</v>
      </c>
      <c r="B52" t="str">
        <f>VLOOKUP(A52,'Country and Region'!$A$1:$B$165,2,FALSE)</f>
        <v>Middle East and Northern Africa</v>
      </c>
      <c r="C52">
        <v>2019</v>
      </c>
      <c r="D52">
        <v>51</v>
      </c>
      <c r="E52">
        <v>6.0209999999999999</v>
      </c>
      <c r="F52" s="2">
        <f>VLOOKUP(A52,'GDP $ from World Bank'!$A$2:$L$274,10,FALSE)</f>
        <v>136196760180.97563</v>
      </c>
      <c r="G52">
        <f>VLOOKUP(A52,'Life Expectancy from World Bank'!$A$1:$L$267,10,FALSE)</f>
        <v>75.489000000000004</v>
      </c>
      <c r="H52" t="str">
        <f>VLOOKUP(A52,'Unemployment % from World Bank'!$A$1:$L$267,10,FALSE)</f>
        <v>No Data</v>
      </c>
      <c r="I52">
        <f>VLOOKUP(A52,'Education Index from Wiki'!$A$1:$G$190,7,FALSE)</f>
        <v>0.63800000000000001</v>
      </c>
      <c r="J52">
        <f>VLOOKUP(A52,'% Drinking Water FAOStat'!$A$1:$H$124,7,FALSE)</f>
        <v>99</v>
      </c>
      <c r="K52">
        <f>VLOOKUP(A52,'% Sanitation Servics FAOStat'!$A$1:$H$124,7,FALSE)</f>
        <v>99</v>
      </c>
      <c r="L52">
        <f>VLOOKUP(A52,Freedom!$A$1:$I$212,7,FALSE)</f>
        <v>36</v>
      </c>
    </row>
    <row r="53" spans="1:12" x14ac:dyDescent="0.25">
      <c r="A53" t="s">
        <v>34</v>
      </c>
      <c r="B53" t="str">
        <f>VLOOKUP(A53,'Country and Region'!$A$1:$B$165,2,FALSE)</f>
        <v>Southeastern Asia</v>
      </c>
      <c r="C53">
        <v>2019</v>
      </c>
      <c r="D53">
        <v>52</v>
      </c>
      <c r="E53">
        <v>6.008</v>
      </c>
      <c r="F53" s="2">
        <f>VLOOKUP(A53,'GDP $ from World Bank'!$A$2:$L$274,10,FALSE)</f>
        <v>544081056184.69708</v>
      </c>
      <c r="G53">
        <f>VLOOKUP(A53,'Life Expectancy from World Bank'!$A$1:$L$267,10,FALSE)</f>
        <v>77.150000000000006</v>
      </c>
      <c r="H53">
        <f>VLOOKUP(A53,'Unemployment % from World Bank'!$A$1:$L$267,10,FALSE)</f>
        <v>0.72000002861022905</v>
      </c>
      <c r="I53">
        <f>VLOOKUP(A53,'Education Index from Wiki'!$A$1:$G$190,7,FALSE)</f>
        <v>0.68200000000000005</v>
      </c>
      <c r="J53" t="e">
        <f>VLOOKUP(A53,'% Drinking Water FAOStat'!$A$1:$H$124,7,FALSE)</f>
        <v>#N/A</v>
      </c>
      <c r="K53">
        <f>VLOOKUP(A53,'% Sanitation Servics FAOStat'!$A$1:$H$124,7,FALSE)</f>
        <v>25.6</v>
      </c>
      <c r="L53">
        <f>VLOOKUP(A53,Freedom!$A$1:$I$212,7,FALSE)</f>
        <v>30</v>
      </c>
    </row>
    <row r="54" spans="1:12" x14ac:dyDescent="0.25">
      <c r="A54" t="s">
        <v>89</v>
      </c>
      <c r="B54" t="str">
        <f>VLOOKUP(A54,'Country and Region'!$A$1:$B$165,2,FALSE)</f>
        <v>Central and Eastern Europe</v>
      </c>
      <c r="C54">
        <v>2019</v>
      </c>
      <c r="D54">
        <v>53</v>
      </c>
      <c r="E54">
        <v>5.94</v>
      </c>
      <c r="F54" s="2">
        <f>VLOOKUP(A54,'GDP $ from World Bank'!$A$2:$L$274,10,FALSE)</f>
        <v>34308783825.301907</v>
      </c>
      <c r="G54">
        <f>VLOOKUP(A54,'Life Expectancy from World Bank'!$A$1:$L$267,10,FALSE)</f>
        <v>75.387804878048797</v>
      </c>
      <c r="H54">
        <f>VLOOKUP(A54,'Unemployment % from World Bank'!$A$1:$L$267,10,FALSE)</f>
        <v>6.3099999427795401</v>
      </c>
      <c r="I54">
        <f>VLOOKUP(A54,'Education Index from Wiki'!$A$1:$G$190,7,FALSE)</f>
        <v>0.88300000000000001</v>
      </c>
      <c r="J54">
        <f>VLOOKUP(A54,'% Drinking Water FAOStat'!$A$1:$H$124,7,FALSE)</f>
        <v>96</v>
      </c>
      <c r="K54">
        <f>VLOOKUP(A54,'% Sanitation Servics FAOStat'!$A$1:$H$124,7,FALSE)</f>
        <v>81.099999999999994</v>
      </c>
      <c r="L54">
        <f>VLOOKUP(A54,Freedom!$A$1:$I$212,7,FALSE)</f>
        <v>87</v>
      </c>
    </row>
    <row r="55" spans="1:12" x14ac:dyDescent="0.25">
      <c r="A55" t="s">
        <v>47</v>
      </c>
      <c r="B55" t="str">
        <f>VLOOKUP(A55,'Country and Region'!$A$1:$B$165,2,FALSE)</f>
        <v>Eastern Asia</v>
      </c>
      <c r="C55">
        <v>2019</v>
      </c>
      <c r="D55">
        <v>54</v>
      </c>
      <c r="E55">
        <v>5.8949999999999996</v>
      </c>
      <c r="F55" s="2">
        <f>VLOOKUP(A55,'GDP $ from World Bank'!$A$2:$L$274,10,FALSE)</f>
        <v>1651422932447.7681</v>
      </c>
      <c r="G55" t="e">
        <f>VLOOKUP(A55,'Life Expectancy from World Bank'!$A$1:$L$267,10,FALSE)</f>
        <v>#N/A</v>
      </c>
      <c r="H55" t="e">
        <f>VLOOKUP(A55,'Unemployment % from World Bank'!$A$1:$L$267,10,FALSE)</f>
        <v>#N/A</v>
      </c>
      <c r="I55">
        <f>VLOOKUP(A55,'Education Index from Wiki'!$A$1:$G$190,7,FALSE)</f>
        <v>0.86499999999999999</v>
      </c>
      <c r="J55">
        <f>VLOOKUP(A55,'% Drinking Water FAOStat'!$A$1:$H$124,7,FALSE)</f>
        <v>99</v>
      </c>
      <c r="K55" t="e">
        <f>VLOOKUP(A55,'% Sanitation Servics FAOStat'!$A$1:$H$124,7,FALSE)</f>
        <v>#N/A</v>
      </c>
      <c r="L55">
        <f>VLOOKUP(A55,Freedom!$A$1:$I$212,7,FALSE)</f>
        <v>83</v>
      </c>
    </row>
    <row r="56" spans="1:12" x14ac:dyDescent="0.25">
      <c r="A56" t="s">
        <v>73</v>
      </c>
      <c r="B56" t="str">
        <f>VLOOKUP(A56,'Country and Region'!$A$1:$B$165,2,FALSE)</f>
        <v>Central and Eastern Europe</v>
      </c>
      <c r="C56">
        <v>2019</v>
      </c>
      <c r="D56">
        <v>55</v>
      </c>
      <c r="E56">
        <v>5.8929999999999998</v>
      </c>
      <c r="F56" s="2">
        <f>VLOOKUP(A56,'GDP $ from World Bank'!$A$2:$L$274,10,FALSE)</f>
        <v>31045591753.490147</v>
      </c>
      <c r="G56">
        <f>VLOOKUP(A56,'Life Expectancy from World Bank'!$A$1:$L$267,10,FALSE)</f>
        <v>78.646341463414657</v>
      </c>
      <c r="H56">
        <f>VLOOKUP(A56,'Unemployment % from World Bank'!$A$1:$L$267,10,FALSE)</f>
        <v>4.5100002288818404</v>
      </c>
      <c r="I56">
        <f>VLOOKUP(A56,'Education Index from Wiki'!$A$1:$G$190,7,FALSE)</f>
        <v>0.88200000000000001</v>
      </c>
      <c r="J56">
        <f>VLOOKUP(A56,'% Drinking Water FAOStat'!$A$1:$H$124,7,FALSE)</f>
        <v>95.8</v>
      </c>
      <c r="K56">
        <f>VLOOKUP(A56,'% Sanitation Servics FAOStat'!$A$1:$H$124,7,FALSE)</f>
        <v>93.1</v>
      </c>
      <c r="L56">
        <f>VLOOKUP(A56,Freedom!$A$1:$I$212,7,FALSE)</f>
        <v>94</v>
      </c>
    </row>
    <row r="57" spans="1:12" x14ac:dyDescent="0.25">
      <c r="A57" t="s">
        <v>65</v>
      </c>
      <c r="B57" t="str">
        <f>VLOOKUP(A57,'Country and Region'!$A$1:$B$165,2,FALSE)</f>
        <v>Latin America and Caribbean</v>
      </c>
      <c r="C57">
        <v>2019</v>
      </c>
      <c r="D57">
        <v>56</v>
      </c>
      <c r="E57">
        <v>5.89</v>
      </c>
      <c r="F57" s="2">
        <f>VLOOKUP(A57,'GDP $ from World Bank'!$A$2:$L$274,10,FALSE)</f>
        <v>15830768549.891571</v>
      </c>
      <c r="G57">
        <f>VLOOKUP(A57,'Life Expectancy from World Bank'!$A$1:$L$267,10,FALSE)</f>
        <v>74.474999999999994</v>
      </c>
      <c r="H57">
        <f>VLOOKUP(A57,'Unemployment % from World Bank'!$A$1:$L$267,10,FALSE)</f>
        <v>4.9899997711181596</v>
      </c>
      <c r="I57">
        <f>VLOOKUP(A57,'Education Index from Wiki'!$A$1:$G$190,7,FALSE)</f>
        <v>0.68899999999999995</v>
      </c>
      <c r="J57" t="e">
        <f>VLOOKUP(A57,'% Drinking Water FAOStat'!$A$1:$H$124,7,FALSE)</f>
        <v>#N/A</v>
      </c>
      <c r="K57" t="e">
        <f>VLOOKUP(A57,'% Sanitation Servics FAOStat'!$A$1:$H$124,7,FALSE)</f>
        <v>#N/A</v>
      </c>
      <c r="L57">
        <f>VLOOKUP(A57,Freedom!$A$1:$I$212,7,FALSE)</f>
        <v>78</v>
      </c>
    </row>
    <row r="58" spans="1:12" x14ac:dyDescent="0.25">
      <c r="A58" t="s">
        <v>71</v>
      </c>
      <c r="B58" t="str">
        <f>VLOOKUP(A58,'Country and Region'!$A$1:$B$165,2,FALSE)</f>
        <v>Sub-Saharan Africa</v>
      </c>
      <c r="C58">
        <v>2019</v>
      </c>
      <c r="D58">
        <v>57</v>
      </c>
      <c r="E58">
        <v>5.8879999999999999</v>
      </c>
      <c r="F58" s="2">
        <f>VLOOKUP(A58,'GDP $ from World Bank'!$A$2:$L$274,10,FALSE)</f>
        <v>14045808843.220995</v>
      </c>
      <c r="G58">
        <f>VLOOKUP(A58,'Life Expectancy from World Bank'!$A$1:$L$267,10,FALSE)</f>
        <v>74.235853658536584</v>
      </c>
      <c r="H58">
        <f>VLOOKUP(A58,'Unemployment % from World Bank'!$A$1:$L$267,10,FALSE)</f>
        <v>6.3299999237060502</v>
      </c>
      <c r="I58">
        <f>VLOOKUP(A58,'Education Index from Wiki'!$A$1:$G$190,7,FALSE)</f>
        <v>0.73599999999999999</v>
      </c>
      <c r="J58" t="e">
        <f>VLOOKUP(A58,'% Drinking Water FAOStat'!$A$1:$H$124,7,FALSE)</f>
        <v>#N/A</v>
      </c>
      <c r="K58" t="e">
        <f>VLOOKUP(A58,'% Sanitation Servics FAOStat'!$A$1:$H$124,7,FALSE)</f>
        <v>#N/A</v>
      </c>
      <c r="L58">
        <f>VLOOKUP(A58,Freedom!$A$1:$I$212,7,FALSE)</f>
        <v>89</v>
      </c>
    </row>
    <row r="59" spans="1:12" x14ac:dyDescent="0.25">
      <c r="A59" t="s">
        <v>46</v>
      </c>
      <c r="B59" t="str">
        <f>VLOOKUP(A59,'Country and Region'!$A$1:$B$165,2,FALSE)</f>
        <v>Eastern Asia</v>
      </c>
      <c r="C59">
        <v>2019</v>
      </c>
      <c r="D59">
        <v>58</v>
      </c>
      <c r="E59">
        <v>5.8860000000000001</v>
      </c>
      <c r="F59" s="2">
        <f>VLOOKUP(A59,'GDP $ from World Bank'!$A$2:$L$274,10,FALSE)</f>
        <v>5123318151510.623</v>
      </c>
      <c r="G59">
        <f>VLOOKUP(A59,'Life Expectancy from World Bank'!$A$1:$L$267,10,FALSE)</f>
        <v>84.356341463414637</v>
      </c>
      <c r="H59">
        <f>VLOOKUP(A59,'Unemployment % from World Bank'!$A$1:$L$267,10,FALSE)</f>
        <v>2.3499999046325701</v>
      </c>
      <c r="I59">
        <f>VLOOKUP(A59,'Education Index from Wiki'!$A$1:$G$190,7,FALSE)</f>
        <v>0.85099999999999998</v>
      </c>
      <c r="J59">
        <f>VLOOKUP(A59,'% Drinking Water FAOStat'!$A$1:$H$124,7,FALSE)</f>
        <v>98.6</v>
      </c>
      <c r="K59">
        <f>VLOOKUP(A59,'% Sanitation Servics FAOStat'!$A$1:$H$124,7,FALSE)</f>
        <v>81</v>
      </c>
      <c r="L59">
        <f>VLOOKUP(A59,Freedom!$A$1:$I$212,7,FALSE)</f>
        <v>96</v>
      </c>
    </row>
    <row r="60" spans="1:12" x14ac:dyDescent="0.25">
      <c r="A60" t="s">
        <v>105</v>
      </c>
      <c r="B60" t="str">
        <f>VLOOKUP(A60,'Country and Region'!$A$1:$B$165,2,FALSE)</f>
        <v>Latin America and Caribbean</v>
      </c>
      <c r="C60">
        <v>2019</v>
      </c>
      <c r="D60">
        <v>59</v>
      </c>
      <c r="E60">
        <v>5.86</v>
      </c>
      <c r="F60" s="2">
        <f>VLOOKUP(A60,'GDP $ from World Bank'!$A$2:$L$274,10,FALSE)</f>
        <v>25089976946.773567</v>
      </c>
      <c r="G60">
        <f>VLOOKUP(A60,'Life Expectancy from World Bank'!$A$1:$L$267,10,FALSE)</f>
        <v>75.27</v>
      </c>
      <c r="H60">
        <f>VLOOKUP(A60,'Unemployment % from World Bank'!$A$1:$L$267,10,FALSE)</f>
        <v>5.5500001907348597</v>
      </c>
      <c r="I60">
        <f>VLOOKUP(A60,'Education Index from Wiki'!$A$1:$G$190,7,FALSE)</f>
        <v>0.499</v>
      </c>
      <c r="J60" t="e">
        <f>VLOOKUP(A60,'% Drinking Water FAOStat'!$A$1:$H$124,7,FALSE)</f>
        <v>#N/A</v>
      </c>
      <c r="K60">
        <f>VLOOKUP(A60,'% Sanitation Servics FAOStat'!$A$1:$H$124,7,FALSE)</f>
        <v>49.3</v>
      </c>
      <c r="L60">
        <f>VLOOKUP(A60,Freedom!$A$1:$I$212,7,FALSE)</f>
        <v>46</v>
      </c>
    </row>
    <row r="61" spans="1:12" x14ac:dyDescent="0.25">
      <c r="A61" t="s">
        <v>54</v>
      </c>
      <c r="B61" t="str">
        <f>VLOOKUP(A61,'Country and Region'!$A$1:$B$165,2,FALSE)</f>
        <v>Central and Eastern Europe</v>
      </c>
      <c r="C61">
        <v>2019</v>
      </c>
      <c r="D61">
        <v>60</v>
      </c>
      <c r="E61">
        <v>5.8090000000000002</v>
      </c>
      <c r="F61" s="2">
        <f>VLOOKUP(A61,'GDP $ from World Bank'!$A$2:$L$274,10,FALSE)</f>
        <v>181667190075.54071</v>
      </c>
      <c r="G61">
        <f>VLOOKUP(A61,'Life Expectancy from World Bank'!$A$1:$L$267,10,FALSE)</f>
        <v>73.180000000000007</v>
      </c>
      <c r="H61">
        <f>VLOOKUP(A61,'Unemployment % from World Bank'!$A$1:$L$267,10,FALSE)</f>
        <v>4.8000001907348597</v>
      </c>
      <c r="I61">
        <f>VLOOKUP(A61,'Education Index from Wiki'!$A$1:$G$190,7,FALSE)</f>
        <v>0.84</v>
      </c>
      <c r="J61">
        <f>VLOOKUP(A61,'% Drinking Water FAOStat'!$A$1:$H$124,7,FALSE)</f>
        <v>89.3</v>
      </c>
      <c r="K61" t="e">
        <f>VLOOKUP(A61,'% Sanitation Servics FAOStat'!$A$1:$H$124,7,FALSE)</f>
        <v>#N/A</v>
      </c>
      <c r="L61">
        <f>VLOOKUP(A61,Freedom!$A$1:$I$212,7,FALSE)</f>
        <v>22</v>
      </c>
    </row>
    <row r="62" spans="1:12" x14ac:dyDescent="0.25">
      <c r="A62" t="s">
        <v>51</v>
      </c>
      <c r="B62" t="str">
        <f>VLOOKUP(A62,'Country and Region'!$A$1:$B$165,2,FALSE)</f>
        <v>Latin America and Caribbean</v>
      </c>
      <c r="C62">
        <v>2019</v>
      </c>
      <c r="D62">
        <v>61</v>
      </c>
      <c r="E62">
        <v>5.7789999999999999</v>
      </c>
      <c r="F62" s="2">
        <f>VLOOKUP(A62,'GDP $ from World Bank'!$A$2:$L$274,10,FALSE)</f>
        <v>40895322850.940666</v>
      </c>
      <c r="G62">
        <f>VLOOKUP(A62,'Life Expectancy from World Bank'!$A$1:$L$267,10,FALSE)</f>
        <v>71.513000000000005</v>
      </c>
      <c r="H62">
        <f>VLOOKUP(A62,'Unemployment % from World Bank'!$A$1:$L$267,10,FALSE)</f>
        <v>3.8199999332428001</v>
      </c>
      <c r="I62" t="e">
        <f>VLOOKUP(A62,'Education Index from Wiki'!$A$1:$G$190,7,FALSE)</f>
        <v>#N/A</v>
      </c>
      <c r="J62" t="e">
        <f>VLOOKUP(A62,'% Drinking Water FAOStat'!$A$1:$H$124,7,FALSE)</f>
        <v>#N/A</v>
      </c>
      <c r="K62" t="e">
        <f>VLOOKUP(A62,'% Sanitation Servics FAOStat'!$A$1:$H$124,7,FALSE)</f>
        <v>#N/A</v>
      </c>
      <c r="L62">
        <f>VLOOKUP(A62,Freedom!$A$1:$I$212,7,FALSE)</f>
        <v>67</v>
      </c>
    </row>
    <row r="63" spans="1:12" x14ac:dyDescent="0.25">
      <c r="A63" t="s">
        <v>104</v>
      </c>
      <c r="B63" t="str">
        <f>VLOOKUP(A63,'Country and Region'!$A$1:$B$165,2,FALSE)</f>
        <v>Central and Eastern Europe</v>
      </c>
      <c r="C63">
        <v>2019</v>
      </c>
      <c r="D63">
        <v>62</v>
      </c>
      <c r="E63">
        <v>5.758</v>
      </c>
      <c r="F63" s="2">
        <f>VLOOKUP(A63,'GDP $ from World Bank'!$A$2:$L$274,10,FALSE)</f>
        <v>163526491433.28973</v>
      </c>
      <c r="G63">
        <f>VLOOKUP(A63,'Life Expectancy from World Bank'!$A$1:$L$267,10,FALSE)</f>
        <v>76.319512195121945</v>
      </c>
      <c r="H63">
        <f>VLOOKUP(A63,'Unemployment % from World Bank'!$A$1:$L$267,10,FALSE)</f>
        <v>3.4200000762939502</v>
      </c>
      <c r="I63">
        <f>VLOOKUP(A63,'Education Index from Wiki'!$A$1:$G$190,7,FALSE)</f>
        <v>0.82099999999999995</v>
      </c>
      <c r="J63">
        <f>VLOOKUP(A63,'% Drinking Water FAOStat'!$A$1:$H$124,7,FALSE)</f>
        <v>92.6</v>
      </c>
      <c r="K63">
        <f>VLOOKUP(A63,'% Sanitation Servics FAOStat'!$A$1:$H$124,7,FALSE)</f>
        <v>87.8</v>
      </c>
      <c r="L63">
        <f>VLOOKUP(A63,Freedom!$A$1:$I$212,7,FALSE)</f>
        <v>70</v>
      </c>
    </row>
    <row r="64" spans="1:12" x14ac:dyDescent="0.25">
      <c r="A64" t="s">
        <v>53</v>
      </c>
      <c r="B64" t="str">
        <f>VLOOKUP(A64,'Country and Region'!$A$1:$B$165,2,FALSE)</f>
        <v>Latin America and Caribbean</v>
      </c>
      <c r="C64">
        <v>2019</v>
      </c>
      <c r="D64">
        <v>63</v>
      </c>
      <c r="E64">
        <v>5.7430000000000003</v>
      </c>
      <c r="F64" s="2">
        <f>VLOOKUP(A64,'GDP $ from World Bank'!$A$2:$L$274,10,FALSE)</f>
        <v>37925338329.156013</v>
      </c>
      <c r="G64">
        <f>VLOOKUP(A64,'Life Expectancy from World Bank'!$A$1:$L$267,10,FALSE)</f>
        <v>74.254000000000005</v>
      </c>
      <c r="H64">
        <f>VLOOKUP(A64,'Unemployment % from World Bank'!$A$1:$L$267,10,FALSE)</f>
        <v>6.5900001525878897</v>
      </c>
      <c r="I64">
        <f>VLOOKUP(A64,'Education Index from Wiki'!$A$1:$G$190,7,FALSE)</f>
        <v>0.63800000000000001</v>
      </c>
      <c r="J64">
        <f>VLOOKUP(A64,'% Drinking Water FAOStat'!$A$1:$H$124,7,FALSE)</f>
        <v>64</v>
      </c>
      <c r="K64">
        <f>VLOOKUP(A64,'% Sanitation Servics FAOStat'!$A$1:$H$124,7,FALSE)</f>
        <v>59.5</v>
      </c>
      <c r="L64">
        <f>VLOOKUP(A64,Freedom!$A$1:$I$212,7,FALSE)</f>
        <v>65</v>
      </c>
    </row>
    <row r="65" spans="1:12" x14ac:dyDescent="0.25">
      <c r="A65" t="s">
        <v>66</v>
      </c>
      <c r="B65" t="str">
        <f>VLOOKUP(A65,'Country and Region'!$A$1:$B$165,2,FALSE)</f>
        <v>Western Europe</v>
      </c>
      <c r="C65">
        <v>2019</v>
      </c>
      <c r="D65">
        <v>64</v>
      </c>
      <c r="E65">
        <v>5.718</v>
      </c>
      <c r="F65" s="2" t="str">
        <f>VLOOKUP(A65,'GDP $ from World Bank'!$A$2:$L$274,10,FALSE)</f>
        <v>No Data</v>
      </c>
      <c r="G65" t="e">
        <f>VLOOKUP(A65,'Life Expectancy from World Bank'!$A$1:$L$267,10,FALSE)</f>
        <v>#N/A</v>
      </c>
      <c r="H65" t="e">
        <f>VLOOKUP(A65,'Unemployment % from World Bank'!$A$1:$L$267,10,FALSE)</f>
        <v>#N/A</v>
      </c>
      <c r="I65" t="e">
        <f>VLOOKUP(A65,'Education Index from Wiki'!$A$1:$G$190,7,FALSE)</f>
        <v>#N/A</v>
      </c>
      <c r="J65" t="e">
        <f>VLOOKUP(A65,'% Drinking Water FAOStat'!$A$1:$H$124,7,FALSE)</f>
        <v>#N/A</v>
      </c>
      <c r="K65" t="e">
        <f>VLOOKUP(A65,'% Sanitation Servics FAOStat'!$A$1:$H$124,7,FALSE)</f>
        <v>#N/A</v>
      </c>
      <c r="L65" t="e">
        <f>VLOOKUP(A65,Freedom!$A$1:$I$212,7,FALSE)</f>
        <v>#N/A</v>
      </c>
    </row>
    <row r="66" spans="1:12" x14ac:dyDescent="0.25">
      <c r="A66" t="s">
        <v>58</v>
      </c>
      <c r="B66" t="str">
        <f>VLOOKUP(A66,'Country and Region'!$A$1:$B$165,2,FALSE)</f>
        <v>Latin America and Caribbean</v>
      </c>
      <c r="C66">
        <v>2019</v>
      </c>
      <c r="D66">
        <v>65</v>
      </c>
      <c r="E66">
        <v>5.6970000000000001</v>
      </c>
      <c r="F66" s="2">
        <f>VLOOKUP(A66,'GDP $ from World Bank'!$A$2:$L$274,10,FALSE)</f>
        <v>228323495040.90134</v>
      </c>
      <c r="G66">
        <f>VLOOKUP(A66,'Life Expectancy from World Bank'!$A$1:$L$267,10,FALSE)</f>
        <v>76.736000000000004</v>
      </c>
      <c r="H66">
        <f>VLOOKUP(A66,'Unemployment % from World Bank'!$A$1:$L$267,10,FALSE)</f>
        <v>3.3800001144409202</v>
      </c>
      <c r="I66">
        <f>VLOOKUP(A66,'Education Index from Wiki'!$A$1:$G$190,7,FALSE)</f>
        <v>0.74</v>
      </c>
      <c r="J66">
        <f>VLOOKUP(A66,'% Drinking Water FAOStat'!$A$1:$H$124,7,FALSE)</f>
        <v>51</v>
      </c>
      <c r="K66">
        <f>VLOOKUP(A66,'% Sanitation Servics FAOStat'!$A$1:$H$124,7,FALSE)</f>
        <v>50.3</v>
      </c>
      <c r="L66">
        <f>VLOOKUP(A66,Freedom!$A$1:$I$212,7,FALSE)</f>
        <v>73</v>
      </c>
    </row>
    <row r="67" spans="1:12" x14ac:dyDescent="0.25">
      <c r="A67" t="s">
        <v>88</v>
      </c>
      <c r="B67" t="str">
        <f>VLOOKUP(A67,'Country and Region'!$A$1:$B$165,2,FALSE)</f>
        <v>Western Europe</v>
      </c>
      <c r="C67">
        <v>2019</v>
      </c>
      <c r="D67">
        <v>66</v>
      </c>
      <c r="E67">
        <v>5.6929999999999996</v>
      </c>
      <c r="F67" s="2">
        <f>VLOOKUP(A67,'GDP $ from World Bank'!$A$2:$L$274,10,FALSE)</f>
        <v>239986922638.90158</v>
      </c>
      <c r="G67">
        <f>VLOOKUP(A67,'Life Expectancy from World Bank'!$A$1:$L$267,10,FALSE)</f>
        <v>81.675609756097572</v>
      </c>
      <c r="H67">
        <f>VLOOKUP(A67,'Unemployment % from World Bank'!$A$1:$L$267,10,FALSE)</f>
        <v>6.46000003814697</v>
      </c>
      <c r="I67">
        <f>VLOOKUP(A67,'Education Index from Wiki'!$A$1:$G$190,7,FALSE)</f>
        <v>0.76800000000000002</v>
      </c>
      <c r="J67">
        <f>VLOOKUP(A67,'% Drinking Water FAOStat'!$A$1:$H$124,7,FALSE)</f>
        <v>95.4</v>
      </c>
      <c r="K67">
        <f>VLOOKUP(A67,'% Sanitation Servics FAOStat'!$A$1:$H$124,7,FALSE)</f>
        <v>85</v>
      </c>
      <c r="L67">
        <f>VLOOKUP(A67,Freedom!$A$1:$I$212,7,FALSE)</f>
        <v>96</v>
      </c>
    </row>
    <row r="68" spans="1:12" x14ac:dyDescent="0.25">
      <c r="A68" t="s">
        <v>81</v>
      </c>
      <c r="B68" t="str">
        <f>VLOOKUP(A68,'Country and Region'!$A$1:$B$165,2,FALSE)</f>
        <v>Southern Asia</v>
      </c>
      <c r="C68">
        <v>2019</v>
      </c>
      <c r="D68">
        <v>67</v>
      </c>
      <c r="E68">
        <v>5.6529999999999996</v>
      </c>
      <c r="F68" s="2">
        <f>VLOOKUP(A68,'GDP $ from World Bank'!$A$2:$L$274,10,FALSE)</f>
        <v>320909489229.72314</v>
      </c>
      <c r="G68">
        <f>VLOOKUP(A68,'Life Expectancy from World Bank'!$A$1:$L$267,10,FALSE)</f>
        <v>67.272999999999996</v>
      </c>
      <c r="H68">
        <f>VLOOKUP(A68,'Unemployment % from World Bank'!$A$1:$L$267,10,FALSE)</f>
        <v>4.8299999237060502</v>
      </c>
      <c r="I68">
        <f>VLOOKUP(A68,'Education Index from Wiki'!$A$1:$G$190,7,FALSE)</f>
        <v>0.40200000000000002</v>
      </c>
      <c r="J68">
        <f>VLOOKUP(A68,'% Drinking Water FAOStat'!$A$1:$H$124,7,FALSE)</f>
        <v>35.799999999999997</v>
      </c>
      <c r="K68" t="e">
        <f>VLOOKUP(A68,'% Sanitation Servics FAOStat'!$A$1:$H$124,7,FALSE)</f>
        <v>#N/A</v>
      </c>
      <c r="L68">
        <f>VLOOKUP(A68,Freedom!$A$1:$I$212,7,FALSE)</f>
        <v>39</v>
      </c>
    </row>
    <row r="69" spans="1:12" x14ac:dyDescent="0.25">
      <c r="A69" t="s">
        <v>64</v>
      </c>
      <c r="B69" t="str">
        <f>VLOOKUP(A69,'Country and Region'!$A$1:$B$165,2,FALSE)</f>
        <v>Central and Eastern Europe</v>
      </c>
      <c r="C69">
        <v>2019</v>
      </c>
      <c r="D69">
        <v>68</v>
      </c>
      <c r="E69">
        <v>5.6479999999999997</v>
      </c>
      <c r="F69" s="2">
        <f>VLOOKUP(A69,'GDP $ from World Bank'!$A$2:$L$274,10,FALSE)</f>
        <v>1693113904262.8945</v>
      </c>
      <c r="G69">
        <f>VLOOKUP(A69,'Life Expectancy from World Bank'!$A$1:$L$267,10,FALSE)</f>
        <v>73.083902439024399</v>
      </c>
      <c r="H69">
        <f>VLOOKUP(A69,'Unemployment % from World Bank'!$A$1:$L$267,10,FALSE)</f>
        <v>4.5</v>
      </c>
      <c r="I69">
        <f>VLOOKUP(A69,'Education Index from Wiki'!$A$1:$G$190,7,FALSE)</f>
        <v>0.82299999999999995</v>
      </c>
      <c r="J69">
        <f>VLOOKUP(A69,'% Drinking Water FAOStat'!$A$1:$H$124,7,FALSE)</f>
        <v>76</v>
      </c>
      <c r="K69" t="e">
        <f>VLOOKUP(A69,'% Sanitation Servics FAOStat'!$A$1:$H$124,7,FALSE)</f>
        <v>#N/A</v>
      </c>
      <c r="L69">
        <f>VLOOKUP(A69,Freedom!$A$1:$I$212,7,FALSE)</f>
        <v>20</v>
      </c>
    </row>
    <row r="70" spans="1:12" x14ac:dyDescent="0.25">
      <c r="A70" t="s">
        <v>90</v>
      </c>
      <c r="B70" t="str">
        <f>VLOOKUP(A70,'Country and Region'!$A$1:$B$165,2,FALSE)</f>
        <v>Southeastern Asia</v>
      </c>
      <c r="C70">
        <v>2019</v>
      </c>
      <c r="D70">
        <v>69</v>
      </c>
      <c r="E70">
        <v>5.6310000000000002</v>
      </c>
      <c r="F70" s="2">
        <f>VLOOKUP(A70,'GDP $ from World Bank'!$A$2:$L$274,10,FALSE)</f>
        <v>376823278561.19611</v>
      </c>
      <c r="G70">
        <f>VLOOKUP(A70,'Life Expectancy from World Bank'!$A$1:$L$267,10,FALSE)</f>
        <v>71.230999999999995</v>
      </c>
      <c r="H70">
        <f>VLOOKUP(A70,'Unemployment % from World Bank'!$A$1:$L$267,10,FALSE)</f>
        <v>2.2400000095367401</v>
      </c>
      <c r="I70">
        <f>VLOOKUP(A70,'Education Index from Wiki'!$A$1:$G$190,7,FALSE)</f>
        <v>0.67800000000000005</v>
      </c>
      <c r="J70">
        <f>VLOOKUP(A70,'% Drinking Water FAOStat'!$A$1:$H$124,7,FALSE)</f>
        <v>47.2</v>
      </c>
      <c r="K70">
        <f>VLOOKUP(A70,'% Sanitation Servics FAOStat'!$A$1:$H$124,7,FALSE)</f>
        <v>59.5</v>
      </c>
      <c r="L70">
        <f>VLOOKUP(A70,Freedom!$A$1:$I$212,7,FALSE)</f>
        <v>61</v>
      </c>
    </row>
    <row r="71" spans="1:12" x14ac:dyDescent="0.25">
      <c r="A71" t="s">
        <v>87</v>
      </c>
      <c r="B71" t="str">
        <f>VLOOKUP(A71,'Country and Region'!$A$1:$B$165,2,FALSE)</f>
        <v>Central and Eastern Europe</v>
      </c>
      <c r="C71">
        <v>2019</v>
      </c>
      <c r="D71">
        <v>70</v>
      </c>
      <c r="E71">
        <v>5.6029999999999998</v>
      </c>
      <c r="F71" s="2">
        <f>VLOOKUP(A71,'GDP $ from World Bank'!$A$2:$L$274,10,FALSE)</f>
        <v>51514222381.842781</v>
      </c>
      <c r="G71">
        <f>VLOOKUP(A71,'Life Expectancy from World Bank'!$A$1:$L$267,10,FALSE)</f>
        <v>75.936585365853674</v>
      </c>
      <c r="H71">
        <f>VLOOKUP(A71,'Unemployment % from World Bank'!$A$1:$L$267,10,FALSE)</f>
        <v>10.3900003433228</v>
      </c>
      <c r="I71">
        <f>VLOOKUP(A71,'Education Index from Wiki'!$A$1:$G$190,7,FALSE)</f>
        <v>0.78300000000000003</v>
      </c>
      <c r="J71">
        <f>VLOOKUP(A71,'% Drinking Water FAOStat'!$A$1:$H$124,7,FALSE)</f>
        <v>75</v>
      </c>
      <c r="K71">
        <f>VLOOKUP(A71,'% Sanitation Servics FAOStat'!$A$1:$H$124,7,FALSE)</f>
        <v>18.2</v>
      </c>
      <c r="L71">
        <f>VLOOKUP(A71,Freedom!$A$1:$I$212,7,FALSE)</f>
        <v>67</v>
      </c>
    </row>
    <row r="72" spans="1:12" x14ac:dyDescent="0.25">
      <c r="A72" t="s">
        <v>52</v>
      </c>
      <c r="B72" t="str">
        <f>VLOOKUP(A72,'Country and Region'!$A$1:$B$165,2,FALSE)</f>
        <v>Central and Eastern Europe</v>
      </c>
      <c r="C72">
        <v>2019</v>
      </c>
      <c r="D72">
        <v>71</v>
      </c>
      <c r="E72">
        <v>5.5289999999999999</v>
      </c>
      <c r="F72" s="2">
        <f>VLOOKUP(A72,'GDP $ from World Bank'!$A$2:$L$274,10,FALSE)</f>
        <v>11971345002.775749</v>
      </c>
      <c r="G72">
        <f>VLOOKUP(A72,'Life Expectancy from World Bank'!$A$1:$L$267,10,FALSE)</f>
        <v>71.900999999999996</v>
      </c>
      <c r="H72">
        <f>VLOOKUP(A72,'Unemployment % from World Bank'!$A$1:$L$267,10,FALSE)</f>
        <v>5.0999999046325701</v>
      </c>
      <c r="I72" t="e">
        <f>VLOOKUP(A72,'Education Index from Wiki'!$A$1:$G$190,7,FALSE)</f>
        <v>#N/A</v>
      </c>
      <c r="J72" t="e">
        <f>VLOOKUP(A72,'% Drinking Water FAOStat'!$A$1:$H$124,7,FALSE)</f>
        <v>#N/A</v>
      </c>
      <c r="K72" t="e">
        <f>VLOOKUP(A72,'% Sanitation Servics FAOStat'!$A$1:$H$124,7,FALSE)</f>
        <v>#N/A</v>
      </c>
      <c r="L72">
        <f>VLOOKUP(A72,Freedom!$A$1:$I$212,7,FALSE)</f>
        <v>58</v>
      </c>
    </row>
    <row r="73" spans="1:12" x14ac:dyDescent="0.25">
      <c r="A73" t="s">
        <v>63</v>
      </c>
      <c r="B73" t="str">
        <f>VLOOKUP(A73,'Country and Region'!$A$1:$B$165,2,FALSE)</f>
        <v>Middle East and Northern Africa</v>
      </c>
      <c r="C73">
        <v>2019</v>
      </c>
      <c r="D73">
        <v>72</v>
      </c>
      <c r="E73">
        <v>5.5250000000000004</v>
      </c>
      <c r="F73" s="2">
        <f>VLOOKUP(A73,'GDP $ from World Bank'!$A$2:$L$274,10,FALSE)</f>
        <v>69252306372.023163</v>
      </c>
      <c r="G73">
        <f>VLOOKUP(A73,'Life Expectancy from World Bank'!$A$1:$L$267,10,FALSE)</f>
        <v>72.912999999999997</v>
      </c>
      <c r="H73" t="str">
        <f>VLOOKUP(A73,'Unemployment % from World Bank'!$A$1:$L$267,10,FALSE)</f>
        <v>No Data</v>
      </c>
      <c r="I73">
        <f>VLOOKUP(A73,'Education Index from Wiki'!$A$1:$G$190,7,FALSE)</f>
        <v>0.61</v>
      </c>
      <c r="J73" t="e">
        <f>VLOOKUP(A73,'% Drinking Water FAOStat'!$A$1:$H$124,7,FALSE)</f>
        <v>#N/A</v>
      </c>
      <c r="K73">
        <f>VLOOKUP(A73,'% Sanitation Servics FAOStat'!$A$1:$H$124,7,FALSE)</f>
        <v>21.6</v>
      </c>
      <c r="L73">
        <f>VLOOKUP(A73,Freedom!$A$1:$I$212,7,FALSE)</f>
        <v>9</v>
      </c>
    </row>
    <row r="74" spans="1:12" x14ac:dyDescent="0.25">
      <c r="A74" t="s">
        <v>83</v>
      </c>
      <c r="B74" t="str">
        <f>VLOOKUP(A74,'Country and Region'!$A$1:$B$165,2,FALSE)</f>
        <v>Central and Eastern Europe</v>
      </c>
      <c r="C74">
        <v>2019</v>
      </c>
      <c r="D74">
        <v>73</v>
      </c>
      <c r="E74">
        <v>5.5229999999999997</v>
      </c>
      <c r="F74" s="2">
        <f>VLOOKUP(A74,'GDP $ from World Bank'!$A$2:$L$274,10,FALSE)</f>
        <v>5542201150.9104805</v>
      </c>
      <c r="G74">
        <f>VLOOKUP(A74,'Life Expectancy from World Bank'!$A$1:$L$267,10,FALSE)</f>
        <v>76.682926829268297</v>
      </c>
      <c r="H74">
        <f>VLOOKUP(A74,'Unemployment % from World Bank'!$A$1:$L$267,10,FALSE)</f>
        <v>15.1300001144409</v>
      </c>
      <c r="I74">
        <f>VLOOKUP(A74,'Education Index from Wiki'!$A$1:$G$190,7,FALSE)</f>
        <v>0.80300000000000005</v>
      </c>
      <c r="J74">
        <f>VLOOKUP(A74,'% Drinking Water FAOStat'!$A$1:$H$124,7,FALSE)</f>
        <v>85</v>
      </c>
      <c r="K74">
        <f>VLOOKUP(A74,'% Sanitation Servics FAOStat'!$A$1:$H$124,7,FALSE)</f>
        <v>45.6</v>
      </c>
      <c r="L74">
        <f>VLOOKUP(A74,Freedom!$A$1:$I$212,7,FALSE)</f>
        <v>65</v>
      </c>
    </row>
    <row r="75" spans="1:12" x14ac:dyDescent="0.25">
      <c r="A75" t="s">
        <v>106</v>
      </c>
      <c r="B75" t="str">
        <f>VLOOKUP(A75,'Country and Region'!$A$1:$B$165,2,FALSE)</f>
        <v>Central and Eastern Europe</v>
      </c>
      <c r="C75">
        <v>2019</v>
      </c>
      <c r="D75">
        <v>74</v>
      </c>
      <c r="E75">
        <v>5.4669999999999996</v>
      </c>
      <c r="F75" s="2">
        <f>VLOOKUP(A75,'GDP $ from World Bank'!$A$2:$L$274,10,FALSE)</f>
        <v>8300784856.8790398</v>
      </c>
      <c r="G75">
        <f>VLOOKUP(A75,'Life Expectancy from World Bank'!$A$1:$L$267,10,FALSE)</f>
        <v>71.096999999999994</v>
      </c>
      <c r="H75" t="str">
        <f>VLOOKUP(A75,'Unemployment % from World Bank'!$A$1:$L$267,10,FALSE)</f>
        <v>No Data</v>
      </c>
      <c r="I75">
        <f>VLOOKUP(A75,'Education Index from Wiki'!$A$1:$G$190,7,FALSE)</f>
        <v>0.68200000000000005</v>
      </c>
      <c r="J75">
        <f>VLOOKUP(A75,'% Drinking Water FAOStat'!$A$1:$H$124,7,FALSE)</f>
        <v>55.2</v>
      </c>
      <c r="K75" t="e">
        <f>VLOOKUP(A75,'% Sanitation Servics FAOStat'!$A$1:$H$124,7,FALSE)</f>
        <v>#N/A</v>
      </c>
      <c r="L75">
        <f>VLOOKUP(A75,Freedom!$A$1:$I$212,7,FALSE)</f>
        <v>9</v>
      </c>
    </row>
    <row r="76" spans="1:12" x14ac:dyDescent="0.25">
      <c r="A76" t="s">
        <v>62</v>
      </c>
      <c r="B76" t="str">
        <f>VLOOKUP(A76,'Country and Region'!$A$1:$B$165,2,FALSE)</f>
        <v>Central and Eastern Europe</v>
      </c>
      <c r="C76">
        <v>2019</v>
      </c>
      <c r="D76">
        <v>75</v>
      </c>
      <c r="E76">
        <v>5.4320000000000004</v>
      </c>
      <c r="F76" s="2">
        <f>VLOOKUP(A76,'GDP $ from World Bank'!$A$2:$L$274,10,FALSE)</f>
        <v>62246206340.546936</v>
      </c>
      <c r="G76">
        <f>VLOOKUP(A76,'Life Expectancy from World Bank'!$A$1:$L$267,10,FALSE)</f>
        <v>78.424390243902451</v>
      </c>
      <c r="H76">
        <f>VLOOKUP(A76,'Unemployment % from World Bank'!$A$1:$L$267,10,FALSE)</f>
        <v>6.6199998855590803</v>
      </c>
      <c r="I76" t="e">
        <f>VLOOKUP(A76,'Education Index from Wiki'!$A$1:$G$190,7,FALSE)</f>
        <v>#N/A</v>
      </c>
      <c r="J76" t="e">
        <f>VLOOKUP(A76,'% Drinking Water FAOStat'!$A$1:$H$124,7,FALSE)</f>
        <v>#N/A</v>
      </c>
      <c r="K76">
        <f>VLOOKUP(A76,'% Sanitation Servics FAOStat'!$A$1:$H$124,7,FALSE)</f>
        <v>69.099999999999994</v>
      </c>
      <c r="L76">
        <f>VLOOKUP(A76,Freedom!$A$1:$I$212,7,FALSE)</f>
        <v>85</v>
      </c>
    </row>
    <row r="77" spans="1:12" x14ac:dyDescent="0.25">
      <c r="A77" t="s">
        <v>72</v>
      </c>
      <c r="B77" t="str">
        <f>VLOOKUP(A77,'Country and Region'!$A$1:$B$165,2,FALSE)</f>
        <v>Eastern Asia</v>
      </c>
      <c r="C77">
        <v>2019</v>
      </c>
      <c r="D77">
        <v>76</v>
      </c>
      <c r="E77">
        <v>5.43</v>
      </c>
      <c r="F77" s="2">
        <f>VLOOKUP(A77,'GDP $ from World Bank'!$A$2:$L$274,10,FALSE)</f>
        <v>363052489184.3949</v>
      </c>
      <c r="G77" t="e">
        <f>VLOOKUP(A77,'Life Expectancy from World Bank'!$A$1:$L$267,10,FALSE)</f>
        <v>#N/A</v>
      </c>
      <c r="H77">
        <f>VLOOKUP(A77,'Unemployment % from World Bank'!$A$1:$L$267,10,FALSE)</f>
        <v>2.9300000667571999</v>
      </c>
      <c r="I77">
        <f>VLOOKUP(A77,'Education Index from Wiki'!$A$1:$G$190,7,FALSE)</f>
        <v>0.88</v>
      </c>
      <c r="J77">
        <f>VLOOKUP(A77,'% Drinking Water FAOStat'!$A$1:$H$124,7,FALSE)</f>
        <v>99</v>
      </c>
      <c r="K77" t="e">
        <f>VLOOKUP(A77,'% Sanitation Servics FAOStat'!$A$1:$H$124,7,FALSE)</f>
        <v>#N/A</v>
      </c>
      <c r="L77">
        <f>VLOOKUP(A77,Freedom!$A$1:$I$212,7,FALSE)</f>
        <v>59</v>
      </c>
    </row>
    <row r="78" spans="1:12" x14ac:dyDescent="0.25">
      <c r="A78" t="s">
        <v>98</v>
      </c>
      <c r="B78" t="str">
        <f>VLOOKUP(A78,'Country and Region'!$A$1:$B$165,2,FALSE)</f>
        <v>Latin America and Caribbean</v>
      </c>
      <c r="C78">
        <v>2019</v>
      </c>
      <c r="D78">
        <v>77</v>
      </c>
      <c r="E78">
        <v>5.4249999999999998</v>
      </c>
      <c r="F78" s="2">
        <f>VLOOKUP(A78,'GDP $ from World Bank'!$A$2:$L$274,10,FALSE)</f>
        <v>88941299733.50177</v>
      </c>
      <c r="G78">
        <f>VLOOKUP(A78,'Life Expectancy from World Bank'!$A$1:$L$267,10,FALSE)</f>
        <v>74.081000000000003</v>
      </c>
      <c r="H78">
        <f>VLOOKUP(A78,'Unemployment % from World Bank'!$A$1:$L$267,10,FALSE)</f>
        <v>6.1799998283386204</v>
      </c>
      <c r="I78">
        <f>VLOOKUP(A78,'Education Index from Wiki'!$A$1:$G$190,7,FALSE)</f>
        <v>0.66600000000000004</v>
      </c>
      <c r="J78" t="e">
        <f>VLOOKUP(A78,'% Drinking Water FAOStat'!$A$1:$H$124,7,FALSE)</f>
        <v>#N/A</v>
      </c>
      <c r="K78" t="e">
        <f>VLOOKUP(A78,'% Sanitation Servics FAOStat'!$A$1:$H$124,7,FALSE)</f>
        <v>#N/A</v>
      </c>
      <c r="L78">
        <f>VLOOKUP(A78,Freedom!$A$1:$I$212,7,FALSE)</f>
        <v>67</v>
      </c>
    </row>
    <row r="79" spans="1:12" x14ac:dyDescent="0.25">
      <c r="A79" t="s">
        <v>96</v>
      </c>
      <c r="B79" t="str">
        <f>VLOOKUP(A79,'Country and Region'!$A$1:$B$165,2,FALSE)</f>
        <v>Central and Eastern Europe</v>
      </c>
      <c r="C79">
        <v>2019</v>
      </c>
      <c r="D79">
        <v>78</v>
      </c>
      <c r="E79">
        <v>5.3860000000000001</v>
      </c>
      <c r="F79" s="2">
        <f>VLOOKUP(A79,'GDP $ from World Bank'!$A$2:$L$274,10,FALSE)</f>
        <v>20201323282.545101</v>
      </c>
      <c r="G79">
        <f>VLOOKUP(A79,'Life Expectancy from World Bank'!$A$1:$L$267,10,FALSE)</f>
        <v>77.400999999999996</v>
      </c>
      <c r="H79">
        <f>VLOOKUP(A79,'Unemployment % from World Bank'!$A$1:$L$267,10,FALSE)</f>
        <v>15.689999580383301</v>
      </c>
      <c r="I79">
        <f>VLOOKUP(A79,'Education Index from Wiki'!$A$1:$G$190,7,FALSE)</f>
        <v>0.71099999999999997</v>
      </c>
      <c r="J79">
        <f>VLOOKUP(A79,'% Drinking Water FAOStat'!$A$1:$H$124,7,FALSE)</f>
        <v>88.9</v>
      </c>
      <c r="K79" t="str">
        <f>VLOOKUP(A79,'% Sanitation Servics FAOStat'!$A$1:$H$124,7,FALSE)</f>
        <v>No Data</v>
      </c>
      <c r="L79" t="e">
        <f>VLOOKUP(A79,Freedom!$A$1:$I$212,7,FALSE)</f>
        <v>#N/A</v>
      </c>
    </row>
    <row r="80" spans="1:12" x14ac:dyDescent="0.25">
      <c r="A80" t="s">
        <v>76</v>
      </c>
      <c r="B80" t="str">
        <f>VLOOKUP(A80,'Country and Region'!$A$1:$B$165,2,FALSE)</f>
        <v>Middle East and Northern Africa</v>
      </c>
      <c r="C80">
        <v>2019</v>
      </c>
      <c r="D80">
        <v>79</v>
      </c>
      <c r="E80">
        <v>5.3730000000000002</v>
      </c>
      <c r="F80" s="2">
        <f>VLOOKUP(A80,'GDP $ from World Bank'!$A$2:$L$274,10,FALSE)</f>
        <v>761004425605.41431</v>
      </c>
      <c r="G80" t="e">
        <f>VLOOKUP(A80,'Life Expectancy from World Bank'!$A$1:$L$267,10,FALSE)</f>
        <v>#N/A</v>
      </c>
      <c r="H80">
        <f>VLOOKUP(A80,'Unemployment % from World Bank'!$A$1:$L$267,10,FALSE)</f>
        <v>13.670000076293899</v>
      </c>
      <c r="I80">
        <f>VLOOKUP(A80,'Education Index from Wiki'!$A$1:$G$190,7,FALSE)</f>
        <v>0.73099999999999998</v>
      </c>
      <c r="J80" t="e">
        <f>VLOOKUP(A80,'% Drinking Water FAOStat'!$A$1:$H$124,7,FALSE)</f>
        <v>#N/A</v>
      </c>
      <c r="K80" t="e">
        <f>VLOOKUP(A80,'% Sanitation Servics FAOStat'!$A$1:$H$124,7,FALSE)</f>
        <v>#N/A</v>
      </c>
      <c r="L80">
        <f>VLOOKUP(A80,Freedom!$A$1:$I$212,7,FALSE)</f>
        <v>31</v>
      </c>
    </row>
    <row r="81" spans="1:12" x14ac:dyDescent="0.25">
      <c r="A81" t="s">
        <v>61</v>
      </c>
      <c r="B81" t="str">
        <f>VLOOKUP(A81,'Country and Region'!$A$1:$B$165,2,FALSE)</f>
        <v>Southeastern Asia</v>
      </c>
      <c r="C81">
        <v>2019</v>
      </c>
      <c r="D81">
        <v>80</v>
      </c>
      <c r="E81">
        <v>5.3390000000000004</v>
      </c>
      <c r="F81" s="2">
        <f>VLOOKUP(A81,'GDP $ from World Bank'!$A$2:$L$274,10,FALSE)</f>
        <v>365276379480.98975</v>
      </c>
      <c r="G81">
        <f>VLOOKUP(A81,'Life Expectancy from World Bank'!$A$1:$L$267,10,FALSE)</f>
        <v>76.156000000000006</v>
      </c>
      <c r="H81">
        <f>VLOOKUP(A81,'Unemployment % from World Bank'!$A$1:$L$267,10,FALSE)</f>
        <v>3.2599999904632599</v>
      </c>
      <c r="I81">
        <f>VLOOKUP(A81,'Education Index from Wiki'!$A$1:$G$190,7,FALSE)</f>
        <v>0.72599999999999998</v>
      </c>
      <c r="J81">
        <f>VLOOKUP(A81,'% Drinking Water FAOStat'!$A$1:$H$124,7,FALSE)</f>
        <v>93.8</v>
      </c>
      <c r="K81" t="str">
        <f>VLOOKUP(A81,'% Sanitation Servics FAOStat'!$A$1:$H$124,7,FALSE)</f>
        <v>No Data</v>
      </c>
      <c r="L81">
        <f>VLOOKUP(A81,Freedom!$A$1:$I$212,7,FALSE)</f>
        <v>52</v>
      </c>
    </row>
    <row r="82" spans="1:12" x14ac:dyDescent="0.25">
      <c r="A82" t="s">
        <v>59</v>
      </c>
      <c r="B82" t="str">
        <f>VLOOKUP(A82,'Country and Region'!$A$1:$B$165,2,FALSE)</f>
        <v>Central and Eastern Europe</v>
      </c>
      <c r="C82">
        <v>2019</v>
      </c>
      <c r="D82">
        <v>81</v>
      </c>
      <c r="E82">
        <v>5.3230000000000004</v>
      </c>
      <c r="F82" s="2">
        <f>VLOOKUP(A82,'GDP $ from World Bank'!$A$2:$L$274,10,FALSE)</f>
        <v>64409647193.804375</v>
      </c>
      <c r="G82">
        <f>VLOOKUP(A82,'Life Expectancy from World Bank'!$A$1:$L$267,10,FALSE)</f>
        <v>74.226829268292704</v>
      </c>
      <c r="H82">
        <f>VLOOKUP(A82,'Unemployment % from World Bank'!$A$1:$L$267,10,FALSE)</f>
        <v>4.1599998474121103</v>
      </c>
      <c r="I82">
        <f>VLOOKUP(A82,'Education Index from Wiki'!$A$1:$G$190,7,FALSE)</f>
        <v>0.83799999999999997</v>
      </c>
      <c r="J82">
        <f>VLOOKUP(A82,'% Drinking Water FAOStat'!$A$1:$H$124,7,FALSE)</f>
        <v>94.6</v>
      </c>
      <c r="K82">
        <f>VLOOKUP(A82,'% Sanitation Servics FAOStat'!$A$1:$H$124,7,FALSE)</f>
        <v>74.099999999999994</v>
      </c>
      <c r="L82">
        <f>VLOOKUP(A82,Freedom!$A$1:$I$212,7,FALSE)</f>
        <v>19</v>
      </c>
    </row>
    <row r="83" spans="1:12" x14ac:dyDescent="0.25">
      <c r="A83" t="s">
        <v>102</v>
      </c>
      <c r="B83" t="str">
        <f>VLOOKUP(A83,'Country and Region'!$A$1:$B$165,2,FALSE)</f>
        <v>Western Europe</v>
      </c>
      <c r="C83">
        <v>2019</v>
      </c>
      <c r="D83">
        <v>82</v>
      </c>
      <c r="E83">
        <v>5.2869999999999999</v>
      </c>
      <c r="F83" s="2">
        <f>VLOOKUP(A83,'GDP $ from World Bank'!$A$2:$L$274,10,FALSE)</f>
        <v>205144152830.84674</v>
      </c>
      <c r="G83">
        <f>VLOOKUP(A83,'Life Expectancy from World Bank'!$A$1:$L$267,10,FALSE)</f>
        <v>81.639024390243918</v>
      </c>
      <c r="H83">
        <f>VLOOKUP(A83,'Unemployment % from World Bank'!$A$1:$L$267,10,FALSE)</f>
        <v>17.309999465942401</v>
      </c>
      <c r="I83">
        <f>VLOOKUP(A83,'Education Index from Wiki'!$A$1:$G$190,7,FALSE)</f>
        <v>0.84899999999999998</v>
      </c>
      <c r="J83">
        <f>VLOOKUP(A83,'% Drinking Water FAOStat'!$A$1:$H$124,7,FALSE)</f>
        <v>99</v>
      </c>
      <c r="K83">
        <f>VLOOKUP(A83,'% Sanitation Servics FAOStat'!$A$1:$H$124,7,FALSE)</f>
        <v>90.9</v>
      </c>
      <c r="L83">
        <f>VLOOKUP(A83,Freedom!$A$1:$I$212,7,FALSE)</f>
        <v>87</v>
      </c>
    </row>
    <row r="84" spans="1:12" x14ac:dyDescent="0.25">
      <c r="A84" t="s">
        <v>100</v>
      </c>
      <c r="B84" t="str">
        <f>VLOOKUP(A84,'Country and Region'!$A$1:$B$165,2,FALSE)</f>
        <v>Eastern Asia</v>
      </c>
      <c r="C84">
        <v>2019</v>
      </c>
      <c r="D84">
        <v>83</v>
      </c>
      <c r="E84">
        <v>5.2850000000000001</v>
      </c>
      <c r="F84" s="2">
        <f>VLOOKUP(A84,'GDP $ from World Bank'!$A$2:$L$274,10,FALSE)</f>
        <v>14206359006.809505</v>
      </c>
      <c r="G84">
        <f>VLOOKUP(A84,'Life Expectancy from World Bank'!$A$1:$L$267,10,FALSE)</f>
        <v>69.87</v>
      </c>
      <c r="H84">
        <f>VLOOKUP(A84,'Unemployment % from World Bank'!$A$1:$L$267,10,FALSE)</f>
        <v>9.2700004577636701</v>
      </c>
      <c r="I84">
        <f>VLOOKUP(A84,'Education Index from Wiki'!$A$1:$G$190,7,FALSE)</f>
        <v>0.73599999999999999</v>
      </c>
      <c r="J84">
        <f>VLOOKUP(A84,'% Drinking Water FAOStat'!$A$1:$H$124,7,FALSE)</f>
        <v>29.7</v>
      </c>
      <c r="K84">
        <f>VLOOKUP(A84,'% Sanitation Servics FAOStat'!$A$1:$H$124,7,FALSE)</f>
        <v>54.5</v>
      </c>
      <c r="L84">
        <f>VLOOKUP(A84,Freedom!$A$1:$I$212,7,FALSE)</f>
        <v>85</v>
      </c>
    </row>
    <row r="85" spans="1:12" x14ac:dyDescent="0.25">
      <c r="A85" t="s">
        <v>181</v>
      </c>
      <c r="B85" t="str">
        <f>VLOOKUP(A85,'Country and Region'!$A$1:$B$168,2,FALSE)</f>
        <v>Central and Eastern Europe</v>
      </c>
      <c r="C85">
        <v>2019</v>
      </c>
      <c r="D85">
        <v>84</v>
      </c>
      <c r="E85">
        <v>5.274</v>
      </c>
      <c r="F85" s="2" t="e">
        <f>VLOOKUP(A85,'GDP $ from World Bank'!$A$2:$L$274,10,FALSE)</f>
        <v>#N/A</v>
      </c>
      <c r="G85">
        <f>VLOOKUP(A85,'Life Expectancy from World Bank'!$A$1:$L$267,10,FALSE)</f>
        <v>76.60243902439025</v>
      </c>
      <c r="H85">
        <f>VLOOKUP(A85,'Unemployment % from World Bank'!$A$1:$L$267,10,FALSE)</f>
        <v>17.2600002288818</v>
      </c>
      <c r="I85">
        <f>VLOOKUP(A85,'Education Index from Wiki'!$A$1:$G$190,7,FALSE)</f>
        <v>0.70399999999999996</v>
      </c>
      <c r="J85">
        <f>VLOOKUP(A85,'% Drinking Water FAOStat'!$A$1:$H$124,7,FALSE)</f>
        <v>76.8</v>
      </c>
      <c r="K85">
        <f>VLOOKUP(A85,'% Sanitation Servics FAOStat'!$A$1:$H$124,7,FALSE)</f>
        <v>12.2</v>
      </c>
      <c r="L85">
        <f>VLOOKUP(A85,Freedom!$A$1:$I$212,7,FALSE)</f>
        <v>59</v>
      </c>
    </row>
    <row r="86" spans="1:12" x14ac:dyDescent="0.25">
      <c r="A86" t="s">
        <v>78</v>
      </c>
      <c r="B86" t="str">
        <f>VLOOKUP(A86,'Country and Region'!$A$1:$B$165,2,FALSE)</f>
        <v>Sub-Saharan Africa</v>
      </c>
      <c r="C86">
        <v>2019</v>
      </c>
      <c r="D86">
        <v>85</v>
      </c>
      <c r="E86">
        <v>5.2649999999999997</v>
      </c>
      <c r="F86" s="2">
        <f>VLOOKUP(A86,'GDP $ from World Bank'!$A$2:$L$274,10,FALSE)</f>
        <v>448120428858.76923</v>
      </c>
      <c r="G86">
        <f>VLOOKUP(A86,'Life Expectancy from World Bank'!$A$1:$L$267,10,FALSE)</f>
        <v>54.686999999999998</v>
      </c>
      <c r="H86">
        <f>VLOOKUP(A86,'Unemployment % from World Bank'!$A$1:$L$267,10,FALSE)</f>
        <v>10.699999809265099</v>
      </c>
      <c r="I86">
        <f>VLOOKUP(A86,'Education Index from Wiki'!$A$1:$G$190,7,FALSE)</f>
        <v>0.499</v>
      </c>
      <c r="J86">
        <f>VLOOKUP(A86,'% Drinking Water FAOStat'!$A$1:$H$124,7,FALSE)</f>
        <v>21.3</v>
      </c>
      <c r="K86">
        <f>VLOOKUP(A86,'% Sanitation Servics FAOStat'!$A$1:$H$124,7,FALSE)</f>
        <v>29.9</v>
      </c>
      <c r="L86">
        <f>VLOOKUP(A86,Freedom!$A$1:$I$212,7,FALSE)</f>
        <v>50</v>
      </c>
    </row>
    <row r="87" spans="1:12" x14ac:dyDescent="0.25">
      <c r="A87" t="s">
        <v>77</v>
      </c>
      <c r="B87" t="str">
        <f>VLOOKUP(A87,'Country and Region'!$A$1:$B$165,2,FALSE)</f>
        <v>Central and Eastern Europe</v>
      </c>
      <c r="C87">
        <v>2019</v>
      </c>
      <c r="D87">
        <v>86</v>
      </c>
      <c r="E87">
        <v>5.2610000000000001</v>
      </c>
      <c r="F87" s="2">
        <f>VLOOKUP(A87,'GDP $ from World Bank'!$A$2:$L$274,10,FALSE)</f>
        <v>8871026074.1976204</v>
      </c>
      <c r="G87" t="e">
        <f>VLOOKUP(A87,'Life Expectancy from World Bank'!$A$1:$L$267,10,FALSE)</f>
        <v>#N/A</v>
      </c>
      <c r="H87" t="e">
        <f>VLOOKUP(A87,'Unemployment % from World Bank'!$A$1:$L$267,10,FALSE)</f>
        <v>#N/A</v>
      </c>
      <c r="I87">
        <f>VLOOKUP(A87,'Education Index from Wiki'!$A$1:$G$190,7,FALSE)</f>
        <v>0.73</v>
      </c>
      <c r="J87">
        <f>VLOOKUP(A87,'% Drinking Water FAOStat'!$A$1:$H$124,7,FALSE)</f>
        <v>69.3</v>
      </c>
      <c r="K87">
        <f>VLOOKUP(A87,'% Sanitation Servics FAOStat'!$A$1:$H$124,7,FALSE)</f>
        <v>92.4</v>
      </c>
      <c r="L87">
        <f>VLOOKUP(A87,Freedom!$A$1:$I$212,7,FALSE)</f>
        <v>38</v>
      </c>
    </row>
    <row r="88" spans="1:12" x14ac:dyDescent="0.25">
      <c r="A88" t="s">
        <v>70</v>
      </c>
      <c r="B88" t="str">
        <f>VLOOKUP(A88,'Country and Region'!$A$1:$B$165,2,FALSE)</f>
        <v>Central and Eastern Europe</v>
      </c>
      <c r="C88">
        <v>2019</v>
      </c>
      <c r="D88">
        <v>87</v>
      </c>
      <c r="E88">
        <v>5.2469999999999999</v>
      </c>
      <c r="F88" s="2">
        <f>VLOOKUP(A88,'GDP $ from World Bank'!$A$2:$L$274,10,FALSE)</f>
        <v>45231428571.428574</v>
      </c>
      <c r="G88">
        <f>VLOOKUP(A88,'Life Expectancy from World Bank'!$A$1:$L$267,10,FALSE)</f>
        <v>68.191000000000003</v>
      </c>
      <c r="H88" t="str">
        <f>VLOOKUP(A88,'Unemployment % from World Bank'!$A$1:$L$267,10,FALSE)</f>
        <v>No Data</v>
      </c>
      <c r="I88">
        <f>VLOOKUP(A88,'Education Index from Wiki'!$A$1:$G$190,7,FALSE)</f>
        <v>0.65300000000000002</v>
      </c>
      <c r="J88">
        <f>VLOOKUP(A88,'% Drinking Water FAOStat'!$A$1:$H$124,7,FALSE)</f>
        <v>94.8</v>
      </c>
      <c r="K88" t="e">
        <f>VLOOKUP(A88,'% Sanitation Servics FAOStat'!$A$1:$H$124,7,FALSE)</f>
        <v>#N/A</v>
      </c>
      <c r="L88">
        <f>VLOOKUP(A88,Freedom!$A$1:$I$212,7,FALSE)</f>
        <v>2</v>
      </c>
    </row>
    <row r="89" spans="1:12" x14ac:dyDescent="0.25">
      <c r="A89" t="s">
        <v>68</v>
      </c>
      <c r="B89" t="str">
        <f>VLOOKUP(A89,'Country and Region'!$A$1:$B$165,2,FALSE)</f>
        <v>Middle East and Northern Africa</v>
      </c>
      <c r="C89">
        <v>2019</v>
      </c>
      <c r="D89">
        <v>88</v>
      </c>
      <c r="E89">
        <v>5.2110000000000003</v>
      </c>
      <c r="F89" s="2">
        <f>VLOOKUP(A89,'GDP $ from World Bank'!$A$2:$L$274,10,FALSE)</f>
        <v>171767403748.19025</v>
      </c>
      <c r="G89">
        <f>VLOOKUP(A89,'Life Expectancy from World Bank'!$A$1:$L$267,10,FALSE)</f>
        <v>76.88</v>
      </c>
      <c r="H89" t="str">
        <f>VLOOKUP(A89,'Unemployment % from World Bank'!$A$1:$L$267,10,FALSE)</f>
        <v>No Data</v>
      </c>
      <c r="I89">
        <f>VLOOKUP(A89,'Education Index from Wiki'!$A$1:$G$190,7,FALSE)</f>
        <v>0.67200000000000004</v>
      </c>
      <c r="J89">
        <f>VLOOKUP(A89,'% Drinking Water FAOStat'!$A$1:$H$124,7,FALSE)</f>
        <v>73.099999999999994</v>
      </c>
      <c r="K89">
        <f>VLOOKUP(A89,'% Sanitation Servics FAOStat'!$A$1:$H$124,7,FALSE)</f>
        <v>17.8</v>
      </c>
      <c r="L89">
        <f>VLOOKUP(A89,Freedom!$A$1:$I$212,7,FALSE)</f>
        <v>34</v>
      </c>
    </row>
    <row r="90" spans="1:12" x14ac:dyDescent="0.25">
      <c r="A90" t="s">
        <v>92</v>
      </c>
      <c r="B90" t="str">
        <f>VLOOKUP(A90,'Country and Region'!$A$1:$B$165,2,FALSE)</f>
        <v>Middle East and Northern Africa</v>
      </c>
      <c r="C90">
        <v>2019</v>
      </c>
      <c r="D90">
        <v>89</v>
      </c>
      <c r="E90">
        <v>5.2080000000000002</v>
      </c>
      <c r="F90" s="2">
        <f>VLOOKUP(A90,'GDP $ from World Bank'!$A$2:$L$274,10,FALSE)</f>
        <v>119870439113.66211</v>
      </c>
      <c r="G90">
        <f>VLOOKUP(A90,'Life Expectancy from World Bank'!$A$1:$L$267,10,FALSE)</f>
        <v>76.680000000000007</v>
      </c>
      <c r="H90" t="str">
        <f>VLOOKUP(A90,'Unemployment % from World Bank'!$A$1:$L$267,10,FALSE)</f>
        <v>No Data</v>
      </c>
      <c r="I90">
        <f>VLOOKUP(A90,'Education Index from Wiki'!$A$1:$G$190,7,FALSE)</f>
        <v>0.56899999999999995</v>
      </c>
      <c r="J90">
        <f>VLOOKUP(A90,'% Drinking Water FAOStat'!$A$1:$H$124,7,FALSE)</f>
        <v>78.400000000000006</v>
      </c>
      <c r="K90">
        <f>VLOOKUP(A90,'% Sanitation Servics FAOStat'!$A$1:$H$124,7,FALSE)</f>
        <v>39</v>
      </c>
      <c r="L90">
        <f>VLOOKUP(A90,Freedom!$A$1:$I$212,7,FALSE)</f>
        <v>39</v>
      </c>
    </row>
    <row r="91" spans="1:12" x14ac:dyDescent="0.25">
      <c r="A91" t="s">
        <v>80</v>
      </c>
      <c r="B91" t="str">
        <f>VLOOKUP(A91,'Country and Region'!$A$1:$B$165,2,FALSE)</f>
        <v>Central and Eastern Europe</v>
      </c>
      <c r="C91">
        <v>2019</v>
      </c>
      <c r="D91">
        <v>90</v>
      </c>
      <c r="E91">
        <v>5.2080000000000002</v>
      </c>
      <c r="F91" s="2">
        <f>VLOOKUP(A91,'GDP $ from World Bank'!$A$2:$L$274,10,FALSE)</f>
        <v>48174235294.117645</v>
      </c>
      <c r="G91">
        <f>VLOOKUP(A91,'Life Expectancy from World Bank'!$A$1:$L$267,10,FALSE)</f>
        <v>73.004999999999995</v>
      </c>
      <c r="H91">
        <f>VLOOKUP(A91,'Unemployment % from World Bank'!$A$1:$L$267,10,FALSE)</f>
        <v>4.8499999046325701</v>
      </c>
      <c r="I91">
        <f>VLOOKUP(A91,'Education Index from Wiki'!$A$1:$G$190,7,FALSE)</f>
        <v>0.71099999999999997</v>
      </c>
      <c r="J91">
        <f>VLOOKUP(A91,'% Drinking Water FAOStat'!$A$1:$H$124,7,FALSE)</f>
        <v>87.7</v>
      </c>
      <c r="K91">
        <f>VLOOKUP(A91,'% Sanitation Servics FAOStat'!$A$1:$H$124,7,FALSE)</f>
        <v>21</v>
      </c>
      <c r="L91">
        <f>VLOOKUP(A91,Freedom!$A$1:$I$212,7,FALSE)</f>
        <v>11</v>
      </c>
    </row>
    <row r="92" spans="1:12" x14ac:dyDescent="0.25">
      <c r="A92" t="s">
        <v>103</v>
      </c>
      <c r="B92" t="str">
        <f>VLOOKUP(A92,'Country and Region'!$A$1:$B$165,2,FALSE)</f>
        <v>Middle East and Northern Africa</v>
      </c>
      <c r="C92">
        <v>2019</v>
      </c>
      <c r="D92">
        <v>91</v>
      </c>
      <c r="E92">
        <v>5.1970000000000001</v>
      </c>
      <c r="F92" s="2">
        <f>VLOOKUP(A92,'GDP $ from World Bank'!$A$2:$L$274,10,FALSE)</f>
        <v>51605959131.338478</v>
      </c>
      <c r="G92">
        <f>VLOOKUP(A92,'Life Expectancy from World Bank'!$A$1:$L$267,10,FALSE)</f>
        <v>78.930000000000007</v>
      </c>
      <c r="H92">
        <f>VLOOKUP(A92,'Unemployment % from World Bank'!$A$1:$L$267,10,FALSE)</f>
        <v>11.300000190734901</v>
      </c>
      <c r="I92">
        <f>VLOOKUP(A92,'Education Index from Wiki'!$A$1:$G$190,7,FALSE)</f>
        <v>0.60399999999999998</v>
      </c>
      <c r="J92">
        <f>VLOOKUP(A92,'% Drinking Water FAOStat'!$A$1:$H$124,7,FALSE)</f>
        <v>47.7</v>
      </c>
      <c r="K92">
        <f>VLOOKUP(A92,'% Sanitation Servics FAOStat'!$A$1:$H$124,7,FALSE)</f>
        <v>16.5</v>
      </c>
      <c r="L92">
        <f>VLOOKUP(A92,Freedom!$A$1:$I$212,7,FALSE)</f>
        <v>45</v>
      </c>
    </row>
    <row r="93" spans="1:12" x14ac:dyDescent="0.25">
      <c r="A93" t="s">
        <v>74</v>
      </c>
      <c r="B93" t="str">
        <f>VLOOKUP(A93,'Country and Region'!$A$1:$B$165,2,FALSE)</f>
        <v>Southeastern Asia</v>
      </c>
      <c r="C93">
        <v>2019</v>
      </c>
      <c r="D93">
        <v>92</v>
      </c>
      <c r="E93">
        <v>5.1920000000000002</v>
      </c>
      <c r="F93" s="2">
        <f>VLOOKUP(A93,'GDP $ from World Bank'!$A$2:$L$274,10,FALSE)</f>
        <v>1119099868265.2468</v>
      </c>
      <c r="G93">
        <f>VLOOKUP(A93,'Life Expectancy from World Bank'!$A$1:$L$267,10,FALSE)</f>
        <v>71.715999999999994</v>
      </c>
      <c r="H93">
        <f>VLOOKUP(A93,'Unemployment % from World Bank'!$A$1:$L$267,10,FALSE)</f>
        <v>3.5899999141693102</v>
      </c>
      <c r="I93">
        <f>VLOOKUP(A93,'Education Index from Wiki'!$A$1:$G$190,7,FALSE)</f>
        <v>0.65</v>
      </c>
      <c r="J93" t="e">
        <f>VLOOKUP(A93,'% Drinking Water FAOStat'!$A$1:$H$124,7,FALSE)</f>
        <v>#N/A</v>
      </c>
      <c r="K93" t="e">
        <f>VLOOKUP(A93,'% Sanitation Servics FAOStat'!$A$1:$H$124,7,FALSE)</f>
        <v>#N/A</v>
      </c>
      <c r="L93">
        <f>VLOOKUP(A93,Freedom!$A$1:$I$212,7,FALSE)</f>
        <v>62</v>
      </c>
    </row>
    <row r="94" spans="1:12" x14ac:dyDescent="0.25">
      <c r="A94" t="s">
        <v>84</v>
      </c>
      <c r="B94" t="str">
        <f>VLOOKUP(A94,'Country and Region'!$A$1:$B$165,2,FALSE)</f>
        <v>Eastern Asia</v>
      </c>
      <c r="C94">
        <v>2019</v>
      </c>
      <c r="D94">
        <v>93</v>
      </c>
      <c r="E94">
        <v>5.1909999999999998</v>
      </c>
      <c r="F94" s="2">
        <f>VLOOKUP(A94,'GDP $ from World Bank'!$A$2:$L$274,10,FALSE)</f>
        <v>14279937500607.955</v>
      </c>
      <c r="G94">
        <f>VLOOKUP(A94,'Life Expectancy from World Bank'!$A$1:$L$267,10,FALSE)</f>
        <v>76.912000000000006</v>
      </c>
      <c r="H94">
        <f>VLOOKUP(A94,'Unemployment % from World Bank'!$A$1:$L$267,10,FALSE)</f>
        <v>5.1500000953674299</v>
      </c>
      <c r="I94">
        <f>VLOOKUP(A94,'Education Index from Wiki'!$A$1:$G$190,7,FALSE)</f>
        <v>0.66</v>
      </c>
      <c r="J94" t="e">
        <f>VLOOKUP(A94,'% Drinking Water FAOStat'!$A$1:$H$124,7,FALSE)</f>
        <v>#N/A</v>
      </c>
      <c r="K94" t="e">
        <f>VLOOKUP(A94,'% Sanitation Servics FAOStat'!$A$1:$H$124,7,FALSE)</f>
        <v>#N/A</v>
      </c>
      <c r="L94">
        <f>VLOOKUP(A94,Freedom!$A$1:$I$212,7,FALSE)</f>
        <v>11</v>
      </c>
    </row>
    <row r="95" spans="1:12" x14ac:dyDescent="0.25">
      <c r="A95" t="s">
        <v>75</v>
      </c>
      <c r="B95" t="str">
        <f>VLOOKUP(A95,'Country and Region'!$A$1:$B$165,2,FALSE)</f>
        <v>Southeastern Asia</v>
      </c>
      <c r="C95">
        <v>2019</v>
      </c>
      <c r="D95">
        <v>94</v>
      </c>
      <c r="E95">
        <v>5.1749999999999998</v>
      </c>
      <c r="F95" s="2">
        <f>VLOOKUP(A95,'GDP $ from World Bank'!$A$2:$L$274,10,FALSE)</f>
        <v>330391329475.73389</v>
      </c>
      <c r="G95">
        <f>VLOOKUP(A95,'Life Expectancy from World Bank'!$A$1:$L$267,10,FALSE)</f>
        <v>75.400000000000006</v>
      </c>
      <c r="H95">
        <f>VLOOKUP(A95,'Unemployment % from World Bank'!$A$1:$L$267,10,FALSE)</f>
        <v>1.6799999475479099</v>
      </c>
      <c r="I95">
        <f>VLOOKUP(A95,'Education Index from Wiki'!$A$1:$G$190,7,FALSE)</f>
        <v>0.63</v>
      </c>
      <c r="J95" t="e">
        <f>VLOOKUP(A95,'% Drinking Water FAOStat'!$A$1:$H$124,7,FALSE)</f>
        <v>#N/A</v>
      </c>
      <c r="K95" t="e">
        <f>VLOOKUP(A95,'% Sanitation Servics FAOStat'!$A$1:$H$124,7,FALSE)</f>
        <v>#N/A</v>
      </c>
      <c r="L95">
        <f>VLOOKUP(A95,Freedom!$A$1:$I$212,7,FALSE)</f>
        <v>20</v>
      </c>
    </row>
    <row r="96" spans="1:12" x14ac:dyDescent="0.25">
      <c r="A96" t="s">
        <v>79</v>
      </c>
      <c r="B96" t="str">
        <f>VLOOKUP(A96,'Country and Region'!$A$1:$B$165,2,FALSE)</f>
        <v>Southern Asia</v>
      </c>
      <c r="C96">
        <v>2019</v>
      </c>
      <c r="D96">
        <v>95</v>
      </c>
      <c r="E96">
        <v>5.0819999999999999</v>
      </c>
      <c r="F96" s="2">
        <f>VLOOKUP(A96,'GDP $ from World Bank'!$A$2:$L$274,10,FALSE)</f>
        <v>2535657069.0553718</v>
      </c>
      <c r="G96">
        <f>VLOOKUP(A96,'Life Expectancy from World Bank'!$A$1:$L$267,10,FALSE)</f>
        <v>71.777000000000001</v>
      </c>
      <c r="H96" t="str">
        <f>VLOOKUP(A96,'Unemployment % from World Bank'!$A$1:$L$267,10,FALSE)</f>
        <v>No Data</v>
      </c>
      <c r="I96">
        <f>VLOOKUP(A96,'Education Index from Wiki'!$A$1:$G$190,7,FALSE)</f>
        <v>0.496</v>
      </c>
      <c r="J96">
        <f>VLOOKUP(A96,'% Drinking Water FAOStat'!$A$1:$H$124,7,FALSE)</f>
        <v>36.5</v>
      </c>
      <c r="K96">
        <f>VLOOKUP(A96,'% Sanitation Servics FAOStat'!$A$1:$H$124,7,FALSE)</f>
        <v>64.599999999999994</v>
      </c>
      <c r="L96">
        <f>VLOOKUP(A96,Freedom!$A$1:$I$212,7,FALSE)</f>
        <v>59</v>
      </c>
    </row>
    <row r="97" spans="1:12" x14ac:dyDescent="0.25">
      <c r="A97" t="s">
        <v>133</v>
      </c>
      <c r="B97" t="str">
        <f>VLOOKUP(A97,'Country and Region'!$A$1:$B$165,2,FALSE)</f>
        <v>Sub-Saharan Africa</v>
      </c>
      <c r="C97">
        <v>2019</v>
      </c>
      <c r="D97">
        <v>96</v>
      </c>
      <c r="E97">
        <v>5.0439999999999996</v>
      </c>
      <c r="F97" s="2">
        <f>VLOOKUP(A97,'GDP $ from World Bank'!$A$2:$L$274,10,FALSE)</f>
        <v>39670977332.73484</v>
      </c>
      <c r="G97">
        <f>VLOOKUP(A97,'Life Expectancy from World Bank'!$A$1:$L$267,10,FALSE)</f>
        <v>59.292000000000002</v>
      </c>
      <c r="H97" t="str">
        <f>VLOOKUP(A97,'Unemployment % from World Bank'!$A$1:$L$267,10,FALSE)</f>
        <v>No Data</v>
      </c>
      <c r="I97">
        <f>VLOOKUP(A97,'Education Index from Wiki'!$A$1:$G$190,7,FALSE)</f>
        <v>0.54700000000000004</v>
      </c>
      <c r="J97" t="e">
        <f>VLOOKUP(A97,'% Drinking Water FAOStat'!$A$1:$H$124,7,FALSE)</f>
        <v>#N/A</v>
      </c>
      <c r="K97" t="e">
        <f>VLOOKUP(A97,'% Sanitation Servics FAOStat'!$A$1:$H$124,7,FALSE)</f>
        <v>#N/A</v>
      </c>
      <c r="L97">
        <f>VLOOKUP(A97,Freedom!$A$1:$I$212,7,FALSE)</f>
        <v>19</v>
      </c>
    </row>
    <row r="98" spans="1:12" x14ac:dyDescent="0.25">
      <c r="A98" t="s">
        <v>134</v>
      </c>
      <c r="B98" t="str">
        <f>VLOOKUP(A98,'Country and Region'!$A$1:$B$165,2,FALSE)</f>
        <v>Central and Eastern Europe</v>
      </c>
      <c r="C98">
        <v>2019</v>
      </c>
      <c r="D98">
        <v>97</v>
      </c>
      <c r="E98">
        <v>5.0110000000000001</v>
      </c>
      <c r="F98" s="2">
        <f>VLOOKUP(A98,'GDP $ from World Bank'!$A$2:$L$274,10,FALSE)</f>
        <v>68915416141.957642</v>
      </c>
      <c r="G98">
        <f>VLOOKUP(A98,'Life Expectancy from World Bank'!$A$1:$L$267,10,FALSE)</f>
        <v>75.112195121951217</v>
      </c>
      <c r="H98">
        <f>VLOOKUP(A98,'Unemployment % from World Bank'!$A$1:$L$267,10,FALSE)</f>
        <v>4.2300000190734899</v>
      </c>
      <c r="I98">
        <f>VLOOKUP(A98,'Education Index from Wiki'!$A$1:$G$190,7,FALSE)</f>
        <v>0.77900000000000003</v>
      </c>
      <c r="J98">
        <f>VLOOKUP(A98,'% Drinking Water FAOStat'!$A$1:$H$124,7,FALSE)</f>
        <v>97.5</v>
      </c>
      <c r="K98">
        <f>VLOOKUP(A98,'% Sanitation Servics FAOStat'!$A$1:$H$124,7,FALSE)</f>
        <v>70.400000000000006</v>
      </c>
      <c r="L98">
        <f>VLOOKUP(A98,Freedom!$A$1:$I$212,7,FALSE)</f>
        <v>80</v>
      </c>
    </row>
    <row r="99" spans="1:12" x14ac:dyDescent="0.25">
      <c r="A99" t="s">
        <v>114</v>
      </c>
      <c r="B99" t="str">
        <f>VLOOKUP(A99,'Country and Region'!$A$1:$B$165,2,FALSE)</f>
        <v>Sub-Saharan Africa</v>
      </c>
      <c r="C99">
        <v>2019</v>
      </c>
      <c r="D99">
        <v>98</v>
      </c>
      <c r="E99">
        <v>4.9960000000000004</v>
      </c>
      <c r="F99" s="2">
        <f>VLOOKUP(A99,'GDP $ from World Bank'!$A$2:$L$274,10,FALSE)</f>
        <v>68337537815.770309</v>
      </c>
      <c r="G99">
        <f>VLOOKUP(A99,'Life Expectancy from World Bank'!$A$1:$L$267,10,FALSE)</f>
        <v>64.073999999999998</v>
      </c>
      <c r="H99" t="str">
        <f>VLOOKUP(A99,'Unemployment % from World Bank'!$A$1:$L$267,10,FALSE)</f>
        <v>No Data</v>
      </c>
      <c r="I99">
        <f>VLOOKUP(A99,'Education Index from Wiki'!$A$1:$G$190,7,FALSE)</f>
        <v>0.56299999999999994</v>
      </c>
      <c r="J99">
        <f>VLOOKUP(A99,'% Drinking Water FAOStat'!$A$1:$H$124,7,FALSE)</f>
        <v>39.700000000000003</v>
      </c>
      <c r="K99">
        <f>VLOOKUP(A99,'% Sanitation Servics FAOStat'!$A$1:$H$124,7,FALSE)</f>
        <v>12.9</v>
      </c>
      <c r="L99">
        <f>VLOOKUP(A99,Freedom!$A$1:$I$212,7,FALSE)</f>
        <v>83</v>
      </c>
    </row>
    <row r="100" spans="1:12" x14ac:dyDescent="0.25">
      <c r="A100" t="s">
        <v>252</v>
      </c>
      <c r="B100" t="str">
        <f>VLOOKUP(A100,'Country and Region'!$A$1:$B$165,2,FALSE)</f>
        <v>Sub-Saharan Africa</v>
      </c>
      <c r="C100">
        <v>2019</v>
      </c>
      <c r="D100">
        <v>99</v>
      </c>
      <c r="E100">
        <v>4.944</v>
      </c>
      <c r="F100" s="2">
        <f>VLOOKUP(A100,'GDP $ from World Bank'!$A$2:$L$274,10,FALSE)</f>
        <v>58539424929.724831</v>
      </c>
      <c r="G100">
        <f>VLOOKUP(A100,'Life Expectancy from World Bank'!$A$1:$L$267,10,FALSE)</f>
        <v>57.783000000000001</v>
      </c>
      <c r="H100">
        <f>VLOOKUP(A100,'Unemployment % from World Bank'!$A$1:$L$267,10,FALSE)</f>
        <v>2.4000000953674299</v>
      </c>
      <c r="I100" t="e">
        <f>VLOOKUP(A100,'Education Index from Wiki'!$A$1:$G$190,7,FALSE)</f>
        <v>#N/A</v>
      </c>
      <c r="J100" t="e">
        <f>VLOOKUP(A100,'% Drinking Water FAOStat'!$A$1:$H$124,7,FALSE)</f>
        <v>#N/A</v>
      </c>
      <c r="K100" t="e">
        <f>VLOOKUP(A100,'% Sanitation Servics FAOStat'!$A$1:$H$124,7,FALSE)</f>
        <v>#N/A</v>
      </c>
      <c r="L100">
        <f>VLOOKUP(A100,Freedom!$A$1:$I$212,7,FALSE)</f>
        <v>51</v>
      </c>
    </row>
    <row r="101" spans="1:12" x14ac:dyDescent="0.25">
      <c r="A101" t="s">
        <v>121</v>
      </c>
      <c r="B101" t="str">
        <f>VLOOKUP(A101,'Country and Region'!$A$1:$B$165,2,FALSE)</f>
        <v>Southern Asia</v>
      </c>
      <c r="C101">
        <v>2019</v>
      </c>
      <c r="D101">
        <v>100</v>
      </c>
      <c r="E101">
        <v>4.9130000000000003</v>
      </c>
      <c r="F101" s="2">
        <f>VLOOKUP(A101,'GDP $ from World Bank'!$A$2:$L$274,10,FALSE)</f>
        <v>34186190995.956497</v>
      </c>
      <c r="G101">
        <f>VLOOKUP(A101,'Life Expectancy from World Bank'!$A$1:$L$267,10,FALSE)</f>
        <v>70.778000000000006</v>
      </c>
      <c r="H101" t="str">
        <f>VLOOKUP(A101,'Unemployment % from World Bank'!$A$1:$L$267,10,FALSE)</f>
        <v>No Data</v>
      </c>
      <c r="I101">
        <f>VLOOKUP(A101,'Education Index from Wiki'!$A$1:$G$190,7,FALSE)</f>
        <v>0.52100000000000002</v>
      </c>
      <c r="J101">
        <f>VLOOKUP(A101,'% Drinking Water FAOStat'!$A$1:$H$124,7,FALSE)</f>
        <v>19.2</v>
      </c>
      <c r="K101">
        <f>VLOOKUP(A101,'% Sanitation Servics FAOStat'!$A$1:$H$124,7,FALSE)</f>
        <v>45.5</v>
      </c>
      <c r="L101">
        <f>VLOOKUP(A101,Freedom!$A$1:$I$212,7,FALSE)</f>
        <v>54</v>
      </c>
    </row>
    <row r="102" spans="1:12" x14ac:dyDescent="0.25">
      <c r="A102" t="s">
        <v>82</v>
      </c>
      <c r="B102" t="str">
        <f>VLOOKUP(A102,'Country and Region'!$A$1:$B$165,2,FALSE)</f>
        <v>Middle East and Northern Africa</v>
      </c>
      <c r="C102">
        <v>2019</v>
      </c>
      <c r="D102">
        <v>101</v>
      </c>
      <c r="E102">
        <v>4.9059999999999997</v>
      </c>
      <c r="F102" s="2">
        <f>VLOOKUP(A102,'GDP $ from World Bank'!$A$2:$L$274,10,FALSE)</f>
        <v>44502895915.492958</v>
      </c>
      <c r="G102">
        <f>VLOOKUP(A102,'Life Expectancy from World Bank'!$A$1:$L$267,10,FALSE)</f>
        <v>74.525999999999996</v>
      </c>
      <c r="H102">
        <f>VLOOKUP(A102,'Unemployment % from World Bank'!$A$1:$L$267,10,FALSE)</f>
        <v>16.799999237060501</v>
      </c>
      <c r="I102">
        <f>VLOOKUP(A102,'Education Index from Wiki'!$A$1:$G$190,7,FALSE)</f>
        <v>0.66700000000000004</v>
      </c>
      <c r="J102">
        <f>VLOOKUP(A102,'% Drinking Water FAOStat'!$A$1:$H$124,7,FALSE)</f>
        <v>83.5</v>
      </c>
      <c r="K102">
        <f>VLOOKUP(A102,'% Sanitation Servics FAOStat'!$A$1:$H$124,7,FALSE)</f>
        <v>82.1</v>
      </c>
      <c r="L102">
        <f>VLOOKUP(A102,Freedom!$A$1:$I$212,7,FALSE)</f>
        <v>37</v>
      </c>
    </row>
    <row r="103" spans="1:12" x14ac:dyDescent="0.25">
      <c r="A103" t="s">
        <v>154</v>
      </c>
      <c r="B103" t="str">
        <f>VLOOKUP(A103,'Country and Region'!$A$1:$B$165,2,FALSE)</f>
        <v>Sub-Saharan Africa</v>
      </c>
      <c r="C103">
        <v>2019</v>
      </c>
      <c r="D103">
        <v>102</v>
      </c>
      <c r="E103">
        <v>4.883</v>
      </c>
      <c r="F103" s="2">
        <f>VLOOKUP(A103,'GDP $ from World Bank'!$A$2:$L$274,10,FALSE)</f>
        <v>14391686632.782114</v>
      </c>
      <c r="G103">
        <f>VLOOKUP(A103,'Life Expectancy from World Bank'!$A$1:$L$267,10,FALSE)</f>
        <v>61.771000000000001</v>
      </c>
      <c r="H103" t="str">
        <f>VLOOKUP(A103,'Unemployment % from World Bank'!$A$1:$L$267,10,FALSE)</f>
        <v>No Data</v>
      </c>
      <c r="I103">
        <f>VLOOKUP(A103,'Education Index from Wiki'!$A$1:$G$190,7,FALSE)</f>
        <v>0.47799999999999998</v>
      </c>
      <c r="J103" t="e">
        <f>VLOOKUP(A103,'% Drinking Water FAOStat'!$A$1:$H$124,7,FALSE)</f>
        <v>#N/A</v>
      </c>
      <c r="K103" t="e">
        <f>VLOOKUP(A103,'% Sanitation Servics FAOStat'!$A$1:$H$124,7,FALSE)</f>
        <v>#N/A</v>
      </c>
      <c r="L103">
        <f>VLOOKUP(A103,Freedom!$A$1:$I$212,7,FALSE)</f>
        <v>79</v>
      </c>
    </row>
    <row r="104" spans="1:12" x14ac:dyDescent="0.25">
      <c r="A104" t="s">
        <v>139</v>
      </c>
      <c r="B104" t="str">
        <f>VLOOKUP(A104,'Country and Region'!$A$1:$B$165,2,FALSE)</f>
        <v>Sub-Saharan Africa</v>
      </c>
      <c r="C104">
        <v>2019</v>
      </c>
      <c r="D104">
        <v>103</v>
      </c>
      <c r="E104">
        <v>4.8120000000000003</v>
      </c>
      <c r="F104" s="2">
        <f>VLOOKUP(A104,'GDP $ from World Bank'!$A$2:$L$274,10,FALSE)</f>
        <v>12750338736.166126</v>
      </c>
      <c r="G104">
        <f>VLOOKUP(A104,'Life Expectancy from World Bank'!$A$1:$L$267,10,FALSE)</f>
        <v>64.569999999999993</v>
      </c>
      <c r="H104" t="str">
        <f>VLOOKUP(A104,'Unemployment % from World Bank'!$A$1:$L$267,10,FALSE)</f>
        <v>No Data</v>
      </c>
      <c r="I104" t="e">
        <f>VLOOKUP(A104,'Education Index from Wiki'!$A$1:$G$190,7,FALSE)</f>
        <v>#N/A</v>
      </c>
      <c r="J104" t="e">
        <f>VLOOKUP(A104,'% Drinking Water FAOStat'!$A$1:$H$124,7,FALSE)</f>
        <v>#N/A</v>
      </c>
      <c r="K104" t="e">
        <f>VLOOKUP(A104,'% Sanitation Servics FAOStat'!$A$1:$H$124,7,FALSE)</f>
        <v>#N/A</v>
      </c>
      <c r="L104">
        <f>VLOOKUP(A104,Freedom!$A$1:$I$212,7,FALSE)</f>
        <v>21</v>
      </c>
    </row>
    <row r="105" spans="1:12" x14ac:dyDescent="0.25">
      <c r="A105" t="s">
        <v>143</v>
      </c>
      <c r="B105" t="str">
        <f>VLOOKUP(A105,'Country and Region'!$A$1:$B$165,2,FALSE)</f>
        <v>Sub-Saharan Africa</v>
      </c>
      <c r="C105">
        <v>2019</v>
      </c>
      <c r="D105">
        <v>104</v>
      </c>
      <c r="E105">
        <v>4.7990000000000004</v>
      </c>
      <c r="F105" s="2">
        <f>VLOOKUP(A105,'GDP $ from World Bank'!$A$2:$L$274,10,FALSE)</f>
        <v>16874405839.794783</v>
      </c>
      <c r="G105">
        <f>VLOOKUP(A105,'Life Expectancy from World Bank'!$A$1:$L$267,10,FALSE)</f>
        <v>66.466999999999999</v>
      </c>
      <c r="H105" t="str">
        <f>VLOOKUP(A105,'Unemployment % from World Bank'!$A$1:$L$267,10,FALSE)</f>
        <v>No Data</v>
      </c>
      <c r="I105">
        <f>VLOOKUP(A105,'Education Index from Wiki'!$A$1:$G$190,7,FALSE)</f>
        <v>0.65</v>
      </c>
      <c r="J105" t="e">
        <f>VLOOKUP(A105,'% Drinking Water FAOStat'!$A$1:$H$124,7,FALSE)</f>
        <v>#N/A</v>
      </c>
      <c r="K105" t="e">
        <f>VLOOKUP(A105,'% Sanitation Servics FAOStat'!$A$1:$H$124,7,FALSE)</f>
        <v>#N/A</v>
      </c>
      <c r="L105">
        <f>VLOOKUP(A105,Freedom!$A$1:$I$212,7,FALSE)</f>
        <v>23</v>
      </c>
    </row>
    <row r="106" spans="1:12" x14ac:dyDescent="0.25">
      <c r="A106" t="s">
        <v>99</v>
      </c>
      <c r="B106" t="str">
        <f>VLOOKUP(A106,'Country and Region'!$A$1:$B$165,2,FALSE)</f>
        <v>Southeastern Asia</v>
      </c>
      <c r="C106">
        <v>2019</v>
      </c>
      <c r="D106">
        <v>105</v>
      </c>
      <c r="E106">
        <v>4.7960000000000003</v>
      </c>
      <c r="F106" s="2">
        <f>VLOOKUP(A106,'GDP $ from World Bank'!$A$2:$L$274,10,FALSE)</f>
        <v>18740559554.163242</v>
      </c>
      <c r="G106" t="e">
        <f>VLOOKUP(A106,'Life Expectancy from World Bank'!$A$1:$L$267,10,FALSE)</f>
        <v>#N/A</v>
      </c>
      <c r="H106" t="e">
        <f>VLOOKUP(A106,'Unemployment % from World Bank'!$A$1:$L$267,10,FALSE)</f>
        <v>#N/A</v>
      </c>
      <c r="I106">
        <f>VLOOKUP(A106,'Education Index from Wiki'!$A$1:$G$190,7,FALSE)</f>
        <v>0.48099999999999998</v>
      </c>
      <c r="J106">
        <f>VLOOKUP(A106,'% Drinking Water FAOStat'!$A$1:$H$124,7,FALSE)</f>
        <v>17.600000000000001</v>
      </c>
      <c r="K106" t="e">
        <f>VLOOKUP(A106,'% Sanitation Servics FAOStat'!$A$1:$H$124,7,FALSE)</f>
        <v>#N/A</v>
      </c>
      <c r="L106">
        <f>VLOOKUP(A106,Freedom!$A$1:$I$212,7,FALSE)</f>
        <v>14</v>
      </c>
    </row>
    <row r="107" spans="1:12" x14ac:dyDescent="0.25">
      <c r="A107" t="s">
        <v>113</v>
      </c>
      <c r="B107" t="str">
        <f>VLOOKUP(A107,'Country and Region'!$A$1:$B$165,2,FALSE)</f>
        <v>Sub-Saharan Africa</v>
      </c>
      <c r="C107">
        <v>2019</v>
      </c>
      <c r="D107">
        <v>106</v>
      </c>
      <c r="E107">
        <v>4.7220000000000004</v>
      </c>
      <c r="F107" s="2">
        <f>VLOOKUP(A107,'GDP $ from World Bank'!$A$2:$L$274,10,FALSE)</f>
        <v>387934574098.17004</v>
      </c>
      <c r="G107">
        <f>VLOOKUP(A107,'Life Expectancy from World Bank'!$A$1:$L$267,10,FALSE)</f>
        <v>64.131</v>
      </c>
      <c r="H107">
        <f>VLOOKUP(A107,'Unemployment % from World Bank'!$A$1:$L$267,10,FALSE)</f>
        <v>25.540000915527301</v>
      </c>
      <c r="I107">
        <f>VLOOKUP(A107,'Education Index from Wiki'!$A$1:$G$190,7,FALSE)</f>
        <v>0.72399999999999998</v>
      </c>
      <c r="J107" t="e">
        <f>VLOOKUP(A107,'% Drinking Water FAOStat'!$A$1:$H$124,7,FALSE)</f>
        <v>#N/A</v>
      </c>
      <c r="K107" t="e">
        <f>VLOOKUP(A107,'% Sanitation Servics FAOStat'!$A$1:$H$124,7,FALSE)</f>
        <v>#N/A</v>
      </c>
      <c r="L107">
        <f>VLOOKUP(A107,Freedom!$A$1:$I$212,7,FALSE)</f>
        <v>79</v>
      </c>
    </row>
    <row r="108" spans="1:12" x14ac:dyDescent="0.25">
      <c r="A108" t="s">
        <v>95</v>
      </c>
      <c r="B108" t="str">
        <f>VLOOKUP(A108,'Country and Region'!$A$1:$B$165,2,FALSE)</f>
        <v>Central and Eastern Europe</v>
      </c>
      <c r="C108">
        <v>2019</v>
      </c>
      <c r="D108">
        <v>107</v>
      </c>
      <c r="E108">
        <v>4.7190000000000003</v>
      </c>
      <c r="F108" s="2">
        <f>VLOOKUP(A108,'GDP $ from World Bank'!$A$2:$L$274,10,FALSE)</f>
        <v>15401830754.077347</v>
      </c>
      <c r="G108">
        <f>VLOOKUP(A108,'Life Expectancy from World Bank'!$A$1:$L$267,10,FALSE)</f>
        <v>78.572999999999993</v>
      </c>
      <c r="H108">
        <f>VLOOKUP(A108,'Unemployment % from World Bank'!$A$1:$L$267,10,FALSE)</f>
        <v>11.4700002670288</v>
      </c>
      <c r="I108">
        <f>VLOOKUP(A108,'Education Index from Wiki'!$A$1:$G$190,7,FALSE)</f>
        <v>0.746</v>
      </c>
      <c r="J108">
        <f>VLOOKUP(A108,'% Drinking Water FAOStat'!$A$1:$H$124,7,FALSE)</f>
        <v>70.7</v>
      </c>
      <c r="K108">
        <f>VLOOKUP(A108,'% Sanitation Servics FAOStat'!$A$1:$H$124,7,FALSE)</f>
        <v>47.6</v>
      </c>
      <c r="L108">
        <f>VLOOKUP(A108,Freedom!$A$1:$I$212,7,FALSE)</f>
        <v>68</v>
      </c>
    </row>
    <row r="109" spans="1:12" x14ac:dyDescent="0.25">
      <c r="A109" t="s">
        <v>23</v>
      </c>
      <c r="B109" t="str">
        <f>VLOOKUP(A109,'Country and Region'!$A$1:$B$165,2,FALSE)</f>
        <v>Latin America and Caribbean</v>
      </c>
      <c r="C109">
        <v>2019</v>
      </c>
      <c r="D109">
        <v>108</v>
      </c>
      <c r="E109">
        <v>4.7069999999999999</v>
      </c>
      <c r="F109" s="2" t="str">
        <f>VLOOKUP(A109,'GDP $ from World Bank'!$A$2:$L$274,10,FALSE)</f>
        <v>No Data</v>
      </c>
      <c r="G109" t="e">
        <f>VLOOKUP(A109,'Life Expectancy from World Bank'!$A$1:$L$267,10,FALSE)</f>
        <v>#N/A</v>
      </c>
      <c r="H109" t="str">
        <f>VLOOKUP(A109,'Unemployment % from World Bank'!$A$1:$L$267,10,FALSE)</f>
        <v>No Data</v>
      </c>
      <c r="I109">
        <f>VLOOKUP(A109,'Education Index from Wiki'!$A$1:$G$190,7,FALSE)</f>
        <v>0.7</v>
      </c>
      <c r="J109" t="e">
        <f>VLOOKUP(A109,'% Drinking Water FAOStat'!$A$1:$H$124,7,FALSE)</f>
        <v>#N/A</v>
      </c>
      <c r="K109" t="e">
        <f>VLOOKUP(A109,'% Sanitation Servics FAOStat'!$A$1:$H$124,7,FALSE)</f>
        <v>#N/A</v>
      </c>
      <c r="L109">
        <f>VLOOKUP(A109,Freedom!$A$1:$I$212,7,FALSE)</f>
        <v>19</v>
      </c>
    </row>
    <row r="110" spans="1:12" x14ac:dyDescent="0.25">
      <c r="A110" t="s">
        <v>145</v>
      </c>
      <c r="B110" t="str">
        <f>VLOOKUP(A110,'Country and Region'!$A$1:$B$165,2,FALSE)</f>
        <v>Southeastern Asia</v>
      </c>
      <c r="C110">
        <v>2019</v>
      </c>
      <c r="D110">
        <v>109</v>
      </c>
      <c r="E110">
        <v>4.7</v>
      </c>
      <c r="F110" s="2">
        <f>VLOOKUP(A110,'GDP $ from World Bank'!$A$2:$L$274,10,FALSE)</f>
        <v>27089389786.979008</v>
      </c>
      <c r="G110">
        <f>VLOOKUP(A110,'Life Expectancy from World Bank'!$A$1:$L$267,10,FALSE)</f>
        <v>69.822999999999993</v>
      </c>
      <c r="H110">
        <f>VLOOKUP(A110,'Unemployment % from World Bank'!$A$1:$L$267,10,FALSE)</f>
        <v>0.5</v>
      </c>
      <c r="I110">
        <f>VLOOKUP(A110,'Education Index from Wiki'!$A$1:$G$190,7,FALSE)</f>
        <v>0.48399999999999999</v>
      </c>
      <c r="J110">
        <f>VLOOKUP(A110,'% Drinking Water FAOStat'!$A$1:$H$124,7,FALSE)</f>
        <v>27.2</v>
      </c>
      <c r="K110" t="e">
        <f>VLOOKUP(A110,'% Sanitation Servics FAOStat'!$A$1:$H$124,7,FALSE)</f>
        <v>#N/A</v>
      </c>
      <c r="L110">
        <f>VLOOKUP(A110,Freedom!$A$1:$I$212,7,FALSE)</f>
        <v>26</v>
      </c>
    </row>
    <row r="111" spans="1:12" x14ac:dyDescent="0.25">
      <c r="A111" t="s">
        <v>108</v>
      </c>
      <c r="B111" t="str">
        <f>VLOOKUP(A111,'Country and Region'!$A$1:$B$165,2,FALSE)</f>
        <v>Middle East and Northern Africa</v>
      </c>
      <c r="C111">
        <v>2019</v>
      </c>
      <c r="D111">
        <v>110</v>
      </c>
      <c r="E111">
        <v>4.6959999999999997</v>
      </c>
      <c r="F111" s="2" t="str">
        <f>VLOOKUP(A111,'GDP $ from World Bank'!$A$2:$L$274,10,FALSE)</f>
        <v>No Data</v>
      </c>
      <c r="G111" t="e">
        <f>VLOOKUP(A111,'Life Expectancy from World Bank'!$A$1:$L$267,10,FALSE)</f>
        <v>#N/A</v>
      </c>
      <c r="H111" t="e">
        <f>VLOOKUP(A111,'Unemployment % from World Bank'!$A$1:$L$267,10,FALSE)</f>
        <v>#N/A</v>
      </c>
      <c r="I111" t="e">
        <f>VLOOKUP(A111,'Education Index from Wiki'!$A$1:$G$190,7,FALSE)</f>
        <v>#N/A</v>
      </c>
      <c r="J111" t="e">
        <f>VLOOKUP(A111,'% Drinking Water FAOStat'!$A$1:$H$124,7,FALSE)</f>
        <v>#N/A</v>
      </c>
      <c r="K111" t="e">
        <f>VLOOKUP(A111,'% Sanitation Servics FAOStat'!$A$1:$H$124,7,FALSE)</f>
        <v>#N/A</v>
      </c>
      <c r="L111" t="e">
        <f>VLOOKUP(A111,Freedom!$A$1:$I$212,7,FALSE)</f>
        <v>#N/A</v>
      </c>
    </row>
    <row r="112" spans="1:12" x14ac:dyDescent="0.25">
      <c r="A112" t="s">
        <v>142</v>
      </c>
      <c r="B112" t="str">
        <f>VLOOKUP(A112,'Country and Region'!$A$1:$B$165,2,FALSE)</f>
        <v>Sub-Saharan Africa</v>
      </c>
      <c r="C112">
        <v>2019</v>
      </c>
      <c r="D112">
        <v>111</v>
      </c>
      <c r="E112">
        <v>4.681</v>
      </c>
      <c r="F112" s="2">
        <f>VLOOKUP(A112,'GDP $ from World Bank'!$A$2:$L$274,10,FALSE)</f>
        <v>23398811423.577988</v>
      </c>
      <c r="G112">
        <f>VLOOKUP(A112,'Life Expectancy from World Bank'!$A$1:$L$267,10,FALSE)</f>
        <v>67.941000000000003</v>
      </c>
      <c r="H112">
        <f>VLOOKUP(A112,'Unemployment % from World Bank'!$A$1:$L$267,10,FALSE)</f>
        <v>2.8599998950958301</v>
      </c>
      <c r="I112">
        <f>VLOOKUP(A112,'Education Index from Wiki'!$A$1:$G$190,7,FALSE)</f>
        <v>0.34499999999999997</v>
      </c>
      <c r="J112" t="e">
        <f>VLOOKUP(A112,'% Drinking Water FAOStat'!$A$1:$H$124,7,FALSE)</f>
        <v>#N/A</v>
      </c>
      <c r="K112">
        <f>VLOOKUP(A112,'% Sanitation Servics FAOStat'!$A$1:$H$124,7,FALSE)</f>
        <v>23.8</v>
      </c>
      <c r="L112">
        <f>VLOOKUP(A112,Freedom!$A$1:$I$212,7,FALSE)</f>
        <v>72</v>
      </c>
    </row>
    <row r="113" spans="1:12" x14ac:dyDescent="0.25">
      <c r="A113" t="s">
        <v>175</v>
      </c>
      <c r="B113" t="str">
        <f>VLOOKUP(A113,'Country and Region'!$A$1:$B$165,2,FALSE)</f>
        <v>Sub-Saharan Africa</v>
      </c>
      <c r="C113">
        <v>2019</v>
      </c>
      <c r="D113">
        <v>112</v>
      </c>
      <c r="E113">
        <v>4.6680000000000001</v>
      </c>
      <c r="F113" s="2">
        <f>VLOOKUP(A113,'GDP $ from World Bank'!$A$2:$L$274,10,FALSE)</f>
        <v>6476674591.8747196</v>
      </c>
      <c r="G113">
        <f>VLOOKUP(A113,'Life Expectancy from World Bank'!$A$1:$L$267,10,FALSE)</f>
        <v>57.396999999999998</v>
      </c>
      <c r="H113">
        <f>VLOOKUP(A113,'Unemployment % from World Bank'!$A$1:$L$267,10,FALSE)</f>
        <v>18.829999923706101</v>
      </c>
      <c r="I113" t="e">
        <f>VLOOKUP(A113,'Education Index from Wiki'!$A$1:$G$190,7,FALSE)</f>
        <v>#N/A</v>
      </c>
      <c r="J113" t="e">
        <f>VLOOKUP(A113,'% Drinking Water FAOStat'!$A$1:$H$124,7,FALSE)</f>
        <v>#N/A</v>
      </c>
      <c r="K113">
        <f>VLOOKUP(A113,'% Sanitation Servics FAOStat'!$A$1:$H$124,7,FALSE)</f>
        <v>30.6</v>
      </c>
      <c r="L113">
        <f>VLOOKUP(A113,Freedom!$A$1:$I$212,7,FALSE)</f>
        <v>7</v>
      </c>
    </row>
    <row r="114" spans="1:12" x14ac:dyDescent="0.25">
      <c r="A114" t="s">
        <v>177</v>
      </c>
      <c r="B114" t="str">
        <f>VLOOKUP(A114,'Country and Region'!$A$1:$B$165,2,FALSE)</f>
        <v>Sub-Saharan Africa</v>
      </c>
      <c r="C114">
        <v>2019</v>
      </c>
      <c r="D114">
        <v>113</v>
      </c>
      <c r="E114">
        <v>4.6390000000000002</v>
      </c>
      <c r="F114" s="2">
        <f>VLOOKUP(A114,'GDP $ from World Bank'!$A$2:$L$274,10,FALSE)</f>
        <v>12543203410.692812</v>
      </c>
      <c r="G114">
        <f>VLOOKUP(A114,'Life Expectancy from World Bank'!$A$1:$L$267,10,FALSE)</f>
        <v>63.707999999999998</v>
      </c>
      <c r="H114" t="str">
        <f>VLOOKUP(A114,'Unemployment % from World Bank'!$A$1:$L$267,10,FALSE)</f>
        <v>No Data</v>
      </c>
      <c r="I114">
        <f>VLOOKUP(A114,'Education Index from Wiki'!$A$1:$G$190,7,FALSE)</f>
        <v>0.58399999999999996</v>
      </c>
      <c r="J114" t="e">
        <f>VLOOKUP(A114,'% Drinking Water FAOStat'!$A$1:$H$124,7,FALSE)</f>
        <v>#N/A</v>
      </c>
      <c r="K114" t="e">
        <f>VLOOKUP(A114,'% Sanitation Servics FAOStat'!$A$1:$H$124,7,FALSE)</f>
        <v>#N/A</v>
      </c>
      <c r="L114">
        <f>VLOOKUP(A114,Freedom!$A$1:$I$212,7,FALSE)</f>
        <v>75</v>
      </c>
    </row>
    <row r="115" spans="1:12" x14ac:dyDescent="0.25">
      <c r="A115" t="s">
        <v>144</v>
      </c>
      <c r="B115" t="str">
        <f>VLOOKUP(A115,'Country and Region'!$A$1:$B$165,2,FALSE)</f>
        <v>Sub-Saharan Africa</v>
      </c>
      <c r="C115">
        <v>2019</v>
      </c>
      <c r="D115">
        <v>114</v>
      </c>
      <c r="E115">
        <v>4.6280000000000001</v>
      </c>
      <c r="F115" s="2">
        <f>VLOOKUP(A115,'GDP $ from World Bank'!$A$2:$L$274,10,FALSE)</f>
        <v>12916455161.108088</v>
      </c>
      <c r="G115">
        <f>VLOOKUP(A115,'Life Expectancy from World Bank'!$A$1:$L$267,10,FALSE)</f>
        <v>62.42</v>
      </c>
      <c r="H115" t="str">
        <f>VLOOKUP(A115,'Unemployment % from World Bank'!$A$1:$L$267,10,FALSE)</f>
        <v>No Data</v>
      </c>
      <c r="I115">
        <f>VLOOKUP(A115,'Education Index from Wiki'!$A$1:$G$190,7,FALSE)</f>
        <v>0.249</v>
      </c>
      <c r="J115" t="e">
        <f>VLOOKUP(A115,'% Drinking Water FAOStat'!$A$1:$H$124,7,FALSE)</f>
        <v>#N/A</v>
      </c>
      <c r="K115">
        <f>VLOOKUP(A115,'% Sanitation Servics FAOStat'!$A$1:$H$124,7,FALSE)</f>
        <v>15.8</v>
      </c>
      <c r="L115">
        <f>VLOOKUP(A115,Freedom!$A$1:$I$212,7,FALSE)</f>
        <v>49</v>
      </c>
    </row>
    <row r="116" spans="1:12" x14ac:dyDescent="0.25">
      <c r="A116" t="s">
        <v>151</v>
      </c>
      <c r="B116" t="str">
        <f>VLOOKUP(A116,'Country and Region'!$A$1:$B$165,2,FALSE)</f>
        <v>Sub-Saharan Africa</v>
      </c>
      <c r="C116">
        <v>2019</v>
      </c>
      <c r="D116">
        <v>115</v>
      </c>
      <c r="E116">
        <v>4.5869999999999997</v>
      </c>
      <c r="F116" s="2">
        <f>VLOOKUP(A116,'GDP $ from World Bank'!$A$2:$L$274,10,FALSE)</f>
        <v>16178162030.069414</v>
      </c>
      <c r="G116">
        <f>VLOOKUP(A116,'Life Expectancy from World Bank'!$A$1:$L$267,10,FALSE)</f>
        <v>61.576999999999998</v>
      </c>
      <c r="H116" t="str">
        <f>VLOOKUP(A116,'Unemployment % from World Bank'!$A$1:$L$267,10,FALSE)</f>
        <v>No Data</v>
      </c>
      <c r="I116">
        <f>VLOOKUP(A116,'Education Index from Wiki'!$A$1:$G$190,7,FALSE)</f>
        <v>0.312</v>
      </c>
      <c r="J116" t="e">
        <f>VLOOKUP(A116,'% Drinking Water FAOStat'!$A$1:$H$124,7,FALSE)</f>
        <v>#N/A</v>
      </c>
      <c r="K116" t="e">
        <f>VLOOKUP(A116,'% Sanitation Servics FAOStat'!$A$1:$H$124,7,FALSE)</f>
        <v>#N/A</v>
      </c>
      <c r="L116">
        <f>VLOOKUP(A116,Freedom!$A$1:$I$212,7,FALSE)</f>
        <v>60</v>
      </c>
    </row>
    <row r="117" spans="1:12" x14ac:dyDescent="0.25">
      <c r="A117" t="s">
        <v>127</v>
      </c>
      <c r="B117" t="str">
        <f>VLOOKUP(A117,'Country and Region'!$A$1:$B$165,2,FALSE)</f>
        <v>Central and Eastern Europe</v>
      </c>
      <c r="C117">
        <v>2019</v>
      </c>
      <c r="D117">
        <v>116</v>
      </c>
      <c r="E117">
        <v>4.5590000000000002</v>
      </c>
      <c r="F117" s="2">
        <f>VLOOKUP(A117,'GDP $ from World Bank'!$A$2:$L$274,10,FALSE)</f>
        <v>13619291361.281445</v>
      </c>
      <c r="G117">
        <f>VLOOKUP(A117,'Life Expectancy from World Bank'!$A$1:$L$267,10,FALSE)</f>
        <v>75.087000000000003</v>
      </c>
      <c r="H117">
        <f>VLOOKUP(A117,'Unemployment % from World Bank'!$A$1:$L$267,10,FALSE)</f>
        <v>12.199999809265099</v>
      </c>
      <c r="I117">
        <f>VLOOKUP(A117,'Education Index from Wiki'!$A$1:$G$190,7,FALSE)</f>
        <v>0.74</v>
      </c>
      <c r="J117">
        <f>VLOOKUP(A117,'% Drinking Water FAOStat'!$A$1:$H$124,7,FALSE)</f>
        <v>86.4</v>
      </c>
      <c r="K117">
        <f>VLOOKUP(A117,'% Sanitation Servics FAOStat'!$A$1:$H$124,7,FALSE)</f>
        <v>67.8</v>
      </c>
      <c r="L117">
        <f>VLOOKUP(A117,Freedom!$A$1:$I$212,7,FALSE)</f>
        <v>51</v>
      </c>
    </row>
    <row r="118" spans="1:12" x14ac:dyDescent="0.25">
      <c r="A118" t="s">
        <v>110</v>
      </c>
      <c r="B118" t="str">
        <f>VLOOKUP(A118,'Country and Region'!$A$1:$B$165,2,FALSE)</f>
        <v>Middle East and Northern Africa</v>
      </c>
      <c r="C118">
        <v>2019</v>
      </c>
      <c r="D118">
        <v>117</v>
      </c>
      <c r="E118">
        <v>4.548</v>
      </c>
      <c r="F118" s="2">
        <f>VLOOKUP(A118,'GDP $ from World Bank'!$A$2:$L$274,10,FALSE)</f>
        <v>291362916336.41486</v>
      </c>
      <c r="G118">
        <f>VLOOKUP(A118,'Life Expectancy from World Bank'!$A$1:$L$267,10,FALSE)</f>
        <v>76.677000000000007</v>
      </c>
      <c r="H118">
        <f>VLOOKUP(A118,'Unemployment % from World Bank'!$A$1:$L$267,10,FALSE)</f>
        <v>10.7399997711182</v>
      </c>
      <c r="I118" t="e">
        <f>VLOOKUP(A118,'Education Index from Wiki'!$A$1:$G$190,7,FALSE)</f>
        <v>#N/A</v>
      </c>
      <c r="J118">
        <f>VLOOKUP(A118,'% Drinking Water FAOStat'!$A$1:$H$124,7,FALSE)</f>
        <v>93.8</v>
      </c>
      <c r="K118" t="e">
        <f>VLOOKUP(A118,'% Sanitation Servics FAOStat'!$A$1:$H$124,7,FALSE)</f>
        <v>#N/A</v>
      </c>
      <c r="L118">
        <f>VLOOKUP(A118,Freedom!$A$1:$I$212,7,FALSE)</f>
        <v>18</v>
      </c>
    </row>
    <row r="119" spans="1:12" x14ac:dyDescent="0.25">
      <c r="A119" t="s">
        <v>150</v>
      </c>
      <c r="B119" t="str">
        <f>VLOOKUP(A119,'Country and Region'!$A$1:$B$165,2,FALSE)</f>
        <v>Sub-Saharan Africa</v>
      </c>
      <c r="C119">
        <v>2019</v>
      </c>
      <c r="D119">
        <v>118</v>
      </c>
      <c r="E119">
        <v>4.5339999999999998</v>
      </c>
      <c r="F119" s="2">
        <f>VLOOKUP(A119,'GDP $ from World Bank'!$A$2:$L$274,10,FALSE)</f>
        <v>13442861443.750565</v>
      </c>
      <c r="G119">
        <f>VLOOKUP(A119,'Life Expectancy from World Bank'!$A$1:$L$267,10,FALSE)</f>
        <v>61.601999999999997</v>
      </c>
      <c r="H119">
        <f>VLOOKUP(A119,'Unemployment % from World Bank'!$A$1:$L$267,10,FALSE)</f>
        <v>5.0199999809265101</v>
      </c>
      <c r="I119">
        <f>VLOOKUP(A119,'Education Index from Wiki'!$A$1:$G$190,7,FALSE)</f>
        <v>0.35399999999999998</v>
      </c>
      <c r="J119" t="e">
        <f>VLOOKUP(A119,'% Drinking Water FAOStat'!$A$1:$H$124,7,FALSE)</f>
        <v>#N/A</v>
      </c>
      <c r="K119" t="e">
        <f>VLOOKUP(A119,'% Sanitation Servics FAOStat'!$A$1:$H$124,7,FALSE)</f>
        <v>#N/A</v>
      </c>
      <c r="L119">
        <f>VLOOKUP(A119,Freedom!$A$1:$I$212,7,FALSE)</f>
        <v>43</v>
      </c>
    </row>
    <row r="120" spans="1:12" x14ac:dyDescent="0.25">
      <c r="A120" t="s">
        <v>130</v>
      </c>
      <c r="B120" t="str">
        <f>VLOOKUP(A120,'Country and Region'!$A$1:$B$165,2,FALSE)</f>
        <v>Central and Eastern Europe</v>
      </c>
      <c r="C120">
        <v>2019</v>
      </c>
      <c r="D120">
        <v>119</v>
      </c>
      <c r="E120">
        <v>4.5190000000000001</v>
      </c>
      <c r="F120" s="2">
        <f>VLOOKUP(A120,'GDP $ from World Bank'!$A$2:$L$274,10,FALSE)</f>
        <v>17470436258.513054</v>
      </c>
      <c r="G120">
        <f>VLOOKUP(A120,'Life Expectancy from World Bank'!$A$1:$L$267,10,FALSE)</f>
        <v>73.766999999999996</v>
      </c>
      <c r="H120">
        <f>VLOOKUP(A120,'Unemployment % from World Bank'!$A$1:$L$267,10,FALSE)</f>
        <v>11.569999694824199</v>
      </c>
      <c r="I120">
        <f>VLOOKUP(A120,'Education Index from Wiki'!$A$1:$G$190,7,FALSE)</f>
        <v>0.86199999999999999</v>
      </c>
      <c r="J120">
        <f>VLOOKUP(A120,'% Drinking Water FAOStat'!$A$1:$H$124,7,FALSE)</f>
        <v>66.099999999999994</v>
      </c>
      <c r="K120">
        <f>VLOOKUP(A120,'% Sanitation Servics FAOStat'!$A$1:$H$124,7,FALSE)</f>
        <v>34.700000000000003</v>
      </c>
      <c r="L120">
        <f>VLOOKUP(A120,Freedom!$A$1:$I$212,7,FALSE)</f>
        <v>63</v>
      </c>
    </row>
    <row r="121" spans="1:12" x14ac:dyDescent="0.25">
      <c r="A121" t="s">
        <v>182</v>
      </c>
      <c r="B121" t="e">
        <f>VLOOKUP(A121,'Country and Region'!$A$1:$B$165,2,FALSE)</f>
        <v>#N/A</v>
      </c>
      <c r="C121">
        <v>2019</v>
      </c>
      <c r="D121">
        <v>120</v>
      </c>
      <c r="E121">
        <v>4.516</v>
      </c>
      <c r="F121" s="2">
        <f>VLOOKUP(A121,'GDP $ from World Bank'!$A$2:$L$274,10,FALSE)</f>
        <v>1813608279.6504369</v>
      </c>
      <c r="G121" t="e">
        <f>VLOOKUP(A121,'Life Expectancy from World Bank'!$A$1:$L$267,10,FALSE)</f>
        <v>#N/A</v>
      </c>
      <c r="H121" t="e">
        <f>VLOOKUP(A121,'Unemployment % from World Bank'!$A$1:$L$267,10,FALSE)</f>
        <v>#N/A</v>
      </c>
      <c r="I121">
        <f>VLOOKUP(A121,'Education Index from Wiki'!$A$1:$G$190,7,FALSE)</f>
        <v>0.40600000000000003</v>
      </c>
      <c r="J121">
        <f>VLOOKUP(A121,'% Drinking Water FAOStat'!$A$1:$H$124,7,FALSE)</f>
        <v>44</v>
      </c>
      <c r="K121">
        <f>VLOOKUP(A121,'% Sanitation Servics FAOStat'!$A$1:$H$124,7,FALSE)</f>
        <v>29.6</v>
      </c>
      <c r="L121" t="e">
        <f>VLOOKUP(A121,Freedom!$A$1:$I$212,7,FALSE)</f>
        <v>#N/A</v>
      </c>
    </row>
    <row r="122" spans="1:12" x14ac:dyDescent="0.25">
      <c r="A122" t="s">
        <v>125</v>
      </c>
      <c r="B122" t="str">
        <f>VLOOKUP(A122,'Country and Region'!$A$1:$B$165,2,FALSE)</f>
        <v>Sub-Saharan Africa</v>
      </c>
      <c r="C122">
        <v>2019</v>
      </c>
      <c r="D122">
        <v>121</v>
      </c>
      <c r="E122">
        <v>4.5090000000000003</v>
      </c>
      <c r="F122" s="2">
        <f>VLOOKUP(A122,'GDP $ from World Bank'!$A$2:$L$274,10,FALSE)</f>
        <v>100379713697.42133</v>
      </c>
      <c r="G122">
        <f>VLOOKUP(A122,'Life Expectancy from World Bank'!$A$1:$L$267,10,FALSE)</f>
        <v>66.698999999999998</v>
      </c>
      <c r="H122">
        <f>VLOOKUP(A122,'Unemployment % from World Bank'!$A$1:$L$267,10,FALSE)</f>
        <v>5.0100002288818404</v>
      </c>
      <c r="I122">
        <f>VLOOKUP(A122,'Education Index from Wiki'!$A$1:$G$190,7,FALSE)</f>
        <v>0.53400000000000003</v>
      </c>
      <c r="J122" t="e">
        <f>VLOOKUP(A122,'% Drinking Water FAOStat'!$A$1:$H$124,7,FALSE)</f>
        <v>#N/A</v>
      </c>
      <c r="K122" t="e">
        <f>VLOOKUP(A122,'% Sanitation Servics FAOStat'!$A$1:$H$124,7,FALSE)</f>
        <v>#N/A</v>
      </c>
      <c r="L122">
        <f>VLOOKUP(A122,Freedom!$A$1:$I$212,7,FALSE)</f>
        <v>48</v>
      </c>
    </row>
    <row r="123" spans="1:12" x14ac:dyDescent="0.25">
      <c r="A123" t="s">
        <v>124</v>
      </c>
      <c r="B123" t="str">
        <f>VLOOKUP(A123,'Country and Region'!$A$1:$B$165,2,FALSE)</f>
        <v>Sub-Saharan Africa</v>
      </c>
      <c r="C123">
        <v>2019</v>
      </c>
      <c r="D123">
        <v>122</v>
      </c>
      <c r="E123">
        <v>4.49</v>
      </c>
      <c r="F123" s="2">
        <f>VLOOKUP(A123,'GDP $ from World Bank'!$A$2:$L$274,10,FALSE)</f>
        <v>7889655284.4716053</v>
      </c>
      <c r="G123">
        <f>VLOOKUP(A123,'Life Expectancy from World Bank'!$A$1:$L$267,10,FALSE)</f>
        <v>64.924999999999997</v>
      </c>
      <c r="H123" t="str">
        <f>VLOOKUP(A123,'Unemployment % from World Bank'!$A$1:$L$267,10,FALSE)</f>
        <v>No Data</v>
      </c>
      <c r="I123">
        <f>VLOOKUP(A123,'Education Index from Wiki'!$A$1:$G$190,7,FALSE)</f>
        <v>0.39600000000000002</v>
      </c>
      <c r="J123" t="e">
        <f>VLOOKUP(A123,'% Drinking Water FAOStat'!$A$1:$H$124,7,FALSE)</f>
        <v>#N/A</v>
      </c>
      <c r="K123" t="e">
        <f>VLOOKUP(A123,'% Sanitation Servics FAOStat'!$A$1:$H$124,7,FALSE)</f>
        <v>#N/A</v>
      </c>
      <c r="L123">
        <f>VLOOKUP(A123,Freedom!$A$1:$I$212,7,FALSE)</f>
        <v>32</v>
      </c>
    </row>
    <row r="124" spans="1:12" x14ac:dyDescent="0.25">
      <c r="A124" t="s">
        <v>94</v>
      </c>
      <c r="B124" t="str">
        <f>VLOOKUP(A124,'Country and Region'!$A$1:$B$165,2,FALSE)</f>
        <v>Sub-Saharan Africa</v>
      </c>
      <c r="C124">
        <v>2019</v>
      </c>
      <c r="D124">
        <v>123</v>
      </c>
      <c r="E124">
        <v>4.4660000000000002</v>
      </c>
      <c r="F124" s="2">
        <f>VLOOKUP(A124,'GDP $ from World Bank'!$A$2:$L$274,10,FALSE)</f>
        <v>15390031039.995747</v>
      </c>
      <c r="G124">
        <f>VLOOKUP(A124,'Life Expectancy from World Bank'!$A$1:$L$267,10,FALSE)</f>
        <v>60.853999999999999</v>
      </c>
      <c r="H124" t="str">
        <f>VLOOKUP(A124,'Unemployment % from World Bank'!$A$1:$L$267,10,FALSE)</f>
        <v>No Data</v>
      </c>
      <c r="I124">
        <f>VLOOKUP(A124,'Education Index from Wiki'!$A$1:$G$190,7,FALSE)</f>
        <v>0.39500000000000002</v>
      </c>
      <c r="J124" t="e">
        <f>VLOOKUP(A124,'% Drinking Water FAOStat'!$A$1:$H$124,7,FALSE)</f>
        <v>#N/A</v>
      </c>
      <c r="K124" t="e">
        <f>VLOOKUP(A124,'% Sanitation Servics FAOStat'!$A$1:$H$124,7,FALSE)</f>
        <v>#N/A</v>
      </c>
      <c r="L124">
        <f>VLOOKUP(A124,Freedom!$A$1:$I$212,7,FALSE)</f>
        <v>51</v>
      </c>
    </row>
    <row r="125" spans="1:12" x14ac:dyDescent="0.25">
      <c r="A125" t="s">
        <v>107</v>
      </c>
      <c r="B125" t="str">
        <f>VLOOKUP(A125,'Country and Region'!$A$1:$B$165,2,FALSE)</f>
        <v>Middle East and Northern Africa</v>
      </c>
      <c r="C125">
        <v>2019</v>
      </c>
      <c r="D125">
        <v>124</v>
      </c>
      <c r="E125">
        <v>4.4610000000000003</v>
      </c>
      <c r="F125" s="2">
        <f>VLOOKUP(A125,'GDP $ from World Bank'!$A$2:$L$274,10,FALSE)</f>
        <v>41772900763.35878</v>
      </c>
      <c r="G125">
        <f>VLOOKUP(A125,'Life Expectancy from World Bank'!$A$1:$L$267,10,FALSE)</f>
        <v>76.698999999999998</v>
      </c>
      <c r="H125">
        <f>VLOOKUP(A125,'Unemployment % from World Bank'!$A$1:$L$267,10,FALSE)</f>
        <v>15.1300001144409</v>
      </c>
      <c r="I125">
        <f>VLOOKUP(A125,'Education Index from Wiki'!$A$1:$G$190,7,FALSE)</f>
        <v>0.66100000000000003</v>
      </c>
      <c r="J125">
        <f>VLOOKUP(A125,'% Drinking Water FAOStat'!$A$1:$H$124,7,FALSE)</f>
        <v>79.099999999999994</v>
      </c>
      <c r="K125">
        <f>VLOOKUP(A125,'% Sanitation Servics FAOStat'!$A$1:$H$124,7,FALSE)</f>
        <v>79.599999999999994</v>
      </c>
      <c r="L125">
        <f>VLOOKUP(A125,Freedom!$A$1:$I$212,7,FALSE)</f>
        <v>69</v>
      </c>
    </row>
    <row r="126" spans="1:12" x14ac:dyDescent="0.25">
      <c r="A126" t="s">
        <v>109</v>
      </c>
      <c r="B126" t="str">
        <f>VLOOKUP(A126,'Country and Region'!$A$1:$B$165,2,FALSE)</f>
        <v>Southern Asia</v>
      </c>
      <c r="C126">
        <v>2019</v>
      </c>
      <c r="D126">
        <v>125</v>
      </c>
      <c r="E126">
        <v>4.4560000000000004</v>
      </c>
      <c r="F126" s="2">
        <f>VLOOKUP(A126,'GDP $ from World Bank'!$A$2:$L$274,10,FALSE)</f>
        <v>351238438542.79224</v>
      </c>
      <c r="G126">
        <f>VLOOKUP(A126,'Life Expectancy from World Bank'!$A$1:$L$267,10,FALSE)</f>
        <v>72.590999999999994</v>
      </c>
      <c r="H126" t="str">
        <f>VLOOKUP(A126,'Unemployment % from World Bank'!$A$1:$L$267,10,FALSE)</f>
        <v>No Data</v>
      </c>
      <c r="I126">
        <f>VLOOKUP(A126,'Education Index from Wiki'!$A$1:$G$190,7,FALSE)</f>
        <v>0.52900000000000003</v>
      </c>
      <c r="J126">
        <f>VLOOKUP(A126,'% Drinking Water FAOStat'!$A$1:$H$124,7,FALSE)</f>
        <v>58</v>
      </c>
      <c r="K126">
        <f>VLOOKUP(A126,'% Sanitation Servics FAOStat'!$A$1:$H$124,7,FALSE)</f>
        <v>37.700000000000003</v>
      </c>
      <c r="L126">
        <f>VLOOKUP(A126,Freedom!$A$1:$I$212,7,FALSE)</f>
        <v>41</v>
      </c>
    </row>
    <row r="127" spans="1:12" x14ac:dyDescent="0.25">
      <c r="A127" t="s">
        <v>112</v>
      </c>
      <c r="B127" t="str">
        <f>VLOOKUP(A127,'Country and Region'!$A$1:$B$165,2,FALSE)</f>
        <v>Middle East and Northern Africa</v>
      </c>
      <c r="C127">
        <v>2019</v>
      </c>
      <c r="D127">
        <v>126</v>
      </c>
      <c r="E127">
        <v>4.4370000000000003</v>
      </c>
      <c r="F127" s="2">
        <f>VLOOKUP(A127,'GDP $ from World Bank'!$A$2:$L$274,10,FALSE)</f>
        <v>233636097800.33844</v>
      </c>
      <c r="G127">
        <f>VLOOKUP(A127,'Life Expectancy from World Bank'!$A$1:$L$267,10,FALSE)</f>
        <v>70.603999999999999</v>
      </c>
      <c r="H127" t="str">
        <f>VLOOKUP(A127,'Unemployment % from World Bank'!$A$1:$L$267,10,FALSE)</f>
        <v>No Data</v>
      </c>
      <c r="I127">
        <f>VLOOKUP(A127,'Education Index from Wiki'!$A$1:$G$190,7,FALSE)</f>
        <v>0.55700000000000005</v>
      </c>
      <c r="J127">
        <f>VLOOKUP(A127,'% Drinking Water FAOStat'!$A$1:$H$124,7,FALSE)</f>
        <v>59.4</v>
      </c>
      <c r="K127">
        <f>VLOOKUP(A127,'% Sanitation Servics FAOStat'!$A$1:$H$124,7,FALSE)</f>
        <v>43.1</v>
      </c>
      <c r="L127">
        <f>VLOOKUP(A127,Freedom!$A$1:$I$212,7,FALSE)</f>
        <v>32</v>
      </c>
    </row>
    <row r="128" spans="1:12" x14ac:dyDescent="0.25">
      <c r="A128" t="s">
        <v>120</v>
      </c>
      <c r="B128" t="str">
        <f>VLOOKUP(A128,'Country and Region'!$A$1:$B$165,2,FALSE)</f>
        <v>Sub-Saharan Africa</v>
      </c>
      <c r="C128">
        <v>2019</v>
      </c>
      <c r="D128">
        <v>127</v>
      </c>
      <c r="E128">
        <v>4.4180000000000001</v>
      </c>
      <c r="F128" s="2">
        <f>VLOOKUP(A128,'GDP $ from World Bank'!$A$2:$L$274,10,FALSE)</f>
        <v>51775830725.826294</v>
      </c>
      <c r="G128">
        <f>VLOOKUP(A128,'Life Expectancy from World Bank'!$A$1:$L$267,10,FALSE)</f>
        <v>60.680999999999997</v>
      </c>
      <c r="H128" t="str">
        <f>VLOOKUP(A128,'Unemployment % from World Bank'!$A$1:$L$267,10,FALSE)</f>
        <v>No Data</v>
      </c>
      <c r="I128" t="e">
        <f>VLOOKUP(A128,'Education Index from Wiki'!$A$1:$G$190,7,FALSE)</f>
        <v>#N/A</v>
      </c>
      <c r="J128" t="e">
        <f>VLOOKUP(A128,'% Drinking Water FAOStat'!$A$1:$H$124,7,FALSE)</f>
        <v>#N/A</v>
      </c>
      <c r="K128" t="e">
        <f>VLOOKUP(A128,'% Sanitation Servics FAOStat'!$A$1:$H$124,7,FALSE)</f>
        <v>#N/A</v>
      </c>
      <c r="L128">
        <f>VLOOKUP(A128,Freedom!$A$1:$I$212,7,FALSE)</f>
        <v>15</v>
      </c>
    </row>
    <row r="129" spans="1:12" x14ac:dyDescent="0.25">
      <c r="A129" t="s">
        <v>138</v>
      </c>
      <c r="B129" t="str">
        <f>VLOOKUP(A129,'Country and Region'!$A$1:$B$165,2,FALSE)</f>
        <v>Sub-Saharan Africa</v>
      </c>
      <c r="C129">
        <v>2019</v>
      </c>
      <c r="D129">
        <v>128</v>
      </c>
      <c r="E129">
        <v>4.3899999999999997</v>
      </c>
      <c r="F129" s="2">
        <f>VLOOKUP(A129,'GDP $ from World Bank'!$A$2:$L$274,10,FALSE)</f>
        <v>17280250805.224545</v>
      </c>
      <c r="G129">
        <f>VLOOKUP(A129,'Life Expectancy from World Bank'!$A$1:$L$267,10,FALSE)</f>
        <v>59.305999999999997</v>
      </c>
      <c r="H129" t="str">
        <f>VLOOKUP(A129,'Unemployment % from World Bank'!$A$1:$L$267,10,FALSE)</f>
        <v>No Data</v>
      </c>
      <c r="I129">
        <f>VLOOKUP(A129,'Education Index from Wiki'!$A$1:$G$190,7,FALSE)</f>
        <v>0.28599999999999998</v>
      </c>
      <c r="J129" t="e">
        <f>VLOOKUP(A129,'% Drinking Water FAOStat'!$A$1:$H$124,7,FALSE)</f>
        <v>#N/A</v>
      </c>
      <c r="K129">
        <f>VLOOKUP(A129,'% Sanitation Servics FAOStat'!$A$1:$H$124,7,FALSE)</f>
        <v>19.2</v>
      </c>
      <c r="L129">
        <f>VLOOKUP(A129,Freedom!$A$1:$I$212,7,FALSE)</f>
        <v>44</v>
      </c>
    </row>
    <row r="130" spans="1:12" x14ac:dyDescent="0.25">
      <c r="A130" t="s">
        <v>123</v>
      </c>
      <c r="B130" t="str">
        <f>VLOOKUP(A130,'Country and Region'!$A$1:$B$165,2,FALSE)</f>
        <v>Sub-Saharan Africa</v>
      </c>
      <c r="C130">
        <v>2019</v>
      </c>
      <c r="D130">
        <v>129</v>
      </c>
      <c r="E130">
        <v>4.3739999999999997</v>
      </c>
      <c r="F130" s="2">
        <f>VLOOKUP(A130,'GDP $ from World Bank'!$A$2:$L$274,10,FALSE)</f>
        <v>4076578542.5620685</v>
      </c>
      <c r="G130">
        <f>VLOOKUP(A130,'Life Expectancy from World Bank'!$A$1:$L$267,10,FALSE)</f>
        <v>54.695999999999998</v>
      </c>
      <c r="H130" t="str">
        <f>VLOOKUP(A130,'Unemployment % from World Bank'!$A$1:$L$267,10,FALSE)</f>
        <v>No Data</v>
      </c>
      <c r="I130">
        <f>VLOOKUP(A130,'Education Index from Wiki'!$A$1:$G$190,7,FALSE)</f>
        <v>0.40600000000000003</v>
      </c>
      <c r="J130">
        <f>VLOOKUP(A130,'% Drinking Water FAOStat'!$A$1:$H$124,7,FALSE)</f>
        <v>10.3</v>
      </c>
      <c r="K130">
        <f>VLOOKUP(A130,'% Sanitation Servics FAOStat'!$A$1:$H$124,7,FALSE)</f>
        <v>13.8</v>
      </c>
      <c r="L130">
        <f>VLOOKUP(A130,Freedom!$A$1:$I$212,7,FALSE)</f>
        <v>65</v>
      </c>
    </row>
    <row r="131" spans="1:12" x14ac:dyDescent="0.25">
      <c r="A131" t="s">
        <v>132</v>
      </c>
      <c r="B131" t="str">
        <f>VLOOKUP(A131,'Country and Region'!$A$1:$B$165,2,FALSE)</f>
        <v>Southern Asia</v>
      </c>
      <c r="C131">
        <v>2019</v>
      </c>
      <c r="D131">
        <v>130</v>
      </c>
      <c r="E131">
        <v>4.3659999999999997</v>
      </c>
      <c r="F131" s="2">
        <f>VLOOKUP(A131,'GDP $ from World Bank'!$A$2:$L$274,10,FALSE)</f>
        <v>83902574442.801437</v>
      </c>
      <c r="G131">
        <f>VLOOKUP(A131,'Life Expectancy from World Bank'!$A$1:$L$267,10,FALSE)</f>
        <v>76.977999999999994</v>
      </c>
      <c r="H131">
        <f>VLOOKUP(A131,'Unemployment % from World Bank'!$A$1:$L$267,10,FALSE)</f>
        <v>4.6700000762939498</v>
      </c>
      <c r="I131">
        <f>VLOOKUP(A131,'Education Index from Wiki'!$A$1:$G$190,7,FALSE)</f>
        <v>0.746</v>
      </c>
      <c r="J131" t="e">
        <f>VLOOKUP(A131,'% Drinking Water FAOStat'!$A$1:$H$124,7,FALSE)</f>
        <v>#N/A</v>
      </c>
      <c r="K131" t="e">
        <f>VLOOKUP(A131,'% Sanitation Servics FAOStat'!$A$1:$H$124,7,FALSE)</f>
        <v>#N/A</v>
      </c>
      <c r="L131">
        <f>VLOOKUP(A131,Freedom!$A$1:$I$212,7,FALSE)</f>
        <v>56</v>
      </c>
    </row>
    <row r="132" spans="1:12" x14ac:dyDescent="0.25">
      <c r="A132" t="s">
        <v>129</v>
      </c>
      <c r="B132" t="str">
        <f>VLOOKUP(A132,'Country and Region'!$A$1:$B$165,2,FALSE)</f>
        <v>Southeastern Asia</v>
      </c>
      <c r="C132">
        <v>2019</v>
      </c>
      <c r="D132">
        <v>131</v>
      </c>
      <c r="E132">
        <v>4.3600000000000003</v>
      </c>
      <c r="F132" s="2">
        <f>VLOOKUP(A132,'GDP $ from World Bank'!$A$2:$L$274,10,FALSE)</f>
        <v>68697759361.230972</v>
      </c>
      <c r="G132">
        <f>VLOOKUP(A132,'Life Expectancy from World Bank'!$A$1:$L$267,10,FALSE)</f>
        <v>67.134</v>
      </c>
      <c r="H132">
        <f>VLOOKUP(A132,'Unemployment % from World Bank'!$A$1:$L$267,10,FALSE)</f>
        <v>0.40999999642372098</v>
      </c>
      <c r="I132">
        <f>VLOOKUP(A132,'Education Index from Wiki'!$A$1:$G$190,7,FALSE)</f>
        <v>0.46400000000000002</v>
      </c>
      <c r="J132">
        <f>VLOOKUP(A132,'% Drinking Water FAOStat'!$A$1:$H$124,7,FALSE)</f>
        <v>57.6</v>
      </c>
      <c r="K132">
        <f>VLOOKUP(A132,'% Sanitation Servics FAOStat'!$A$1:$H$124,7,FALSE)</f>
        <v>60.8</v>
      </c>
      <c r="L132">
        <f>VLOOKUP(A132,Freedom!$A$1:$I$212,7,FALSE)</f>
        <v>30</v>
      </c>
    </row>
    <row r="133" spans="1:12" x14ac:dyDescent="0.25">
      <c r="A133" t="s">
        <v>149</v>
      </c>
      <c r="B133" t="str">
        <f>VLOOKUP(A133,'Country and Region'!$A$1:$B$165,2,FALSE)</f>
        <v>Sub-Saharan Africa</v>
      </c>
      <c r="C133">
        <v>2019</v>
      </c>
      <c r="D133">
        <v>132</v>
      </c>
      <c r="E133">
        <v>4.3499999999999996</v>
      </c>
      <c r="F133" s="2">
        <f>VLOOKUP(A133,'GDP $ from World Bank'!$A$2:$L$274,10,FALSE)</f>
        <v>11314951342.780731</v>
      </c>
      <c r="G133">
        <f>VLOOKUP(A133,'Life Expectancy from World Bank'!$A$1:$L$267,10,FALSE)</f>
        <v>54.238999999999997</v>
      </c>
      <c r="H133" t="str">
        <f>VLOOKUP(A133,'Unemployment % from World Bank'!$A$1:$L$267,10,FALSE)</f>
        <v>No Data</v>
      </c>
      <c r="I133">
        <f>VLOOKUP(A133,'Education Index from Wiki'!$A$1:$G$190,7,FALSE)</f>
        <v>0.28799999999999998</v>
      </c>
      <c r="J133">
        <f>VLOOKUP(A133,'% Drinking Water FAOStat'!$A$1:$H$124,7,FALSE)</f>
        <v>5.6</v>
      </c>
      <c r="K133">
        <f>VLOOKUP(A133,'% Sanitation Servics FAOStat'!$A$1:$H$124,7,FALSE)</f>
        <v>10</v>
      </c>
      <c r="L133">
        <f>VLOOKUP(A133,Freedom!$A$1:$I$212,7,FALSE)</f>
        <v>17</v>
      </c>
    </row>
    <row r="134" spans="1:12" x14ac:dyDescent="0.25">
      <c r="A134" t="s">
        <v>111</v>
      </c>
      <c r="B134" t="str">
        <f>VLOOKUP(A134,'Country and Region'!$A$1:$B$165,2,FALSE)</f>
        <v>Central and Eastern Europe</v>
      </c>
      <c r="C134">
        <v>2019</v>
      </c>
      <c r="D134">
        <v>133</v>
      </c>
      <c r="E134">
        <v>4.3319999999999999</v>
      </c>
      <c r="F134" s="2">
        <f>VLOOKUP(A134,'GDP $ from World Bank'!$A$2:$L$274,10,FALSE)</f>
        <v>153882982016.28128</v>
      </c>
      <c r="G134">
        <f>VLOOKUP(A134,'Life Expectancy from World Bank'!$A$1:$L$267,10,FALSE)</f>
        <v>71.827317073170747</v>
      </c>
      <c r="H134">
        <f>VLOOKUP(A134,'Unemployment % from World Bank'!$A$1:$L$267,10,FALSE)</f>
        <v>8.1899995803833008</v>
      </c>
      <c r="I134">
        <f>VLOOKUP(A134,'Education Index from Wiki'!$A$1:$G$190,7,FALSE)</f>
        <v>0.79900000000000004</v>
      </c>
      <c r="J134">
        <f>VLOOKUP(A134,'% Drinking Water FAOStat'!$A$1:$H$124,7,FALSE)</f>
        <v>89</v>
      </c>
      <c r="K134">
        <f>VLOOKUP(A134,'% Sanitation Servics FAOStat'!$A$1:$H$124,7,FALSE)</f>
        <v>72</v>
      </c>
      <c r="L134">
        <f>VLOOKUP(A134,Freedom!$A$1:$I$212,7,FALSE)</f>
        <v>60</v>
      </c>
    </row>
    <row r="135" spans="1:12" x14ac:dyDescent="0.25">
      <c r="A135" t="s">
        <v>122</v>
      </c>
      <c r="B135" t="str">
        <f>VLOOKUP(A135,'Country and Region'!$A$1:$B$165,2,FALSE)</f>
        <v>Sub-Saharan Africa</v>
      </c>
      <c r="C135">
        <v>2019</v>
      </c>
      <c r="D135">
        <v>134</v>
      </c>
      <c r="E135">
        <v>4.2859999999999996</v>
      </c>
      <c r="F135" s="2">
        <f>VLOOKUP(A135,'GDP $ from World Bank'!$A$2:$L$274,10,FALSE)</f>
        <v>95912590628.141235</v>
      </c>
      <c r="G135">
        <f>VLOOKUP(A135,'Life Expectancy from World Bank'!$A$1:$L$267,10,FALSE)</f>
        <v>66.596999999999994</v>
      </c>
      <c r="H135" t="str">
        <f>VLOOKUP(A135,'Unemployment % from World Bank'!$A$1:$L$267,10,FALSE)</f>
        <v>No Data</v>
      </c>
      <c r="I135">
        <f>VLOOKUP(A135,'Education Index from Wiki'!$A$1:$G$190,7,FALSE)</f>
        <v>0.34100000000000003</v>
      </c>
      <c r="J135">
        <f>VLOOKUP(A135,'% Drinking Water FAOStat'!$A$1:$H$124,7,FALSE)</f>
        <v>12</v>
      </c>
      <c r="K135">
        <f>VLOOKUP(A135,'% Sanitation Servics FAOStat'!$A$1:$H$124,7,FALSE)</f>
        <v>6.5</v>
      </c>
      <c r="L135">
        <f>VLOOKUP(A135,Freedom!$A$1:$I$212,7,FALSE)</f>
        <v>19</v>
      </c>
    </row>
    <row r="136" spans="1:12" x14ac:dyDescent="0.25">
      <c r="A136" t="s">
        <v>101</v>
      </c>
      <c r="B136" t="str">
        <f>VLOOKUP(A136,'Country and Region'!$A$1:$B$165,2,FALSE)</f>
        <v>Sub-Saharan Africa</v>
      </c>
      <c r="C136">
        <v>2019</v>
      </c>
      <c r="D136">
        <v>135</v>
      </c>
      <c r="E136">
        <v>4.2119999999999997</v>
      </c>
      <c r="F136" s="2">
        <f>VLOOKUP(A136,'GDP $ from World Bank'!$A$2:$L$274,10,FALSE)</f>
        <v>4466066557.3795719</v>
      </c>
      <c r="G136" t="e">
        <f>VLOOKUP(A136,'Life Expectancy from World Bank'!$A$1:$L$267,10,FALSE)</f>
        <v>#N/A</v>
      </c>
      <c r="H136" t="e">
        <f>VLOOKUP(A136,'Unemployment % from World Bank'!$A$1:$L$267,10,FALSE)</f>
        <v>#N/A</v>
      </c>
      <c r="I136" t="e">
        <f>VLOOKUP(A136,'Education Index from Wiki'!$A$1:$G$190,7,FALSE)</f>
        <v>#N/A</v>
      </c>
      <c r="J136" t="e">
        <f>VLOOKUP(A136,'% Drinking Water FAOStat'!$A$1:$H$124,7,FALSE)</f>
        <v>#N/A</v>
      </c>
      <c r="K136" t="e">
        <f>VLOOKUP(A136,'% Sanitation Servics FAOStat'!$A$1:$H$124,7,FALSE)</f>
        <v>#N/A</v>
      </c>
      <c r="L136" t="e">
        <f>VLOOKUP(A136,Freedom!$A$1:$I$212,7,FALSE)</f>
        <v>#N/A</v>
      </c>
    </row>
    <row r="137" spans="1:12" x14ac:dyDescent="0.25">
      <c r="A137" t="s">
        <v>141</v>
      </c>
      <c r="B137" t="str">
        <f>VLOOKUP(A137,'Country and Region'!$A$1:$B$165,2,FALSE)</f>
        <v>Sub-Saharan Africa</v>
      </c>
      <c r="C137">
        <v>2019</v>
      </c>
      <c r="D137">
        <v>136</v>
      </c>
      <c r="E137">
        <v>4.1890000000000001</v>
      </c>
      <c r="F137" s="2">
        <f>VLOOKUP(A137,'GDP $ from World Bank'!$A$2:$L$274,10,FALSE)</f>
        <v>35353060634.202171</v>
      </c>
      <c r="G137">
        <f>VLOOKUP(A137,'Life Expectancy from World Bank'!$A$1:$L$267,10,FALSE)</f>
        <v>63.368000000000002</v>
      </c>
      <c r="H137" t="str">
        <f>VLOOKUP(A137,'Unemployment % from World Bank'!$A$1:$L$267,10,FALSE)</f>
        <v>No Data</v>
      </c>
      <c r="I137">
        <f>VLOOKUP(A137,'Education Index from Wiki'!$A$1:$G$190,7,FALSE)</f>
        <v>0.52300000000000002</v>
      </c>
      <c r="J137">
        <f>VLOOKUP(A137,'% Drinking Water FAOStat'!$A$1:$H$124,7,FALSE)</f>
        <v>15.7</v>
      </c>
      <c r="K137" t="e">
        <f>VLOOKUP(A137,'% Sanitation Servics FAOStat'!$A$1:$H$124,7,FALSE)</f>
        <v>#N/A</v>
      </c>
      <c r="L137">
        <f>VLOOKUP(A137,Freedom!$A$1:$I$212,7,FALSE)</f>
        <v>36</v>
      </c>
    </row>
    <row r="138" spans="1:12" x14ac:dyDescent="0.25">
      <c r="A138" t="s">
        <v>135</v>
      </c>
      <c r="B138" t="str">
        <f>VLOOKUP(A138,'Country and Region'!$A$1:$B$165,2,FALSE)</f>
        <v>Middle East and Northern Africa</v>
      </c>
      <c r="C138">
        <v>2019</v>
      </c>
      <c r="D138">
        <v>137</v>
      </c>
      <c r="E138">
        <v>4.1660000000000004</v>
      </c>
      <c r="F138" s="2">
        <f>VLOOKUP(A138,'GDP $ from World Bank'!$A$2:$L$274,10,FALSE)</f>
        <v>303080865603.64465</v>
      </c>
      <c r="G138">
        <f>VLOOKUP(A138,'Life Expectancy from World Bank'!$A$1:$L$267,10,FALSE)</f>
        <v>71.989999999999995</v>
      </c>
      <c r="H138">
        <f>VLOOKUP(A138,'Unemployment % from World Bank'!$A$1:$L$267,10,FALSE)</f>
        <v>7.8499999046325701</v>
      </c>
      <c r="I138">
        <f>VLOOKUP(A138,'Education Index from Wiki'!$A$1:$G$190,7,FALSE)</f>
        <v>0.61799999999999999</v>
      </c>
      <c r="J138" t="e">
        <f>VLOOKUP(A138,'% Drinking Water FAOStat'!$A$1:$H$124,7,FALSE)</f>
        <v>#N/A</v>
      </c>
      <c r="K138">
        <f>VLOOKUP(A138,'% Sanitation Servics FAOStat'!$A$1:$H$124,7,FALSE)</f>
        <v>66.3</v>
      </c>
      <c r="L138">
        <f>VLOOKUP(A138,Freedom!$A$1:$I$212,7,FALSE)</f>
        <v>22</v>
      </c>
    </row>
    <row r="139" spans="1:12" x14ac:dyDescent="0.25">
      <c r="A139" t="s">
        <v>85</v>
      </c>
      <c r="B139" t="str">
        <f>VLOOKUP(A139,'Country and Region'!$A$1:$B$165,2,FALSE)</f>
        <v>Sub-Saharan Africa</v>
      </c>
      <c r="C139">
        <v>2019</v>
      </c>
      <c r="D139">
        <v>138</v>
      </c>
      <c r="E139">
        <v>4.1070000000000002</v>
      </c>
      <c r="F139" s="2">
        <f>VLOOKUP(A139,'GDP $ from World Bank'!$A$2:$L$274,10,FALSE)</f>
        <v>23308667781.225754</v>
      </c>
      <c r="G139">
        <f>VLOOKUP(A139,'Life Expectancy from World Bank'!$A$1:$L$267,10,FALSE)</f>
        <v>63.886000000000003</v>
      </c>
      <c r="H139">
        <f>VLOOKUP(A139,'Unemployment % from World Bank'!$A$1:$L$267,10,FALSE)</f>
        <v>5.53999996185303</v>
      </c>
      <c r="I139">
        <f>VLOOKUP(A139,'Education Index from Wiki'!$A$1:$G$190,7,FALSE)</f>
        <v>0.55700000000000005</v>
      </c>
      <c r="J139" t="e">
        <f>VLOOKUP(A139,'% Drinking Water FAOStat'!$A$1:$H$124,7,FALSE)</f>
        <v>#N/A</v>
      </c>
      <c r="K139" t="e">
        <f>VLOOKUP(A139,'% Sanitation Servics FAOStat'!$A$1:$H$124,7,FALSE)</f>
        <v>#N/A</v>
      </c>
      <c r="L139">
        <f>VLOOKUP(A139,Freedom!$A$1:$I$212,7,FALSE)</f>
        <v>54</v>
      </c>
    </row>
    <row r="140" spans="1:12" x14ac:dyDescent="0.25">
      <c r="A140" t="s">
        <v>157</v>
      </c>
      <c r="B140" t="str">
        <f>VLOOKUP(A140,'Country and Region'!$A$1:$B$165,2,FALSE)</f>
        <v>Sub-Saharan Africa</v>
      </c>
      <c r="C140">
        <v>2019</v>
      </c>
      <c r="D140">
        <v>139</v>
      </c>
      <c r="E140">
        <v>4.085</v>
      </c>
      <c r="F140" s="2">
        <f>VLOOKUP(A140,'GDP $ from World Bank'!$A$2:$L$274,10,FALSE)</f>
        <v>7220395247.7424049</v>
      </c>
      <c r="G140">
        <f>VLOOKUP(A140,'Life Expectancy from World Bank'!$A$1:$L$267,10,FALSE)</f>
        <v>61.042000000000002</v>
      </c>
      <c r="H140" t="str">
        <f>VLOOKUP(A140,'Unemployment % from World Bank'!$A$1:$L$267,10,FALSE)</f>
        <v>No Data</v>
      </c>
      <c r="I140">
        <f>VLOOKUP(A140,'Education Index from Wiki'!$A$1:$G$190,7,FALSE)</f>
        <v>0.51700000000000002</v>
      </c>
      <c r="J140">
        <f>VLOOKUP(A140,'% Drinking Water FAOStat'!$A$1:$H$124,7,FALSE)</f>
        <v>19.399999999999999</v>
      </c>
      <c r="K140">
        <f>VLOOKUP(A140,'% Sanitation Servics FAOStat'!$A$1:$H$124,7,FALSE)</f>
        <v>9.1</v>
      </c>
      <c r="L140">
        <f>VLOOKUP(A140,Freedom!$A$1:$I$212,7,FALSE)</f>
        <v>43</v>
      </c>
    </row>
    <row r="141" spans="1:12" x14ac:dyDescent="0.25">
      <c r="A141" t="s">
        <v>117</v>
      </c>
      <c r="B141" t="str">
        <f>VLOOKUP(A141,'Country and Region'!$A$1:$B$165,2,FALSE)</f>
        <v>Southern Asia</v>
      </c>
      <c r="C141">
        <v>2019</v>
      </c>
      <c r="D141">
        <v>140</v>
      </c>
      <c r="E141">
        <v>4.0149999999999997</v>
      </c>
      <c r="F141" s="2">
        <f>VLOOKUP(A141,'GDP $ from World Bank'!$A$2:$L$274,10,FALSE)</f>
        <v>2831552222519.9937</v>
      </c>
      <c r="G141">
        <f>VLOOKUP(A141,'Life Expectancy from World Bank'!$A$1:$L$267,10,FALSE)</f>
        <v>69.656000000000006</v>
      </c>
      <c r="H141">
        <f>VLOOKUP(A141,'Unemployment % from World Bank'!$A$1:$L$267,10,FALSE)</f>
        <v>5.2699999809265101</v>
      </c>
      <c r="I141">
        <f>VLOOKUP(A141,'Education Index from Wiki'!$A$1:$G$190,7,FALSE)</f>
        <v>0.55500000000000005</v>
      </c>
      <c r="J141" t="e">
        <f>VLOOKUP(A141,'% Drinking Water FAOStat'!$A$1:$H$124,7,FALSE)</f>
        <v>#N/A</v>
      </c>
      <c r="K141">
        <f>VLOOKUP(A141,'% Sanitation Servics FAOStat'!$A$1:$H$124,7,FALSE)</f>
        <v>43.9</v>
      </c>
      <c r="L141">
        <f>VLOOKUP(A141,Freedom!$A$1:$I$212,7,FALSE)</f>
        <v>75</v>
      </c>
    </row>
    <row r="142" spans="1:12" x14ac:dyDescent="0.25">
      <c r="A142" t="s">
        <v>116</v>
      </c>
      <c r="B142" t="str">
        <f>VLOOKUP(A142,'Country and Region'!$A$1:$B$165,2,FALSE)</f>
        <v>Sub-Saharan Africa</v>
      </c>
      <c r="C142">
        <v>2019</v>
      </c>
      <c r="D142">
        <v>141</v>
      </c>
      <c r="E142">
        <v>3.9750000000000001</v>
      </c>
      <c r="F142" s="2">
        <f>VLOOKUP(A142,'GDP $ from World Bank'!$A$2:$L$274,10,FALSE)</f>
        <v>3319596500</v>
      </c>
      <c r="G142">
        <f>VLOOKUP(A142,'Life Expectancy from World Bank'!$A$1:$L$267,10,FALSE)</f>
        <v>64.103999999999999</v>
      </c>
      <c r="H142" t="str">
        <f>VLOOKUP(A142,'Unemployment % from World Bank'!$A$1:$L$267,10,FALSE)</f>
        <v>No Data</v>
      </c>
      <c r="I142">
        <f>VLOOKUP(A142,'Education Index from Wiki'!$A$1:$G$190,7,FALSE)</f>
        <v>0.42599999999999999</v>
      </c>
      <c r="J142" t="e">
        <f>VLOOKUP(A142,'% Drinking Water FAOStat'!$A$1:$H$124,7,FALSE)</f>
        <v>#N/A</v>
      </c>
      <c r="K142" t="e">
        <f>VLOOKUP(A142,'% Sanitation Servics FAOStat'!$A$1:$H$124,7,FALSE)</f>
        <v>#N/A</v>
      </c>
      <c r="L142">
        <f>VLOOKUP(A142,Freedom!$A$1:$I$212,7,FALSE)</f>
        <v>62</v>
      </c>
    </row>
    <row r="143" spans="1:12" x14ac:dyDescent="0.25">
      <c r="A143" t="s">
        <v>140</v>
      </c>
      <c r="B143" t="str">
        <f>VLOOKUP(A143,'Country and Region'!$A$1:$B$165,2,FALSE)</f>
        <v>Sub-Saharan Africa</v>
      </c>
      <c r="C143">
        <v>2019</v>
      </c>
      <c r="D143">
        <v>142</v>
      </c>
      <c r="E143">
        <v>3.9729999999999999</v>
      </c>
      <c r="F143" s="2">
        <f>VLOOKUP(A143,'GDP $ from World Bank'!$A$2:$L$274,10,FALSE)</f>
        <v>1195019559.0938125</v>
      </c>
      <c r="G143">
        <f>VLOOKUP(A143,'Life Expectancy from World Bank'!$A$1:$L$267,10,FALSE)</f>
        <v>64.320999999999998</v>
      </c>
      <c r="H143" t="str">
        <f>VLOOKUP(A143,'Unemployment % from World Bank'!$A$1:$L$267,10,FALSE)</f>
        <v>No Data</v>
      </c>
      <c r="I143">
        <f>VLOOKUP(A143,'Education Index from Wiki'!$A$1:$G$190,7,FALSE)</f>
        <v>0.48199999999999998</v>
      </c>
      <c r="J143" t="e">
        <f>VLOOKUP(A143,'% Drinking Water FAOStat'!$A$1:$H$124,7,FALSE)</f>
        <v>#N/A</v>
      </c>
      <c r="K143" t="e">
        <f>VLOOKUP(A143,'% Sanitation Servics FAOStat'!$A$1:$H$124,7,FALSE)</f>
        <v>#N/A</v>
      </c>
      <c r="L143">
        <f>VLOOKUP(A143,Freedom!$A$1:$I$212,7,FALSE)</f>
        <v>50</v>
      </c>
    </row>
    <row r="144" spans="1:12" x14ac:dyDescent="0.25">
      <c r="A144" t="s">
        <v>147</v>
      </c>
      <c r="B144" t="str">
        <f>VLOOKUP(A144,'Country and Region'!$A$1:$B$165,2,FALSE)</f>
        <v>Sub-Saharan Africa</v>
      </c>
      <c r="C144">
        <v>2019</v>
      </c>
      <c r="D144">
        <v>143</v>
      </c>
      <c r="E144">
        <v>3.9329999999999998</v>
      </c>
      <c r="F144" s="2">
        <f>VLOOKUP(A144,'GDP $ from World Bank'!$A$2:$L$274,10,FALSE)</f>
        <v>14191911512.046511</v>
      </c>
      <c r="G144">
        <f>VLOOKUP(A144,'Life Expectancy from World Bank'!$A$1:$L$267,10,FALSE)</f>
        <v>67.040999999999997</v>
      </c>
      <c r="H144" t="str">
        <f>VLOOKUP(A144,'Unemployment % from World Bank'!$A$1:$L$267,10,FALSE)</f>
        <v>No Data</v>
      </c>
      <c r="I144">
        <f>VLOOKUP(A144,'Education Index from Wiki'!$A$1:$G$190,7,FALSE)</f>
        <v>0.48599999999999999</v>
      </c>
      <c r="J144">
        <f>VLOOKUP(A144,'% Drinking Water FAOStat'!$A$1:$H$124,7,FALSE)</f>
        <v>19.899999999999999</v>
      </c>
      <c r="K144">
        <f>VLOOKUP(A144,'% Sanitation Servics FAOStat'!$A$1:$H$124,7,FALSE)</f>
        <v>10.1</v>
      </c>
      <c r="L144">
        <f>VLOOKUP(A144,Freedom!$A$1:$I$212,7,FALSE)</f>
        <v>56</v>
      </c>
    </row>
    <row r="145" spans="1:12" x14ac:dyDescent="0.25">
      <c r="A145" t="s">
        <v>97</v>
      </c>
      <c r="B145" t="str">
        <f>VLOOKUP(A145,'Country and Region'!$A$1:$B$165,2,FALSE)</f>
        <v>Sub-Saharan Africa</v>
      </c>
      <c r="C145">
        <v>2019</v>
      </c>
      <c r="D145">
        <v>144</v>
      </c>
      <c r="E145">
        <v>3.802</v>
      </c>
      <c r="F145" s="2">
        <f>VLOOKUP(A145,'GDP $ from World Bank'!$A$2:$L$274,10,FALSE)</f>
        <v>2451257578.6938348</v>
      </c>
      <c r="G145">
        <f>VLOOKUP(A145,'Life Expectancy from World Bank'!$A$1:$L$267,10,FALSE)</f>
        <v>54.331000000000003</v>
      </c>
      <c r="H145">
        <f>VLOOKUP(A145,'Unemployment % from World Bank'!$A$1:$L$267,10,FALSE)</f>
        <v>16.879999160766602</v>
      </c>
      <c r="I145">
        <f>VLOOKUP(A145,'Education Index from Wiki'!$A$1:$G$190,7,FALSE)</f>
        <v>0.53200000000000003</v>
      </c>
      <c r="J145">
        <f>VLOOKUP(A145,'% Drinking Water FAOStat'!$A$1:$H$124,7,FALSE)</f>
        <v>27.9</v>
      </c>
      <c r="K145">
        <f>VLOOKUP(A145,'% Sanitation Servics FAOStat'!$A$1:$H$124,7,FALSE)</f>
        <v>45.8</v>
      </c>
      <c r="L145">
        <f>VLOOKUP(A145,Freedom!$A$1:$I$212,7,FALSE)</f>
        <v>63</v>
      </c>
    </row>
    <row r="146" spans="1:12" x14ac:dyDescent="0.25">
      <c r="A146" t="s">
        <v>156</v>
      </c>
      <c r="B146" t="str">
        <f>VLOOKUP(A146,'Country and Region'!$A$1:$B$165,2,FALSE)</f>
        <v>Sub-Saharan Africa</v>
      </c>
      <c r="C146">
        <v>2019</v>
      </c>
      <c r="D146">
        <v>145</v>
      </c>
      <c r="E146">
        <v>3.7749999999999999</v>
      </c>
      <c r="F146" s="2">
        <f>VLOOKUP(A146,'GDP $ from World Bank'!$A$2:$L$274,10,FALSE)</f>
        <v>2581268125.7891684</v>
      </c>
      <c r="G146">
        <f>VLOOKUP(A146,'Life Expectancy from World Bank'!$A$1:$L$267,10,FALSE)</f>
        <v>61.584000000000003</v>
      </c>
      <c r="H146" t="str">
        <f>VLOOKUP(A146,'Unemployment % from World Bank'!$A$1:$L$267,10,FALSE)</f>
        <v>No Data</v>
      </c>
      <c r="I146">
        <f>VLOOKUP(A146,'Education Index from Wiki'!$A$1:$G$190,7,FALSE)</f>
        <v>0.41699999999999998</v>
      </c>
      <c r="J146" t="e">
        <f>VLOOKUP(A146,'% Drinking Water FAOStat'!$A$1:$H$124,7,FALSE)</f>
        <v>#N/A</v>
      </c>
      <c r="K146" t="e">
        <f>VLOOKUP(A146,'% Sanitation Servics FAOStat'!$A$1:$H$124,7,FALSE)</f>
        <v>#N/A</v>
      </c>
      <c r="L146">
        <f>VLOOKUP(A146,Freedom!$A$1:$I$212,7,FALSE)</f>
        <v>14</v>
      </c>
    </row>
    <row r="147" spans="1:12" x14ac:dyDescent="0.25">
      <c r="A147" t="s">
        <v>115</v>
      </c>
      <c r="B147" t="str">
        <f>VLOOKUP(A147,'Country and Region'!$A$1:$B$165,2,FALSE)</f>
        <v>Sub-Saharan Africa</v>
      </c>
      <c r="C147">
        <v>2019</v>
      </c>
      <c r="D147">
        <v>146</v>
      </c>
      <c r="E147">
        <v>3.6629999999999998</v>
      </c>
      <c r="F147" s="2">
        <f>VLOOKUP(A147,'GDP $ from World Bank'!$A$2:$L$274,10,FALSE)</f>
        <v>19284289739.051693</v>
      </c>
      <c r="G147">
        <f>VLOOKUP(A147,'Life Expectancy from World Bank'!$A$1:$L$267,10,FALSE)</f>
        <v>61.49</v>
      </c>
      <c r="H147">
        <f>VLOOKUP(A147,'Unemployment % from World Bank'!$A$1:$L$267,10,FALSE)</f>
        <v>7.3699998855590803</v>
      </c>
      <c r="I147">
        <f>VLOOKUP(A147,'Education Index from Wiki'!$A$1:$G$190,7,FALSE)</f>
        <v>0.58699999999999997</v>
      </c>
      <c r="J147">
        <f>VLOOKUP(A147,'% Drinking Water FAOStat'!$A$1:$H$124,7,FALSE)</f>
        <v>29.7</v>
      </c>
      <c r="K147">
        <f>VLOOKUP(A147,'% Sanitation Servics FAOStat'!$A$1:$H$124,7,FALSE)</f>
        <v>26</v>
      </c>
      <c r="L147">
        <f>VLOOKUP(A147,Freedom!$A$1:$I$212,7,FALSE)</f>
        <v>31</v>
      </c>
    </row>
    <row r="148" spans="1:12" x14ac:dyDescent="0.25">
      <c r="A148" t="s">
        <v>119</v>
      </c>
      <c r="B148" t="str">
        <f>VLOOKUP(A148,'Country and Region'!$A$1:$B$165,2,FALSE)</f>
        <v>Latin America and Caribbean</v>
      </c>
      <c r="C148">
        <v>2019</v>
      </c>
      <c r="D148">
        <v>147</v>
      </c>
      <c r="E148">
        <v>3.597</v>
      </c>
      <c r="F148" s="2">
        <f>VLOOKUP(A148,'GDP $ from World Bank'!$A$2:$L$274,10,FALSE)</f>
        <v>14785839382.900204</v>
      </c>
      <c r="G148">
        <f>VLOOKUP(A148,'Life Expectancy from World Bank'!$A$1:$L$267,10,FALSE)</f>
        <v>64.001000000000005</v>
      </c>
      <c r="H148" t="str">
        <f>VLOOKUP(A148,'Unemployment % from World Bank'!$A$1:$L$267,10,FALSE)</f>
        <v>No Data</v>
      </c>
      <c r="I148">
        <f>VLOOKUP(A148,'Education Index from Wiki'!$A$1:$G$190,7,FALSE)</f>
        <v>0.45600000000000002</v>
      </c>
      <c r="J148" t="e">
        <f>VLOOKUP(A148,'% Drinking Water FAOStat'!$A$1:$H$124,7,FALSE)</f>
        <v>#N/A</v>
      </c>
      <c r="K148" t="e">
        <f>VLOOKUP(A148,'% Sanitation Servics FAOStat'!$A$1:$H$124,7,FALSE)</f>
        <v>#N/A</v>
      </c>
      <c r="L148">
        <f>VLOOKUP(A148,Freedom!$A$1:$I$212,7,FALSE)</f>
        <v>41</v>
      </c>
    </row>
    <row r="149" spans="1:12" x14ac:dyDescent="0.25">
      <c r="A149" t="s">
        <v>128</v>
      </c>
      <c r="B149" t="str">
        <f>VLOOKUP(A149,'Country and Region'!$A$1:$B$165,2,FALSE)</f>
        <v>Sub-Saharan Africa</v>
      </c>
      <c r="C149">
        <v>2019</v>
      </c>
      <c r="D149">
        <v>148</v>
      </c>
      <c r="E149">
        <v>3.488</v>
      </c>
      <c r="F149" s="2">
        <f>VLOOKUP(A149,'GDP $ from World Bank'!$A$2:$L$274,10,FALSE)</f>
        <v>16695925027.194376</v>
      </c>
      <c r="G149">
        <f>VLOOKUP(A149,'Life Expectancy from World Bank'!$A$1:$L$267,10,FALSE)</f>
        <v>69.591999999999999</v>
      </c>
      <c r="H149">
        <f>VLOOKUP(A149,'Unemployment % from World Bank'!$A$1:$L$267,10,FALSE)</f>
        <v>20.090000152587901</v>
      </c>
      <c r="I149">
        <f>VLOOKUP(A149,'Education Index from Wiki'!$A$1:$G$190,7,FALSE)</f>
        <v>0.67600000000000005</v>
      </c>
      <c r="J149" t="e">
        <f>VLOOKUP(A149,'% Drinking Water FAOStat'!$A$1:$H$124,7,FALSE)</f>
        <v>#N/A</v>
      </c>
      <c r="K149" t="e">
        <f>VLOOKUP(A149,'% Sanitation Servics FAOStat'!$A$1:$H$124,7,FALSE)</f>
        <v>#N/A</v>
      </c>
      <c r="L149">
        <f>VLOOKUP(A149,Freedom!$A$1:$I$212,7,FALSE)</f>
        <v>72</v>
      </c>
    </row>
    <row r="150" spans="1:12" x14ac:dyDescent="0.25">
      <c r="A150" t="s">
        <v>155</v>
      </c>
      <c r="B150" t="str">
        <f>VLOOKUP(A150,'Country and Region'!$A$1:$B$165,2,FALSE)</f>
        <v>Middle East and Northern Africa</v>
      </c>
      <c r="C150">
        <v>2019</v>
      </c>
      <c r="D150">
        <v>149</v>
      </c>
      <c r="E150">
        <v>3.4620000000000002</v>
      </c>
      <c r="F150" s="2" t="str">
        <f>VLOOKUP(A150,'GDP $ from World Bank'!$A$2:$L$274,10,FALSE)</f>
        <v>No Data</v>
      </c>
      <c r="G150" t="e">
        <f>VLOOKUP(A150,'Life Expectancy from World Bank'!$A$1:$L$267,10,FALSE)</f>
        <v>#N/A</v>
      </c>
      <c r="H150" t="e">
        <f>VLOOKUP(A150,'Unemployment % from World Bank'!$A$1:$L$267,10,FALSE)</f>
        <v>#N/A</v>
      </c>
      <c r="I150">
        <f>VLOOKUP(A150,'Education Index from Wiki'!$A$1:$G$190,7,FALSE)</f>
        <v>0.41599999999999998</v>
      </c>
      <c r="J150" t="e">
        <f>VLOOKUP(A150,'% Drinking Water FAOStat'!$A$1:$H$124,7,FALSE)</f>
        <v>#N/A</v>
      </c>
      <c r="K150" t="e">
        <f>VLOOKUP(A150,'% Sanitation Servics FAOStat'!$A$1:$H$124,7,FALSE)</f>
        <v>#N/A</v>
      </c>
      <c r="L150">
        <f>VLOOKUP(A150,Freedom!$A$1:$I$212,7,FALSE)</f>
        <v>0</v>
      </c>
    </row>
    <row r="151" spans="1:12" x14ac:dyDescent="0.25">
      <c r="A151" t="s">
        <v>131</v>
      </c>
      <c r="B151" t="str">
        <f>VLOOKUP(A151,'Country and Region'!$A$1:$B$165,2,FALSE)</f>
        <v>Sub-Saharan Africa</v>
      </c>
      <c r="C151">
        <v>2019</v>
      </c>
      <c r="D151">
        <v>150</v>
      </c>
      <c r="E151">
        <v>3.41</v>
      </c>
      <c r="F151" s="2">
        <f>VLOOKUP(A151,'GDP $ from World Bank'!$A$2:$L$274,10,FALSE)</f>
        <v>11025370768.813507</v>
      </c>
      <c r="G151">
        <f>VLOOKUP(A151,'Life Expectancy from World Bank'!$A$1:$L$267,10,FALSE)</f>
        <v>64.263000000000005</v>
      </c>
      <c r="H151" t="str">
        <f>VLOOKUP(A151,'Unemployment % from World Bank'!$A$1:$L$267,10,FALSE)</f>
        <v>No Data</v>
      </c>
      <c r="I151">
        <f>VLOOKUP(A151,'Education Index from Wiki'!$A$1:$G$190,7,FALSE)</f>
        <v>0.47</v>
      </c>
      <c r="J151" t="e">
        <f>VLOOKUP(A151,'% Drinking Water FAOStat'!$A$1:$H$124,7,FALSE)</f>
        <v>#N/A</v>
      </c>
      <c r="K151">
        <f>VLOOKUP(A151,'% Sanitation Servics FAOStat'!$A$1:$H$124,7,FALSE)</f>
        <v>24</v>
      </c>
      <c r="L151">
        <f>VLOOKUP(A151,Freedom!$A$1:$I$212,7,FALSE)</f>
        <v>64</v>
      </c>
    </row>
    <row r="152" spans="1:12" x14ac:dyDescent="0.25">
      <c r="A152" t="s">
        <v>136</v>
      </c>
      <c r="B152" t="str">
        <f>VLOOKUP(A152,'Country and Region'!$A$1:$B$165,2,FALSE)</f>
        <v>Middle East and Northern Africa</v>
      </c>
      <c r="C152">
        <v>2019</v>
      </c>
      <c r="D152">
        <v>151</v>
      </c>
      <c r="E152">
        <v>3.38</v>
      </c>
      <c r="F152" s="2">
        <f>VLOOKUP(A152,'GDP $ from World Bank'!$A$2:$L$274,10,FALSE)</f>
        <v>21887614217.174595</v>
      </c>
      <c r="G152" t="e">
        <f>VLOOKUP(A152,'Life Expectancy from World Bank'!$A$1:$L$267,10,FALSE)</f>
        <v>#N/A</v>
      </c>
      <c r="H152" t="str">
        <f>VLOOKUP(A152,'Unemployment % from World Bank'!$A$1:$L$267,10,FALSE)</f>
        <v>No Data</v>
      </c>
      <c r="I152">
        <f>VLOOKUP(A152,'Education Index from Wiki'!$A$1:$G$190,7,FALSE)</f>
        <v>0.35</v>
      </c>
      <c r="J152" t="e">
        <f>VLOOKUP(A152,'% Drinking Water FAOStat'!$A$1:$H$124,7,FALSE)</f>
        <v>#N/A</v>
      </c>
      <c r="K152">
        <f>VLOOKUP(A152,'% Sanitation Servics FAOStat'!$A$1:$H$124,7,FALSE)</f>
        <v>18.600000000000001</v>
      </c>
      <c r="L152">
        <f>VLOOKUP(A152,Freedom!$A$1:$I$212,7,FALSE)</f>
        <v>11</v>
      </c>
    </row>
    <row r="153" spans="1:12" x14ac:dyDescent="0.25">
      <c r="A153" t="s">
        <v>153</v>
      </c>
      <c r="B153" t="str">
        <f>VLOOKUP(A153,'Country and Region'!$A$1:$B$165,2,FALSE)</f>
        <v>Sub-Saharan Africa</v>
      </c>
      <c r="C153">
        <v>2019</v>
      </c>
      <c r="D153">
        <v>152</v>
      </c>
      <c r="E153">
        <v>3.3340000000000001</v>
      </c>
      <c r="F153" s="2">
        <f>VLOOKUP(A153,'GDP $ from World Bank'!$A$2:$L$274,10,FALSE)</f>
        <v>10356327149.426168</v>
      </c>
      <c r="G153">
        <f>VLOOKUP(A153,'Life Expectancy from World Bank'!$A$1:$L$267,10,FALSE)</f>
        <v>69.024000000000001</v>
      </c>
      <c r="H153">
        <f>VLOOKUP(A153,'Unemployment % from World Bank'!$A$1:$L$267,10,FALSE)</f>
        <v>12.430000305175801</v>
      </c>
      <c r="I153">
        <f>VLOOKUP(A153,'Education Index from Wiki'!$A$1:$G$190,7,FALSE)</f>
        <v>0.45800000000000002</v>
      </c>
      <c r="J153">
        <f>VLOOKUP(A153,'% Drinking Water FAOStat'!$A$1:$H$124,7,FALSE)</f>
        <v>12.1</v>
      </c>
      <c r="K153" t="e">
        <f>VLOOKUP(A153,'% Sanitation Servics FAOStat'!$A$1:$H$124,7,FALSE)</f>
        <v>#N/A</v>
      </c>
      <c r="L153">
        <f>VLOOKUP(A153,Freedom!$A$1:$I$212,7,FALSE)</f>
        <v>23</v>
      </c>
    </row>
    <row r="154" spans="1:12" x14ac:dyDescent="0.25">
      <c r="A154" t="s">
        <v>146</v>
      </c>
      <c r="B154" t="str">
        <f>VLOOKUP(A154,'Country and Region'!$A$1:$B$165,2,FALSE)</f>
        <v>Sub-Saharan Africa</v>
      </c>
      <c r="C154">
        <v>2019</v>
      </c>
      <c r="D154">
        <v>153</v>
      </c>
      <c r="E154">
        <v>3.2309999999999999</v>
      </c>
      <c r="F154" s="2">
        <f>VLOOKUP(A154,'GDP $ from World Bank'!$A$2:$L$274,10,FALSE)</f>
        <v>61136873692.398499</v>
      </c>
      <c r="G154">
        <f>VLOOKUP(A154,'Life Expectancy from World Bank'!$A$1:$L$267,10,FALSE)</f>
        <v>65.456000000000003</v>
      </c>
      <c r="H154" t="str">
        <f>VLOOKUP(A154,'Unemployment % from World Bank'!$A$1:$L$267,10,FALSE)</f>
        <v>No Data</v>
      </c>
      <c r="I154" t="e">
        <f>VLOOKUP(A154,'Education Index from Wiki'!$A$1:$G$190,7,FALSE)</f>
        <v>#N/A</v>
      </c>
      <c r="J154" t="e">
        <f>VLOOKUP(A154,'% Drinking Water FAOStat'!$A$1:$H$124,7,FALSE)</f>
        <v>#N/A</v>
      </c>
      <c r="K154" t="e">
        <f>VLOOKUP(A154,'% Sanitation Servics FAOStat'!$A$1:$H$124,7,FALSE)</f>
        <v>#N/A</v>
      </c>
      <c r="L154">
        <f>VLOOKUP(A154,Freedom!$A$1:$I$212,7,FALSE)</f>
        <v>45</v>
      </c>
    </row>
    <row r="155" spans="1:12" x14ac:dyDescent="0.25">
      <c r="A155" t="s">
        <v>152</v>
      </c>
      <c r="B155" t="str">
        <f>VLOOKUP(A155,'Country and Region'!$A$1:$B$165,2,FALSE)</f>
        <v>Southern Asia</v>
      </c>
      <c r="C155">
        <v>2019</v>
      </c>
      <c r="D155">
        <v>154</v>
      </c>
      <c r="E155">
        <v>3.2029999999999998</v>
      </c>
      <c r="F155" s="2">
        <f>VLOOKUP(A155,'GDP $ from World Bank'!$A$2:$L$274,10,FALSE)</f>
        <v>18799450742.782288</v>
      </c>
      <c r="G155">
        <f>VLOOKUP(A155,'Life Expectancy from World Bank'!$A$1:$L$267,10,FALSE)</f>
        <v>64.832999999999998</v>
      </c>
      <c r="H155" t="str">
        <f>VLOOKUP(A155,'Unemployment % from World Bank'!$A$1:$L$267,10,FALSE)</f>
        <v>No Data</v>
      </c>
      <c r="I155">
        <f>VLOOKUP(A155,'Education Index from Wiki'!$A$1:$G$190,7,FALSE)</f>
        <v>0.41399999999999998</v>
      </c>
      <c r="J155">
        <f>VLOOKUP(A155,'% Drinking Water FAOStat'!$A$1:$H$124,7,FALSE)</f>
        <v>26.8</v>
      </c>
      <c r="K155" t="e">
        <f>VLOOKUP(A155,'% Sanitation Servics FAOStat'!$A$1:$H$124,7,FALSE)</f>
        <v>#N/A</v>
      </c>
      <c r="L155">
        <f>VLOOKUP(A155,Freedom!$A$1:$I$212,7,FALSE)</f>
        <v>27</v>
      </c>
    </row>
    <row r="156" spans="1:12" x14ac:dyDescent="0.25">
      <c r="A156" t="s">
        <v>148</v>
      </c>
      <c r="B156" t="str">
        <f>VLOOKUP(A156,'Country and Region'!$A$1:$B$165,2,FALSE)</f>
        <v>Sub-Saharan Africa</v>
      </c>
      <c r="C156">
        <v>2019</v>
      </c>
      <c r="D156">
        <v>155</v>
      </c>
      <c r="E156">
        <v>3.0830000000000002</v>
      </c>
      <c r="F156" s="2">
        <f>VLOOKUP(A156,'GDP $ from World Bank'!$A$2:$L$274,10,FALSE)</f>
        <v>2221301400.7246838</v>
      </c>
      <c r="G156">
        <f>VLOOKUP(A156,'Life Expectancy from World Bank'!$A$1:$L$267,10,FALSE)</f>
        <v>53.283000000000001</v>
      </c>
      <c r="H156" t="str">
        <f>VLOOKUP(A156,'Unemployment % from World Bank'!$A$1:$L$267,10,FALSE)</f>
        <v>No Data</v>
      </c>
      <c r="I156">
        <f>VLOOKUP(A156,'Education Index from Wiki'!$A$1:$G$190,7,FALSE)</f>
        <v>0.35299999999999998</v>
      </c>
      <c r="J156">
        <f>VLOOKUP(A156,'% Drinking Water FAOStat'!$A$1:$H$124,7,FALSE)</f>
        <v>6.3</v>
      </c>
      <c r="K156">
        <f>VLOOKUP(A156,'% Sanitation Servics FAOStat'!$A$1:$H$124,7,FALSE)</f>
        <v>13.9</v>
      </c>
      <c r="L156">
        <f>VLOOKUP(A156,Freedom!$A$1:$I$212,7,FALSE)</f>
        <v>9</v>
      </c>
    </row>
    <row r="157" spans="1:12" x14ac:dyDescent="0.25">
      <c r="A157" t="s">
        <v>178</v>
      </c>
      <c r="B157" t="str">
        <f>VLOOKUP(A157,'Country and Region'!$A$1:$B$165,2,FALSE)</f>
        <v>Sub-Saharan Africa</v>
      </c>
      <c r="C157">
        <v>2019</v>
      </c>
      <c r="D157">
        <v>156</v>
      </c>
      <c r="E157">
        <v>2.8530000000000002</v>
      </c>
      <c r="F157" s="2" t="str">
        <f>VLOOKUP(A157,'GDP $ from World Bank'!$A$2:$L$274,10,FALSE)</f>
        <v>No Data</v>
      </c>
      <c r="G157">
        <f>VLOOKUP(A157,'Life Expectancy from World Bank'!$A$1:$L$267,10,FALSE)</f>
        <v>57.845999999999997</v>
      </c>
      <c r="H157" t="str">
        <f>VLOOKUP(A157,'Unemployment % from World Bank'!$A$1:$L$267,10,FALSE)</f>
        <v>No Data</v>
      </c>
      <c r="I157">
        <f>VLOOKUP(A157,'Education Index from Wiki'!$A$1:$G$190,7,FALSE)</f>
        <v>0.307</v>
      </c>
      <c r="J157" t="e">
        <f>VLOOKUP(A157,'% Drinking Water FAOStat'!$A$1:$H$124,7,FALSE)</f>
        <v>#N/A</v>
      </c>
      <c r="K157" t="e">
        <f>VLOOKUP(A157,'% Sanitation Servics FAOStat'!$A$1:$H$124,7,FALSE)</f>
        <v>#N/A</v>
      </c>
      <c r="L157">
        <f>VLOOKUP(A157,Freedom!$A$1:$I$212,7,FALSE)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7C5-A6FC-4DD1-A064-2A29CDFE492E}">
  <dimension ref="A1:K154"/>
  <sheetViews>
    <sheetView workbookViewId="0">
      <selection activeCell="K2" sqref="K2:K154"/>
    </sheetView>
  </sheetViews>
  <sheetFormatPr defaultRowHeight="15" x14ac:dyDescent="0.25"/>
  <cols>
    <col min="1" max="1" width="24.140625" bestFit="1" customWidth="1"/>
    <col min="2" max="2" width="15.42578125" bestFit="1" customWidth="1"/>
    <col min="4" max="4" width="15" bestFit="1" customWidth="1"/>
    <col min="5" max="5" width="12.140625" bestFit="1" customWidth="1"/>
    <col min="6" max="6" width="21.140625" bestFit="1" customWidth="1"/>
    <col min="7" max="7" width="14.7109375" bestFit="1" customWidth="1"/>
  </cols>
  <sheetData>
    <row r="1" spans="1:11" x14ac:dyDescent="0.25">
      <c r="A1" t="s">
        <v>0</v>
      </c>
      <c r="B1" t="s">
        <v>158</v>
      </c>
      <c r="C1" t="s">
        <v>172</v>
      </c>
      <c r="D1" t="s">
        <v>169</v>
      </c>
      <c r="E1" t="s">
        <v>170</v>
      </c>
      <c r="F1" t="s">
        <v>579</v>
      </c>
      <c r="G1" t="s">
        <v>171</v>
      </c>
      <c r="H1" t="s">
        <v>586</v>
      </c>
      <c r="I1" t="s">
        <v>635</v>
      </c>
      <c r="J1" t="s">
        <v>636</v>
      </c>
      <c r="K1" t="s">
        <v>638</v>
      </c>
    </row>
    <row r="2" spans="1:11" x14ac:dyDescent="0.25">
      <c r="A2" t="s">
        <v>6</v>
      </c>
      <c r="B2" t="str">
        <f>VLOOKUP(A2,'Country and Region'!$A$1:$B$165,2,FALSE)</f>
        <v>Western Europe</v>
      </c>
      <c r="C2">
        <v>2020</v>
      </c>
      <c r="D2">
        <v>1</v>
      </c>
      <c r="E2">
        <v>7.8087000849999999</v>
      </c>
      <c r="F2" s="2">
        <f>VLOOKUP(A2,'GDP $ from World Bank'!$A$2:$L$274,11,FALSE)</f>
        <v>271836962949.41708</v>
      </c>
      <c r="G2">
        <f>VLOOKUP(A2,'Life Expectancy from World Bank'!$A$1:$L$267,11,FALSE)</f>
        <v>82.131707317073179</v>
      </c>
      <c r="H2">
        <f>VLOOKUP(A2,'Unemployment % from World Bank'!$A$1:$L$267,11,FALSE)</f>
        <v>7.7600002288818404</v>
      </c>
      <c r="I2">
        <f>VLOOKUP(A2,'% Drinking Water FAOStat'!$A$1:$H$124,8,FALSE)</f>
        <v>99</v>
      </c>
      <c r="J2">
        <f>VLOOKUP(A2,'% Sanitation Servics FAOStat'!$A$1:$H$124,8,FALSE)</f>
        <v>84.1</v>
      </c>
      <c r="K2">
        <f>VLOOKUP(A2,Freedom!$A$1:$I$212,7,FALSE)</f>
        <v>100</v>
      </c>
    </row>
    <row r="3" spans="1:11" x14ac:dyDescent="0.25">
      <c r="A3" t="s">
        <v>3</v>
      </c>
      <c r="B3" t="str">
        <f>VLOOKUP(A3,'Country and Region'!$A$1:$B$165,2,FALSE)</f>
        <v>Western Europe</v>
      </c>
      <c r="C3">
        <v>2020</v>
      </c>
      <c r="D3">
        <v>2</v>
      </c>
      <c r="E3">
        <v>7.6455998420000002</v>
      </c>
      <c r="F3" s="2">
        <f>VLOOKUP(A3,'GDP $ from World Bank'!$A$2:$L$274,11,FALSE)</f>
        <v>356084867685.63898</v>
      </c>
      <c r="G3">
        <f>VLOOKUP(A3,'Life Expectancy from World Bank'!$A$1:$L$267,11,FALSE)</f>
        <v>81.551219512195132</v>
      </c>
      <c r="H3">
        <f>VLOOKUP(A3,'Unemployment % from World Bank'!$A$1:$L$267,11,FALSE)</f>
        <v>5.6399998664856001</v>
      </c>
      <c r="I3">
        <f>VLOOKUP(A3,'% Drinking Water FAOStat'!$A$1:$H$124,8,FALSE)</f>
        <v>96.7</v>
      </c>
      <c r="J3">
        <f>VLOOKUP(A3,'% Sanitation Servics FAOStat'!$A$1:$H$124,8,FALSE)</f>
        <v>91.9</v>
      </c>
      <c r="K3">
        <f>VLOOKUP(A3,Freedom!$A$1:$I$212,7,FALSE)</f>
        <v>97</v>
      </c>
    </row>
    <row r="4" spans="1:11" x14ac:dyDescent="0.25">
      <c r="A4" t="s">
        <v>1</v>
      </c>
      <c r="B4" t="str">
        <f>VLOOKUP(A4,'Country and Region'!$A$1:$B$165,2,FALSE)</f>
        <v>Western Europe</v>
      </c>
      <c r="C4">
        <v>2020</v>
      </c>
      <c r="D4">
        <v>3</v>
      </c>
      <c r="E4">
        <v>7.5598998069999999</v>
      </c>
      <c r="F4" s="2">
        <f>VLOOKUP(A4,'GDP $ from World Bank'!$A$2:$L$274,11,FALSE)</f>
        <v>752248045730.11035</v>
      </c>
      <c r="G4">
        <f>VLOOKUP(A4,'Life Expectancy from World Bank'!$A$1:$L$267,11,FALSE)</f>
        <v>83.1</v>
      </c>
      <c r="H4">
        <f>VLOOKUP(A4,'Unemployment % from World Bank'!$A$1:$L$267,11,FALSE)</f>
        <v>4.8200001716613796</v>
      </c>
      <c r="I4">
        <f>VLOOKUP(A4,'% Drinking Water FAOStat'!$A$1:$H$124,8,FALSE)</f>
        <v>94.2</v>
      </c>
      <c r="J4">
        <f>VLOOKUP(A4,'% Sanitation Servics FAOStat'!$A$1:$H$124,8,FALSE)</f>
        <v>99</v>
      </c>
      <c r="K4">
        <f>VLOOKUP(A4,Freedom!$A$1:$I$212,7,FALSE)</f>
        <v>96</v>
      </c>
    </row>
    <row r="5" spans="1:11" x14ac:dyDescent="0.25">
      <c r="A5" t="s">
        <v>2</v>
      </c>
      <c r="B5" t="str">
        <f>VLOOKUP(A5,'Country and Region'!$A$1:$B$165,2,FALSE)</f>
        <v>Western Europe</v>
      </c>
      <c r="C5">
        <v>2020</v>
      </c>
      <c r="D5">
        <v>4</v>
      </c>
      <c r="E5">
        <v>7.504499912</v>
      </c>
      <c r="F5" s="2">
        <f>VLOOKUP(A5,'GDP $ from World Bank'!$A$2:$L$274,11,FALSE)</f>
        <v>21718075725.205379</v>
      </c>
      <c r="G5">
        <f>VLOOKUP(A5,'Life Expectancy from World Bank'!$A$1:$L$267,11,FALSE)</f>
        <v>83.065853658536611</v>
      </c>
      <c r="H5">
        <f>VLOOKUP(A5,'Unemployment % from World Bank'!$A$1:$L$267,11,FALSE)</f>
        <v>5.4800000190734899</v>
      </c>
      <c r="I5">
        <f>VLOOKUP(A5,'% Drinking Water FAOStat'!$A$1:$H$124,8,FALSE)</f>
        <v>99</v>
      </c>
      <c r="J5">
        <f>VLOOKUP(A5,'% Sanitation Servics FAOStat'!$A$1:$H$124,8,FALSE)</f>
        <v>83.7</v>
      </c>
      <c r="K5">
        <f>VLOOKUP(A5,Freedom!$A$1:$I$212,7,FALSE)</f>
        <v>94</v>
      </c>
    </row>
    <row r="6" spans="1:11" x14ac:dyDescent="0.25">
      <c r="A6" t="s">
        <v>4</v>
      </c>
      <c r="B6" t="str">
        <f>VLOOKUP(A6,'Country and Region'!$A$1:$B$165,2,FALSE)</f>
        <v>Western Europe</v>
      </c>
      <c r="C6">
        <v>2020</v>
      </c>
      <c r="D6">
        <v>5</v>
      </c>
      <c r="E6">
        <v>7.4879999159999997</v>
      </c>
      <c r="F6" s="2">
        <f>VLOOKUP(A6,'GDP $ from World Bank'!$A$2:$L$274,11,FALSE)</f>
        <v>362198318435.25989</v>
      </c>
      <c r="G6">
        <f>VLOOKUP(A6,'Life Expectancy from World Bank'!$A$1:$L$267,11,FALSE)</f>
        <v>83.20975609756097</v>
      </c>
      <c r="H6">
        <f>VLOOKUP(A6,'Unemployment % from World Bank'!$A$1:$L$267,11,FALSE)</f>
        <v>4.4200000762939498</v>
      </c>
      <c r="I6">
        <f>VLOOKUP(A6,'% Drinking Water FAOStat'!$A$1:$H$124,8,FALSE)</f>
        <v>98.6</v>
      </c>
      <c r="J6">
        <f>VLOOKUP(A6,'% Sanitation Servics FAOStat'!$A$1:$H$124,8,FALSE)</f>
        <v>65.400000000000006</v>
      </c>
      <c r="K6">
        <f>VLOOKUP(A6,Freedom!$A$1:$I$212,7,FALSE)</f>
        <v>100</v>
      </c>
    </row>
    <row r="7" spans="1:11" x14ac:dyDescent="0.25">
      <c r="A7" t="s">
        <v>7</v>
      </c>
      <c r="B7" t="str">
        <f>VLOOKUP(A7,'Country and Region'!$A$1:$B$165,2,FALSE)</f>
        <v>Western Europe</v>
      </c>
      <c r="C7">
        <v>2020</v>
      </c>
      <c r="D7">
        <v>6</v>
      </c>
      <c r="E7">
        <v>7.4489002229999999</v>
      </c>
      <c r="F7" s="2">
        <f>VLOOKUP(A7,'GDP $ from World Bank'!$A$2:$L$274,11,FALSE)</f>
        <v>913865395789.88574</v>
      </c>
      <c r="G7">
        <f>VLOOKUP(A7,'Life Expectancy from World Bank'!$A$1:$L$267,11,FALSE)</f>
        <v>81.409756097560972</v>
      </c>
      <c r="H7">
        <f>VLOOKUP(A7,'Unemployment % from World Bank'!$A$1:$L$267,11,FALSE)</f>
        <v>3.8199999332428001</v>
      </c>
      <c r="I7">
        <f>VLOOKUP(A7,'% Drinking Water FAOStat'!$A$1:$H$124,8,FALSE)</f>
        <v>99</v>
      </c>
      <c r="J7">
        <f>VLOOKUP(A7,'% Sanitation Servics FAOStat'!$A$1:$H$124,8,FALSE)</f>
        <v>97.5</v>
      </c>
      <c r="K7">
        <f>VLOOKUP(A7,Freedom!$A$1:$I$212,7,FALSE)</f>
        <v>99</v>
      </c>
    </row>
    <row r="8" spans="1:11" x14ac:dyDescent="0.25">
      <c r="A8" t="s">
        <v>8</v>
      </c>
      <c r="B8" t="str">
        <f>VLOOKUP(A8,'Country and Region'!$A$1:$B$165,2,FALSE)</f>
        <v>Western Europe</v>
      </c>
      <c r="C8">
        <v>2020</v>
      </c>
      <c r="D8">
        <v>7</v>
      </c>
      <c r="E8">
        <v>7.3534998890000001</v>
      </c>
      <c r="F8" s="2">
        <f>VLOOKUP(A8,'GDP $ from World Bank'!$A$2:$L$274,11,FALSE)</f>
        <v>541487151474.55688</v>
      </c>
      <c r="G8">
        <f>VLOOKUP(A8,'Life Expectancy from World Bank'!$A$1:$L$267,11,FALSE)</f>
        <v>82.407317073170745</v>
      </c>
      <c r="H8">
        <f>VLOOKUP(A8,'Unemployment % from World Bank'!$A$1:$L$267,11,FALSE)</f>
        <v>8.2899999618530291</v>
      </c>
      <c r="I8">
        <f>VLOOKUP(A8,'% Drinking Water FAOStat'!$A$1:$H$124,8,FALSE)</f>
        <v>99</v>
      </c>
      <c r="J8">
        <f>VLOOKUP(A8,'% Sanitation Servics FAOStat'!$A$1:$H$124,8,FALSE)</f>
        <v>94.9</v>
      </c>
      <c r="K8">
        <f>VLOOKUP(A8,Freedom!$A$1:$I$212,7,FALSE)</f>
        <v>100</v>
      </c>
    </row>
    <row r="9" spans="1:11" x14ac:dyDescent="0.25">
      <c r="A9" t="s">
        <v>9</v>
      </c>
      <c r="B9" t="str">
        <f>VLOOKUP(A9,'Country and Region'!$A$1:$B$165,2,FALSE)</f>
        <v>Australia and New Zealand</v>
      </c>
      <c r="C9">
        <v>2020</v>
      </c>
      <c r="D9">
        <v>8</v>
      </c>
      <c r="E9">
        <v>7.2996001240000004</v>
      </c>
      <c r="F9" s="2">
        <f>VLOOKUP(A9,'GDP $ from World Bank'!$A$2:$L$274,11,FALSE)</f>
        <v>211734532308.01282</v>
      </c>
      <c r="G9">
        <f>VLOOKUP(A9,'Life Expectancy from World Bank'!$A$1:$L$267,11,FALSE)</f>
        <v>82.056097560975616</v>
      </c>
      <c r="H9">
        <f>VLOOKUP(A9,'Unemployment % from World Bank'!$A$1:$L$267,11,FALSE)</f>
        <v>4.5999999046325701</v>
      </c>
      <c r="I9">
        <f>VLOOKUP(A9,'% Drinking Water FAOStat'!$A$1:$H$124,8,FALSE)</f>
        <v>99</v>
      </c>
      <c r="J9">
        <f>VLOOKUP(A9,'% Sanitation Servics FAOStat'!$A$1:$H$124,8,FALSE)</f>
        <v>82.2</v>
      </c>
      <c r="K9">
        <f>VLOOKUP(A9,Freedom!$A$1:$I$212,7,FALSE)</f>
        <v>98</v>
      </c>
    </row>
    <row r="10" spans="1:11" x14ac:dyDescent="0.25">
      <c r="A10" t="s">
        <v>13</v>
      </c>
      <c r="B10" t="str">
        <f>VLOOKUP(A10,'Country and Region'!$A$1:$B$165,2,FALSE)</f>
        <v>Western Europe</v>
      </c>
      <c r="C10">
        <v>2020</v>
      </c>
      <c r="D10">
        <v>9</v>
      </c>
      <c r="E10">
        <v>7.2941999439999998</v>
      </c>
      <c r="F10" s="2">
        <f>VLOOKUP(A10,'GDP $ from World Bank'!$A$2:$L$274,11,FALSE)</f>
        <v>433258467676.51483</v>
      </c>
      <c r="G10">
        <f>VLOOKUP(A10,'Life Expectancy from World Bank'!$A$1:$L$267,11,FALSE)</f>
        <v>81.192682926829278</v>
      </c>
      <c r="H10">
        <f>VLOOKUP(A10,'Unemployment % from World Bank'!$A$1:$L$267,11,FALSE)</f>
        <v>5.3600001335143999</v>
      </c>
      <c r="I10">
        <f>VLOOKUP(A10,'% Drinking Water FAOStat'!$A$1:$H$124,8,FALSE)</f>
        <v>98.9</v>
      </c>
      <c r="J10">
        <f>VLOOKUP(A10,'% Sanitation Servics FAOStat'!$A$1:$H$124,8,FALSE)</f>
        <v>99</v>
      </c>
      <c r="K10">
        <f>VLOOKUP(A10,Freedom!$A$1:$I$212,7,FALSE)</f>
        <v>93</v>
      </c>
    </row>
    <row r="11" spans="1:11" x14ac:dyDescent="0.25">
      <c r="A11" t="s">
        <v>17</v>
      </c>
      <c r="B11" t="str">
        <f>VLOOKUP(A11,'Country and Region'!$A$1:$B$165,2,FALSE)</f>
        <v>Western Europe</v>
      </c>
      <c r="C11">
        <v>2020</v>
      </c>
      <c r="D11">
        <v>10</v>
      </c>
      <c r="E11">
        <v>7.2375001909999996</v>
      </c>
      <c r="F11" s="2">
        <f>VLOOKUP(A11,'GDP $ from World Bank'!$A$2:$L$274,11,FALSE)</f>
        <v>73353132793.707596</v>
      </c>
      <c r="G11">
        <f>VLOOKUP(A11,'Life Expectancy from World Bank'!$A$1:$L$267,11,FALSE)</f>
        <v>81.741463414634154</v>
      </c>
      <c r="H11">
        <f>VLOOKUP(A11,'Unemployment % from World Bank'!$A$1:$L$267,11,FALSE)</f>
        <v>6.7699999809265101</v>
      </c>
      <c r="I11">
        <f>VLOOKUP(A11,'% Drinking Water FAOStat'!$A$1:$H$124,8,FALSE)</f>
        <v>99</v>
      </c>
      <c r="J11">
        <f>VLOOKUP(A11,'% Sanitation Servics FAOStat'!$A$1:$H$124,8,FALSE)</f>
        <v>96.8</v>
      </c>
      <c r="K11">
        <f>VLOOKUP(A11,Freedom!$A$1:$I$212,7,FALSE)</f>
        <v>98</v>
      </c>
    </row>
    <row r="12" spans="1:11" x14ac:dyDescent="0.25">
      <c r="A12" t="s">
        <v>5</v>
      </c>
      <c r="B12" t="str">
        <f>VLOOKUP(A12,'Country and Region'!$A$1:$B$165,2,FALSE)</f>
        <v>North America</v>
      </c>
      <c r="C12">
        <v>2020</v>
      </c>
      <c r="D12">
        <v>11</v>
      </c>
      <c r="E12">
        <v>7.2321000099999999</v>
      </c>
      <c r="F12" s="2">
        <f>VLOOKUP(A12,'GDP $ from World Bank'!$A$2:$L$274,11,FALSE)</f>
        <v>1645423407568.3633</v>
      </c>
      <c r="G12">
        <f>VLOOKUP(A12,'Life Expectancy from World Bank'!$A$1:$L$267,11,FALSE)</f>
        <v>81.748780487804893</v>
      </c>
      <c r="H12">
        <f>VLOOKUP(A12,'Unemployment % from World Bank'!$A$1:$L$267,11,FALSE)</f>
        <v>9.4600000381469709</v>
      </c>
      <c r="I12">
        <f>VLOOKUP(A12,'% Drinking Water FAOStat'!$A$1:$H$124,8,FALSE)</f>
        <v>99</v>
      </c>
      <c r="J12">
        <f>VLOOKUP(A12,'% Sanitation Servics FAOStat'!$A$1:$H$124,8,FALSE)</f>
        <v>84.4</v>
      </c>
      <c r="K12">
        <f>VLOOKUP(A12,Freedom!$A$1:$I$212,7,FALSE)</f>
        <v>99</v>
      </c>
    </row>
    <row r="13" spans="1:11" x14ac:dyDescent="0.25">
      <c r="A13" t="s">
        <v>10</v>
      </c>
      <c r="B13" t="str">
        <f>VLOOKUP(A13,'Country and Region'!$A$1:$B$165,2,FALSE)</f>
        <v>Australia and New Zealand</v>
      </c>
      <c r="C13">
        <v>2020</v>
      </c>
      <c r="D13">
        <v>12</v>
      </c>
      <c r="E13">
        <v>7.2227997779999997</v>
      </c>
      <c r="F13" s="2">
        <f>VLOOKUP(A13,'GDP $ from World Bank'!$A$2:$L$274,11,FALSE)</f>
        <v>1327836171068.5078</v>
      </c>
      <c r="G13">
        <f>VLOOKUP(A13,'Life Expectancy from World Bank'!$A$1:$L$267,11,FALSE)</f>
        <v>83.2</v>
      </c>
      <c r="H13">
        <f>VLOOKUP(A13,'Unemployment % from World Bank'!$A$1:$L$267,11,FALSE)</f>
        <v>6.46000003814697</v>
      </c>
      <c r="I13" t="e">
        <f>VLOOKUP(A13,'% Drinking Water FAOStat'!$A$1:$H$124,8,FALSE)</f>
        <v>#N/A</v>
      </c>
      <c r="J13">
        <f>VLOOKUP(A13,'% Sanitation Servics FAOStat'!$A$1:$H$124,8,FALSE)</f>
        <v>74.3</v>
      </c>
      <c r="K13">
        <f>VLOOKUP(A13,Freedom!$A$1:$I$212,7,FALSE)</f>
        <v>98</v>
      </c>
    </row>
    <row r="14" spans="1:11" x14ac:dyDescent="0.25">
      <c r="A14" t="s">
        <v>21</v>
      </c>
      <c r="B14" t="str">
        <f>VLOOKUP(A14,'Country and Region'!$A$1:$B$165,2,FALSE)</f>
        <v>Western Europe</v>
      </c>
      <c r="C14">
        <v>2020</v>
      </c>
      <c r="D14">
        <v>13</v>
      </c>
      <c r="E14">
        <v>7.1645002370000004</v>
      </c>
      <c r="F14" s="2">
        <f>VLOOKUP(A14,'GDP $ from World Bank'!$A$2:$L$274,11,FALSE)</f>
        <v>2756900214107.3198</v>
      </c>
      <c r="G14">
        <f>VLOOKUP(A14,'Life Expectancy from World Bank'!$A$1:$L$267,11,FALSE)</f>
        <v>80.902439024390262</v>
      </c>
      <c r="H14" t="str">
        <f>VLOOKUP(A14,'Unemployment % from World Bank'!$A$1:$L$267,11,FALSE)</f>
        <v>No Data</v>
      </c>
      <c r="I14">
        <f>VLOOKUP(A14,'% Drinking Water FAOStat'!$A$1:$H$124,8,FALSE)</f>
        <v>99</v>
      </c>
      <c r="J14" t="e">
        <f>VLOOKUP(A14,'% Sanitation Servics FAOStat'!$A$1:$H$124,8,FALSE)</f>
        <v>#N/A</v>
      </c>
      <c r="K14">
        <f>VLOOKUP(A14,Freedom!$A$1:$I$212,7,FALSE)</f>
        <v>93</v>
      </c>
    </row>
    <row r="15" spans="1:11" x14ac:dyDescent="0.25">
      <c r="A15" t="s">
        <v>11</v>
      </c>
      <c r="B15" t="str">
        <f>VLOOKUP(A15,'Country and Region'!$A$1:$B$165,2,FALSE)</f>
        <v>Middle East and Northern Africa</v>
      </c>
      <c r="C15">
        <v>2020</v>
      </c>
      <c r="D15">
        <v>14</v>
      </c>
      <c r="E15">
        <v>7.1286001209999998</v>
      </c>
      <c r="F15" s="2">
        <f>VLOOKUP(A15,'GDP $ from World Bank'!$A$2:$L$274,11,FALSE)</f>
        <v>407100736594.06439</v>
      </c>
      <c r="G15">
        <f>VLOOKUP(A15,'Life Expectancy from World Bank'!$A$1:$L$267,11,FALSE)</f>
        <v>82.7</v>
      </c>
      <c r="H15">
        <f>VLOOKUP(A15,'Unemployment % from World Bank'!$A$1:$L$267,11,FALSE)</f>
        <v>4.3299999237060502</v>
      </c>
      <c r="I15">
        <f>VLOOKUP(A15,'% Drinking Water FAOStat'!$A$1:$H$124,8,FALSE)</f>
        <v>99</v>
      </c>
      <c r="J15">
        <f>VLOOKUP(A15,'% Sanitation Servics FAOStat'!$A$1:$H$124,8,FALSE)</f>
        <v>95</v>
      </c>
      <c r="K15">
        <f>VLOOKUP(A15,Freedom!$A$1:$I$212,7,FALSE)</f>
        <v>78</v>
      </c>
    </row>
    <row r="16" spans="1:11" x14ac:dyDescent="0.25">
      <c r="A16" t="s">
        <v>12</v>
      </c>
      <c r="B16" t="str">
        <f>VLOOKUP(A16,'Country and Region'!$A$1:$B$165,2,FALSE)</f>
        <v>Latin America and Caribbean</v>
      </c>
      <c r="C16">
        <v>2020</v>
      </c>
      <c r="D16">
        <v>15</v>
      </c>
      <c r="E16">
        <v>7.1213998790000002</v>
      </c>
      <c r="F16" s="2">
        <f>VLOOKUP(A16,'GDP $ from World Bank'!$A$2:$L$274,11,FALSE)</f>
        <v>62158002233.027855</v>
      </c>
      <c r="G16">
        <f>VLOOKUP(A16,'Life Expectancy from World Bank'!$A$1:$L$267,11,FALSE)</f>
        <v>80.465000000000003</v>
      </c>
      <c r="H16">
        <f>VLOOKUP(A16,'Unemployment % from World Bank'!$A$1:$L$267,11,FALSE)</f>
        <v>16.430000305175799</v>
      </c>
      <c r="I16">
        <f>VLOOKUP(A16,'% Drinking Water FAOStat'!$A$1:$H$124,8,FALSE)</f>
        <v>80.5</v>
      </c>
      <c r="J16">
        <f>VLOOKUP(A16,'% Sanitation Servics FAOStat'!$A$1:$H$124,8,FALSE)</f>
        <v>30.2</v>
      </c>
      <c r="K16">
        <f>VLOOKUP(A16,Freedom!$A$1:$I$212,7,FALSE)</f>
        <v>91</v>
      </c>
    </row>
    <row r="17" spans="1:11" x14ac:dyDescent="0.25">
      <c r="A17" t="s">
        <v>18</v>
      </c>
      <c r="B17" t="str">
        <f>VLOOKUP(A17,'Country and Region'!$A$1:$B$165,2,FALSE)</f>
        <v>Western Europe</v>
      </c>
      <c r="C17">
        <v>2020</v>
      </c>
      <c r="D17">
        <v>16</v>
      </c>
      <c r="E17">
        <v>7.0936999319999998</v>
      </c>
      <c r="F17" s="2">
        <f>VLOOKUP(A17,'GDP $ from World Bank'!$A$2:$L$274,11,FALSE)</f>
        <v>425888950992.00275</v>
      </c>
      <c r="G17">
        <f>VLOOKUP(A17,'Life Expectancy from World Bank'!$A$1:$L$267,11,FALSE)</f>
        <v>82.2048780487805</v>
      </c>
      <c r="H17">
        <f>VLOOKUP(A17,'Unemployment % from World Bank'!$A$1:$L$267,11,FALSE)</f>
        <v>5.6199998855590803</v>
      </c>
      <c r="I17">
        <f>VLOOKUP(A17,'% Drinking Water FAOStat'!$A$1:$H$124,8,FALSE)</f>
        <v>97.3</v>
      </c>
      <c r="J17">
        <f>VLOOKUP(A17,'% Sanitation Servics FAOStat'!$A$1:$H$124,8,FALSE)</f>
        <v>82.9</v>
      </c>
      <c r="K17">
        <f>VLOOKUP(A17,Freedom!$A$1:$I$212,7,FALSE)</f>
        <v>97</v>
      </c>
    </row>
    <row r="18" spans="1:11" x14ac:dyDescent="0.25">
      <c r="A18" t="s">
        <v>26</v>
      </c>
      <c r="B18" t="str">
        <f>VLOOKUP(A18,'Country and Region'!$A$1:$B$165,2,FALSE)</f>
        <v>Western Europe</v>
      </c>
      <c r="C18">
        <v>2020</v>
      </c>
      <c r="D18">
        <v>17</v>
      </c>
      <c r="E18">
        <v>7.0757999419999997</v>
      </c>
      <c r="F18" s="2">
        <f>VLOOKUP(A18,'GDP $ from World Bank'!$A$2:$L$274,11,FALSE)</f>
        <v>3846413928653.707</v>
      </c>
      <c r="G18">
        <f>VLOOKUP(A18,'Life Expectancy from World Bank'!$A$1:$L$267,11,FALSE)</f>
        <v>80.941463414634157</v>
      </c>
      <c r="H18">
        <f>VLOOKUP(A18,'Unemployment % from World Bank'!$A$1:$L$267,11,FALSE)</f>
        <v>3.8599998950958301</v>
      </c>
      <c r="I18">
        <f>VLOOKUP(A18,'% Drinking Water FAOStat'!$A$1:$H$124,8,FALSE)</f>
        <v>99</v>
      </c>
      <c r="J18">
        <f>VLOOKUP(A18,'% Sanitation Servics FAOStat'!$A$1:$H$124,8,FALSE)</f>
        <v>97.1</v>
      </c>
      <c r="K18">
        <f>VLOOKUP(A18,Freedom!$A$1:$I$212,7,FALSE)</f>
        <v>94</v>
      </c>
    </row>
    <row r="19" spans="1:11" x14ac:dyDescent="0.25">
      <c r="A19" t="s">
        <v>15</v>
      </c>
      <c r="B19" t="str">
        <f>VLOOKUP(A19,'Country and Region'!$A$1:$B$165,2,FALSE)</f>
        <v>North America</v>
      </c>
      <c r="C19">
        <v>2020</v>
      </c>
      <c r="D19">
        <v>18</v>
      </c>
      <c r="E19">
        <v>6.9395999909999997</v>
      </c>
      <c r="F19" s="2">
        <f>VLOOKUP(A19,'GDP $ from World Bank'!$A$2:$L$274,11,FALSE)</f>
        <v>20893743833000</v>
      </c>
      <c r="G19">
        <f>VLOOKUP(A19,'Life Expectancy from World Bank'!$A$1:$L$267,11,FALSE)</f>
        <v>77.280487804878064</v>
      </c>
      <c r="H19">
        <f>VLOOKUP(A19,'Unemployment % from World Bank'!$A$1:$L$267,11,FALSE)</f>
        <v>8.0500001907348597</v>
      </c>
      <c r="I19">
        <f>VLOOKUP(A19,'% Drinking Water FAOStat'!$A$1:$H$124,8,FALSE)</f>
        <v>97.3</v>
      </c>
      <c r="J19" t="e">
        <f>VLOOKUP(A19,'% Sanitation Servics FAOStat'!$A$1:$H$124,8,FALSE)</f>
        <v>#N/A</v>
      </c>
      <c r="K19">
        <f>VLOOKUP(A19,Freedom!$A$1:$I$212,7,FALSE)</f>
        <v>86</v>
      </c>
    </row>
    <row r="20" spans="1:11" x14ac:dyDescent="0.25">
      <c r="A20" t="s">
        <v>31</v>
      </c>
      <c r="B20" t="str">
        <f>VLOOKUP(A20,'Country and Region'!$A$1:$B$165,2,FALSE)</f>
        <v>Central and Eastern Europe</v>
      </c>
      <c r="C20">
        <v>2020</v>
      </c>
      <c r="D20">
        <v>19</v>
      </c>
      <c r="E20">
        <v>6.9109001159999996</v>
      </c>
      <c r="F20" s="2">
        <f>VLOOKUP(A20,'GDP $ from World Bank'!$A$2:$L$274,11,FALSE)</f>
        <v>245339322066.75931</v>
      </c>
      <c r="G20">
        <f>VLOOKUP(A20,'Life Expectancy from World Bank'!$A$1:$L$267,11,FALSE)</f>
        <v>78.22682926829269</v>
      </c>
      <c r="H20">
        <f>VLOOKUP(A20,'Unemployment % from World Bank'!$A$1:$L$267,11,FALSE)</f>
        <v>2.5499999523162802</v>
      </c>
      <c r="I20" t="e">
        <f>VLOOKUP(A20,'% Drinking Water FAOStat'!$A$1:$H$124,8,FALSE)</f>
        <v>#N/A</v>
      </c>
      <c r="J20" t="e">
        <f>VLOOKUP(A20,'% Sanitation Servics FAOStat'!$A$1:$H$124,8,FALSE)</f>
        <v>#N/A</v>
      </c>
      <c r="K20">
        <f>VLOOKUP(A20,Freedom!$A$1:$I$212,7,FALSE)</f>
        <v>91</v>
      </c>
    </row>
    <row r="21" spans="1:11" x14ac:dyDescent="0.25">
      <c r="A21" t="s">
        <v>19</v>
      </c>
      <c r="B21" t="str">
        <f>VLOOKUP(A21,'Country and Region'!$A$1:$B$165,2,FALSE)</f>
        <v>Western Europe</v>
      </c>
      <c r="C21">
        <v>2020</v>
      </c>
      <c r="D21">
        <v>20</v>
      </c>
      <c r="E21">
        <v>6.8635001180000001</v>
      </c>
      <c r="F21" s="2">
        <f>VLOOKUP(A21,'GDP $ from World Bank'!$A$2:$L$274,11,FALSE)</f>
        <v>521676942134.63177</v>
      </c>
      <c r="G21">
        <f>VLOOKUP(A21,'Life Expectancy from World Bank'!$A$1:$L$267,11,FALSE)</f>
        <v>80.795121951219514</v>
      </c>
      <c r="H21">
        <f>VLOOKUP(A21,'Unemployment % from World Bank'!$A$1:$L$267,11,FALSE)</f>
        <v>5.5500001907348597</v>
      </c>
      <c r="I21">
        <f>VLOOKUP(A21,'% Drinking Water FAOStat'!$A$1:$H$124,8,FALSE)</f>
        <v>99</v>
      </c>
      <c r="J21">
        <f>VLOOKUP(A21,'% Sanitation Servics FAOStat'!$A$1:$H$124,8,FALSE)</f>
        <v>88.8</v>
      </c>
      <c r="K21">
        <f>VLOOKUP(A21,Freedom!$A$1:$I$212,7,FALSE)</f>
        <v>96</v>
      </c>
    </row>
    <row r="22" spans="1:11" x14ac:dyDescent="0.25">
      <c r="A22" t="s">
        <v>20</v>
      </c>
      <c r="B22" t="str">
        <f>VLOOKUP(A22,'Country and Region'!$A$1:$B$165,2,FALSE)</f>
        <v>Middle East and Northern Africa</v>
      </c>
      <c r="C22">
        <v>2020</v>
      </c>
      <c r="D22">
        <v>21</v>
      </c>
      <c r="E22">
        <v>6.7908000949999998</v>
      </c>
      <c r="F22" s="2">
        <f>VLOOKUP(A22,'GDP $ from World Bank'!$A$2:$L$274,11,FALSE)</f>
        <v>358868765174.92444</v>
      </c>
      <c r="G22">
        <f>VLOOKUP(A22,'Life Expectancy from World Bank'!$A$1:$L$267,11,FALSE)</f>
        <v>78.12</v>
      </c>
      <c r="H22">
        <f>VLOOKUP(A22,'Unemployment % from World Bank'!$A$1:$L$267,11,FALSE)</f>
        <v>4.28999996185303</v>
      </c>
      <c r="I22" t="e">
        <f>VLOOKUP(A22,'% Drinking Water FAOStat'!$A$1:$H$124,8,FALSE)</f>
        <v>#N/A</v>
      </c>
      <c r="J22">
        <f>VLOOKUP(A22,'% Sanitation Servics FAOStat'!$A$1:$H$124,8,FALSE)</f>
        <v>99</v>
      </c>
      <c r="K22">
        <f>VLOOKUP(A22,Freedom!$A$1:$I$212,7,FALSE)</f>
        <v>17</v>
      </c>
    </row>
    <row r="23" spans="1:11" x14ac:dyDescent="0.25">
      <c r="A23" t="s">
        <v>37</v>
      </c>
      <c r="B23" t="str">
        <f>VLOOKUP(A23,'Country and Region'!$A$1:$B$165,2,FALSE)</f>
        <v>Western Europe</v>
      </c>
      <c r="C23">
        <v>2020</v>
      </c>
      <c r="D23">
        <v>22</v>
      </c>
      <c r="E23">
        <v>6.7727999690000003</v>
      </c>
      <c r="F23" s="2">
        <f>VLOOKUP(A23,'GDP $ from World Bank'!$A$2:$L$274,11,FALSE)</f>
        <v>14917038504.284981</v>
      </c>
      <c r="G23">
        <f>VLOOKUP(A23,'Life Expectancy from World Bank'!$A$1:$L$267,11,FALSE)</f>
        <v>82.653658536585368</v>
      </c>
      <c r="H23">
        <f>VLOOKUP(A23,'Unemployment % from World Bank'!$A$1:$L$267,11,FALSE)</f>
        <v>4.3499999046325701</v>
      </c>
      <c r="I23">
        <f>VLOOKUP(A23,'% Drinking Water FAOStat'!$A$1:$H$124,8,FALSE)</f>
        <v>99</v>
      </c>
      <c r="J23">
        <f>VLOOKUP(A23,'% Sanitation Servics FAOStat'!$A$1:$H$124,8,FALSE)</f>
        <v>91.9</v>
      </c>
      <c r="K23">
        <f>VLOOKUP(A23,Freedom!$A$1:$I$212,7,FALSE)</f>
        <v>91</v>
      </c>
    </row>
    <row r="24" spans="1:11" x14ac:dyDescent="0.25">
      <c r="A24" t="s">
        <v>29</v>
      </c>
      <c r="B24" t="str">
        <f>VLOOKUP(A24,'Country and Region'!$A$1:$B$165,2,FALSE)</f>
        <v>Western Europe</v>
      </c>
      <c r="C24">
        <v>2020</v>
      </c>
      <c r="D24">
        <v>23</v>
      </c>
      <c r="E24">
        <v>6.6637997630000001</v>
      </c>
      <c r="F24" s="2">
        <f>VLOOKUP(A24,'GDP $ from World Bank'!$A$2:$L$274,11,FALSE)</f>
        <v>2630317731455.2603</v>
      </c>
      <c r="G24">
        <f>VLOOKUP(A24,'Life Expectancy from World Bank'!$A$1:$L$267,11,FALSE)</f>
        <v>82.175609756097572</v>
      </c>
      <c r="H24">
        <f>VLOOKUP(A24,'Unemployment % from World Bank'!$A$1:$L$267,11,FALSE)</f>
        <v>8.0100002288818395</v>
      </c>
      <c r="I24">
        <f>VLOOKUP(A24,'% Drinking Water FAOStat'!$A$1:$H$124,8,FALSE)</f>
        <v>99</v>
      </c>
      <c r="J24">
        <f>VLOOKUP(A24,'% Sanitation Servics FAOStat'!$A$1:$H$124,8,FALSE)</f>
        <v>78.599999999999994</v>
      </c>
      <c r="K24">
        <f>VLOOKUP(A24,Freedom!$A$1:$I$212,7,FALSE)</f>
        <v>90</v>
      </c>
    </row>
    <row r="25" spans="1:11" x14ac:dyDescent="0.25">
      <c r="A25" t="s">
        <v>14</v>
      </c>
      <c r="B25" t="str">
        <f>VLOOKUP(A25,'Country and Region'!$A$1:$B$165,2,FALSE)</f>
        <v>Latin America and Caribbean</v>
      </c>
      <c r="C25">
        <v>2020</v>
      </c>
      <c r="D25">
        <v>24</v>
      </c>
      <c r="E25">
        <v>6.4650001530000001</v>
      </c>
      <c r="F25" s="2">
        <f>VLOOKUP(A25,'GDP $ from World Bank'!$A$2:$L$274,11,FALSE)</f>
        <v>1087117783073.3141</v>
      </c>
      <c r="G25">
        <f>VLOOKUP(A25,'Life Expectancy from World Bank'!$A$1:$L$267,11,FALSE)</f>
        <v>75.131</v>
      </c>
      <c r="H25">
        <f>VLOOKUP(A25,'Unemployment % from World Bank'!$A$1:$L$267,11,FALSE)</f>
        <v>4.4499998092651403</v>
      </c>
      <c r="I25">
        <f>VLOOKUP(A25,'% Drinking Water FAOStat'!$A$1:$H$124,8,FALSE)</f>
        <v>43</v>
      </c>
      <c r="J25">
        <f>VLOOKUP(A25,'% Sanitation Servics FAOStat'!$A$1:$H$124,8,FALSE)</f>
        <v>57.3</v>
      </c>
      <c r="K25">
        <f>VLOOKUP(A25,Freedom!$A$1:$I$212,7,FALSE)</f>
        <v>63</v>
      </c>
    </row>
    <row r="26" spans="1:11" x14ac:dyDescent="0.25">
      <c r="A26" t="s">
        <v>38</v>
      </c>
      <c r="B26" t="str">
        <f>VLOOKUP(A26,'Country and Region'!$A$1:$B$165,2,FALSE)</f>
        <v>Eastern Asia</v>
      </c>
      <c r="C26">
        <v>2020</v>
      </c>
      <c r="D26">
        <v>25</v>
      </c>
      <c r="E26">
        <v>6.4553999900000001</v>
      </c>
      <c r="F26" s="2" t="str">
        <f>VLOOKUP(A26,'GDP $ from World Bank'!$A$2:$L$274,11,FALSE)</f>
        <v>No Data</v>
      </c>
      <c r="G26" t="e">
        <f>VLOOKUP(A26,'Life Expectancy from World Bank'!$A$1:$L$267,11,FALSE)</f>
        <v>#N/A</v>
      </c>
      <c r="H26" t="e">
        <f>VLOOKUP(A26,'Unemployment % from World Bank'!$A$1:$L$267,11,FALSE)</f>
        <v>#N/A</v>
      </c>
      <c r="I26" t="e">
        <f>VLOOKUP(A26,'% Drinking Water FAOStat'!$A$1:$H$124,8,FALSE)</f>
        <v>#N/A</v>
      </c>
      <c r="J26" t="e">
        <f>VLOOKUP(A26,'% Sanitation Servics FAOStat'!$A$1:$H$124,8,FALSE)</f>
        <v>#N/A</v>
      </c>
      <c r="K26">
        <f>VLOOKUP(A26,Freedom!$A$1:$I$212,7,FALSE)</f>
        <v>93</v>
      </c>
    </row>
    <row r="27" spans="1:11" x14ac:dyDescent="0.25">
      <c r="A27" t="s">
        <v>32</v>
      </c>
      <c r="B27" t="str">
        <f>VLOOKUP(A27,'Country and Region'!$A$1:$B$165,2,FALSE)</f>
        <v>Latin America and Caribbean</v>
      </c>
      <c r="C27">
        <v>2020</v>
      </c>
      <c r="D27">
        <v>26</v>
      </c>
      <c r="E27">
        <v>6.4401001930000001</v>
      </c>
      <c r="F27" s="2">
        <f>VLOOKUP(A27,'GDP $ from World Bank'!$A$2:$L$274,11,FALSE)</f>
        <v>53560755046.572632</v>
      </c>
      <c r="G27">
        <f>VLOOKUP(A27,'Life Expectancy from World Bank'!$A$1:$L$267,11,FALSE)</f>
        <v>78.055999999999997</v>
      </c>
      <c r="H27">
        <f>VLOOKUP(A27,'Unemployment % from World Bank'!$A$1:$L$267,11,FALSE)</f>
        <v>10.329999923706101</v>
      </c>
      <c r="I27" t="e">
        <f>VLOOKUP(A27,'% Drinking Water FAOStat'!$A$1:$H$124,8,FALSE)</f>
        <v>#N/A</v>
      </c>
      <c r="J27" t="e">
        <f>VLOOKUP(A27,'% Sanitation Servics FAOStat'!$A$1:$H$124,8,FALSE)</f>
        <v>#N/A</v>
      </c>
      <c r="K27">
        <f>VLOOKUP(A27,Freedom!$A$1:$I$212,7,FALSE)</f>
        <v>98</v>
      </c>
    </row>
    <row r="28" spans="1:11" x14ac:dyDescent="0.25">
      <c r="A28" t="s">
        <v>35</v>
      </c>
      <c r="B28" t="str">
        <f>VLOOKUP(A28,'Country and Region'!$A$1:$B$165,2,FALSE)</f>
        <v>Middle East and Northern Africa</v>
      </c>
      <c r="C28">
        <v>2020</v>
      </c>
      <c r="D28">
        <v>27</v>
      </c>
      <c r="E28">
        <v>6.4064998629999996</v>
      </c>
      <c r="F28" s="2">
        <f>VLOOKUP(A28,'GDP $ from World Bank'!$A$2:$L$274,11,FALSE)</f>
        <v>703367841222.55469</v>
      </c>
      <c r="G28">
        <f>VLOOKUP(A28,'Life Expectancy from World Bank'!$A$1:$L$267,11,FALSE)</f>
        <v>75.28</v>
      </c>
      <c r="H28">
        <f>VLOOKUP(A28,'Unemployment % from World Bank'!$A$1:$L$267,11,FALSE)</f>
        <v>7.6599998474121103</v>
      </c>
      <c r="I28" t="e">
        <f>VLOOKUP(A28,'% Drinking Water FAOStat'!$A$1:$H$124,8,FALSE)</f>
        <v>#N/A</v>
      </c>
      <c r="J28">
        <f>VLOOKUP(A28,'% Sanitation Servics FAOStat'!$A$1:$H$124,8,FALSE)</f>
        <v>59.1</v>
      </c>
      <c r="K28">
        <f>VLOOKUP(A28,Freedom!$A$1:$I$212,7,FALSE)</f>
        <v>7</v>
      </c>
    </row>
    <row r="29" spans="1:11" x14ac:dyDescent="0.25">
      <c r="A29" t="s">
        <v>36</v>
      </c>
      <c r="B29" t="str">
        <f>VLOOKUP(A29,'Country and Region'!$A$1:$B$165,2,FALSE)</f>
        <v>Western Europe</v>
      </c>
      <c r="C29">
        <v>2020</v>
      </c>
      <c r="D29">
        <v>28</v>
      </c>
      <c r="E29">
        <v>6.4008998869999996</v>
      </c>
      <c r="F29" s="2">
        <f>VLOOKUP(A29,'GDP $ from World Bank'!$A$2:$L$274,11,FALSE)</f>
        <v>1281484640043.5833</v>
      </c>
      <c r="G29">
        <f>VLOOKUP(A29,'Life Expectancy from World Bank'!$A$1:$L$267,11,FALSE)</f>
        <v>82.334146341463423</v>
      </c>
      <c r="H29">
        <f>VLOOKUP(A29,'Unemployment % from World Bank'!$A$1:$L$267,11,FALSE)</f>
        <v>15.5299997329712</v>
      </c>
      <c r="I29">
        <f>VLOOKUP(A29,'% Drinking Water FAOStat'!$A$1:$H$124,8,FALSE)</f>
        <v>99</v>
      </c>
      <c r="J29">
        <f>VLOOKUP(A29,'% Sanitation Servics FAOStat'!$A$1:$H$124,8,FALSE)</f>
        <v>95.7</v>
      </c>
      <c r="K29">
        <f>VLOOKUP(A29,Freedom!$A$1:$I$212,7,FALSE)</f>
        <v>94</v>
      </c>
    </row>
    <row r="30" spans="1:11" x14ac:dyDescent="0.25">
      <c r="A30" t="s">
        <v>43</v>
      </c>
      <c r="B30" t="str">
        <f>VLOOKUP(A30,'Country and Region'!$A$1:$B$165,2,FALSE)</f>
        <v>Latin America and Caribbean</v>
      </c>
      <c r="C30">
        <v>2020</v>
      </c>
      <c r="D30">
        <v>29</v>
      </c>
      <c r="E30">
        <v>6.3989000320000002</v>
      </c>
      <c r="F30" s="2">
        <f>VLOOKUP(A30,'GDP $ from World Bank'!$A$2:$L$274,11,FALSE)</f>
        <v>77604632620.647263</v>
      </c>
      <c r="G30">
        <f>VLOOKUP(A30,'Life Expectancy from World Bank'!$A$1:$L$267,11,FALSE)</f>
        <v>74.528999999999996</v>
      </c>
      <c r="H30" t="str">
        <f>VLOOKUP(A30,'Unemployment % from World Bank'!$A$1:$L$267,11,FALSE)</f>
        <v>No Data</v>
      </c>
      <c r="I30">
        <f>VLOOKUP(A30,'% Drinking Water FAOStat'!$A$1:$H$124,8,FALSE)</f>
        <v>55.8</v>
      </c>
      <c r="J30" t="e">
        <f>VLOOKUP(A30,'% Sanitation Servics FAOStat'!$A$1:$H$124,8,FALSE)</f>
        <v>#N/A</v>
      </c>
      <c r="K30">
        <f>VLOOKUP(A30,Freedom!$A$1:$I$212,7,FALSE)</f>
        <v>53</v>
      </c>
    </row>
    <row r="31" spans="1:11" x14ac:dyDescent="0.25">
      <c r="A31" t="s">
        <v>50</v>
      </c>
      <c r="B31" t="str">
        <f>VLOOKUP(A31,'Country and Region'!$A$1:$B$165,2,FALSE)</f>
        <v>Western Europe</v>
      </c>
      <c r="C31">
        <v>2020</v>
      </c>
      <c r="D31">
        <v>30</v>
      </c>
      <c r="E31">
        <v>6.3874001500000004</v>
      </c>
      <c r="F31" s="2">
        <f>VLOOKUP(A31,'GDP $ from World Bank'!$A$2:$L$274,11,FALSE)</f>
        <v>1892574064222.1064</v>
      </c>
      <c r="G31">
        <f>VLOOKUP(A31,'Life Expectancy from World Bank'!$A$1:$L$267,11,FALSE)</f>
        <v>82.343902439024404</v>
      </c>
      <c r="H31">
        <f>VLOOKUP(A31,'Unemployment % from World Bank'!$A$1:$L$267,11,FALSE)</f>
        <v>9.1599998474121094</v>
      </c>
      <c r="I31">
        <f>VLOOKUP(A31,'% Drinking Water FAOStat'!$A$1:$H$124,8,FALSE)</f>
        <v>95.8</v>
      </c>
      <c r="J31">
        <f>VLOOKUP(A31,'% Sanitation Servics FAOStat'!$A$1:$H$124,8,FALSE)</f>
        <v>95.8</v>
      </c>
      <c r="K31">
        <f>VLOOKUP(A31,Freedom!$A$1:$I$212,7,FALSE)</f>
        <v>89</v>
      </c>
    </row>
    <row r="32" spans="1:11" x14ac:dyDescent="0.25">
      <c r="A32" t="s">
        <v>24</v>
      </c>
      <c r="B32" t="str">
        <f>VLOOKUP(A32,'Country and Region'!$A$1:$B$165,2,FALSE)</f>
        <v>Southeastern Asia</v>
      </c>
      <c r="C32">
        <v>2020</v>
      </c>
      <c r="D32">
        <v>31</v>
      </c>
      <c r="E32">
        <v>6.3770999909999997</v>
      </c>
      <c r="F32" s="2">
        <f>VLOOKUP(A32,'GDP $ from World Bank'!$A$2:$L$274,11,FALSE)</f>
        <v>345295933898.67365</v>
      </c>
      <c r="G32">
        <f>VLOOKUP(A32,'Life Expectancy from World Bank'!$A$1:$L$267,11,FALSE)</f>
        <v>83.74390243902441</v>
      </c>
      <c r="H32">
        <f>VLOOKUP(A32,'Unemployment % from World Bank'!$A$1:$L$267,11,FALSE)</f>
        <v>4.0999999046325701</v>
      </c>
      <c r="I32">
        <f>VLOOKUP(A32,'% Drinking Water FAOStat'!$A$1:$H$124,8,FALSE)</f>
        <v>99</v>
      </c>
      <c r="J32">
        <f>VLOOKUP(A32,'% Sanitation Servics FAOStat'!$A$1:$H$124,8,FALSE)</f>
        <v>99</v>
      </c>
      <c r="K32">
        <f>VLOOKUP(A32,Freedom!$A$1:$I$212,7,FALSE)</f>
        <v>51</v>
      </c>
    </row>
    <row r="33" spans="1:11" x14ac:dyDescent="0.25">
      <c r="A33" t="s">
        <v>16</v>
      </c>
      <c r="B33" t="str">
        <f>VLOOKUP(A33,'Country and Region'!$A$1:$B$165,2,FALSE)</f>
        <v>Latin America and Caribbean</v>
      </c>
      <c r="C33">
        <v>2020</v>
      </c>
      <c r="D33">
        <v>32</v>
      </c>
      <c r="E33">
        <v>6.3755998610000004</v>
      </c>
      <c r="F33" s="2">
        <f>VLOOKUP(A33,'GDP $ from World Bank'!$A$2:$L$274,11,FALSE)</f>
        <v>1448565936739.5608</v>
      </c>
      <c r="G33">
        <f>VLOOKUP(A33,'Life Expectancy from World Bank'!$A$1:$L$267,11,FALSE)</f>
        <v>76.084000000000003</v>
      </c>
      <c r="H33">
        <f>VLOOKUP(A33,'Unemployment % from World Bank'!$A$1:$L$267,11,FALSE)</f>
        <v>13.930000305175801</v>
      </c>
      <c r="I33">
        <f>VLOOKUP(A33,'% Drinking Water FAOStat'!$A$1:$H$124,8,FALSE)</f>
        <v>85.8</v>
      </c>
      <c r="J33">
        <f>VLOOKUP(A33,'% Sanitation Servics FAOStat'!$A$1:$H$124,8,FALSE)</f>
        <v>48.7</v>
      </c>
      <c r="K33">
        <f>VLOOKUP(A33,Freedom!$A$1:$I$212,7,FALSE)</f>
        <v>75</v>
      </c>
    </row>
    <row r="34" spans="1:11" x14ac:dyDescent="0.25">
      <c r="A34" t="s">
        <v>55</v>
      </c>
      <c r="B34" t="str">
        <f>VLOOKUP(A34,'Country and Region'!$A$1:$B$165,2,FALSE)</f>
        <v>Central and Eastern Europe</v>
      </c>
      <c r="C34">
        <v>2020</v>
      </c>
      <c r="D34">
        <v>33</v>
      </c>
      <c r="E34">
        <v>6.3633999819999998</v>
      </c>
      <c r="F34" s="2">
        <f>VLOOKUP(A34,'GDP $ from World Bank'!$A$2:$L$274,11,FALSE)</f>
        <v>53589609580.709877</v>
      </c>
      <c r="G34">
        <f>VLOOKUP(A34,'Life Expectancy from World Bank'!$A$1:$L$267,11,FALSE)</f>
        <v>80.531707317073185</v>
      </c>
      <c r="H34">
        <f>VLOOKUP(A34,'Unemployment % from World Bank'!$A$1:$L$267,11,FALSE)</f>
        <v>4.9699997901916504</v>
      </c>
      <c r="I34">
        <f>VLOOKUP(A34,'% Drinking Water FAOStat'!$A$1:$H$124,8,FALSE)</f>
        <v>98.3</v>
      </c>
      <c r="J34">
        <f>VLOOKUP(A34,'% Sanitation Servics FAOStat'!$A$1:$H$124,8,FALSE)</f>
        <v>71.5</v>
      </c>
      <c r="K34">
        <f>VLOOKUP(A34,Freedom!$A$1:$I$212,7,FALSE)</f>
        <v>94</v>
      </c>
    </row>
    <row r="35" spans="1:11" x14ac:dyDescent="0.25">
      <c r="A35" t="s">
        <v>42</v>
      </c>
      <c r="B35" t="str">
        <f>VLOOKUP(A35,'Country and Region'!$A$1:$B$165,2,FALSE)</f>
        <v>Latin America and Caribbean</v>
      </c>
      <c r="C35">
        <v>2020</v>
      </c>
      <c r="D35">
        <v>34</v>
      </c>
      <c r="E35">
        <v>6.3482999800000002</v>
      </c>
      <c r="F35" s="2">
        <f>VLOOKUP(A35,'GDP $ from World Bank'!$A$2:$L$274,11,FALSE)</f>
        <v>24638720000</v>
      </c>
      <c r="G35">
        <f>VLOOKUP(A35,'Life Expectancy from World Bank'!$A$1:$L$267,11,FALSE)</f>
        <v>73.533000000000001</v>
      </c>
      <c r="H35">
        <f>VLOOKUP(A35,'Unemployment % from World Bank'!$A$1:$L$267,11,FALSE)</f>
        <v>5.0199999809265101</v>
      </c>
      <c r="I35" t="e">
        <f>VLOOKUP(A35,'% Drinking Water FAOStat'!$A$1:$H$124,8,FALSE)</f>
        <v>#N/A</v>
      </c>
      <c r="J35" t="e">
        <f>VLOOKUP(A35,'% Sanitation Servics FAOStat'!$A$1:$H$124,8,FALSE)</f>
        <v>#N/A</v>
      </c>
      <c r="K35">
        <f>VLOOKUP(A35,Freedom!$A$1:$I$212,7,FALSE)</f>
        <v>67</v>
      </c>
    </row>
    <row r="36" spans="1:11" x14ac:dyDescent="0.25">
      <c r="A36" t="s">
        <v>69</v>
      </c>
      <c r="B36" t="str">
        <f>VLOOKUP(A36,'Country and Region'!$A$1:$B$165,2,FALSE)</f>
        <v>Central and Eastern Europe</v>
      </c>
      <c r="C36">
        <v>2020</v>
      </c>
      <c r="D36">
        <v>35</v>
      </c>
      <c r="E36">
        <v>6.3252000810000002</v>
      </c>
      <c r="F36" s="2">
        <f>VLOOKUP(A36,'GDP $ from World Bank'!$A$2:$L$274,11,FALSE)</f>
        <v>7716925356.1253567</v>
      </c>
      <c r="G36">
        <f>VLOOKUP(A36,'Life Expectancy from World Bank'!$A$1:$L$267,11,FALSE)</f>
        <v>71.0878048780488</v>
      </c>
      <c r="H36">
        <f>VLOOKUP(A36,'Unemployment % from World Bank'!$A$1:$L$267,11,FALSE)</f>
        <v>25.459999084472699</v>
      </c>
      <c r="I36" t="e">
        <f>VLOOKUP(A36,'% Drinking Water FAOStat'!$A$1:$H$124,8,FALSE)</f>
        <v>#N/A</v>
      </c>
      <c r="J36" t="e">
        <f>VLOOKUP(A36,'% Sanitation Servics FAOStat'!$A$1:$H$124,8,FALSE)</f>
        <v>#N/A</v>
      </c>
      <c r="K36">
        <f>VLOOKUP(A36,Freedom!$A$1:$I$212,7,FALSE)</f>
        <v>54</v>
      </c>
    </row>
    <row r="37" spans="1:11" x14ac:dyDescent="0.25">
      <c r="A37" t="s">
        <v>25</v>
      </c>
      <c r="B37" t="str">
        <f>VLOOKUP(A37,'Country and Region'!$A$1:$B$165,2,FALSE)</f>
        <v>Latin America and Caribbean</v>
      </c>
      <c r="C37">
        <v>2020</v>
      </c>
      <c r="D37">
        <v>36</v>
      </c>
      <c r="E37">
        <v>6.3048000340000003</v>
      </c>
      <c r="F37" s="2">
        <f>VLOOKUP(A37,'GDP $ from World Bank'!$A$2:$L$274,11,FALSE)</f>
        <v>53977037000</v>
      </c>
      <c r="G37">
        <f>VLOOKUP(A37,'Life Expectancy from World Bank'!$A$1:$L$267,11,FALSE)</f>
        <v>78.680000000000007</v>
      </c>
      <c r="H37">
        <f>VLOOKUP(A37,'Unemployment % from World Bank'!$A$1:$L$267,11,FALSE)</f>
        <v>18.549999237060501</v>
      </c>
      <c r="I37" t="e">
        <f>VLOOKUP(A37,'% Drinking Water FAOStat'!$A$1:$H$124,8,FALSE)</f>
        <v>#N/A</v>
      </c>
      <c r="J37" t="e">
        <f>VLOOKUP(A37,'% Sanitation Servics FAOStat'!$A$1:$H$124,8,FALSE)</f>
        <v>#N/A</v>
      </c>
      <c r="K37">
        <f>VLOOKUP(A37,Freedom!$A$1:$I$212,7,FALSE)</f>
        <v>84</v>
      </c>
    </row>
    <row r="38" spans="1:11" x14ac:dyDescent="0.25">
      <c r="A38" t="s">
        <v>45</v>
      </c>
      <c r="B38" t="str">
        <f>VLOOKUP(A38,'Country and Region'!$A$1:$B$165,2,FALSE)</f>
        <v>Central and Eastern Europe</v>
      </c>
      <c r="C38">
        <v>2020</v>
      </c>
      <c r="D38">
        <v>37</v>
      </c>
      <c r="E38">
        <v>6.2806000710000003</v>
      </c>
      <c r="F38" s="2">
        <f>VLOOKUP(A38,'GDP $ from World Bank'!$A$2:$L$274,11,FALSE)</f>
        <v>105172564491.56917</v>
      </c>
      <c r="G38" t="e">
        <f>VLOOKUP(A38,'Life Expectancy from World Bank'!$A$1:$L$267,11,FALSE)</f>
        <v>#N/A</v>
      </c>
      <c r="H38" t="e">
        <f>VLOOKUP(A38,'Unemployment % from World Bank'!$A$1:$L$267,11,FALSE)</f>
        <v>#N/A</v>
      </c>
      <c r="I38">
        <f>VLOOKUP(A38,'% Drinking Water FAOStat'!$A$1:$H$124,8,FALSE)</f>
        <v>99</v>
      </c>
      <c r="J38">
        <f>VLOOKUP(A38,'% Sanitation Servics FAOStat'!$A$1:$H$124,8,FALSE)</f>
        <v>81.900000000000006</v>
      </c>
      <c r="K38">
        <f>VLOOKUP(A38,Freedom!$A$1:$I$212,7,FALSE)</f>
        <v>88</v>
      </c>
    </row>
    <row r="39" spans="1:11" x14ac:dyDescent="0.25">
      <c r="A39" t="s">
        <v>44</v>
      </c>
      <c r="B39" t="str">
        <f>VLOOKUP(A39,'Country and Region'!$A$1:$B$165,2,FALSE)</f>
        <v>Central and Eastern Europe</v>
      </c>
      <c r="C39">
        <v>2020</v>
      </c>
      <c r="D39">
        <v>38</v>
      </c>
      <c r="E39">
        <v>6.2575998310000003</v>
      </c>
      <c r="F39" s="2">
        <f>VLOOKUP(A39,'GDP $ from World Bank'!$A$2:$L$274,11,FALSE)</f>
        <v>59894305352.895493</v>
      </c>
      <c r="G39">
        <f>VLOOKUP(A39,'Life Expectancy from World Bank'!$A$1:$L$267,11,FALSE)</f>
        <v>71.847999999999999</v>
      </c>
      <c r="H39">
        <f>VLOOKUP(A39,'Unemployment % from World Bank'!$A$1:$L$267,11,FALSE)</f>
        <v>5.28999996185303</v>
      </c>
      <c r="I39">
        <f>VLOOKUP(A39,'% Drinking Water FAOStat'!$A$1:$H$124,8,FALSE)</f>
        <v>58.8</v>
      </c>
      <c r="J39" t="e">
        <f>VLOOKUP(A39,'% Sanitation Servics FAOStat'!$A$1:$H$124,8,FALSE)</f>
        <v>#N/A</v>
      </c>
      <c r="K39">
        <f>VLOOKUP(A39,Freedom!$A$1:$I$212,7,FALSE)</f>
        <v>9</v>
      </c>
    </row>
    <row r="40" spans="1:11" x14ac:dyDescent="0.25">
      <c r="A40" t="s">
        <v>27</v>
      </c>
      <c r="B40" t="str">
        <f>VLOOKUP(A40,'Country and Region'!$A$1:$B$165,2,FALSE)</f>
        <v>Latin America and Caribbean</v>
      </c>
      <c r="C40">
        <v>2020</v>
      </c>
      <c r="D40">
        <v>39</v>
      </c>
      <c r="E40">
        <v>6.2284998890000001</v>
      </c>
      <c r="F40" s="2">
        <f>VLOOKUP(A40,'GDP $ from World Bank'!$A$2:$L$274,11,FALSE)</f>
        <v>252727193710.01776</v>
      </c>
      <c r="G40">
        <f>VLOOKUP(A40,'Life Expectancy from World Bank'!$A$1:$L$267,11,FALSE)</f>
        <v>80.328999999999994</v>
      </c>
      <c r="H40">
        <f>VLOOKUP(A40,'Unemployment % from World Bank'!$A$1:$L$267,11,FALSE)</f>
        <v>11.1400003433228</v>
      </c>
      <c r="I40">
        <f>VLOOKUP(A40,'% Drinking Water FAOStat'!$A$1:$H$124,8,FALSE)</f>
        <v>98.8</v>
      </c>
      <c r="J40">
        <f>VLOOKUP(A40,'% Sanitation Servics FAOStat'!$A$1:$H$124,8,FALSE)</f>
        <v>78.599999999999994</v>
      </c>
      <c r="K40">
        <f>VLOOKUP(A40,Freedom!$A$1:$I$212,7,FALSE)</f>
        <v>94</v>
      </c>
    </row>
    <row r="41" spans="1:11" x14ac:dyDescent="0.25">
      <c r="A41" t="s">
        <v>49</v>
      </c>
      <c r="B41" t="str">
        <f>VLOOKUP(A41,'Country and Region'!$A$1:$B$165,2,FALSE)</f>
        <v>Middle East and Northern Africa</v>
      </c>
      <c r="C41">
        <v>2020</v>
      </c>
      <c r="D41">
        <v>40</v>
      </c>
      <c r="E41">
        <v>6.2273001670000001</v>
      </c>
      <c r="F41" s="2">
        <f>VLOOKUP(A41,'GDP $ from World Bank'!$A$2:$L$274,11,FALSE)</f>
        <v>34723357446.80851</v>
      </c>
      <c r="G41">
        <f>VLOOKUP(A41,'Life Expectancy from World Bank'!$A$1:$L$267,11,FALSE)</f>
        <v>77.418999999999997</v>
      </c>
      <c r="H41" t="str">
        <f>VLOOKUP(A41,'Unemployment % from World Bank'!$A$1:$L$267,11,FALSE)</f>
        <v>No Data</v>
      </c>
      <c r="I41">
        <f>VLOOKUP(A41,'% Drinking Water FAOStat'!$A$1:$H$124,8,FALSE)</f>
        <v>99</v>
      </c>
      <c r="J41">
        <f>VLOOKUP(A41,'% Sanitation Servics FAOStat'!$A$1:$H$124,8,FALSE)</f>
        <v>91.2</v>
      </c>
      <c r="K41">
        <f>VLOOKUP(A41,Freedom!$A$1:$I$212,7,FALSE)</f>
        <v>12</v>
      </c>
    </row>
    <row r="42" spans="1:11" x14ac:dyDescent="0.25">
      <c r="A42" t="s">
        <v>56</v>
      </c>
      <c r="B42" t="str">
        <f>VLOOKUP(A42,'Country and Region'!$A$1:$B$165,2,FALSE)</f>
        <v>Central and Eastern Europe</v>
      </c>
      <c r="C42">
        <v>2020</v>
      </c>
      <c r="D42">
        <v>41</v>
      </c>
      <c r="E42">
        <v>6.2154998780000001</v>
      </c>
      <c r="F42" s="2">
        <f>VLOOKUP(A42,'GDP $ from World Bank'!$A$2:$L$274,11,FALSE)</f>
        <v>56546957475.491203</v>
      </c>
      <c r="G42">
        <f>VLOOKUP(A42,'Life Expectancy from World Bank'!$A$1:$L$267,11,FALSE)</f>
        <v>74.929268292682949</v>
      </c>
      <c r="H42">
        <f>VLOOKUP(A42,'Unemployment % from World Bank'!$A$1:$L$267,11,FALSE)</f>
        <v>8.4899997711181605</v>
      </c>
      <c r="I42">
        <f>VLOOKUP(A42,'% Drinking Water FAOStat'!$A$1:$H$124,8,FALSE)</f>
        <v>94.9</v>
      </c>
      <c r="J42">
        <f>VLOOKUP(A42,'% Sanitation Servics FAOStat'!$A$1:$H$124,8,FALSE)</f>
        <v>93.9</v>
      </c>
      <c r="K42">
        <f>VLOOKUP(A42,Freedom!$A$1:$I$212,7,FALSE)</f>
        <v>91</v>
      </c>
    </row>
    <row r="43" spans="1:11" x14ac:dyDescent="0.25">
      <c r="A43" t="s">
        <v>41</v>
      </c>
      <c r="B43" t="str">
        <f>VLOOKUP(A43,'Country and Region'!$A$1:$B$165,2,FALSE)</f>
        <v>Latin America and Caribbean</v>
      </c>
      <c r="C43">
        <v>2020</v>
      </c>
      <c r="D43">
        <v>42</v>
      </c>
      <c r="E43">
        <v>6.1918997759999996</v>
      </c>
      <c r="F43" s="2">
        <f>VLOOKUP(A43,'GDP $ from World Bank'!$A$2:$L$274,11,FALSE)</f>
        <v>21392536137.772369</v>
      </c>
      <c r="G43">
        <f>VLOOKUP(A43,'Life Expectancy from World Bank'!$A$1:$L$267,11,FALSE)</f>
        <v>73.628</v>
      </c>
      <c r="H43" t="str">
        <f>VLOOKUP(A43,'Unemployment % from World Bank'!$A$1:$L$267,11,FALSE)</f>
        <v>No Data</v>
      </c>
      <c r="I43" t="e">
        <f>VLOOKUP(A43,'% Drinking Water FAOStat'!$A$1:$H$124,8,FALSE)</f>
        <v>#N/A</v>
      </c>
      <c r="J43" t="e">
        <f>VLOOKUP(A43,'% Sanitation Servics FAOStat'!$A$1:$H$124,8,FALSE)</f>
        <v>#N/A</v>
      </c>
      <c r="K43">
        <f>VLOOKUP(A43,Freedom!$A$1:$I$212,7,FALSE)</f>
        <v>82</v>
      </c>
    </row>
    <row r="44" spans="1:11" x14ac:dyDescent="0.25">
      <c r="A44" t="s">
        <v>60</v>
      </c>
      <c r="B44" t="str">
        <f>VLOOKUP(A44,'Country and Region'!$A$1:$B$165,2,FALSE)</f>
        <v>Central and Eastern Europe</v>
      </c>
      <c r="C44">
        <v>2020</v>
      </c>
      <c r="D44">
        <v>43</v>
      </c>
      <c r="E44">
        <v>6.1862998009999997</v>
      </c>
      <c r="F44" s="2">
        <f>VLOOKUP(A44,'GDP $ from World Bank'!$A$2:$L$274,11,FALSE)</f>
        <v>596624355719.67078</v>
      </c>
      <c r="G44">
        <f>VLOOKUP(A44,'Life Expectancy from World Bank'!$A$1:$L$267,11,FALSE)</f>
        <v>76.599999999999994</v>
      </c>
      <c r="H44">
        <f>VLOOKUP(A44,'Unemployment % from World Bank'!$A$1:$L$267,11,FALSE)</f>
        <v>3.1600000858306898</v>
      </c>
      <c r="I44">
        <f>VLOOKUP(A44,'% Drinking Water FAOStat'!$A$1:$H$124,8,FALSE)</f>
        <v>98.3</v>
      </c>
      <c r="J44">
        <f>VLOOKUP(A44,'% Sanitation Servics FAOStat'!$A$1:$H$124,8,FALSE)</f>
        <v>90.5</v>
      </c>
      <c r="K44">
        <f>VLOOKUP(A44,Freedom!$A$1:$I$212,7,FALSE)</f>
        <v>84</v>
      </c>
    </row>
    <row r="45" spans="1:11" x14ac:dyDescent="0.25">
      <c r="A45" t="s">
        <v>33</v>
      </c>
      <c r="B45" t="str">
        <f>VLOOKUP(A45,'Country and Region'!$A$1:$B$165,2,FALSE)</f>
        <v>Latin America and Caribbean</v>
      </c>
      <c r="C45">
        <v>2020</v>
      </c>
      <c r="D45">
        <v>44</v>
      </c>
      <c r="E45">
        <v>6.1634001730000003</v>
      </c>
      <c r="F45" s="2">
        <f>VLOOKUP(A45,'GDP $ from World Bank'!$A$2:$L$274,11,FALSE)</f>
        <v>270299982887.01035</v>
      </c>
      <c r="G45">
        <f>VLOOKUP(A45,'Life Expectancy from World Bank'!$A$1:$L$267,11,FALSE)</f>
        <v>77.459999999999994</v>
      </c>
      <c r="H45">
        <f>VLOOKUP(A45,'Unemployment % from World Bank'!$A$1:$L$267,11,FALSE)</f>
        <v>15.039999961853001</v>
      </c>
      <c r="I45">
        <f>VLOOKUP(A45,'% Drinking Water FAOStat'!$A$1:$H$124,8,FALSE)</f>
        <v>73</v>
      </c>
      <c r="J45">
        <f>VLOOKUP(A45,'% Sanitation Servics FAOStat'!$A$1:$H$124,8,FALSE)</f>
        <v>18.3</v>
      </c>
      <c r="K45">
        <f>VLOOKUP(A45,Freedom!$A$1:$I$212,7,FALSE)</f>
        <v>66</v>
      </c>
    </row>
    <row r="46" spans="1:11" x14ac:dyDescent="0.25">
      <c r="A46" t="s">
        <v>67</v>
      </c>
      <c r="B46" t="str">
        <f>VLOOKUP(A46,'Country and Region'!$A$1:$B$165,2,FALSE)</f>
        <v>Western Europe</v>
      </c>
      <c r="C46">
        <v>2020</v>
      </c>
      <c r="D46">
        <v>45</v>
      </c>
      <c r="E46">
        <v>6.1589999200000003</v>
      </c>
      <c r="F46" s="2">
        <f>VLOOKUP(A46,'GDP $ from World Bank'!$A$2:$L$274,11,FALSE)</f>
        <v>24692095945.174187</v>
      </c>
      <c r="G46">
        <f>VLOOKUP(A46,'Life Expectancy from World Bank'!$A$1:$L$267,11,FALSE)</f>
        <v>81.135000000000005</v>
      </c>
      <c r="H46">
        <f>VLOOKUP(A46,'Unemployment % from World Bank'!$A$1:$L$267,11,FALSE)</f>
        <v>7.5900001525878897</v>
      </c>
      <c r="I46">
        <f>VLOOKUP(A46,'% Drinking Water FAOStat'!$A$1:$H$124,8,FALSE)</f>
        <v>99</v>
      </c>
      <c r="J46">
        <f>VLOOKUP(A46,'% Sanitation Servics FAOStat'!$A$1:$H$124,8,FALSE)</f>
        <v>77.099999999999994</v>
      </c>
      <c r="K46">
        <f>VLOOKUP(A46,Freedom!$A$1:$I$212,7,FALSE)</f>
        <v>94</v>
      </c>
    </row>
    <row r="47" spans="1:11" x14ac:dyDescent="0.25">
      <c r="A47" t="s">
        <v>57</v>
      </c>
      <c r="B47" t="str">
        <f>VLOOKUP(A47,'Country and Region'!$A$1:$B$165,2,FALSE)</f>
        <v>Latin America and Caribbean</v>
      </c>
      <c r="C47">
        <v>2020</v>
      </c>
      <c r="D47">
        <v>46</v>
      </c>
      <c r="E47">
        <v>6.1371002199999998</v>
      </c>
      <c r="F47" s="2">
        <f>VLOOKUP(A47,'GDP $ from World Bank'!$A$2:$L$274,11,FALSE)</f>
        <v>12586941392.634695</v>
      </c>
      <c r="G47">
        <f>VLOOKUP(A47,'Life Expectancy from World Bank'!$A$1:$L$267,11,FALSE)</f>
        <v>74.697000000000003</v>
      </c>
      <c r="H47" t="str">
        <f>VLOOKUP(A47,'Unemployment % from World Bank'!$A$1:$L$267,11,FALSE)</f>
        <v>No Data</v>
      </c>
      <c r="I47">
        <f>VLOOKUP(A47,'% Drinking Water FAOStat'!$A$1:$H$124,8,FALSE)</f>
        <v>55.5</v>
      </c>
      <c r="J47" t="e">
        <f>VLOOKUP(A47,'% Sanitation Servics FAOStat'!$A$1:$H$124,8,FALSE)</f>
        <v>#N/A</v>
      </c>
      <c r="K47">
        <f>VLOOKUP(A47,Freedom!$A$1:$I$212,7,FALSE)</f>
        <v>32</v>
      </c>
    </row>
    <row r="48" spans="1:11" x14ac:dyDescent="0.25">
      <c r="A48" t="s">
        <v>86</v>
      </c>
      <c r="B48" t="str">
        <f>VLOOKUP(A48,'Country and Region'!$A$1:$B$165,2,FALSE)</f>
        <v>Central and Eastern Europe</v>
      </c>
      <c r="C48">
        <v>2020</v>
      </c>
      <c r="D48">
        <v>47</v>
      </c>
      <c r="E48">
        <v>6.1237001419999997</v>
      </c>
      <c r="F48" s="2">
        <f>VLOOKUP(A48,'GDP $ from World Bank'!$A$2:$L$274,11,FALSE)</f>
        <v>249511333647.50241</v>
      </c>
      <c r="G48">
        <f>VLOOKUP(A48,'Life Expectancy from World Bank'!$A$1:$L$267,11,FALSE)</f>
        <v>74.353658536585371</v>
      </c>
      <c r="H48">
        <f>VLOOKUP(A48,'Unemployment % from World Bank'!$A$1:$L$267,11,FALSE)</f>
        <v>5.0300002098083496</v>
      </c>
      <c r="I48">
        <f>VLOOKUP(A48,'% Drinking Water FAOStat'!$A$1:$H$124,8,FALSE)</f>
        <v>82</v>
      </c>
      <c r="J48">
        <f>VLOOKUP(A48,'% Sanitation Servics FAOStat'!$A$1:$H$124,8,FALSE)</f>
        <v>83.1</v>
      </c>
      <c r="K48">
        <f>VLOOKUP(A48,Freedom!$A$1:$I$212,7,FALSE)</f>
        <v>81</v>
      </c>
    </row>
    <row r="49" spans="1:11" x14ac:dyDescent="0.25">
      <c r="A49" t="s">
        <v>39</v>
      </c>
      <c r="B49" t="str">
        <f>VLOOKUP(A49,'Country and Region'!$A$1:$B$165,2,FALSE)</f>
        <v>Middle East and Northern Africa</v>
      </c>
      <c r="C49">
        <v>2020</v>
      </c>
      <c r="D49">
        <v>48</v>
      </c>
      <c r="E49">
        <v>6.1020998950000003</v>
      </c>
      <c r="F49" s="2">
        <f>VLOOKUP(A49,'GDP $ from World Bank'!$A$2:$L$274,11,FALSE)</f>
        <v>105960225688.14532</v>
      </c>
      <c r="G49">
        <f>VLOOKUP(A49,'Life Expectancy from World Bank'!$A$1:$L$267,11,FALSE)</f>
        <v>75.585999999999999</v>
      </c>
      <c r="H49" t="str">
        <f>VLOOKUP(A49,'Unemployment % from World Bank'!$A$1:$L$267,11,FALSE)</f>
        <v>No Data</v>
      </c>
      <c r="I49">
        <f>VLOOKUP(A49,'% Drinking Water FAOStat'!$A$1:$H$124,8,FALSE)</f>
        <v>99</v>
      </c>
      <c r="J49">
        <f>VLOOKUP(A49,'% Sanitation Servics FAOStat'!$A$1:$H$124,8,FALSE)</f>
        <v>99</v>
      </c>
      <c r="K49">
        <f>VLOOKUP(A49,Freedom!$A$1:$I$212,7,FALSE)</f>
        <v>36</v>
      </c>
    </row>
    <row r="50" spans="1:11" x14ac:dyDescent="0.25">
      <c r="A50" t="s">
        <v>71</v>
      </c>
      <c r="B50" t="str">
        <f>VLOOKUP(A50,'Country and Region'!$A$1:$B$165,2,FALSE)</f>
        <v>Sub-Saharan Africa</v>
      </c>
      <c r="C50">
        <v>2020</v>
      </c>
      <c r="D50">
        <v>49</v>
      </c>
      <c r="E50">
        <v>6.1012997630000001</v>
      </c>
      <c r="F50" s="2">
        <f>VLOOKUP(A50,'GDP $ from World Bank'!$A$2:$L$274,11,FALSE)</f>
        <v>10926820603.402048</v>
      </c>
      <c r="G50">
        <f>VLOOKUP(A50,'Life Expectancy from World Bank'!$A$1:$L$267,11,FALSE)</f>
        <v>74.177073170731703</v>
      </c>
      <c r="H50">
        <f>VLOOKUP(A50,'Unemployment % from World Bank'!$A$1:$L$267,11,FALSE)</f>
        <v>8.6300001144409197</v>
      </c>
      <c r="I50" t="e">
        <f>VLOOKUP(A50,'% Drinking Water FAOStat'!$A$1:$H$124,8,FALSE)</f>
        <v>#N/A</v>
      </c>
      <c r="J50" t="e">
        <f>VLOOKUP(A50,'% Sanitation Servics FAOStat'!$A$1:$H$124,8,FALSE)</f>
        <v>#N/A</v>
      </c>
      <c r="K50">
        <f>VLOOKUP(A50,Freedom!$A$1:$I$212,7,FALSE)</f>
        <v>89</v>
      </c>
    </row>
    <row r="51" spans="1:11" x14ac:dyDescent="0.25">
      <c r="A51" t="s">
        <v>54</v>
      </c>
      <c r="B51" t="str">
        <f>VLOOKUP(A51,'Country and Region'!$A$1:$B$165,2,FALSE)</f>
        <v>Central and Eastern Europe</v>
      </c>
      <c r="C51">
        <v>2020</v>
      </c>
      <c r="D51">
        <v>50</v>
      </c>
      <c r="E51">
        <v>6.0578999519999996</v>
      </c>
      <c r="F51" s="2">
        <f>VLOOKUP(A51,'GDP $ from World Bank'!$A$2:$L$274,11,FALSE)</f>
        <v>171082379532.98834</v>
      </c>
      <c r="G51">
        <f>VLOOKUP(A51,'Life Expectancy from World Bank'!$A$1:$L$267,11,FALSE)</f>
        <v>71.37</v>
      </c>
      <c r="H51">
        <f>VLOOKUP(A51,'Unemployment % from World Bank'!$A$1:$L$267,11,FALSE)</f>
        <v>4.8899998664856001</v>
      </c>
      <c r="I51">
        <f>VLOOKUP(A51,'% Drinking Water FAOStat'!$A$1:$H$124,8,FALSE)</f>
        <v>89.3</v>
      </c>
      <c r="J51" t="e">
        <f>VLOOKUP(A51,'% Sanitation Servics FAOStat'!$A$1:$H$124,8,FALSE)</f>
        <v>#N/A</v>
      </c>
      <c r="K51">
        <f>VLOOKUP(A51,Freedom!$A$1:$I$212,7,FALSE)</f>
        <v>22</v>
      </c>
    </row>
    <row r="52" spans="1:11" x14ac:dyDescent="0.25">
      <c r="A52" t="s">
        <v>73</v>
      </c>
      <c r="B52" t="str">
        <f>VLOOKUP(A52,'Country and Region'!$A$1:$B$165,2,FALSE)</f>
        <v>Central and Eastern Europe</v>
      </c>
      <c r="C52">
        <v>2020</v>
      </c>
      <c r="D52">
        <v>51</v>
      </c>
      <c r="E52">
        <v>6.0218000409999997</v>
      </c>
      <c r="F52" s="2">
        <f>VLOOKUP(A52,'GDP $ from World Bank'!$A$2:$L$274,11,FALSE)</f>
        <v>30650285471.721485</v>
      </c>
      <c r="G52">
        <f>VLOOKUP(A52,'Life Expectancy from World Bank'!$A$1:$L$267,11,FALSE)</f>
        <v>78.346341463414646</v>
      </c>
      <c r="H52">
        <f>VLOOKUP(A52,'Unemployment % from World Bank'!$A$1:$L$267,11,FALSE)</f>
        <v>6.96000003814697</v>
      </c>
      <c r="I52">
        <f>VLOOKUP(A52,'% Drinking Water FAOStat'!$A$1:$H$124,8,FALSE)</f>
        <v>95.8</v>
      </c>
      <c r="J52">
        <f>VLOOKUP(A52,'% Sanitation Servics FAOStat'!$A$1:$H$124,8,FALSE)</f>
        <v>93.1</v>
      </c>
      <c r="K52">
        <f>VLOOKUP(A52,Freedom!$A$1:$I$212,7,FALSE)</f>
        <v>94</v>
      </c>
    </row>
    <row r="53" spans="1:11" x14ac:dyDescent="0.25">
      <c r="A53" t="s">
        <v>90</v>
      </c>
      <c r="B53" t="str">
        <f>VLOOKUP(A53,'Country and Region'!$A$1:$B$165,2,FALSE)</f>
        <v>Southeastern Asia</v>
      </c>
      <c r="C53">
        <v>2020</v>
      </c>
      <c r="D53">
        <v>52</v>
      </c>
      <c r="E53">
        <v>6.0060000420000001</v>
      </c>
      <c r="F53" s="2">
        <f>VLOOKUP(A53,'GDP $ from World Bank'!$A$2:$L$274,11,FALSE)</f>
        <v>361751116292.54132</v>
      </c>
      <c r="G53">
        <f>VLOOKUP(A53,'Life Expectancy from World Bank'!$A$1:$L$267,11,FALSE)</f>
        <v>71.36</v>
      </c>
      <c r="H53">
        <f>VLOOKUP(A53,'Unemployment % from World Bank'!$A$1:$L$267,11,FALSE)</f>
        <v>2.5199999809265101</v>
      </c>
      <c r="I53">
        <f>VLOOKUP(A53,'% Drinking Water FAOStat'!$A$1:$H$124,8,FALSE)</f>
        <v>47.5</v>
      </c>
      <c r="J53">
        <f>VLOOKUP(A53,'% Sanitation Servics FAOStat'!$A$1:$H$124,8,FALSE)</f>
        <v>60.6</v>
      </c>
      <c r="K53">
        <f>VLOOKUP(A53,Freedom!$A$1:$I$212,7,FALSE)</f>
        <v>61</v>
      </c>
    </row>
    <row r="54" spans="1:11" x14ac:dyDescent="0.25">
      <c r="A54" t="s">
        <v>104</v>
      </c>
      <c r="B54" t="str">
        <f>VLOOKUP(A54,'Country and Region'!$A$1:$B$165,2,FALSE)</f>
        <v>Central and Eastern Europe</v>
      </c>
      <c r="C54">
        <v>2020</v>
      </c>
      <c r="D54">
        <v>53</v>
      </c>
      <c r="E54">
        <v>6.0004000660000001</v>
      </c>
      <c r="F54" s="2">
        <f>VLOOKUP(A54,'GDP $ from World Bank'!$A$2:$L$274,11,FALSE)</f>
        <v>156743134665.95941</v>
      </c>
      <c r="G54">
        <f>VLOOKUP(A54,'Life Expectancy from World Bank'!$A$1:$L$267,11,FALSE)</f>
        <v>75.6170731707317</v>
      </c>
      <c r="H54">
        <f>VLOOKUP(A54,'Unemployment % from World Bank'!$A$1:$L$267,11,FALSE)</f>
        <v>4.25</v>
      </c>
      <c r="I54">
        <f>VLOOKUP(A54,'% Drinking Water FAOStat'!$A$1:$H$124,8,FALSE)</f>
        <v>92.6</v>
      </c>
      <c r="J54">
        <f>VLOOKUP(A54,'% Sanitation Servics FAOStat'!$A$1:$H$124,8,FALSE)</f>
        <v>87.8</v>
      </c>
      <c r="K54">
        <f>VLOOKUP(A54,Freedom!$A$1:$I$212,7,FALSE)</f>
        <v>70</v>
      </c>
    </row>
    <row r="55" spans="1:11" x14ac:dyDescent="0.25">
      <c r="A55" t="s">
        <v>34</v>
      </c>
      <c r="B55" t="str">
        <f>VLOOKUP(A55,'Country and Region'!$A$1:$B$165,2,FALSE)</f>
        <v>Southeastern Asia</v>
      </c>
      <c r="C55">
        <v>2020</v>
      </c>
      <c r="D55">
        <v>54</v>
      </c>
      <c r="E55">
        <v>5.9987998009999997</v>
      </c>
      <c r="F55" s="2">
        <f>VLOOKUP(A55,'GDP $ from World Bank'!$A$2:$L$274,11,FALSE)</f>
        <v>499681757030.9679</v>
      </c>
      <c r="G55">
        <f>VLOOKUP(A55,'Life Expectancy from World Bank'!$A$1:$L$267,11,FALSE)</f>
        <v>77.343999999999994</v>
      </c>
      <c r="H55">
        <f>VLOOKUP(A55,'Unemployment % from World Bank'!$A$1:$L$267,11,FALSE)</f>
        <v>1.1000000238418599</v>
      </c>
      <c r="I55" t="e">
        <f>VLOOKUP(A55,'% Drinking Water FAOStat'!$A$1:$H$124,8,FALSE)</f>
        <v>#N/A</v>
      </c>
      <c r="J55">
        <f>VLOOKUP(A55,'% Sanitation Servics FAOStat'!$A$1:$H$124,8,FALSE)</f>
        <v>25.9</v>
      </c>
      <c r="K55">
        <f>VLOOKUP(A55,Freedom!$A$1:$I$212,7,FALSE)</f>
        <v>30</v>
      </c>
    </row>
    <row r="56" spans="1:11" x14ac:dyDescent="0.25">
      <c r="A56" t="s">
        <v>30</v>
      </c>
      <c r="B56" t="str">
        <f>VLOOKUP(A56,'Country and Region'!$A$1:$B$165,2,FALSE)</f>
        <v>Latin America and Caribbean</v>
      </c>
      <c r="C56">
        <v>2020</v>
      </c>
      <c r="D56">
        <v>55</v>
      </c>
      <c r="E56">
        <v>5.974699974</v>
      </c>
      <c r="F56" s="2">
        <f>VLOOKUP(A56,'GDP $ from World Bank'!$A$2:$L$274,11,FALSE)</f>
        <v>389591035520.67505</v>
      </c>
      <c r="G56">
        <f>VLOOKUP(A56,'Life Expectancy from World Bank'!$A$1:$L$267,11,FALSE)</f>
        <v>76.813000000000002</v>
      </c>
      <c r="H56">
        <f>VLOOKUP(A56,'Unemployment % from World Bank'!$A$1:$L$267,11,FALSE)</f>
        <v>11.460000038146999</v>
      </c>
      <c r="I56" t="e">
        <f>VLOOKUP(A56,'% Drinking Water FAOStat'!$A$1:$H$124,8,FALSE)</f>
        <v>#N/A</v>
      </c>
      <c r="J56" t="str">
        <f>VLOOKUP(A56,'% Sanitation Servics FAOStat'!$A$1:$H$124,8,FALSE)</f>
        <v>No Data</v>
      </c>
      <c r="K56">
        <f>VLOOKUP(A56,Freedom!$A$1:$I$212,7,FALSE)</f>
        <v>84</v>
      </c>
    </row>
    <row r="57" spans="1:11" x14ac:dyDescent="0.25">
      <c r="A57" t="s">
        <v>105</v>
      </c>
      <c r="B57" t="str">
        <f>VLOOKUP(A57,'Country and Region'!$A$1:$B$165,2,FALSE)</f>
        <v>Latin America and Caribbean</v>
      </c>
      <c r="C57">
        <v>2020</v>
      </c>
      <c r="D57">
        <v>56</v>
      </c>
      <c r="E57">
        <v>5.953199863</v>
      </c>
      <c r="F57" s="2">
        <f>VLOOKUP(A57,'GDP $ from World Bank'!$A$2:$L$274,11,FALSE)</f>
        <v>23827840809.701447</v>
      </c>
      <c r="G57">
        <f>VLOOKUP(A57,'Life Expectancy from World Bank'!$A$1:$L$267,11,FALSE)</f>
        <v>75.447999999999993</v>
      </c>
      <c r="H57">
        <f>VLOOKUP(A57,'Unemployment % from World Bank'!$A$1:$L$267,11,FALSE)</f>
        <v>10.680000305175801</v>
      </c>
      <c r="I57" t="e">
        <f>VLOOKUP(A57,'% Drinking Water FAOStat'!$A$1:$H$124,8,FALSE)</f>
        <v>#N/A</v>
      </c>
      <c r="J57">
        <f>VLOOKUP(A57,'% Sanitation Servics FAOStat'!$A$1:$H$124,8,FALSE)</f>
        <v>49.7</v>
      </c>
      <c r="K57">
        <f>VLOOKUP(A57,Freedom!$A$1:$I$212,7,FALSE)</f>
        <v>46</v>
      </c>
    </row>
    <row r="58" spans="1:11" x14ac:dyDescent="0.25">
      <c r="A58" t="s">
        <v>89</v>
      </c>
      <c r="B58" t="str">
        <f>VLOOKUP(A58,'Country and Region'!$A$1:$B$165,2,FALSE)</f>
        <v>Central and Eastern Europe</v>
      </c>
      <c r="C58">
        <v>2020</v>
      </c>
      <c r="D58">
        <v>57</v>
      </c>
      <c r="E58">
        <v>5.9499998090000004</v>
      </c>
      <c r="F58" s="2">
        <f>VLOOKUP(A58,'GDP $ from World Bank'!$A$2:$L$274,11,FALSE)</f>
        <v>33645460617.239002</v>
      </c>
      <c r="G58">
        <f>VLOOKUP(A58,'Life Expectancy from World Bank'!$A$1:$L$267,11,FALSE)</f>
        <v>75.387804878048797</v>
      </c>
      <c r="H58">
        <f>VLOOKUP(A58,'Unemployment % from World Bank'!$A$1:$L$267,11,FALSE)</f>
        <v>8.1000003814697301</v>
      </c>
      <c r="I58">
        <f>VLOOKUP(A58,'% Drinking Water FAOStat'!$A$1:$H$124,8,FALSE)</f>
        <v>96.3</v>
      </c>
      <c r="J58">
        <f>VLOOKUP(A58,'% Sanitation Servics FAOStat'!$A$1:$H$124,8,FALSE)</f>
        <v>83.4</v>
      </c>
      <c r="K58">
        <f>VLOOKUP(A58,Freedom!$A$1:$I$212,7,FALSE)</f>
        <v>87</v>
      </c>
    </row>
    <row r="59" spans="1:11" x14ac:dyDescent="0.25">
      <c r="A59" t="s">
        <v>48</v>
      </c>
      <c r="B59" t="str">
        <f>VLOOKUP(A59,'Country and Region'!$A$1:$B$165,2,FALSE)</f>
        <v>Latin America and Caribbean</v>
      </c>
      <c r="C59">
        <v>2020</v>
      </c>
      <c r="D59">
        <v>58</v>
      </c>
      <c r="E59">
        <v>5.925199986</v>
      </c>
      <c r="F59" s="2">
        <f>VLOOKUP(A59,'GDP $ from World Bank'!$A$2:$L$274,11,FALSE)</f>
        <v>99291124000</v>
      </c>
      <c r="G59">
        <f>VLOOKUP(A59,'Life Expectancy from World Bank'!$A$1:$L$267,11,FALSE)</f>
        <v>77.215999999999994</v>
      </c>
      <c r="H59">
        <f>VLOOKUP(A59,'Unemployment % from World Bank'!$A$1:$L$267,11,FALSE)</f>
        <v>6.1100001335143999</v>
      </c>
      <c r="I59">
        <f>VLOOKUP(A59,'% Drinking Water FAOStat'!$A$1:$H$124,8,FALSE)</f>
        <v>66.8</v>
      </c>
      <c r="J59">
        <f>VLOOKUP(A59,'% Sanitation Servics FAOStat'!$A$1:$H$124,8,FALSE)</f>
        <v>41.6</v>
      </c>
      <c r="K59">
        <f>VLOOKUP(A59,Freedom!$A$1:$I$212,7,FALSE)</f>
        <v>63</v>
      </c>
    </row>
    <row r="60" spans="1:11" x14ac:dyDescent="0.25">
      <c r="A60" t="s">
        <v>88</v>
      </c>
      <c r="B60" t="str">
        <f>VLOOKUP(A60,'Country and Region'!$A$1:$B$165,2,FALSE)</f>
        <v>Western Europe</v>
      </c>
      <c r="C60">
        <v>2020</v>
      </c>
      <c r="D60">
        <v>59</v>
      </c>
      <c r="E60">
        <v>5.9109001159999996</v>
      </c>
      <c r="F60" s="2">
        <f>VLOOKUP(A60,'GDP $ from World Bank'!$A$2:$L$274,11,FALSE)</f>
        <v>228539245045.3407</v>
      </c>
      <c r="G60">
        <f>VLOOKUP(A60,'Life Expectancy from World Bank'!$A$1:$L$267,11,FALSE)</f>
        <v>80.975609756097569</v>
      </c>
      <c r="H60">
        <f>VLOOKUP(A60,'Unemployment % from World Bank'!$A$1:$L$267,11,FALSE)</f>
        <v>6.8000001907348597</v>
      </c>
      <c r="I60">
        <f>VLOOKUP(A60,'% Drinking Water FAOStat'!$A$1:$H$124,8,FALSE)</f>
        <v>95.4</v>
      </c>
      <c r="J60">
        <f>VLOOKUP(A60,'% Sanitation Servics FAOStat'!$A$1:$H$124,8,FALSE)</f>
        <v>85.1</v>
      </c>
      <c r="K60">
        <f>VLOOKUP(A60,Freedom!$A$1:$I$212,7,FALSE)</f>
        <v>96</v>
      </c>
    </row>
    <row r="61" spans="1:11" x14ac:dyDescent="0.25">
      <c r="A61" t="s">
        <v>65</v>
      </c>
      <c r="B61" t="str">
        <f>VLOOKUP(A61,'Country and Region'!$A$1:$B$165,2,FALSE)</f>
        <v>Latin America and Caribbean</v>
      </c>
      <c r="C61">
        <v>2020</v>
      </c>
      <c r="D61">
        <v>60</v>
      </c>
      <c r="E61">
        <v>5.8898000719999999</v>
      </c>
      <c r="F61" s="2">
        <f>VLOOKUP(A61,'GDP $ from World Bank'!$A$2:$L$274,11,FALSE)</f>
        <v>13812425036.586357</v>
      </c>
      <c r="G61">
        <f>VLOOKUP(A61,'Life Expectancy from World Bank'!$A$1:$L$267,11,FALSE)</f>
        <v>74.585999999999999</v>
      </c>
      <c r="H61">
        <f>VLOOKUP(A61,'Unemployment % from World Bank'!$A$1:$L$267,11,FALSE)</f>
        <v>6.5</v>
      </c>
      <c r="I61" t="e">
        <f>VLOOKUP(A61,'% Drinking Water FAOStat'!$A$1:$H$124,8,FALSE)</f>
        <v>#N/A</v>
      </c>
      <c r="J61" t="e">
        <f>VLOOKUP(A61,'% Sanitation Servics FAOStat'!$A$1:$H$124,8,FALSE)</f>
        <v>#N/A</v>
      </c>
      <c r="K61">
        <f>VLOOKUP(A61,Freedom!$A$1:$I$212,7,FALSE)</f>
        <v>78</v>
      </c>
    </row>
    <row r="62" spans="1:11" x14ac:dyDescent="0.25">
      <c r="A62" t="s">
        <v>47</v>
      </c>
      <c r="B62" t="str">
        <f>VLOOKUP(A62,'Country and Region'!$A$1:$B$165,2,FALSE)</f>
        <v>Eastern Asia</v>
      </c>
      <c r="C62">
        <v>2020</v>
      </c>
      <c r="D62">
        <v>61</v>
      </c>
      <c r="E62">
        <v>5.8723998069999999</v>
      </c>
      <c r="F62" s="2">
        <f>VLOOKUP(A62,'GDP $ from World Bank'!$A$2:$L$274,11,FALSE)</f>
        <v>1637895802792.8965</v>
      </c>
      <c r="G62" t="e">
        <f>VLOOKUP(A62,'Life Expectancy from World Bank'!$A$1:$L$267,11,FALSE)</f>
        <v>#N/A</v>
      </c>
      <c r="H62" t="e">
        <f>VLOOKUP(A62,'Unemployment % from World Bank'!$A$1:$L$267,11,FALSE)</f>
        <v>#N/A</v>
      </c>
      <c r="I62">
        <f>VLOOKUP(A62,'% Drinking Water FAOStat'!$A$1:$H$124,8,FALSE)</f>
        <v>99</v>
      </c>
      <c r="J62" t="e">
        <f>VLOOKUP(A62,'% Sanitation Servics FAOStat'!$A$1:$H$124,8,FALSE)</f>
        <v>#N/A</v>
      </c>
      <c r="K62">
        <f>VLOOKUP(A62,Freedom!$A$1:$I$212,7,FALSE)</f>
        <v>83</v>
      </c>
    </row>
    <row r="63" spans="1:11" x14ac:dyDescent="0.25">
      <c r="A63" t="s">
        <v>46</v>
      </c>
      <c r="B63" t="str">
        <f>VLOOKUP(A63,'Country and Region'!$A$1:$B$165,2,FALSE)</f>
        <v>Eastern Asia</v>
      </c>
      <c r="C63">
        <v>2020</v>
      </c>
      <c r="D63">
        <v>62</v>
      </c>
      <c r="E63">
        <v>5.8708000179999997</v>
      </c>
      <c r="F63" s="2">
        <f>VLOOKUP(A63,'GDP $ from World Bank'!$A$2:$L$274,11,FALSE)</f>
        <v>5040107754084.1064</v>
      </c>
      <c r="G63">
        <f>VLOOKUP(A63,'Life Expectancy from World Bank'!$A$1:$L$267,11,FALSE)</f>
        <v>84.61560975609757</v>
      </c>
      <c r="H63">
        <f>VLOOKUP(A63,'Unemployment % from World Bank'!$A$1:$L$267,11,FALSE)</f>
        <v>2.7999999523162802</v>
      </c>
      <c r="I63">
        <f>VLOOKUP(A63,'% Drinking Water FAOStat'!$A$1:$H$124,8,FALSE)</f>
        <v>98.6</v>
      </c>
      <c r="J63">
        <f>VLOOKUP(A63,'% Sanitation Servics FAOStat'!$A$1:$H$124,8,FALSE)</f>
        <v>81.400000000000006</v>
      </c>
      <c r="K63">
        <f>VLOOKUP(A63,Freedom!$A$1:$I$212,7,FALSE)</f>
        <v>96</v>
      </c>
    </row>
    <row r="64" spans="1:11" x14ac:dyDescent="0.25">
      <c r="A64" t="s">
        <v>58</v>
      </c>
      <c r="B64" t="str">
        <f>VLOOKUP(A64,'Country and Region'!$A$1:$B$165,2,FALSE)</f>
        <v>Latin America and Caribbean</v>
      </c>
      <c r="C64">
        <v>2020</v>
      </c>
      <c r="D64">
        <v>63</v>
      </c>
      <c r="E64">
        <v>5.796800137</v>
      </c>
      <c r="F64" s="2">
        <f>VLOOKUP(A64,'GDP $ from World Bank'!$A$2:$L$274,11,FALSE)</f>
        <v>201705055938.65347</v>
      </c>
      <c r="G64">
        <f>VLOOKUP(A64,'Life Expectancy from World Bank'!$A$1:$L$267,11,FALSE)</f>
        <v>76.947000000000003</v>
      </c>
      <c r="H64">
        <f>VLOOKUP(A64,'Unemployment % from World Bank'!$A$1:$L$267,11,FALSE)</f>
        <v>7.1799998283386204</v>
      </c>
      <c r="I64">
        <f>VLOOKUP(A64,'% Drinking Water FAOStat'!$A$1:$H$124,8,FALSE)</f>
        <v>51.3</v>
      </c>
      <c r="J64">
        <f>VLOOKUP(A64,'% Sanitation Servics FAOStat'!$A$1:$H$124,8,FALSE)</f>
        <v>52.8</v>
      </c>
      <c r="K64">
        <f>VLOOKUP(A64,Freedom!$A$1:$I$212,7,FALSE)</f>
        <v>73</v>
      </c>
    </row>
    <row r="65" spans="1:11" x14ac:dyDescent="0.25">
      <c r="A65" t="s">
        <v>87</v>
      </c>
      <c r="B65" t="str">
        <f>VLOOKUP(A65,'Country and Region'!$A$1:$B$165,2,FALSE)</f>
        <v>Central and Eastern Europe</v>
      </c>
      <c r="C65">
        <v>2020</v>
      </c>
      <c r="D65">
        <v>64</v>
      </c>
      <c r="E65">
        <v>5.77820015</v>
      </c>
      <c r="F65" s="2">
        <f>VLOOKUP(A65,'GDP $ from World Bank'!$A$2:$L$274,11,FALSE)</f>
        <v>53335016425.414848</v>
      </c>
      <c r="G65">
        <f>VLOOKUP(A65,'Life Expectancy from World Bank'!$A$1:$L$267,11,FALSE)</f>
        <v>74.229268292682946</v>
      </c>
      <c r="H65">
        <f>VLOOKUP(A65,'Unemployment % from World Bank'!$A$1:$L$267,11,FALSE)</f>
        <v>9.0100002288818395</v>
      </c>
      <c r="I65">
        <f>VLOOKUP(A65,'% Drinking Water FAOStat'!$A$1:$H$124,8,FALSE)</f>
        <v>75</v>
      </c>
      <c r="J65">
        <f>VLOOKUP(A65,'% Sanitation Servics FAOStat'!$A$1:$H$124,8,FALSE)</f>
        <v>18.399999999999999</v>
      </c>
      <c r="K65">
        <f>VLOOKUP(A65,Freedom!$A$1:$I$212,7,FALSE)</f>
        <v>67</v>
      </c>
    </row>
    <row r="66" spans="1:11" x14ac:dyDescent="0.25">
      <c r="A66" t="s">
        <v>51</v>
      </c>
      <c r="B66" t="str">
        <f>VLOOKUP(A66,'Country and Region'!$A$1:$B$165,2,FALSE)</f>
        <v>Latin America and Caribbean</v>
      </c>
      <c r="C66">
        <v>2020</v>
      </c>
      <c r="D66">
        <v>65</v>
      </c>
      <c r="E66">
        <v>5.7474999430000002</v>
      </c>
      <c r="F66" s="2">
        <f>VLOOKUP(A66,'GDP $ from World Bank'!$A$2:$L$274,11,FALSE)</f>
        <v>36629843806.078148</v>
      </c>
      <c r="G66">
        <f>VLOOKUP(A66,'Life Expectancy from World Bank'!$A$1:$L$267,11,FALSE)</f>
        <v>71.771000000000001</v>
      </c>
      <c r="H66">
        <f>VLOOKUP(A66,'Unemployment % from World Bank'!$A$1:$L$267,11,FALSE)</f>
        <v>7.9000000953674299</v>
      </c>
      <c r="I66" t="e">
        <f>VLOOKUP(A66,'% Drinking Water FAOStat'!$A$1:$H$124,8,FALSE)</f>
        <v>#N/A</v>
      </c>
      <c r="J66" t="e">
        <f>VLOOKUP(A66,'% Sanitation Servics FAOStat'!$A$1:$H$124,8,FALSE)</f>
        <v>#N/A</v>
      </c>
      <c r="K66">
        <f>VLOOKUP(A66,Freedom!$A$1:$I$212,7,FALSE)</f>
        <v>67</v>
      </c>
    </row>
    <row r="67" spans="1:11" x14ac:dyDescent="0.25">
      <c r="A67" t="s">
        <v>81</v>
      </c>
      <c r="B67" t="str">
        <f>VLOOKUP(A67,'Country and Region'!$A$1:$B$165,2,FALSE)</f>
        <v>Southern Asia</v>
      </c>
      <c r="C67">
        <v>2020</v>
      </c>
      <c r="D67">
        <v>66</v>
      </c>
      <c r="E67">
        <v>5.6932997700000003</v>
      </c>
      <c r="F67" s="2">
        <f>VLOOKUP(A67,'GDP $ from World Bank'!$A$2:$L$274,11,FALSE)</f>
        <v>300306331697.66846</v>
      </c>
      <c r="G67">
        <f>VLOOKUP(A67,'Life Expectancy from World Bank'!$A$1:$L$267,11,FALSE)</f>
        <v>67.427999999999997</v>
      </c>
      <c r="H67" t="str">
        <f>VLOOKUP(A67,'Unemployment % from World Bank'!$A$1:$L$267,11,FALSE)</f>
        <v>No Data</v>
      </c>
      <c r="I67">
        <f>VLOOKUP(A67,'% Drinking Water FAOStat'!$A$1:$H$124,8,FALSE)</f>
        <v>35.799999999999997</v>
      </c>
      <c r="J67" t="e">
        <f>VLOOKUP(A67,'% Sanitation Servics FAOStat'!$A$1:$H$124,8,FALSE)</f>
        <v>#N/A</v>
      </c>
      <c r="K67">
        <f>VLOOKUP(A67,Freedom!$A$1:$I$212,7,FALSE)</f>
        <v>39</v>
      </c>
    </row>
    <row r="68" spans="1:11" x14ac:dyDescent="0.25">
      <c r="A68" t="s">
        <v>53</v>
      </c>
      <c r="B68" t="str">
        <f>VLOOKUP(A68,'Country and Region'!$A$1:$B$165,2,FALSE)</f>
        <v>Latin America and Caribbean</v>
      </c>
      <c r="C68">
        <v>2020</v>
      </c>
      <c r="D68">
        <v>67</v>
      </c>
      <c r="E68">
        <v>5.6921000480000004</v>
      </c>
      <c r="F68" s="2">
        <f>VLOOKUP(A68,'GDP $ from World Bank'!$A$2:$L$274,11,FALSE)</f>
        <v>35432178068.175629</v>
      </c>
      <c r="G68">
        <f>VLOOKUP(A68,'Life Expectancy from World Bank'!$A$1:$L$267,11,FALSE)</f>
        <v>74.363</v>
      </c>
      <c r="H68">
        <f>VLOOKUP(A68,'Unemployment % from World Bank'!$A$1:$L$267,11,FALSE)</f>
        <v>7.5500001907348597</v>
      </c>
      <c r="I68">
        <f>VLOOKUP(A68,'% Drinking Water FAOStat'!$A$1:$H$124,8,FALSE)</f>
        <v>64.099999999999994</v>
      </c>
      <c r="J68">
        <f>VLOOKUP(A68,'% Sanitation Servics FAOStat'!$A$1:$H$124,8,FALSE)</f>
        <v>60.1</v>
      </c>
      <c r="K68">
        <f>VLOOKUP(A68,Freedom!$A$1:$I$212,7,FALSE)</f>
        <v>65</v>
      </c>
    </row>
    <row r="69" spans="1:11" x14ac:dyDescent="0.25">
      <c r="A69" t="s">
        <v>98</v>
      </c>
      <c r="B69" t="str">
        <f>VLOOKUP(A69,'Country and Region'!$A$1:$B$165,2,FALSE)</f>
        <v>Latin America and Caribbean</v>
      </c>
      <c r="C69">
        <v>2020</v>
      </c>
      <c r="D69">
        <v>68</v>
      </c>
      <c r="E69">
        <v>5.6891999240000004</v>
      </c>
      <c r="F69" s="2">
        <f>VLOOKUP(A69,'GDP $ from World Bank'!$A$2:$L$274,11,FALSE)</f>
        <v>78844702329.078537</v>
      </c>
      <c r="G69">
        <f>VLOOKUP(A69,'Life Expectancy from World Bank'!$A$1:$L$267,11,FALSE)</f>
        <v>74.257000000000005</v>
      </c>
      <c r="H69">
        <f>VLOOKUP(A69,'Unemployment % from World Bank'!$A$1:$L$267,11,FALSE)</f>
        <v>6.1300001144409197</v>
      </c>
      <c r="I69" t="e">
        <f>VLOOKUP(A69,'% Drinking Water FAOStat'!$A$1:$H$124,8,FALSE)</f>
        <v>#N/A</v>
      </c>
      <c r="J69" t="e">
        <f>VLOOKUP(A69,'% Sanitation Servics FAOStat'!$A$1:$H$124,8,FALSE)</f>
        <v>#N/A</v>
      </c>
      <c r="K69">
        <f>VLOOKUP(A69,Freedom!$A$1:$I$212,7,FALSE)</f>
        <v>67</v>
      </c>
    </row>
    <row r="70" spans="1:11" x14ac:dyDescent="0.25">
      <c r="A70" t="s">
        <v>96</v>
      </c>
      <c r="B70" t="str">
        <f>VLOOKUP(A70,'Country and Region'!$A$1:$B$165,2,FALSE)</f>
        <v>Central and Eastern Europe</v>
      </c>
      <c r="C70">
        <v>2020</v>
      </c>
      <c r="D70">
        <v>69</v>
      </c>
      <c r="E70">
        <v>5.6740999219999999</v>
      </c>
      <c r="F70" s="2">
        <f>VLOOKUP(A70,'GDP $ from World Bank'!$A$2:$L$274,11,FALSE)</f>
        <v>19955120004.660378</v>
      </c>
      <c r="G70">
        <f>VLOOKUP(A70,'Life Expectancy from World Bank'!$A$1:$L$267,11,FALSE)</f>
        <v>77.545000000000002</v>
      </c>
      <c r="H70">
        <f>VLOOKUP(A70,'Unemployment % from World Bank'!$A$1:$L$267,11,FALSE)</f>
        <v>15.8699998855591</v>
      </c>
      <c r="I70">
        <f>VLOOKUP(A70,'% Drinking Water FAOStat'!$A$1:$H$124,8,FALSE)</f>
        <v>88.9</v>
      </c>
      <c r="J70" t="str">
        <f>VLOOKUP(A70,'% Sanitation Servics FAOStat'!$A$1:$H$124,8,FALSE)</f>
        <v>No Data</v>
      </c>
      <c r="K70" t="e">
        <f>VLOOKUP(A70,Freedom!$A$1:$I$212,7,FALSE)</f>
        <v>#N/A</v>
      </c>
    </row>
    <row r="71" spans="1:11" x14ac:dyDescent="0.25">
      <c r="A71" t="s">
        <v>52</v>
      </c>
      <c r="B71" t="str">
        <f>VLOOKUP(A71,'Country and Region'!$A$1:$B$165,2,FALSE)</f>
        <v>Central and Eastern Europe</v>
      </c>
      <c r="C71">
        <v>2020</v>
      </c>
      <c r="D71">
        <v>70</v>
      </c>
      <c r="E71">
        <v>5.607500076</v>
      </c>
      <c r="F71" s="2">
        <f>VLOOKUP(A71,'GDP $ from World Bank'!$A$2:$L$274,11,FALSE)</f>
        <v>11859730543.552536</v>
      </c>
      <c r="G71">
        <f>VLOOKUP(A71,'Life Expectancy from World Bank'!$A$1:$L$267,11,FALSE)</f>
        <v>72.006</v>
      </c>
      <c r="H71">
        <f>VLOOKUP(A71,'Unemployment % from World Bank'!$A$1:$L$267,11,FALSE)</f>
        <v>3.8199999332428001</v>
      </c>
      <c r="I71" t="e">
        <f>VLOOKUP(A71,'% Drinking Water FAOStat'!$A$1:$H$124,8,FALSE)</f>
        <v>#N/A</v>
      </c>
      <c r="J71" t="e">
        <f>VLOOKUP(A71,'% Sanitation Servics FAOStat'!$A$1:$H$124,8,FALSE)</f>
        <v>#N/A</v>
      </c>
      <c r="K71">
        <f>VLOOKUP(A71,Freedom!$A$1:$I$212,7,FALSE)</f>
        <v>58</v>
      </c>
    </row>
    <row r="72" spans="1:11" x14ac:dyDescent="0.25">
      <c r="A72" t="s">
        <v>106</v>
      </c>
      <c r="B72" t="str">
        <f>VLOOKUP(A72,'Country and Region'!$A$1:$B$165,2,FALSE)</f>
        <v>Central and Eastern Europe</v>
      </c>
      <c r="C72">
        <v>2020</v>
      </c>
      <c r="D72">
        <v>71</v>
      </c>
      <c r="E72">
        <v>5.5556998249999996</v>
      </c>
      <c r="F72" s="2">
        <f>VLOOKUP(A72,'GDP $ from World Bank'!$A$2:$L$274,11,FALSE)</f>
        <v>8133996647.9039717</v>
      </c>
      <c r="G72">
        <f>VLOOKUP(A72,'Life Expectancy from World Bank'!$A$1:$L$267,11,FALSE)</f>
        <v>71.301000000000002</v>
      </c>
      <c r="H72" t="str">
        <f>VLOOKUP(A72,'Unemployment % from World Bank'!$A$1:$L$267,11,FALSE)</f>
        <v>No Data</v>
      </c>
      <c r="I72">
        <f>VLOOKUP(A72,'% Drinking Water FAOStat'!$A$1:$H$124,8,FALSE)</f>
        <v>55.2</v>
      </c>
      <c r="J72" t="e">
        <f>VLOOKUP(A72,'% Sanitation Servics FAOStat'!$A$1:$H$124,8,FALSE)</f>
        <v>#N/A</v>
      </c>
      <c r="K72">
        <f>VLOOKUP(A72,Freedom!$A$1:$I$212,7,FALSE)</f>
        <v>9</v>
      </c>
    </row>
    <row r="73" spans="1:11" x14ac:dyDescent="0.25">
      <c r="A73" t="s">
        <v>83</v>
      </c>
      <c r="B73" t="str">
        <f>VLOOKUP(A73,'Country and Region'!$A$1:$B$165,2,FALSE)</f>
        <v>Central and Eastern Europe</v>
      </c>
      <c r="C73">
        <v>2020</v>
      </c>
      <c r="D73">
        <v>72</v>
      </c>
      <c r="E73">
        <v>5.5461001400000001</v>
      </c>
      <c r="F73" s="2">
        <f>VLOOKUP(A73,'GDP $ from World Bank'!$A$2:$L$274,11,FALSE)</f>
        <v>4780722121.9622669</v>
      </c>
      <c r="G73">
        <f>VLOOKUP(A73,'Life Expectancy from World Bank'!$A$1:$L$267,11,FALSE)</f>
        <v>75.931707317073176</v>
      </c>
      <c r="H73">
        <f>VLOOKUP(A73,'Unemployment % from World Bank'!$A$1:$L$267,11,FALSE)</f>
        <v>17.879999160766602</v>
      </c>
      <c r="I73">
        <f>VLOOKUP(A73,'% Drinking Water FAOStat'!$A$1:$H$124,8,FALSE)</f>
        <v>85.1</v>
      </c>
      <c r="J73">
        <f>VLOOKUP(A73,'% Sanitation Servics FAOStat'!$A$1:$H$124,8,FALSE)</f>
        <v>45.4</v>
      </c>
      <c r="K73">
        <f>VLOOKUP(A73,Freedom!$A$1:$I$212,7,FALSE)</f>
        <v>65</v>
      </c>
    </row>
    <row r="74" spans="1:11" x14ac:dyDescent="0.25">
      <c r="A74" t="s">
        <v>64</v>
      </c>
      <c r="B74" t="str">
        <f>VLOOKUP(A74,'Country and Region'!$A$1:$B$165,2,FALSE)</f>
        <v>Central and Eastern Europe</v>
      </c>
      <c r="C74">
        <v>2020</v>
      </c>
      <c r="D74">
        <v>73</v>
      </c>
      <c r="E74">
        <v>5.5460000039999997</v>
      </c>
      <c r="F74" s="2">
        <f>VLOOKUP(A74,'GDP $ from World Bank'!$A$2:$L$274,11,FALSE)</f>
        <v>1488321875489.7378</v>
      </c>
      <c r="G74">
        <f>VLOOKUP(A74,'Life Expectancy from World Bank'!$A$1:$L$267,11,FALSE)</f>
        <v>71.338780487804897</v>
      </c>
      <c r="H74">
        <f>VLOOKUP(A74,'Unemployment % from World Bank'!$A$1:$L$267,11,FALSE)</f>
        <v>5.5900001525878897</v>
      </c>
      <c r="I74">
        <f>VLOOKUP(A74,'% Drinking Water FAOStat'!$A$1:$H$124,8,FALSE)</f>
        <v>76.099999999999994</v>
      </c>
      <c r="J74" t="e">
        <f>VLOOKUP(A74,'% Sanitation Servics FAOStat'!$A$1:$H$124,8,FALSE)</f>
        <v>#N/A</v>
      </c>
      <c r="K74">
        <f>VLOOKUP(A74,Freedom!$A$1:$I$212,7,FALSE)</f>
        <v>20</v>
      </c>
    </row>
    <row r="75" spans="1:11" x14ac:dyDescent="0.25">
      <c r="A75" t="s">
        <v>77</v>
      </c>
      <c r="B75" t="str">
        <f>VLOOKUP(A75,'Country and Region'!$A$1:$B$165,2,FALSE)</f>
        <v>Central and Eastern Europe</v>
      </c>
      <c r="C75">
        <v>2020</v>
      </c>
      <c r="D75">
        <v>74</v>
      </c>
      <c r="E75">
        <v>5.5415000919999997</v>
      </c>
      <c r="F75" s="2">
        <f>VLOOKUP(A75,'GDP $ from World Bank'!$A$2:$L$274,11,FALSE)</f>
        <v>7780874536.6605415</v>
      </c>
      <c r="G75" t="e">
        <f>VLOOKUP(A75,'Life Expectancy from World Bank'!$A$1:$L$267,11,FALSE)</f>
        <v>#N/A</v>
      </c>
      <c r="H75" t="e">
        <f>VLOOKUP(A75,'Unemployment % from World Bank'!$A$1:$L$267,11,FALSE)</f>
        <v>#N/A</v>
      </c>
      <c r="I75">
        <f>VLOOKUP(A75,'% Drinking Water FAOStat'!$A$1:$H$124,8,FALSE)</f>
        <v>70.099999999999994</v>
      </c>
      <c r="J75">
        <f>VLOOKUP(A75,'% Sanitation Servics FAOStat'!$A$1:$H$124,8,FALSE)</f>
        <v>92.5</v>
      </c>
      <c r="K75">
        <f>VLOOKUP(A75,Freedom!$A$1:$I$212,7,FALSE)</f>
        <v>38</v>
      </c>
    </row>
    <row r="76" spans="1:11" x14ac:dyDescent="0.25">
      <c r="A76" t="s">
        <v>59</v>
      </c>
      <c r="B76" t="str">
        <f>VLOOKUP(A76,'Country and Region'!$A$1:$B$165,2,FALSE)</f>
        <v>Central and Eastern Europe</v>
      </c>
      <c r="C76">
        <v>2020</v>
      </c>
      <c r="D76">
        <v>75</v>
      </c>
      <c r="E76">
        <v>5.5398998260000001</v>
      </c>
      <c r="F76" s="2">
        <f>VLOOKUP(A76,'GDP $ from World Bank'!$A$2:$L$274,11,FALSE)</f>
        <v>61489588894.821144</v>
      </c>
      <c r="G76">
        <f>VLOOKUP(A76,'Life Expectancy from World Bank'!$A$1:$L$267,11,FALSE)</f>
        <v>74.226829268292704</v>
      </c>
      <c r="H76">
        <f>VLOOKUP(A76,'Unemployment % from World Bank'!$A$1:$L$267,11,FALSE)</f>
        <v>4.0500001907348597</v>
      </c>
      <c r="I76">
        <f>VLOOKUP(A76,'% Drinking Water FAOStat'!$A$1:$H$124,8,FALSE)</f>
        <v>94.6</v>
      </c>
      <c r="J76">
        <f>VLOOKUP(A76,'% Sanitation Servics FAOStat'!$A$1:$H$124,8,FALSE)</f>
        <v>73.900000000000006</v>
      </c>
      <c r="K76">
        <f>VLOOKUP(A76,Freedom!$A$1:$I$212,7,FALSE)</f>
        <v>19</v>
      </c>
    </row>
    <row r="77" spans="1:11" x14ac:dyDescent="0.25">
      <c r="A77" t="s">
        <v>66</v>
      </c>
      <c r="B77" t="str">
        <f>VLOOKUP(A77,'Country and Region'!$A$1:$B$165,2,FALSE)</f>
        <v>Western Europe</v>
      </c>
      <c r="C77">
        <v>2020</v>
      </c>
      <c r="D77">
        <v>76</v>
      </c>
      <c r="E77">
        <v>5.5355000499999996</v>
      </c>
      <c r="F77" s="2" t="str">
        <f>VLOOKUP(A77,'GDP $ from World Bank'!$A$2:$L$274,11,FALSE)</f>
        <v>No Data</v>
      </c>
      <c r="G77" t="e">
        <f>VLOOKUP(A77,'Life Expectancy from World Bank'!$A$1:$L$267,11,FALSE)</f>
        <v>#N/A</v>
      </c>
      <c r="H77" t="e">
        <f>VLOOKUP(A77,'Unemployment % from World Bank'!$A$1:$L$267,11,FALSE)</f>
        <v>#N/A</v>
      </c>
      <c r="I77" t="e">
        <f>VLOOKUP(A77,'% Drinking Water FAOStat'!$A$1:$H$124,8,FALSE)</f>
        <v>#N/A</v>
      </c>
      <c r="J77" t="e">
        <f>VLOOKUP(A77,'% Sanitation Servics FAOStat'!$A$1:$H$124,8,FALSE)</f>
        <v>#N/A</v>
      </c>
      <c r="K77" t="e">
        <f>VLOOKUP(A77,Freedom!$A$1:$I$212,7,FALSE)</f>
        <v>#N/A</v>
      </c>
    </row>
    <row r="78" spans="1:11" x14ac:dyDescent="0.25">
      <c r="A78" t="s">
        <v>102</v>
      </c>
      <c r="B78" t="str">
        <f>VLOOKUP(A78,'Country and Region'!$A$1:$B$165,2,FALSE)</f>
        <v>Western Europe</v>
      </c>
      <c r="C78">
        <v>2020</v>
      </c>
      <c r="D78">
        <v>77</v>
      </c>
      <c r="E78">
        <v>5.5149998660000001</v>
      </c>
      <c r="F78" s="2">
        <f>VLOOKUP(A78,'GDP $ from World Bank'!$A$2:$L$274,11,FALSE)</f>
        <v>188835201625.91025</v>
      </c>
      <c r="G78">
        <f>VLOOKUP(A78,'Life Expectancy from World Bank'!$A$1:$L$267,11,FALSE)</f>
        <v>81.0878048780488</v>
      </c>
      <c r="H78">
        <f>VLOOKUP(A78,'Unemployment % from World Bank'!$A$1:$L$267,11,FALSE)</f>
        <v>16.309999465942401</v>
      </c>
      <c r="I78">
        <f>VLOOKUP(A78,'% Drinking Water FAOStat'!$A$1:$H$124,8,FALSE)</f>
        <v>99</v>
      </c>
      <c r="J78">
        <f>VLOOKUP(A78,'% Sanitation Servics FAOStat'!$A$1:$H$124,8,FALSE)</f>
        <v>91.7</v>
      </c>
      <c r="K78">
        <f>VLOOKUP(A78,Freedom!$A$1:$I$212,7,FALSE)</f>
        <v>87</v>
      </c>
    </row>
    <row r="79" spans="1:11" x14ac:dyDescent="0.25">
      <c r="A79" t="s">
        <v>72</v>
      </c>
      <c r="B79" t="str">
        <f>VLOOKUP(A79,'Country and Region'!$A$1:$B$165,2,FALSE)</f>
        <v>Eastern Asia</v>
      </c>
      <c r="C79">
        <v>2020</v>
      </c>
      <c r="D79">
        <v>78</v>
      </c>
      <c r="E79">
        <v>5.5103998179999998</v>
      </c>
      <c r="F79" s="2">
        <f>VLOOKUP(A79,'GDP $ from World Bank'!$A$2:$L$274,11,FALSE)</f>
        <v>344881400505.33698</v>
      </c>
      <c r="G79" t="e">
        <f>VLOOKUP(A79,'Life Expectancy from World Bank'!$A$1:$L$267,11,FALSE)</f>
        <v>#N/A</v>
      </c>
      <c r="H79">
        <f>VLOOKUP(A79,'Unemployment % from World Bank'!$A$1:$L$267,11,FALSE)</f>
        <v>5.8299999237060502</v>
      </c>
      <c r="I79">
        <f>VLOOKUP(A79,'% Drinking Water FAOStat'!$A$1:$H$124,8,FALSE)</f>
        <v>99</v>
      </c>
      <c r="J79" t="e">
        <f>VLOOKUP(A79,'% Sanitation Servics FAOStat'!$A$1:$H$124,8,FALSE)</f>
        <v>#N/A</v>
      </c>
      <c r="K79">
        <f>VLOOKUP(A79,Freedom!$A$1:$I$212,7,FALSE)</f>
        <v>59</v>
      </c>
    </row>
    <row r="80" spans="1:11" x14ac:dyDescent="0.25">
      <c r="A80" t="s">
        <v>62</v>
      </c>
      <c r="B80" t="str">
        <f>VLOOKUP(A80,'Country and Region'!$A$1:$B$165,2,FALSE)</f>
        <v>Central and Eastern Europe</v>
      </c>
      <c r="C80">
        <v>2020</v>
      </c>
      <c r="D80">
        <v>79</v>
      </c>
      <c r="E80">
        <v>5.5047001839999998</v>
      </c>
      <c r="F80" s="2">
        <f>VLOOKUP(A80,'GDP $ from World Bank'!$A$2:$L$274,11,FALSE)</f>
        <v>57203783203.025887</v>
      </c>
      <c r="G80">
        <f>VLOOKUP(A80,'Life Expectancy from World Bank'!$A$1:$L$267,11,FALSE)</f>
        <v>77.724390243902448</v>
      </c>
      <c r="H80">
        <f>VLOOKUP(A80,'Unemployment % from World Bank'!$A$1:$L$267,11,FALSE)</f>
        <v>7.5100002288818404</v>
      </c>
      <c r="I80" t="e">
        <f>VLOOKUP(A80,'% Drinking Water FAOStat'!$A$1:$H$124,8,FALSE)</f>
        <v>#N/A</v>
      </c>
      <c r="J80">
        <f>VLOOKUP(A80,'% Sanitation Servics FAOStat'!$A$1:$H$124,8,FALSE)</f>
        <v>67.8</v>
      </c>
      <c r="K80">
        <f>VLOOKUP(A80,Freedom!$A$1:$I$212,7,FALSE)</f>
        <v>85</v>
      </c>
    </row>
    <row r="81" spans="1:11" x14ac:dyDescent="0.25">
      <c r="A81" t="s">
        <v>63</v>
      </c>
      <c r="B81" t="str">
        <f>VLOOKUP(A81,'Country and Region'!$A$1:$B$165,2,FALSE)</f>
        <v>Middle East and Northern Africa</v>
      </c>
      <c r="C81">
        <v>2020</v>
      </c>
      <c r="D81">
        <v>80</v>
      </c>
      <c r="E81">
        <v>5.488800049</v>
      </c>
      <c r="F81" s="2">
        <f>VLOOKUP(A81,'GDP $ from World Bank'!$A$2:$L$274,11,FALSE)</f>
        <v>52320215472.093369</v>
      </c>
      <c r="G81">
        <f>VLOOKUP(A81,'Life Expectancy from World Bank'!$A$1:$L$267,11,FALSE)</f>
        <v>73.081999999999994</v>
      </c>
      <c r="H81" t="str">
        <f>VLOOKUP(A81,'Unemployment % from World Bank'!$A$1:$L$267,11,FALSE)</f>
        <v>No Data</v>
      </c>
      <c r="I81" t="e">
        <f>VLOOKUP(A81,'% Drinking Water FAOStat'!$A$1:$H$124,8,FALSE)</f>
        <v>#N/A</v>
      </c>
      <c r="J81">
        <f>VLOOKUP(A81,'% Sanitation Servics FAOStat'!$A$1:$H$124,8,FALSE)</f>
        <v>21.6</v>
      </c>
      <c r="K81">
        <f>VLOOKUP(A81,Freedom!$A$1:$I$212,7,FALSE)</f>
        <v>9</v>
      </c>
    </row>
    <row r="82" spans="1:11" x14ac:dyDescent="0.25">
      <c r="A82" t="s">
        <v>100</v>
      </c>
      <c r="B82" t="str">
        <f>VLOOKUP(A82,'Country and Region'!$A$1:$B$165,2,FALSE)</f>
        <v>Eastern Asia</v>
      </c>
      <c r="C82">
        <v>2020</v>
      </c>
      <c r="D82">
        <v>81</v>
      </c>
      <c r="E82">
        <v>5.4562001230000003</v>
      </c>
      <c r="F82" s="2">
        <f>VLOOKUP(A82,'GDP $ from World Bank'!$A$2:$L$274,11,FALSE)</f>
        <v>13312981594.573015</v>
      </c>
      <c r="G82">
        <f>VLOOKUP(A82,'Life Expectancy from World Bank'!$A$1:$L$267,11,FALSE)</f>
        <v>70.055999999999997</v>
      </c>
      <c r="H82">
        <f>VLOOKUP(A82,'Unemployment % from World Bank'!$A$1:$L$267,11,FALSE)</f>
        <v>6.5900001525878897</v>
      </c>
      <c r="I82">
        <f>VLOOKUP(A82,'% Drinking Water FAOStat'!$A$1:$H$124,8,FALSE)</f>
        <v>30.1</v>
      </c>
      <c r="J82">
        <f>VLOOKUP(A82,'% Sanitation Servics FAOStat'!$A$1:$H$124,8,FALSE)</f>
        <v>55.5</v>
      </c>
      <c r="K82">
        <f>VLOOKUP(A82,Freedom!$A$1:$I$212,7,FALSE)</f>
        <v>85</v>
      </c>
    </row>
    <row r="83" spans="1:11" x14ac:dyDescent="0.25">
      <c r="A83" t="s">
        <v>61</v>
      </c>
      <c r="B83" t="str">
        <f>VLOOKUP(A83,'Country and Region'!$A$1:$B$165,2,FALSE)</f>
        <v>Southeastern Asia</v>
      </c>
      <c r="C83">
        <v>2020</v>
      </c>
      <c r="D83">
        <v>82</v>
      </c>
      <c r="E83">
        <v>5.3843002320000002</v>
      </c>
      <c r="F83" s="2">
        <f>VLOOKUP(A83,'GDP $ from World Bank'!$A$2:$L$274,11,FALSE)</f>
        <v>337006023789.69904</v>
      </c>
      <c r="G83">
        <f>VLOOKUP(A83,'Life Expectancy from World Bank'!$A$1:$L$267,11,FALSE)</f>
        <v>76.305999999999997</v>
      </c>
      <c r="H83">
        <f>VLOOKUP(A83,'Unemployment % from World Bank'!$A$1:$L$267,11,FALSE)</f>
        <v>4.53999996185303</v>
      </c>
      <c r="I83">
        <f>VLOOKUP(A83,'% Drinking Water FAOStat'!$A$1:$H$124,8,FALSE)</f>
        <v>93.8</v>
      </c>
      <c r="J83" t="str">
        <f>VLOOKUP(A83,'% Sanitation Servics FAOStat'!$A$1:$H$124,8,FALSE)</f>
        <v>No Data</v>
      </c>
      <c r="K83">
        <f>VLOOKUP(A83,Freedom!$A$1:$I$212,7,FALSE)</f>
        <v>52</v>
      </c>
    </row>
    <row r="84" spans="1:11" x14ac:dyDescent="0.25">
      <c r="A84" t="s">
        <v>75</v>
      </c>
      <c r="B84" t="str">
        <f>VLOOKUP(A84,'Country and Region'!$A$1:$B$165,2,FALSE)</f>
        <v>Southeastern Asia</v>
      </c>
      <c r="C84">
        <v>2020</v>
      </c>
      <c r="D84">
        <v>83</v>
      </c>
      <c r="E84">
        <v>5.3534998890000001</v>
      </c>
      <c r="F84" s="2">
        <f>VLOOKUP(A84,'GDP $ from World Bank'!$A$2:$L$274,11,FALSE)</f>
        <v>343242570827.35114</v>
      </c>
      <c r="G84">
        <f>VLOOKUP(A84,'Life Expectancy from World Bank'!$A$1:$L$267,11,FALSE)</f>
        <v>75.492999999999995</v>
      </c>
      <c r="H84">
        <f>VLOOKUP(A84,'Unemployment % from World Bank'!$A$1:$L$267,11,FALSE)</f>
        <v>2.0999999046325701</v>
      </c>
      <c r="I84" t="e">
        <f>VLOOKUP(A84,'% Drinking Water FAOStat'!$A$1:$H$124,8,FALSE)</f>
        <v>#N/A</v>
      </c>
      <c r="J84" t="e">
        <f>VLOOKUP(A84,'% Sanitation Servics FAOStat'!$A$1:$H$124,8,FALSE)</f>
        <v>#N/A</v>
      </c>
      <c r="K84">
        <f>VLOOKUP(A84,Freedom!$A$1:$I$212,7,FALSE)</f>
        <v>20</v>
      </c>
    </row>
    <row r="85" spans="1:11" x14ac:dyDescent="0.25">
      <c r="A85" t="s">
        <v>74</v>
      </c>
      <c r="B85" t="str">
        <f>VLOOKUP(A85,'Country and Region'!$A$1:$B$165,2,FALSE)</f>
        <v>Southeastern Asia</v>
      </c>
      <c r="C85">
        <v>2020</v>
      </c>
      <c r="D85">
        <v>84</v>
      </c>
      <c r="E85">
        <v>5.2856001849999998</v>
      </c>
      <c r="F85" s="2">
        <f>VLOOKUP(A85,'GDP $ from World Bank'!$A$2:$L$274,11,FALSE)</f>
        <v>1058688935454.7823</v>
      </c>
      <c r="G85">
        <f>VLOOKUP(A85,'Life Expectancy from World Bank'!$A$1:$L$267,11,FALSE)</f>
        <v>71.908000000000001</v>
      </c>
      <c r="H85">
        <f>VLOOKUP(A85,'Unemployment % from World Bank'!$A$1:$L$267,11,FALSE)</f>
        <v>4.25</v>
      </c>
      <c r="I85" t="e">
        <f>VLOOKUP(A85,'% Drinking Water FAOStat'!$A$1:$H$124,8,FALSE)</f>
        <v>#N/A</v>
      </c>
      <c r="J85" t="e">
        <f>VLOOKUP(A85,'% Sanitation Servics FAOStat'!$A$1:$H$124,8,FALSE)</f>
        <v>#N/A</v>
      </c>
      <c r="K85">
        <f>VLOOKUP(A85,Freedom!$A$1:$I$212,7,FALSE)</f>
        <v>62</v>
      </c>
    </row>
    <row r="86" spans="1:11" x14ac:dyDescent="0.25">
      <c r="A86" t="s">
        <v>252</v>
      </c>
      <c r="B86" t="str">
        <f>VLOOKUP(A86,'Country and Region'!$A$1:$B$165,2,FALSE)</f>
        <v>Sub-Saharan Africa</v>
      </c>
      <c r="C86">
        <v>2020</v>
      </c>
      <c r="D86">
        <v>85</v>
      </c>
      <c r="E86">
        <v>5.2333002090000003</v>
      </c>
      <c r="F86" s="2">
        <f>VLOOKUP(A86,'GDP $ from World Bank'!$A$2:$L$274,11,FALSE)</f>
        <v>61348579465.101654</v>
      </c>
      <c r="G86">
        <f>VLOOKUP(A86,'Life Expectancy from World Bank'!$A$1:$L$267,11,FALSE)</f>
        <v>58.103999999999999</v>
      </c>
      <c r="H86" t="str">
        <f>VLOOKUP(A86,'Unemployment % from World Bank'!$A$1:$L$267,11,FALSE)</f>
        <v>No Data</v>
      </c>
      <c r="I86" t="e">
        <f>VLOOKUP(A86,'% Drinking Water FAOStat'!$A$1:$H$124,8,FALSE)</f>
        <v>#N/A</v>
      </c>
      <c r="J86" t="e">
        <f>VLOOKUP(A86,'% Sanitation Servics FAOStat'!$A$1:$H$124,8,FALSE)</f>
        <v>#N/A</v>
      </c>
      <c r="K86">
        <f>VLOOKUP(A86,Freedom!$A$1:$I$212,7,FALSE)</f>
        <v>51</v>
      </c>
    </row>
    <row r="87" spans="1:11" x14ac:dyDescent="0.25">
      <c r="A87" t="s">
        <v>154</v>
      </c>
      <c r="B87" t="str">
        <f>VLOOKUP(A87,'Country and Region'!$A$1:$B$165,2,FALSE)</f>
        <v>Sub-Saharan Africa</v>
      </c>
      <c r="C87">
        <v>2020</v>
      </c>
      <c r="D87">
        <v>86</v>
      </c>
      <c r="E87">
        <v>5.2160000799999997</v>
      </c>
      <c r="F87" s="2">
        <f>VLOOKUP(A87,'GDP $ from World Bank'!$A$2:$L$274,11,FALSE)</f>
        <v>15651545331.540379</v>
      </c>
      <c r="G87">
        <f>VLOOKUP(A87,'Life Expectancy from World Bank'!$A$1:$L$267,11,FALSE)</f>
        <v>62.076999999999998</v>
      </c>
      <c r="H87" t="str">
        <f>VLOOKUP(A87,'Unemployment % from World Bank'!$A$1:$L$267,11,FALSE)</f>
        <v>No Data</v>
      </c>
      <c r="I87" t="e">
        <f>VLOOKUP(A87,'% Drinking Water FAOStat'!$A$1:$H$124,8,FALSE)</f>
        <v>#N/A</v>
      </c>
      <c r="J87" t="e">
        <f>VLOOKUP(A87,'% Sanitation Servics FAOStat'!$A$1:$H$124,8,FALSE)</f>
        <v>#N/A</v>
      </c>
      <c r="K87">
        <f>VLOOKUP(A87,Freedom!$A$1:$I$212,7,FALSE)</f>
        <v>79</v>
      </c>
    </row>
    <row r="88" spans="1:11" x14ac:dyDescent="0.25">
      <c r="A88" t="s">
        <v>183</v>
      </c>
      <c r="B88" t="e">
        <f>VLOOKUP(A88,'Country and Region'!$A$1:$B$165,2,FALSE)</f>
        <v>#N/A</v>
      </c>
      <c r="C88">
        <v>2020</v>
      </c>
      <c r="D88">
        <v>87</v>
      </c>
      <c r="E88">
        <v>5.1975998880000001</v>
      </c>
      <c r="F88" s="2">
        <f>VLOOKUP(A88,'GDP $ from World Bank'!$A$2:$L$274,11,FALSE)</f>
        <v>3742769967.4279809</v>
      </c>
      <c r="G88">
        <f>VLOOKUP(A88,'Life Expectancy from World Bank'!$A$1:$L$267,11,FALSE)</f>
        <v>79.207999999999998</v>
      </c>
      <c r="H88" t="str">
        <f>VLOOKUP(A88,'Unemployment % from World Bank'!$A$1:$L$267,11,FALSE)</f>
        <v>No Data</v>
      </c>
      <c r="I88" t="e">
        <f>VLOOKUP(A88,'% Drinking Water FAOStat'!$A$1:$H$124,8,FALSE)</f>
        <v>#N/A</v>
      </c>
      <c r="J88" t="e">
        <f>VLOOKUP(A88,'% Sanitation Servics FAOStat'!$A$1:$H$124,8,FALSE)</f>
        <v>#N/A</v>
      </c>
      <c r="K88">
        <f>VLOOKUP(A88,Freedom!$A$1:$I$212,7,FALSE)</f>
        <v>35</v>
      </c>
    </row>
    <row r="89" spans="1:11" x14ac:dyDescent="0.25">
      <c r="A89" t="s">
        <v>139</v>
      </c>
      <c r="B89" t="str">
        <f>VLOOKUP(A89,'Country and Region'!$A$1:$B$165,2,FALSE)</f>
        <v>Sub-Saharan Africa</v>
      </c>
      <c r="C89">
        <v>2020</v>
      </c>
      <c r="D89">
        <v>88</v>
      </c>
      <c r="E89">
        <v>5.1943998340000004</v>
      </c>
      <c r="F89" s="2">
        <f>VLOOKUP(A89,'GDP $ from World Bank'!$A$2:$L$274,11,FALSE)</f>
        <v>10483151093.687271</v>
      </c>
      <c r="G89">
        <f>VLOOKUP(A89,'Life Expectancy from World Bank'!$A$1:$L$267,11,FALSE)</f>
        <v>64.804000000000002</v>
      </c>
      <c r="H89" t="str">
        <f>VLOOKUP(A89,'Unemployment % from World Bank'!$A$1:$L$267,11,FALSE)</f>
        <v>No Data</v>
      </c>
      <c r="I89" t="e">
        <f>VLOOKUP(A89,'% Drinking Water FAOStat'!$A$1:$H$124,8,FALSE)</f>
        <v>#N/A</v>
      </c>
      <c r="J89" t="e">
        <f>VLOOKUP(A89,'% Sanitation Servics FAOStat'!$A$1:$H$124,8,FALSE)</f>
        <v>#N/A</v>
      </c>
      <c r="K89">
        <f>VLOOKUP(A89,Freedom!$A$1:$I$212,7,FALSE)</f>
        <v>21</v>
      </c>
    </row>
    <row r="90" spans="1:11" x14ac:dyDescent="0.25">
      <c r="A90" t="s">
        <v>80</v>
      </c>
      <c r="B90" t="str">
        <f>VLOOKUP(A90,'Country and Region'!$A$1:$B$165,2,FALSE)</f>
        <v>Central and Eastern Europe</v>
      </c>
      <c r="C90">
        <v>2020</v>
      </c>
      <c r="D90">
        <v>89</v>
      </c>
      <c r="E90">
        <v>5.1648001670000001</v>
      </c>
      <c r="F90" s="2">
        <f>VLOOKUP(A90,'GDP $ from World Bank'!$A$2:$L$274,11,FALSE)</f>
        <v>42693000000</v>
      </c>
      <c r="G90">
        <f>VLOOKUP(A90,'Life Expectancy from World Bank'!$A$1:$L$267,11,FALSE)</f>
        <v>73.123000000000005</v>
      </c>
      <c r="H90">
        <f>VLOOKUP(A90,'Unemployment % from World Bank'!$A$1:$L$267,11,FALSE)</f>
        <v>7.1599998474121103</v>
      </c>
      <c r="I90">
        <f>VLOOKUP(A90,'% Drinking Water FAOStat'!$A$1:$H$124,8,FALSE)</f>
        <v>88.3</v>
      </c>
      <c r="J90" t="str">
        <f>VLOOKUP(A90,'% Sanitation Servics FAOStat'!$A$1:$H$124,8,FALSE)</f>
        <v>No Data</v>
      </c>
      <c r="K90">
        <f>VLOOKUP(A90,Freedom!$A$1:$I$212,7,FALSE)</f>
        <v>11</v>
      </c>
    </row>
    <row r="91" spans="1:11" x14ac:dyDescent="0.25">
      <c r="A91" t="s">
        <v>93</v>
      </c>
      <c r="B91" t="str">
        <f>VLOOKUP(A91,'Country and Region'!$A$1:$B$165,2,FALSE)</f>
        <v>Central and Eastern Europe</v>
      </c>
      <c r="C91">
        <v>2020</v>
      </c>
      <c r="D91">
        <v>90</v>
      </c>
      <c r="E91">
        <v>5.1598000529999997</v>
      </c>
      <c r="F91" s="2">
        <f>VLOOKUP(A91,'GDP $ from World Bank'!$A$2:$L$274,11,FALSE)</f>
        <v>12116981815.226145</v>
      </c>
      <c r="G91" t="e">
        <f>VLOOKUP(A91,'Life Expectancy from World Bank'!$A$1:$L$267,11,FALSE)</f>
        <v>#N/A</v>
      </c>
      <c r="H91" t="e">
        <f>VLOOKUP(A91,'Unemployment % from World Bank'!$A$1:$L$267,11,FALSE)</f>
        <v>#N/A</v>
      </c>
      <c r="I91" t="e">
        <f>VLOOKUP(A91,'% Drinking Water FAOStat'!$A$1:$H$124,8,FALSE)</f>
        <v>#N/A</v>
      </c>
      <c r="J91" t="e">
        <f>VLOOKUP(A91,'% Sanitation Servics FAOStat'!$A$1:$H$124,8,FALSE)</f>
        <v>#N/A</v>
      </c>
      <c r="K91" t="e">
        <f>VLOOKUP(A91,Freedom!$A$1:$I$212,7,FALSE)</f>
        <v>#N/A</v>
      </c>
    </row>
    <row r="92" spans="1:11" x14ac:dyDescent="0.25">
      <c r="A92" t="s">
        <v>114</v>
      </c>
      <c r="B92" t="str">
        <f>VLOOKUP(A92,'Country and Region'!$A$1:$B$165,2,FALSE)</f>
        <v>Sub-Saharan Africa</v>
      </c>
      <c r="C92">
        <v>2020</v>
      </c>
      <c r="D92">
        <v>91</v>
      </c>
      <c r="E92">
        <v>5.1479997629999996</v>
      </c>
      <c r="F92" s="2">
        <f>VLOOKUP(A92,'GDP $ from World Bank'!$A$2:$L$274,11,FALSE)</f>
        <v>70043199813.688538</v>
      </c>
      <c r="G92">
        <f>VLOOKUP(A92,'Life Expectancy from World Bank'!$A$1:$L$267,11,FALSE)</f>
        <v>64.346999999999994</v>
      </c>
      <c r="H92" t="str">
        <f>VLOOKUP(A92,'Unemployment % from World Bank'!$A$1:$L$267,11,FALSE)</f>
        <v>No Data</v>
      </c>
      <c r="I92">
        <f>VLOOKUP(A92,'% Drinking Water FAOStat'!$A$1:$H$124,8,FALSE)</f>
        <v>41.4</v>
      </c>
      <c r="J92">
        <f>VLOOKUP(A92,'% Sanitation Servics FAOStat'!$A$1:$H$124,8,FALSE)</f>
        <v>13.3</v>
      </c>
      <c r="K92">
        <f>VLOOKUP(A92,Freedom!$A$1:$I$212,7,FALSE)</f>
        <v>83</v>
      </c>
    </row>
    <row r="93" spans="1:11" x14ac:dyDescent="0.25">
      <c r="A93" t="s">
        <v>121</v>
      </c>
      <c r="B93" t="str">
        <f>VLOOKUP(A93,'Country and Region'!$A$1:$B$165,2,FALSE)</f>
        <v>Southern Asia</v>
      </c>
      <c r="C93">
        <v>2020</v>
      </c>
      <c r="D93">
        <v>92</v>
      </c>
      <c r="E93">
        <v>5.1371998789999997</v>
      </c>
      <c r="F93" s="2">
        <f>VLOOKUP(A93,'GDP $ from World Bank'!$A$2:$L$274,11,FALSE)</f>
        <v>33433670511.936359</v>
      </c>
      <c r="G93">
        <f>VLOOKUP(A93,'Life Expectancy from World Bank'!$A$1:$L$267,11,FALSE)</f>
        <v>71.066999999999993</v>
      </c>
      <c r="H93" t="str">
        <f>VLOOKUP(A93,'Unemployment % from World Bank'!$A$1:$L$267,11,FALSE)</f>
        <v>No Data</v>
      </c>
      <c r="I93">
        <f>VLOOKUP(A93,'% Drinking Water FAOStat'!$A$1:$H$124,8,FALSE)</f>
        <v>17.600000000000001</v>
      </c>
      <c r="J93">
        <f>VLOOKUP(A93,'% Sanitation Servics FAOStat'!$A$1:$H$124,8,FALSE)</f>
        <v>48.6</v>
      </c>
      <c r="K93">
        <f>VLOOKUP(A93,Freedom!$A$1:$I$212,7,FALSE)</f>
        <v>54</v>
      </c>
    </row>
    <row r="94" spans="1:11" x14ac:dyDescent="0.25">
      <c r="A94" t="s">
        <v>76</v>
      </c>
      <c r="B94" t="str">
        <f>VLOOKUP(A94,'Country and Region'!$A$1:$B$165,2,FALSE)</f>
        <v>Middle East and Northern Africa</v>
      </c>
      <c r="C94">
        <v>2020</v>
      </c>
      <c r="D94">
        <v>93</v>
      </c>
      <c r="E94">
        <v>5.1318001750000004</v>
      </c>
      <c r="F94" s="2">
        <f>VLOOKUP(A94,'GDP $ from World Bank'!$A$2:$L$274,11,FALSE)</f>
        <v>719954821683.30957</v>
      </c>
      <c r="G94" t="e">
        <f>VLOOKUP(A94,'Life Expectancy from World Bank'!$A$1:$L$267,11,FALSE)</f>
        <v>#N/A</v>
      </c>
      <c r="H94">
        <f>VLOOKUP(A94,'Unemployment % from World Bank'!$A$1:$L$267,11,FALSE)</f>
        <v>13.1099996566772</v>
      </c>
      <c r="I94" t="e">
        <f>VLOOKUP(A94,'% Drinking Water FAOStat'!$A$1:$H$124,8,FALSE)</f>
        <v>#N/A</v>
      </c>
      <c r="J94" t="e">
        <f>VLOOKUP(A94,'% Sanitation Servics FAOStat'!$A$1:$H$124,8,FALSE)</f>
        <v>#N/A</v>
      </c>
      <c r="K94">
        <f>VLOOKUP(A94,Freedom!$A$1:$I$212,7,FALSE)</f>
        <v>31</v>
      </c>
    </row>
    <row r="95" spans="1:11" x14ac:dyDescent="0.25">
      <c r="A95" t="s">
        <v>84</v>
      </c>
      <c r="B95" t="str">
        <f>VLOOKUP(A95,'Country and Region'!$A$1:$B$165,2,FALSE)</f>
        <v>Eastern Asia</v>
      </c>
      <c r="C95">
        <v>2020</v>
      </c>
      <c r="D95">
        <v>94</v>
      </c>
      <c r="E95">
        <v>5.123899937</v>
      </c>
      <c r="F95" s="2">
        <f>VLOOKUP(A95,'GDP $ from World Bank'!$A$2:$L$274,11,FALSE)</f>
        <v>14687673892881.984</v>
      </c>
      <c r="G95">
        <f>VLOOKUP(A95,'Life Expectancy from World Bank'!$A$1:$L$267,11,FALSE)</f>
        <v>77.096999999999994</v>
      </c>
      <c r="H95" t="str">
        <f>VLOOKUP(A95,'Unemployment % from World Bank'!$A$1:$L$267,11,FALSE)</f>
        <v>No Data</v>
      </c>
      <c r="I95" t="e">
        <f>VLOOKUP(A95,'% Drinking Water FAOStat'!$A$1:$H$124,8,FALSE)</f>
        <v>#N/A</v>
      </c>
      <c r="J95" t="e">
        <f>VLOOKUP(A95,'% Sanitation Servics FAOStat'!$A$1:$H$124,8,FALSE)</f>
        <v>#N/A</v>
      </c>
      <c r="K95">
        <f>VLOOKUP(A95,Freedom!$A$1:$I$212,7,FALSE)</f>
        <v>11</v>
      </c>
    </row>
    <row r="96" spans="1:11" x14ac:dyDescent="0.25">
      <c r="A96" t="s">
        <v>70</v>
      </c>
      <c r="B96" t="str">
        <f>VLOOKUP(A96,'Country and Region'!$A$1:$B$165,2,FALSE)</f>
        <v>Central and Eastern Europe</v>
      </c>
      <c r="C96">
        <v>2020</v>
      </c>
      <c r="D96">
        <v>95</v>
      </c>
      <c r="E96">
        <v>5.1191000940000002</v>
      </c>
      <c r="F96" s="2" t="str">
        <f>VLOOKUP(A96,'GDP $ from World Bank'!$A$2:$L$274,11,FALSE)</f>
        <v>No Data</v>
      </c>
      <c r="G96">
        <f>VLOOKUP(A96,'Life Expectancy from World Bank'!$A$1:$L$267,11,FALSE)</f>
        <v>68.313000000000002</v>
      </c>
      <c r="H96" t="str">
        <f>VLOOKUP(A96,'Unemployment % from World Bank'!$A$1:$L$267,11,FALSE)</f>
        <v>No Data</v>
      </c>
      <c r="I96">
        <f>VLOOKUP(A96,'% Drinking Water FAOStat'!$A$1:$H$124,8,FALSE)</f>
        <v>94.8</v>
      </c>
      <c r="J96" t="e">
        <f>VLOOKUP(A96,'% Sanitation Servics FAOStat'!$A$1:$H$124,8,FALSE)</f>
        <v>#N/A</v>
      </c>
      <c r="K96">
        <f>VLOOKUP(A96,Freedom!$A$1:$I$212,7,FALSE)</f>
        <v>2</v>
      </c>
    </row>
    <row r="97" spans="1:11" x14ac:dyDescent="0.25">
      <c r="A97" t="s">
        <v>134</v>
      </c>
      <c r="B97" t="str">
        <f>VLOOKUP(A97,'Country and Region'!$A$1:$B$165,2,FALSE)</f>
        <v>Central and Eastern Europe</v>
      </c>
      <c r="C97">
        <v>2020</v>
      </c>
      <c r="D97">
        <v>96</v>
      </c>
      <c r="E97">
        <v>5.1015000339999999</v>
      </c>
      <c r="F97" s="2">
        <f>VLOOKUP(A97,'GDP $ from World Bank'!$A$2:$L$274,11,FALSE)</f>
        <v>69889347433.432388</v>
      </c>
      <c r="G97">
        <f>VLOOKUP(A97,'Life Expectancy from World Bank'!$A$1:$L$267,11,FALSE)</f>
        <v>73.607317073170748</v>
      </c>
      <c r="H97">
        <f>VLOOKUP(A97,'Unemployment % from World Bank'!$A$1:$L$267,11,FALSE)</f>
        <v>5.1199998855590803</v>
      </c>
      <c r="I97">
        <f>VLOOKUP(A97,'% Drinking Water FAOStat'!$A$1:$H$124,8,FALSE)</f>
        <v>97.6</v>
      </c>
      <c r="J97">
        <f>VLOOKUP(A97,'% Sanitation Servics FAOStat'!$A$1:$H$124,8,FALSE)</f>
        <v>72.2</v>
      </c>
      <c r="K97">
        <f>VLOOKUP(A97,Freedom!$A$1:$I$212,7,FALSE)</f>
        <v>80</v>
      </c>
    </row>
    <row r="98" spans="1:11" x14ac:dyDescent="0.25">
      <c r="A98" t="s">
        <v>92</v>
      </c>
      <c r="B98" t="str">
        <f>VLOOKUP(A98,'Country and Region'!$A$1:$B$165,2,FALSE)</f>
        <v>Middle East and Northern Africa</v>
      </c>
      <c r="C98">
        <v>2020</v>
      </c>
      <c r="D98">
        <v>97</v>
      </c>
      <c r="E98">
        <v>5.0947999949999998</v>
      </c>
      <c r="F98" s="2">
        <f>VLOOKUP(A98,'GDP $ from World Bank'!$A$2:$L$274,11,FALSE)</f>
        <v>114725065285.14868</v>
      </c>
      <c r="G98">
        <f>VLOOKUP(A98,'Life Expectancy from World Bank'!$A$1:$L$267,11,FALSE)</f>
        <v>76.900999999999996</v>
      </c>
      <c r="H98" t="str">
        <f>VLOOKUP(A98,'Unemployment % from World Bank'!$A$1:$L$267,11,FALSE)</f>
        <v>No Data</v>
      </c>
      <c r="I98">
        <f>VLOOKUP(A98,'% Drinking Water FAOStat'!$A$1:$H$124,8,FALSE)</f>
        <v>79.900000000000006</v>
      </c>
      <c r="J98">
        <f>VLOOKUP(A98,'% Sanitation Servics FAOStat'!$A$1:$H$124,8,FALSE)</f>
        <v>39.299999999999997</v>
      </c>
      <c r="K98">
        <f>VLOOKUP(A98,Freedom!$A$1:$I$212,7,FALSE)</f>
        <v>39</v>
      </c>
    </row>
    <row r="99" spans="1:11" x14ac:dyDescent="0.25">
      <c r="A99" t="s">
        <v>133</v>
      </c>
      <c r="B99" t="str">
        <f>VLOOKUP(A99,'Country and Region'!$A$1:$B$165,2,FALSE)</f>
        <v>Sub-Saharan Africa</v>
      </c>
      <c r="C99">
        <v>2020</v>
      </c>
      <c r="D99">
        <v>98</v>
      </c>
      <c r="E99">
        <v>5.0848999020000001</v>
      </c>
      <c r="F99" s="2">
        <f>VLOOKUP(A99,'GDP $ from World Bank'!$A$2:$L$274,11,FALSE)</f>
        <v>40804449726.018356</v>
      </c>
      <c r="G99">
        <f>VLOOKUP(A99,'Life Expectancy from World Bank'!$A$1:$L$267,11,FALSE)</f>
        <v>59.625999999999998</v>
      </c>
      <c r="H99" t="str">
        <f>VLOOKUP(A99,'Unemployment % from World Bank'!$A$1:$L$267,11,FALSE)</f>
        <v>No Data</v>
      </c>
      <c r="I99" t="e">
        <f>VLOOKUP(A99,'% Drinking Water FAOStat'!$A$1:$H$124,8,FALSE)</f>
        <v>#N/A</v>
      </c>
      <c r="J99" t="e">
        <f>VLOOKUP(A99,'% Sanitation Servics FAOStat'!$A$1:$H$124,8,FALSE)</f>
        <v>#N/A</v>
      </c>
      <c r="K99">
        <f>VLOOKUP(A99,Freedom!$A$1:$I$212,7,FALSE)</f>
        <v>19</v>
      </c>
    </row>
    <row r="100" spans="1:11" x14ac:dyDescent="0.25">
      <c r="A100" t="s">
        <v>23</v>
      </c>
      <c r="B100" t="str">
        <f>VLOOKUP(A100,'Country and Region'!$A$1:$B$165,2,FALSE)</f>
        <v>Latin America and Caribbean</v>
      </c>
      <c r="C100">
        <v>2020</v>
      </c>
      <c r="D100">
        <v>99</v>
      </c>
      <c r="E100">
        <v>5.0531997679999998</v>
      </c>
      <c r="F100" s="2" t="str">
        <f>VLOOKUP(A100,'GDP $ from World Bank'!$A$2:$L$274,11,FALSE)</f>
        <v>No Data</v>
      </c>
      <c r="G100" t="e">
        <f>VLOOKUP(A100,'Life Expectancy from World Bank'!$A$1:$L$267,11,FALSE)</f>
        <v>#N/A</v>
      </c>
      <c r="H100">
        <f>VLOOKUP(A100,'Unemployment % from World Bank'!$A$1:$L$267,11,FALSE)</f>
        <v>7.5300002098083496</v>
      </c>
      <c r="I100" t="e">
        <f>VLOOKUP(A100,'% Drinking Water FAOStat'!$A$1:$H$124,8,FALSE)</f>
        <v>#N/A</v>
      </c>
      <c r="J100" t="e">
        <f>VLOOKUP(A100,'% Sanitation Servics FAOStat'!$A$1:$H$124,8,FALSE)</f>
        <v>#N/A</v>
      </c>
      <c r="K100">
        <f>VLOOKUP(A100,Freedom!$A$1:$I$212,7,FALSE)</f>
        <v>19</v>
      </c>
    </row>
    <row r="101" spans="1:11" x14ac:dyDescent="0.25">
      <c r="A101" t="s">
        <v>68</v>
      </c>
      <c r="B101" t="str">
        <f>VLOOKUP(A101,'Country and Region'!$A$1:$B$165,2,FALSE)</f>
        <v>Middle East and Northern Africa</v>
      </c>
      <c r="C101">
        <v>2020</v>
      </c>
      <c r="D101">
        <v>100</v>
      </c>
      <c r="E101">
        <v>5.0050997730000004</v>
      </c>
      <c r="F101" s="2">
        <f>VLOOKUP(A101,'GDP $ from World Bank'!$A$2:$L$274,11,FALSE)</f>
        <v>145009181490.61975</v>
      </c>
      <c r="G101">
        <f>VLOOKUP(A101,'Life Expectancy from World Bank'!$A$1:$L$267,11,FALSE)</f>
        <v>77.063000000000002</v>
      </c>
      <c r="H101" t="str">
        <f>VLOOKUP(A101,'Unemployment % from World Bank'!$A$1:$L$267,11,FALSE)</f>
        <v>No Data</v>
      </c>
      <c r="I101">
        <f>VLOOKUP(A101,'% Drinking Water FAOStat'!$A$1:$H$124,8,FALSE)</f>
        <v>72.400000000000006</v>
      </c>
      <c r="J101">
        <f>VLOOKUP(A101,'% Sanitation Servics FAOStat'!$A$1:$H$124,8,FALSE)</f>
        <v>17.600000000000001</v>
      </c>
      <c r="K101">
        <f>VLOOKUP(A101,Freedom!$A$1:$I$212,7,FALSE)</f>
        <v>34</v>
      </c>
    </row>
    <row r="102" spans="1:11" x14ac:dyDescent="0.25">
      <c r="A102" t="s">
        <v>142</v>
      </c>
      <c r="B102" t="str">
        <f>VLOOKUP(A102,'Country and Region'!$A$1:$B$165,2,FALSE)</f>
        <v>Sub-Saharan Africa</v>
      </c>
      <c r="C102">
        <v>2020</v>
      </c>
      <c r="D102">
        <v>101</v>
      </c>
      <c r="E102">
        <v>4.9808001519999996</v>
      </c>
      <c r="F102" s="2">
        <f>VLOOKUP(A102,'GDP $ from World Bank'!$A$2:$L$274,11,FALSE)</f>
        <v>24493157583.228222</v>
      </c>
      <c r="G102">
        <f>VLOOKUP(A102,'Life Expectancy from World Bank'!$A$1:$L$267,11,FALSE)</f>
        <v>68.212999999999994</v>
      </c>
      <c r="H102" t="str">
        <f>VLOOKUP(A102,'Unemployment % from World Bank'!$A$1:$L$267,11,FALSE)</f>
        <v>No Data</v>
      </c>
      <c r="I102" t="e">
        <f>VLOOKUP(A102,'% Drinking Water FAOStat'!$A$1:$H$124,8,FALSE)</f>
        <v>#N/A</v>
      </c>
      <c r="J102">
        <f>VLOOKUP(A102,'% Sanitation Servics FAOStat'!$A$1:$H$124,8,FALSE)</f>
        <v>24.1</v>
      </c>
      <c r="K102">
        <f>VLOOKUP(A102,Freedom!$A$1:$I$212,7,FALSE)</f>
        <v>72</v>
      </c>
    </row>
    <row r="103" spans="1:11" x14ac:dyDescent="0.25">
      <c r="A103" t="s">
        <v>150</v>
      </c>
      <c r="B103" t="str">
        <f>VLOOKUP(A103,'Country and Region'!$A$1:$B$165,2,FALSE)</f>
        <v>Sub-Saharan Africa</v>
      </c>
      <c r="C103">
        <v>2020</v>
      </c>
      <c r="D103">
        <v>102</v>
      </c>
      <c r="E103">
        <v>4.9492998119999996</v>
      </c>
      <c r="F103" s="2">
        <f>VLOOKUP(A103,'GDP $ from World Bank'!$A$2:$L$274,11,FALSE)</f>
        <v>14169626010.122927</v>
      </c>
      <c r="G103">
        <f>VLOOKUP(A103,'Life Expectancy from World Bank'!$A$1:$L$267,11,FALSE)</f>
        <v>61.962000000000003</v>
      </c>
      <c r="H103" t="str">
        <f>VLOOKUP(A103,'Unemployment % from World Bank'!$A$1:$L$267,11,FALSE)</f>
        <v>No Data</v>
      </c>
      <c r="I103" t="e">
        <f>VLOOKUP(A103,'% Drinking Water FAOStat'!$A$1:$H$124,8,FALSE)</f>
        <v>#N/A</v>
      </c>
      <c r="J103" t="e">
        <f>VLOOKUP(A103,'% Sanitation Servics FAOStat'!$A$1:$H$124,8,FALSE)</f>
        <v>#N/A</v>
      </c>
      <c r="K103">
        <f>VLOOKUP(A103,Freedom!$A$1:$I$212,7,FALSE)</f>
        <v>43</v>
      </c>
    </row>
    <row r="104" spans="1:11" x14ac:dyDescent="0.25">
      <c r="A104" t="s">
        <v>144</v>
      </c>
      <c r="B104" t="str">
        <f>VLOOKUP(A104,'Country and Region'!$A$1:$B$165,2,FALSE)</f>
        <v>Sub-Saharan Africa</v>
      </c>
      <c r="C104">
        <v>2020</v>
      </c>
      <c r="D104">
        <v>103</v>
      </c>
      <c r="E104">
        <v>4.9095997809999998</v>
      </c>
      <c r="F104" s="2">
        <f>VLOOKUP(A104,'GDP $ from World Bank'!$A$2:$L$274,11,FALSE)</f>
        <v>13741378450.136036</v>
      </c>
      <c r="G104">
        <f>VLOOKUP(A104,'Life Expectancy from World Bank'!$A$1:$L$267,11,FALSE)</f>
        <v>62.792000000000002</v>
      </c>
      <c r="H104" t="str">
        <f>VLOOKUP(A104,'Unemployment % from World Bank'!$A$1:$L$267,11,FALSE)</f>
        <v>No Data</v>
      </c>
      <c r="I104" t="e">
        <f>VLOOKUP(A104,'% Drinking Water FAOStat'!$A$1:$H$124,8,FALSE)</f>
        <v>#N/A</v>
      </c>
      <c r="J104">
        <f>VLOOKUP(A104,'% Sanitation Servics FAOStat'!$A$1:$H$124,8,FALSE)</f>
        <v>16.2</v>
      </c>
      <c r="K104">
        <f>VLOOKUP(A104,Freedom!$A$1:$I$212,7,FALSE)</f>
        <v>49</v>
      </c>
    </row>
    <row r="105" spans="1:11" x14ac:dyDescent="0.25">
      <c r="A105" t="s">
        <v>99</v>
      </c>
      <c r="B105" t="str">
        <f>VLOOKUP(A105,'Country and Region'!$A$1:$B$165,2,FALSE)</f>
        <v>Southeastern Asia</v>
      </c>
      <c r="C105">
        <v>2020</v>
      </c>
      <c r="D105">
        <v>104</v>
      </c>
      <c r="E105">
        <v>4.8885998730000004</v>
      </c>
      <c r="F105" s="2">
        <f>VLOOKUP(A105,'GDP $ from World Bank'!$A$2:$L$274,11,FALSE)</f>
        <v>18981800705.079376</v>
      </c>
      <c r="G105" t="e">
        <f>VLOOKUP(A105,'Life Expectancy from World Bank'!$A$1:$L$267,11,FALSE)</f>
        <v>#N/A</v>
      </c>
      <c r="H105" t="e">
        <f>VLOOKUP(A105,'Unemployment % from World Bank'!$A$1:$L$267,11,FALSE)</f>
        <v>#N/A</v>
      </c>
      <c r="I105">
        <f>VLOOKUP(A105,'% Drinking Water FAOStat'!$A$1:$H$124,8,FALSE)</f>
        <v>17.7</v>
      </c>
      <c r="J105" t="e">
        <f>VLOOKUP(A105,'% Sanitation Servics FAOStat'!$A$1:$H$124,8,FALSE)</f>
        <v>#N/A</v>
      </c>
      <c r="K105">
        <f>VLOOKUP(A105,Freedom!$A$1:$I$212,7,FALSE)</f>
        <v>14</v>
      </c>
    </row>
    <row r="106" spans="1:11" x14ac:dyDescent="0.25">
      <c r="A106" t="s">
        <v>95</v>
      </c>
      <c r="B106" t="str">
        <f>VLOOKUP(A106,'Country and Region'!$A$1:$B$165,2,FALSE)</f>
        <v>Central and Eastern Europe</v>
      </c>
      <c r="C106">
        <v>2020</v>
      </c>
      <c r="D106">
        <v>105</v>
      </c>
      <c r="E106">
        <v>4.8826999659999997</v>
      </c>
      <c r="F106" s="2">
        <f>VLOOKUP(A106,'GDP $ from World Bank'!$A$2:$L$274,11,FALSE)</f>
        <v>15131866270.593649</v>
      </c>
      <c r="G106">
        <f>VLOOKUP(A106,'Life Expectancy from World Bank'!$A$1:$L$267,11,FALSE)</f>
        <v>78.686000000000007</v>
      </c>
      <c r="H106" t="str">
        <f>VLOOKUP(A106,'Unemployment % from World Bank'!$A$1:$L$267,11,FALSE)</f>
        <v>No Data</v>
      </c>
      <c r="I106">
        <f>VLOOKUP(A106,'% Drinking Water FAOStat'!$A$1:$H$124,8,FALSE)</f>
        <v>70.7</v>
      </c>
      <c r="J106">
        <f>VLOOKUP(A106,'% Sanitation Servics FAOStat'!$A$1:$H$124,8,FALSE)</f>
        <v>47.7</v>
      </c>
      <c r="K106">
        <f>VLOOKUP(A106,Freedom!$A$1:$I$212,7,FALSE)</f>
        <v>68</v>
      </c>
    </row>
    <row r="107" spans="1:11" x14ac:dyDescent="0.25">
      <c r="A107" t="s">
        <v>145</v>
      </c>
      <c r="B107" t="str">
        <f>VLOOKUP(A107,'Country and Region'!$A$1:$B$165,2,FALSE)</f>
        <v>Southeastern Asia</v>
      </c>
      <c r="C107">
        <v>2020</v>
      </c>
      <c r="D107">
        <v>106</v>
      </c>
      <c r="E107">
        <v>4.8484001159999996</v>
      </c>
      <c r="F107" s="2">
        <f>VLOOKUP(A107,'GDP $ from World Bank'!$A$2:$L$274,11,FALSE)</f>
        <v>25872798012.193756</v>
      </c>
      <c r="G107">
        <f>VLOOKUP(A107,'Life Expectancy from World Bank'!$A$1:$L$267,11,FALSE)</f>
        <v>70.054000000000002</v>
      </c>
      <c r="H107" t="str">
        <f>VLOOKUP(A107,'Unemployment % from World Bank'!$A$1:$L$267,11,FALSE)</f>
        <v>No Data</v>
      </c>
      <c r="I107">
        <f>VLOOKUP(A107,'% Drinking Water FAOStat'!$A$1:$H$124,8,FALSE)</f>
        <v>27.8</v>
      </c>
      <c r="J107" t="e">
        <f>VLOOKUP(A107,'% Sanitation Servics FAOStat'!$A$1:$H$124,8,FALSE)</f>
        <v>#N/A</v>
      </c>
      <c r="K107">
        <f>VLOOKUP(A107,Freedom!$A$1:$I$212,7,FALSE)</f>
        <v>26</v>
      </c>
    </row>
    <row r="108" spans="1:11" x14ac:dyDescent="0.25">
      <c r="A108" t="s">
        <v>109</v>
      </c>
      <c r="B108" t="str">
        <f>VLOOKUP(A108,'Country and Region'!$A$1:$B$165,2,FALSE)</f>
        <v>Southern Asia</v>
      </c>
      <c r="C108">
        <v>2020</v>
      </c>
      <c r="D108">
        <v>107</v>
      </c>
      <c r="E108">
        <v>4.8327999110000004</v>
      </c>
      <c r="F108" s="2">
        <f>VLOOKUP(A108,'GDP $ from World Bank'!$A$2:$L$274,11,FALSE)</f>
        <v>373902134700.40961</v>
      </c>
      <c r="G108">
        <f>VLOOKUP(A108,'Life Expectancy from World Bank'!$A$1:$L$267,11,FALSE)</f>
        <v>72.867999999999995</v>
      </c>
      <c r="H108" t="str">
        <f>VLOOKUP(A108,'Unemployment % from World Bank'!$A$1:$L$267,11,FALSE)</f>
        <v>No Data</v>
      </c>
      <c r="I108">
        <f>VLOOKUP(A108,'% Drinking Water FAOStat'!$A$1:$H$124,8,FALSE)</f>
        <v>58.5</v>
      </c>
      <c r="J108">
        <f>VLOOKUP(A108,'% Sanitation Servics FAOStat'!$A$1:$H$124,8,FALSE)</f>
        <v>38.700000000000003</v>
      </c>
      <c r="K108">
        <f>VLOOKUP(A108,Freedom!$A$1:$I$212,7,FALSE)</f>
        <v>41</v>
      </c>
    </row>
    <row r="109" spans="1:11" x14ac:dyDescent="0.25">
      <c r="A109" t="s">
        <v>143</v>
      </c>
      <c r="B109" t="str">
        <f>VLOOKUP(A109,'Country and Region'!$A$1:$B$165,2,FALSE)</f>
        <v>Sub-Saharan Africa</v>
      </c>
      <c r="C109">
        <v>2020</v>
      </c>
      <c r="D109">
        <v>108</v>
      </c>
      <c r="E109">
        <v>4.8292999270000001</v>
      </c>
      <c r="F109" s="2">
        <f>VLOOKUP(A109,'GDP $ from World Bank'!$A$2:$L$274,11,FALSE)</f>
        <v>15316824039.326878</v>
      </c>
      <c r="G109">
        <f>VLOOKUP(A109,'Life Expectancy from World Bank'!$A$1:$L$267,11,FALSE)</f>
        <v>66.69</v>
      </c>
      <c r="H109" t="str">
        <f>VLOOKUP(A109,'Unemployment % from World Bank'!$A$1:$L$267,11,FALSE)</f>
        <v>No Data</v>
      </c>
      <c r="I109" t="e">
        <f>VLOOKUP(A109,'% Drinking Water FAOStat'!$A$1:$H$124,8,FALSE)</f>
        <v>#N/A</v>
      </c>
      <c r="J109" t="e">
        <f>VLOOKUP(A109,'% Sanitation Servics FAOStat'!$A$1:$H$124,8,FALSE)</f>
        <v>#N/A</v>
      </c>
      <c r="K109">
        <f>VLOOKUP(A109,Freedom!$A$1:$I$212,7,FALSE)</f>
        <v>23</v>
      </c>
    </row>
    <row r="110" spans="1:11" x14ac:dyDescent="0.25">
      <c r="A110" t="s">
        <v>113</v>
      </c>
      <c r="B110" t="str">
        <f>VLOOKUP(A110,'Country and Region'!$A$1:$B$165,2,FALSE)</f>
        <v>Sub-Saharan Africa</v>
      </c>
      <c r="C110">
        <v>2020</v>
      </c>
      <c r="D110">
        <v>109</v>
      </c>
      <c r="E110">
        <v>4.8140997890000001</v>
      </c>
      <c r="F110" s="2">
        <f>VLOOKUP(A110,'GDP $ from World Bank'!$A$2:$L$274,11,FALSE)</f>
        <v>335442101366.41736</v>
      </c>
      <c r="G110">
        <f>VLOOKUP(A110,'Life Expectancy from World Bank'!$A$1:$L$267,11,FALSE)</f>
        <v>64.379000000000005</v>
      </c>
      <c r="H110">
        <f>VLOOKUP(A110,'Unemployment % from World Bank'!$A$1:$L$267,11,FALSE)</f>
        <v>24.340000152587901</v>
      </c>
      <c r="I110" t="e">
        <f>VLOOKUP(A110,'% Drinking Water FAOStat'!$A$1:$H$124,8,FALSE)</f>
        <v>#N/A</v>
      </c>
      <c r="J110" t="e">
        <f>VLOOKUP(A110,'% Sanitation Servics FAOStat'!$A$1:$H$124,8,FALSE)</f>
        <v>#N/A</v>
      </c>
      <c r="K110">
        <f>VLOOKUP(A110,Freedom!$A$1:$I$212,7,FALSE)</f>
        <v>79</v>
      </c>
    </row>
    <row r="111" spans="1:11" x14ac:dyDescent="0.25">
      <c r="A111" t="s">
        <v>112</v>
      </c>
      <c r="B111" t="str">
        <f>VLOOKUP(A111,'Country and Region'!$A$1:$B$165,2,FALSE)</f>
        <v>Middle East and Northern Africa</v>
      </c>
      <c r="C111">
        <v>2020</v>
      </c>
      <c r="D111">
        <v>110</v>
      </c>
      <c r="E111">
        <v>4.7848000529999997</v>
      </c>
      <c r="F111" s="2">
        <f>VLOOKUP(A111,'GDP $ from World Bank'!$A$2:$L$274,11,FALSE)</f>
        <v>184369797315.43625</v>
      </c>
      <c r="G111">
        <f>VLOOKUP(A111,'Life Expectancy from World Bank'!$A$1:$L$267,11,FALSE)</f>
        <v>70.748000000000005</v>
      </c>
      <c r="H111" t="str">
        <f>VLOOKUP(A111,'Unemployment % from World Bank'!$A$1:$L$267,11,FALSE)</f>
        <v>No Data</v>
      </c>
      <c r="I111">
        <f>VLOOKUP(A111,'% Drinking Water FAOStat'!$A$1:$H$124,8,FALSE)</f>
        <v>59.7</v>
      </c>
      <c r="J111">
        <f>VLOOKUP(A111,'% Sanitation Servics FAOStat'!$A$1:$H$124,8,FALSE)</f>
        <v>42.9</v>
      </c>
      <c r="K111">
        <f>VLOOKUP(A111,Freedom!$A$1:$I$212,7,FALSE)</f>
        <v>32</v>
      </c>
    </row>
    <row r="112" spans="1:11" x14ac:dyDescent="0.25">
      <c r="A112" t="s">
        <v>103</v>
      </c>
      <c r="B112" t="str">
        <f>VLOOKUP(A112,'Country and Region'!$A$1:$B$165,2,FALSE)</f>
        <v>Middle East and Northern Africa</v>
      </c>
      <c r="C112">
        <v>2020</v>
      </c>
      <c r="D112">
        <v>111</v>
      </c>
      <c r="E112">
        <v>4.7715001109999999</v>
      </c>
      <c r="F112" s="2">
        <f>VLOOKUP(A112,'GDP $ from World Bank'!$A$2:$L$274,11,FALSE)</f>
        <v>25948915861.198483</v>
      </c>
      <c r="G112">
        <f>VLOOKUP(A112,'Life Expectancy from World Bank'!$A$1:$L$267,11,FALSE)</f>
        <v>79.004000000000005</v>
      </c>
      <c r="H112" t="str">
        <f>VLOOKUP(A112,'Unemployment % from World Bank'!$A$1:$L$267,11,FALSE)</f>
        <v>No Data</v>
      </c>
      <c r="I112">
        <f>VLOOKUP(A112,'% Drinking Water FAOStat'!$A$1:$H$124,8,FALSE)</f>
        <v>47.7</v>
      </c>
      <c r="J112">
        <f>VLOOKUP(A112,'% Sanitation Servics FAOStat'!$A$1:$H$124,8,FALSE)</f>
        <v>16.3</v>
      </c>
      <c r="K112">
        <f>VLOOKUP(A112,Freedom!$A$1:$I$212,7,FALSE)</f>
        <v>45</v>
      </c>
    </row>
    <row r="113" spans="1:11" x14ac:dyDescent="0.25">
      <c r="A113" t="s">
        <v>151</v>
      </c>
      <c r="B113" t="str">
        <f>VLOOKUP(A113,'Country and Region'!$A$1:$B$165,2,FALSE)</f>
        <v>Sub-Saharan Africa</v>
      </c>
      <c r="C113">
        <v>2020</v>
      </c>
      <c r="D113">
        <v>112</v>
      </c>
      <c r="E113">
        <v>4.7687001230000003</v>
      </c>
      <c r="F113" s="2">
        <f>VLOOKUP(A113,'GDP $ from World Bank'!$A$2:$L$274,11,FALSE)</f>
        <v>17933606353.177456</v>
      </c>
      <c r="G113">
        <f>VLOOKUP(A113,'Life Expectancy from World Bank'!$A$1:$L$267,11,FALSE)</f>
        <v>61.981000000000002</v>
      </c>
      <c r="H113" t="str">
        <f>VLOOKUP(A113,'Unemployment % from World Bank'!$A$1:$L$267,11,FALSE)</f>
        <v>No Data</v>
      </c>
      <c r="I113" t="e">
        <f>VLOOKUP(A113,'% Drinking Water FAOStat'!$A$1:$H$124,8,FALSE)</f>
        <v>#N/A</v>
      </c>
      <c r="J113" t="e">
        <f>VLOOKUP(A113,'% Sanitation Servics FAOStat'!$A$1:$H$124,8,FALSE)</f>
        <v>#N/A</v>
      </c>
      <c r="K113">
        <f>VLOOKUP(A113,Freedom!$A$1:$I$212,7,FALSE)</f>
        <v>60</v>
      </c>
    </row>
    <row r="114" spans="1:11" x14ac:dyDescent="0.25">
      <c r="A114" t="s">
        <v>182</v>
      </c>
      <c r="B114" t="e">
        <f>VLOOKUP(A114,'Country and Region'!$A$1:$B$165,2,FALSE)</f>
        <v>#N/A</v>
      </c>
      <c r="C114">
        <v>2020</v>
      </c>
      <c r="D114">
        <v>113</v>
      </c>
      <c r="E114">
        <v>4.7505998610000004</v>
      </c>
      <c r="F114" s="2">
        <f>VLOOKUP(A114,'GDP $ from World Bank'!$A$2:$L$274,11,FALSE)</f>
        <v>1830412999.9592247</v>
      </c>
      <c r="G114" t="e">
        <f>VLOOKUP(A114,'Life Expectancy from World Bank'!$A$1:$L$267,11,FALSE)</f>
        <v>#N/A</v>
      </c>
      <c r="H114" t="e">
        <f>VLOOKUP(A114,'Unemployment % from World Bank'!$A$1:$L$267,11,FALSE)</f>
        <v>#N/A</v>
      </c>
      <c r="I114">
        <f>VLOOKUP(A114,'% Drinking Water FAOStat'!$A$1:$H$124,8,FALSE)</f>
        <v>44.7</v>
      </c>
      <c r="J114">
        <f>VLOOKUP(A114,'% Sanitation Servics FAOStat'!$A$1:$H$124,8,FALSE)</f>
        <v>29</v>
      </c>
      <c r="K114" t="e">
        <f>VLOOKUP(A114,Freedom!$A$1:$I$212,7,FALSE)</f>
        <v>#N/A</v>
      </c>
    </row>
    <row r="115" spans="1:11" x14ac:dyDescent="0.25">
      <c r="A115" t="s">
        <v>138</v>
      </c>
      <c r="B115" t="str">
        <f>VLOOKUP(A115,'Country and Region'!$A$1:$B$165,2,FALSE)</f>
        <v>Sub-Saharan Africa</v>
      </c>
      <c r="C115">
        <v>2020</v>
      </c>
      <c r="D115">
        <v>114</v>
      </c>
      <c r="E115">
        <v>4.7293000220000003</v>
      </c>
      <c r="F115" s="2">
        <f>VLOOKUP(A115,'GDP $ from World Bank'!$A$2:$L$274,11,FALSE)</f>
        <v>17465392779.036621</v>
      </c>
      <c r="G115">
        <f>VLOOKUP(A115,'Life Expectancy from World Bank'!$A$1:$L$267,11,FALSE)</f>
        <v>59.692</v>
      </c>
      <c r="H115">
        <f>VLOOKUP(A115,'Unemployment % from World Bank'!$A$1:$L$267,11,FALSE)</f>
        <v>3.5299999713897701</v>
      </c>
      <c r="I115" t="e">
        <f>VLOOKUP(A115,'% Drinking Water FAOStat'!$A$1:$H$124,8,FALSE)</f>
        <v>#N/A</v>
      </c>
      <c r="J115">
        <f>VLOOKUP(A115,'% Sanitation Servics FAOStat'!$A$1:$H$124,8,FALSE)</f>
        <v>19.899999999999999</v>
      </c>
      <c r="K115">
        <f>VLOOKUP(A115,Freedom!$A$1:$I$212,7,FALSE)</f>
        <v>44</v>
      </c>
    </row>
    <row r="116" spans="1:11" x14ac:dyDescent="0.25">
      <c r="A116" t="s">
        <v>78</v>
      </c>
      <c r="B116" t="str">
        <f>VLOOKUP(A116,'Country and Region'!$A$1:$B$165,2,FALSE)</f>
        <v>Sub-Saharan Africa</v>
      </c>
      <c r="C116">
        <v>2020</v>
      </c>
      <c r="D116">
        <v>115</v>
      </c>
      <c r="E116">
        <v>4.7241001130000004</v>
      </c>
      <c r="F116" s="2">
        <f>VLOOKUP(A116,'GDP $ from World Bank'!$A$2:$L$274,11,FALSE)</f>
        <v>432293776262.39795</v>
      </c>
      <c r="G116">
        <f>VLOOKUP(A116,'Life Expectancy from World Bank'!$A$1:$L$267,11,FALSE)</f>
        <v>55.018000000000001</v>
      </c>
      <c r="H116" t="str">
        <f>VLOOKUP(A116,'Unemployment % from World Bank'!$A$1:$L$267,11,FALSE)</f>
        <v>No Data</v>
      </c>
      <c r="I116">
        <f>VLOOKUP(A116,'% Drinking Water FAOStat'!$A$1:$H$124,8,FALSE)</f>
        <v>21.7</v>
      </c>
      <c r="J116">
        <f>VLOOKUP(A116,'% Sanitation Servics FAOStat'!$A$1:$H$124,8,FALSE)</f>
        <v>30.5</v>
      </c>
      <c r="K116">
        <f>VLOOKUP(A116,Freedom!$A$1:$I$212,7,FALSE)</f>
        <v>50</v>
      </c>
    </row>
    <row r="117" spans="1:11" x14ac:dyDescent="0.25">
      <c r="A117" t="s">
        <v>127</v>
      </c>
      <c r="B117" t="str">
        <f>VLOOKUP(A117,'Country and Region'!$A$1:$B$165,2,FALSE)</f>
        <v>Central and Eastern Europe</v>
      </c>
      <c r="C117">
        <v>2020</v>
      </c>
      <c r="D117">
        <v>116</v>
      </c>
      <c r="E117">
        <v>4.676799774</v>
      </c>
      <c r="F117" s="2">
        <f>VLOOKUP(A117,'GDP $ from World Bank'!$A$2:$L$274,11,FALSE)</f>
        <v>12641209802.111986</v>
      </c>
      <c r="G117">
        <f>VLOOKUP(A117,'Life Expectancy from World Bank'!$A$1:$L$267,11,FALSE)</f>
        <v>75.224000000000004</v>
      </c>
      <c r="H117">
        <f>VLOOKUP(A117,'Unemployment % from World Bank'!$A$1:$L$267,11,FALSE)</f>
        <v>12.180000305175801</v>
      </c>
      <c r="I117">
        <f>VLOOKUP(A117,'% Drinking Water FAOStat'!$A$1:$H$124,8,FALSE)</f>
        <v>86.9</v>
      </c>
      <c r="J117">
        <f>VLOOKUP(A117,'% Sanitation Servics FAOStat'!$A$1:$H$124,8,FALSE)</f>
        <v>69.3</v>
      </c>
      <c r="K117">
        <f>VLOOKUP(A117,Freedom!$A$1:$I$212,7,FALSE)</f>
        <v>51</v>
      </c>
    </row>
    <row r="118" spans="1:11" x14ac:dyDescent="0.25">
      <c r="A118" t="s">
        <v>130</v>
      </c>
      <c r="B118" t="str">
        <f>VLOOKUP(A118,'Country and Region'!$A$1:$B$165,2,FALSE)</f>
        <v>Central and Eastern Europe</v>
      </c>
      <c r="C118">
        <v>2020</v>
      </c>
      <c r="D118">
        <v>117</v>
      </c>
      <c r="E118">
        <v>4.6725997919999998</v>
      </c>
      <c r="F118" s="2">
        <f>VLOOKUP(A118,'GDP $ from World Bank'!$A$2:$L$274,11,FALSE)</f>
        <v>15842922532.720198</v>
      </c>
      <c r="G118">
        <f>VLOOKUP(A118,'Life Expectancy from World Bank'!$A$1:$L$267,11,FALSE)</f>
        <v>73.918999999999997</v>
      </c>
      <c r="H118">
        <f>VLOOKUP(A118,'Unemployment % from World Bank'!$A$1:$L$267,11,FALSE)</f>
        <v>11.7299995422363</v>
      </c>
      <c r="I118">
        <f>VLOOKUP(A118,'% Drinking Water FAOStat'!$A$1:$H$124,8,FALSE)</f>
        <v>66.400000000000006</v>
      </c>
      <c r="J118">
        <f>VLOOKUP(A118,'% Sanitation Servics FAOStat'!$A$1:$H$124,8,FALSE)</f>
        <v>34.4</v>
      </c>
      <c r="K118">
        <f>VLOOKUP(A118,Freedom!$A$1:$I$212,7,FALSE)</f>
        <v>63</v>
      </c>
    </row>
    <row r="119" spans="1:11" x14ac:dyDescent="0.25">
      <c r="A119" t="s">
        <v>110</v>
      </c>
      <c r="B119" t="str">
        <f>VLOOKUP(A119,'Country and Region'!$A$1:$B$165,2,FALSE)</f>
        <v>Middle East and Northern Africa</v>
      </c>
      <c r="C119">
        <v>2020</v>
      </c>
      <c r="D119">
        <v>118</v>
      </c>
      <c r="E119">
        <v>4.6723999980000004</v>
      </c>
      <c r="F119" s="2">
        <f>VLOOKUP(A119,'GDP $ from World Bank'!$A$2:$L$274,11,FALSE)</f>
        <v>231547571240.46939</v>
      </c>
      <c r="G119">
        <f>VLOOKUP(A119,'Life Expectancy from World Bank'!$A$1:$L$267,11,FALSE)</f>
        <v>76.87</v>
      </c>
      <c r="H119">
        <f>VLOOKUP(A119,'Unemployment % from World Bank'!$A$1:$L$267,11,FALSE)</f>
        <v>9.6899995803833008</v>
      </c>
      <c r="I119">
        <f>VLOOKUP(A119,'% Drinking Water FAOStat'!$A$1:$H$124,8,FALSE)</f>
        <v>94</v>
      </c>
      <c r="J119" t="e">
        <f>VLOOKUP(A119,'% Sanitation Servics FAOStat'!$A$1:$H$124,8,FALSE)</f>
        <v>#N/A</v>
      </c>
      <c r="K119">
        <f>VLOOKUP(A119,Freedom!$A$1:$I$212,7,FALSE)</f>
        <v>18</v>
      </c>
    </row>
    <row r="120" spans="1:11" x14ac:dyDescent="0.25">
      <c r="A120" t="s">
        <v>82</v>
      </c>
      <c r="B120" t="str">
        <f>VLOOKUP(A120,'Country and Region'!$A$1:$B$165,2,FALSE)</f>
        <v>Middle East and Northern Africa</v>
      </c>
      <c r="C120">
        <v>2020</v>
      </c>
      <c r="D120">
        <v>119</v>
      </c>
      <c r="E120">
        <v>4.6333999629999996</v>
      </c>
      <c r="F120" s="2">
        <f>VLOOKUP(A120,'GDP $ from World Bank'!$A$2:$L$274,11,FALSE)</f>
        <v>43697659295.774651</v>
      </c>
      <c r="G120">
        <f>VLOOKUP(A120,'Life Expectancy from World Bank'!$A$1:$L$267,11,FALSE)</f>
        <v>74.655000000000001</v>
      </c>
      <c r="H120">
        <f>VLOOKUP(A120,'Unemployment % from World Bank'!$A$1:$L$267,11,FALSE)</f>
        <v>19.209999084472699</v>
      </c>
      <c r="I120">
        <f>VLOOKUP(A120,'% Drinking Water FAOStat'!$A$1:$H$124,8,FALSE)</f>
        <v>85.7</v>
      </c>
      <c r="J120">
        <f>VLOOKUP(A120,'% Sanitation Servics FAOStat'!$A$1:$H$124,8,FALSE)</f>
        <v>82.3</v>
      </c>
      <c r="K120">
        <f>VLOOKUP(A120,Freedom!$A$1:$I$212,7,FALSE)</f>
        <v>37</v>
      </c>
    </row>
    <row r="121" spans="1:11" x14ac:dyDescent="0.25">
      <c r="A121" t="s">
        <v>94</v>
      </c>
      <c r="B121" t="str">
        <f>VLOOKUP(A121,'Country and Region'!$A$1:$B$165,2,FALSE)</f>
        <v>Sub-Saharan Africa</v>
      </c>
      <c r="C121">
        <v>2020</v>
      </c>
      <c r="D121">
        <v>120</v>
      </c>
      <c r="E121">
        <v>4.6236000060000002</v>
      </c>
      <c r="F121" s="2">
        <f>VLOOKUP(A121,'GDP $ from World Bank'!$A$2:$L$274,11,FALSE)</f>
        <v>14028811071.762758</v>
      </c>
      <c r="G121">
        <f>VLOOKUP(A121,'Life Expectancy from World Bank'!$A$1:$L$267,11,FALSE)</f>
        <v>61.387</v>
      </c>
      <c r="H121" t="str">
        <f>VLOOKUP(A121,'Unemployment % from World Bank'!$A$1:$L$267,11,FALSE)</f>
        <v>No Data</v>
      </c>
      <c r="I121" t="e">
        <f>VLOOKUP(A121,'% Drinking Water FAOStat'!$A$1:$H$124,8,FALSE)</f>
        <v>#N/A</v>
      </c>
      <c r="J121" t="e">
        <f>VLOOKUP(A121,'% Sanitation Servics FAOStat'!$A$1:$H$124,8,FALSE)</f>
        <v>#N/A</v>
      </c>
      <c r="K121">
        <f>VLOOKUP(A121,Freedom!$A$1:$I$212,7,FALSE)</f>
        <v>51</v>
      </c>
    </row>
    <row r="122" spans="1:11" x14ac:dyDescent="0.25">
      <c r="A122" t="s">
        <v>125</v>
      </c>
      <c r="B122" t="str">
        <f>VLOOKUP(A122,'Country and Region'!$A$1:$B$165,2,FALSE)</f>
        <v>Sub-Saharan Africa</v>
      </c>
      <c r="C122">
        <v>2020</v>
      </c>
      <c r="D122">
        <v>121</v>
      </c>
      <c r="E122">
        <v>4.5830001830000002</v>
      </c>
      <c r="F122" s="2">
        <f>VLOOKUP(A122,'GDP $ from World Bank'!$A$2:$L$274,11,FALSE)</f>
        <v>100666542665.71974</v>
      </c>
      <c r="G122">
        <f>VLOOKUP(A122,'Life Expectancy from World Bank'!$A$1:$L$267,11,FALSE)</f>
        <v>66.991</v>
      </c>
      <c r="H122" t="str">
        <f>VLOOKUP(A122,'Unemployment % from World Bank'!$A$1:$L$267,11,FALSE)</f>
        <v>No Data</v>
      </c>
      <c r="I122" t="e">
        <f>VLOOKUP(A122,'% Drinking Water FAOStat'!$A$1:$H$124,8,FALSE)</f>
        <v>#N/A</v>
      </c>
      <c r="J122" t="e">
        <f>VLOOKUP(A122,'% Sanitation Servics FAOStat'!$A$1:$H$124,8,FALSE)</f>
        <v>#N/A</v>
      </c>
      <c r="K122">
        <f>VLOOKUP(A122,Freedom!$A$1:$I$212,7,FALSE)</f>
        <v>48</v>
      </c>
    </row>
    <row r="123" spans="1:11" x14ac:dyDescent="0.25">
      <c r="A123" t="s">
        <v>177</v>
      </c>
      <c r="B123" t="str">
        <f>VLOOKUP(A123,'Country and Region'!$A$1:$B$165,2,FALSE)</f>
        <v>Sub-Saharan Africa</v>
      </c>
      <c r="C123">
        <v>2020</v>
      </c>
      <c r="D123">
        <v>122</v>
      </c>
      <c r="E123">
        <v>4.5711002350000003</v>
      </c>
      <c r="F123" s="2">
        <f>VLOOKUP(A123,'GDP $ from World Bank'!$A$2:$L$274,11,FALSE)</f>
        <v>10562637375.594019</v>
      </c>
      <c r="G123">
        <f>VLOOKUP(A123,'Life Expectancy from World Bank'!$A$1:$L$267,11,FALSE)</f>
        <v>64.045000000000002</v>
      </c>
      <c r="H123" t="str">
        <f>VLOOKUP(A123,'Unemployment % from World Bank'!$A$1:$L$267,11,FALSE)</f>
        <v>No Data</v>
      </c>
      <c r="I123" t="e">
        <f>VLOOKUP(A123,'% Drinking Water FAOStat'!$A$1:$H$124,8,FALSE)</f>
        <v>#N/A</v>
      </c>
      <c r="J123" t="e">
        <f>VLOOKUP(A123,'% Sanitation Servics FAOStat'!$A$1:$H$124,8,FALSE)</f>
        <v>#N/A</v>
      </c>
      <c r="K123">
        <f>VLOOKUP(A123,Freedom!$A$1:$I$212,7,FALSE)</f>
        <v>75</v>
      </c>
    </row>
    <row r="124" spans="1:11" x14ac:dyDescent="0.25">
      <c r="A124" t="s">
        <v>111</v>
      </c>
      <c r="B124" t="str">
        <f>VLOOKUP(A124,'Country and Region'!$A$1:$B$165,2,FALSE)</f>
        <v>Central and Eastern Europe</v>
      </c>
      <c r="C124">
        <v>2020</v>
      </c>
      <c r="D124">
        <v>123</v>
      </c>
      <c r="E124">
        <v>4.5606999400000001</v>
      </c>
      <c r="F124" s="2">
        <f>VLOOKUP(A124,'GDP $ from World Bank'!$A$2:$L$274,11,FALSE)</f>
        <v>156617861448.57648</v>
      </c>
      <c r="G124">
        <f>VLOOKUP(A124,'Life Expectancy from World Bank'!$A$1:$L$267,11,FALSE)</f>
        <v>71.185121951219529</v>
      </c>
      <c r="H124">
        <f>VLOOKUP(A124,'Unemployment % from World Bank'!$A$1:$L$267,11,FALSE)</f>
        <v>9.4799995422363299</v>
      </c>
      <c r="I124">
        <f>VLOOKUP(A124,'% Drinking Water FAOStat'!$A$1:$H$124,8,FALSE)</f>
        <v>89</v>
      </c>
      <c r="J124">
        <f>VLOOKUP(A124,'% Sanitation Servics FAOStat'!$A$1:$H$124,8,FALSE)</f>
        <v>72</v>
      </c>
      <c r="K124">
        <f>VLOOKUP(A124,Freedom!$A$1:$I$212,7,FALSE)</f>
        <v>60</v>
      </c>
    </row>
    <row r="125" spans="1:11" x14ac:dyDescent="0.25">
      <c r="A125" t="s">
        <v>116</v>
      </c>
      <c r="B125" t="str">
        <f>VLOOKUP(A125,'Country and Region'!$A$1:$B$165,2,FALSE)</f>
        <v>Sub-Saharan Africa</v>
      </c>
      <c r="C125">
        <v>2020</v>
      </c>
      <c r="D125">
        <v>124</v>
      </c>
      <c r="E125">
        <v>4.5578999519999996</v>
      </c>
      <c r="F125" s="2">
        <f>VLOOKUP(A125,'GDP $ from World Bank'!$A$2:$L$274,11,FALSE)</f>
        <v>3039982540</v>
      </c>
      <c r="G125">
        <f>VLOOKUP(A125,'Life Expectancy from World Bank'!$A$1:$L$267,11,FALSE)</f>
        <v>64.423000000000002</v>
      </c>
      <c r="H125" t="str">
        <f>VLOOKUP(A125,'Unemployment % from World Bank'!$A$1:$L$267,11,FALSE)</f>
        <v>No Data</v>
      </c>
      <c r="I125" t="e">
        <f>VLOOKUP(A125,'% Drinking Water FAOStat'!$A$1:$H$124,8,FALSE)</f>
        <v>#N/A</v>
      </c>
      <c r="J125" t="e">
        <f>VLOOKUP(A125,'% Sanitation Servics FAOStat'!$A$1:$H$124,8,FALSE)</f>
        <v>#N/A</v>
      </c>
      <c r="K125">
        <f>VLOOKUP(A125,Freedom!$A$1:$I$212,7,FALSE)</f>
        <v>62</v>
      </c>
    </row>
    <row r="126" spans="1:11" x14ac:dyDescent="0.25">
      <c r="A126" t="s">
        <v>108</v>
      </c>
      <c r="B126" t="str">
        <f>VLOOKUP(A126,'Country and Region'!$A$1:$B$165,2,FALSE)</f>
        <v>Middle East and Northern Africa</v>
      </c>
      <c r="C126">
        <v>2020</v>
      </c>
      <c r="D126">
        <v>125</v>
      </c>
      <c r="E126">
        <v>4.5528001790000001</v>
      </c>
      <c r="F126" s="2" t="str">
        <f>VLOOKUP(A126,'GDP $ from World Bank'!$A$2:$L$274,11,FALSE)</f>
        <v>No Data</v>
      </c>
      <c r="G126" t="e">
        <f>VLOOKUP(A126,'Life Expectancy from World Bank'!$A$1:$L$267,11,FALSE)</f>
        <v>#N/A</v>
      </c>
      <c r="H126" t="e">
        <f>VLOOKUP(A126,'Unemployment % from World Bank'!$A$1:$L$267,11,FALSE)</f>
        <v>#N/A</v>
      </c>
      <c r="I126" t="e">
        <f>VLOOKUP(A126,'% Drinking Water FAOStat'!$A$1:$H$124,8,FALSE)</f>
        <v>#N/A</v>
      </c>
      <c r="J126" t="e">
        <f>VLOOKUP(A126,'% Sanitation Servics FAOStat'!$A$1:$H$124,8,FALSE)</f>
        <v>#N/A</v>
      </c>
      <c r="K126" t="e">
        <f>VLOOKUP(A126,Freedom!$A$1:$I$212,7,FALSE)</f>
        <v>#N/A</v>
      </c>
    </row>
    <row r="127" spans="1:11" x14ac:dyDescent="0.25">
      <c r="A127" t="s">
        <v>141</v>
      </c>
      <c r="B127" t="str">
        <f>VLOOKUP(A127,'Country and Region'!$A$1:$B$165,2,FALSE)</f>
        <v>Sub-Saharan Africa</v>
      </c>
      <c r="C127">
        <v>2020</v>
      </c>
      <c r="D127">
        <v>126</v>
      </c>
      <c r="E127">
        <v>4.4320001600000003</v>
      </c>
      <c r="F127" s="2">
        <f>VLOOKUP(A127,'GDP $ from World Bank'!$A$2:$L$274,11,FALSE)</f>
        <v>37600368180.939949</v>
      </c>
      <c r="G127">
        <f>VLOOKUP(A127,'Life Expectancy from World Bank'!$A$1:$L$267,11,FALSE)</f>
        <v>63.713000000000001</v>
      </c>
      <c r="H127" t="str">
        <f>VLOOKUP(A127,'Unemployment % from World Bank'!$A$1:$L$267,11,FALSE)</f>
        <v>No Data</v>
      </c>
      <c r="I127">
        <f>VLOOKUP(A127,'% Drinking Water FAOStat'!$A$1:$H$124,8,FALSE)</f>
        <v>16.600000000000001</v>
      </c>
      <c r="J127" t="e">
        <f>VLOOKUP(A127,'% Sanitation Servics FAOStat'!$A$1:$H$124,8,FALSE)</f>
        <v>#N/A</v>
      </c>
      <c r="K127">
        <f>VLOOKUP(A127,Freedom!$A$1:$I$212,7,FALSE)</f>
        <v>36</v>
      </c>
    </row>
    <row r="128" spans="1:11" x14ac:dyDescent="0.25">
      <c r="A128" t="s">
        <v>149</v>
      </c>
      <c r="B128" t="str">
        <f>VLOOKUP(A128,'Country and Region'!$A$1:$B$165,2,FALSE)</f>
        <v>Sub-Saharan Africa</v>
      </c>
      <c r="C128">
        <v>2020</v>
      </c>
      <c r="D128">
        <v>127</v>
      </c>
      <c r="E128">
        <v>4.4226999280000001</v>
      </c>
      <c r="F128" s="2">
        <f>VLOOKUP(A128,'GDP $ from World Bank'!$A$2:$L$274,11,FALSE)</f>
        <v>10715396135.416775</v>
      </c>
      <c r="G128">
        <f>VLOOKUP(A128,'Life Expectancy from World Bank'!$A$1:$L$267,11,FALSE)</f>
        <v>54.505000000000003</v>
      </c>
      <c r="H128" t="str">
        <f>VLOOKUP(A128,'Unemployment % from World Bank'!$A$1:$L$267,11,FALSE)</f>
        <v>No Data</v>
      </c>
      <c r="I128">
        <f>VLOOKUP(A128,'% Drinking Water FAOStat'!$A$1:$H$124,8,FALSE)</f>
        <v>5.6</v>
      </c>
      <c r="J128">
        <f>VLOOKUP(A128,'% Sanitation Servics FAOStat'!$A$1:$H$124,8,FALSE)</f>
        <v>10.1</v>
      </c>
      <c r="K128">
        <f>VLOOKUP(A128,Freedom!$A$1:$I$212,7,FALSE)</f>
        <v>17</v>
      </c>
    </row>
    <row r="129" spans="1:11" x14ac:dyDescent="0.25">
      <c r="A129" t="s">
        <v>107</v>
      </c>
      <c r="B129" t="str">
        <f>VLOOKUP(A129,'Country and Region'!$A$1:$B$165,2,FALSE)</f>
        <v>Middle East and Northern Africa</v>
      </c>
      <c r="C129">
        <v>2020</v>
      </c>
      <c r="D129">
        <v>128</v>
      </c>
      <c r="E129">
        <v>4.3921999930000002</v>
      </c>
      <c r="F129" s="2">
        <f>VLOOKUP(A129,'GDP $ from World Bank'!$A$2:$L$274,11,FALSE)</f>
        <v>42514151614.279625</v>
      </c>
      <c r="G129">
        <f>VLOOKUP(A129,'Life Expectancy from World Bank'!$A$1:$L$267,11,FALSE)</f>
        <v>76.891000000000005</v>
      </c>
      <c r="H129" t="str">
        <f>VLOOKUP(A129,'Unemployment % from World Bank'!$A$1:$L$267,11,FALSE)</f>
        <v>No Data</v>
      </c>
      <c r="I129">
        <f>VLOOKUP(A129,'% Drinking Water FAOStat'!$A$1:$H$124,8,FALSE)</f>
        <v>79.3</v>
      </c>
      <c r="J129">
        <f>VLOOKUP(A129,'% Sanitation Servics FAOStat'!$A$1:$H$124,8,FALSE)</f>
        <v>80.8</v>
      </c>
      <c r="K129">
        <f>VLOOKUP(A129,Freedom!$A$1:$I$212,7,FALSE)</f>
        <v>69</v>
      </c>
    </row>
    <row r="130" spans="1:11" x14ac:dyDescent="0.25">
      <c r="A130" t="s">
        <v>124</v>
      </c>
      <c r="B130" t="str">
        <f>VLOOKUP(A130,'Country and Region'!$A$1:$B$165,2,FALSE)</f>
        <v>Sub-Saharan Africa</v>
      </c>
      <c r="C130">
        <v>2020</v>
      </c>
      <c r="D130">
        <v>129</v>
      </c>
      <c r="E130">
        <v>4.3745999339999999</v>
      </c>
      <c r="F130" s="2">
        <f>VLOOKUP(A130,'GDP $ from World Bank'!$A$2:$L$274,11,FALSE)</f>
        <v>7915985513.7024603</v>
      </c>
      <c r="G130">
        <f>VLOOKUP(A130,'Life Expectancy from World Bank'!$A$1:$L$267,11,FALSE)</f>
        <v>65.129000000000005</v>
      </c>
      <c r="H130" t="str">
        <f>VLOOKUP(A130,'Unemployment % from World Bank'!$A$1:$L$267,11,FALSE)</f>
        <v>No Data</v>
      </c>
      <c r="I130" t="e">
        <f>VLOOKUP(A130,'% Drinking Water FAOStat'!$A$1:$H$124,8,FALSE)</f>
        <v>#N/A</v>
      </c>
      <c r="J130" t="e">
        <f>VLOOKUP(A130,'% Sanitation Servics FAOStat'!$A$1:$H$124,8,FALSE)</f>
        <v>#N/A</v>
      </c>
      <c r="K130">
        <f>VLOOKUP(A130,Freedom!$A$1:$I$212,7,FALSE)</f>
        <v>32</v>
      </c>
    </row>
    <row r="131" spans="1:11" x14ac:dyDescent="0.25">
      <c r="A131" t="s">
        <v>132</v>
      </c>
      <c r="B131" t="str">
        <f>VLOOKUP(A131,'Country and Region'!$A$1:$B$165,2,FALSE)</f>
        <v>Southern Asia</v>
      </c>
      <c r="C131">
        <v>2020</v>
      </c>
      <c r="D131">
        <v>130</v>
      </c>
      <c r="E131">
        <v>4.3270001410000001</v>
      </c>
      <c r="F131" s="2">
        <f>VLOOKUP(A131,'GDP $ from World Bank'!$A$2:$L$274,11,FALSE)</f>
        <v>80969683537.454086</v>
      </c>
      <c r="G131">
        <f>VLOOKUP(A131,'Life Expectancy from World Bank'!$A$1:$L$267,11,FALSE)</f>
        <v>77.144000000000005</v>
      </c>
      <c r="H131">
        <f>VLOOKUP(A131,'Unemployment % from World Bank'!$A$1:$L$267,11,FALSE)</f>
        <v>5.1999998092651403</v>
      </c>
      <c r="I131" t="e">
        <f>VLOOKUP(A131,'% Drinking Water FAOStat'!$A$1:$H$124,8,FALSE)</f>
        <v>#N/A</v>
      </c>
      <c r="J131" t="e">
        <f>VLOOKUP(A131,'% Sanitation Servics FAOStat'!$A$1:$H$124,8,FALSE)</f>
        <v>#N/A</v>
      </c>
      <c r="K131">
        <f>VLOOKUP(A131,Freedom!$A$1:$I$212,7,FALSE)</f>
        <v>56</v>
      </c>
    </row>
    <row r="132" spans="1:11" x14ac:dyDescent="0.25">
      <c r="A132" t="s">
        <v>120</v>
      </c>
      <c r="B132" t="str">
        <f>VLOOKUP(A132,'Country and Region'!$A$1:$B$165,2,FALSE)</f>
        <v>Sub-Saharan Africa</v>
      </c>
      <c r="C132">
        <v>2020</v>
      </c>
      <c r="D132">
        <v>131</v>
      </c>
      <c r="E132">
        <v>4.3109998699999998</v>
      </c>
      <c r="F132" s="2">
        <f>VLOOKUP(A132,'GDP $ from World Bank'!$A$2:$L$274,11,FALSE)</f>
        <v>48716960860.066399</v>
      </c>
      <c r="G132">
        <f>VLOOKUP(A132,'Life Expectancy from World Bank'!$A$1:$L$267,11,FALSE)</f>
        <v>60.970999999999997</v>
      </c>
      <c r="H132" t="str">
        <f>VLOOKUP(A132,'Unemployment % from World Bank'!$A$1:$L$267,11,FALSE)</f>
        <v>No Data</v>
      </c>
      <c r="I132" t="e">
        <f>VLOOKUP(A132,'% Drinking Water FAOStat'!$A$1:$H$124,8,FALSE)</f>
        <v>#N/A</v>
      </c>
      <c r="J132" t="e">
        <f>VLOOKUP(A132,'% Sanitation Servics FAOStat'!$A$1:$H$124,8,FALSE)</f>
        <v>#N/A</v>
      </c>
      <c r="K132">
        <f>VLOOKUP(A132,Freedom!$A$1:$I$212,7,FALSE)</f>
        <v>15</v>
      </c>
    </row>
    <row r="133" spans="1:11" x14ac:dyDescent="0.25">
      <c r="A133" t="s">
        <v>101</v>
      </c>
      <c r="B133" t="str">
        <f>VLOOKUP(A133,'Country and Region'!$A$1:$B$165,2,FALSE)</f>
        <v>Sub-Saharan Africa</v>
      </c>
      <c r="C133">
        <v>2020</v>
      </c>
      <c r="D133">
        <v>132</v>
      </c>
      <c r="E133">
        <v>4.3081002240000004</v>
      </c>
      <c r="F133" s="2">
        <f>VLOOKUP(A133,'GDP $ from World Bank'!$A$2:$L$274,11,FALSE)</f>
        <v>3984840580.406343</v>
      </c>
      <c r="G133" t="e">
        <f>VLOOKUP(A133,'Life Expectancy from World Bank'!$A$1:$L$267,11,FALSE)</f>
        <v>#N/A</v>
      </c>
      <c r="H133" t="e">
        <f>VLOOKUP(A133,'Unemployment % from World Bank'!$A$1:$L$267,11,FALSE)</f>
        <v>#N/A</v>
      </c>
      <c r="I133" t="e">
        <f>VLOOKUP(A133,'% Drinking Water FAOStat'!$A$1:$H$124,8,FALSE)</f>
        <v>#N/A</v>
      </c>
      <c r="J133" t="e">
        <f>VLOOKUP(A133,'% Sanitation Servics FAOStat'!$A$1:$H$124,8,FALSE)</f>
        <v>#N/A</v>
      </c>
      <c r="K133" t="e">
        <f>VLOOKUP(A133,Freedom!$A$1:$I$212,7,FALSE)</f>
        <v>#N/A</v>
      </c>
    </row>
    <row r="134" spans="1:11" x14ac:dyDescent="0.25">
      <c r="A134" t="s">
        <v>129</v>
      </c>
      <c r="B134" t="str">
        <f>VLOOKUP(A134,'Country and Region'!$A$1:$B$165,2,FALSE)</f>
        <v>Southeastern Asia</v>
      </c>
      <c r="C134">
        <v>2020</v>
      </c>
      <c r="D134">
        <v>133</v>
      </c>
      <c r="E134">
        <v>4.308000088</v>
      </c>
      <c r="F134" s="2">
        <f>VLOOKUP(A134,'GDP $ from World Bank'!$A$2:$L$274,11,FALSE)</f>
        <v>78930257227.090836</v>
      </c>
      <c r="G134">
        <f>VLOOKUP(A134,'Life Expectancy from World Bank'!$A$1:$L$267,11,FALSE)</f>
        <v>67.363</v>
      </c>
      <c r="H134">
        <f>VLOOKUP(A134,'Unemployment % from World Bank'!$A$1:$L$267,11,FALSE)</f>
        <v>1.4800000190734901</v>
      </c>
      <c r="I134">
        <f>VLOOKUP(A134,'% Drinking Water FAOStat'!$A$1:$H$124,8,FALSE)</f>
        <v>58.8</v>
      </c>
      <c r="J134">
        <f>VLOOKUP(A134,'% Sanitation Servics FAOStat'!$A$1:$H$124,8,FALSE)</f>
        <v>60.7</v>
      </c>
      <c r="K134">
        <f>VLOOKUP(A134,Freedom!$A$1:$I$212,7,FALSE)</f>
        <v>30</v>
      </c>
    </row>
    <row r="135" spans="1:11" x14ac:dyDescent="0.25">
      <c r="A135" t="s">
        <v>140</v>
      </c>
      <c r="B135" t="str">
        <f>VLOOKUP(A135,'Country and Region'!$A$1:$B$165,2,FALSE)</f>
        <v>Sub-Saharan Africa</v>
      </c>
      <c r="C135">
        <v>2020</v>
      </c>
      <c r="D135">
        <v>134</v>
      </c>
      <c r="E135">
        <v>4.2885999679999998</v>
      </c>
      <c r="F135" s="2">
        <f>VLOOKUP(A135,'GDP $ from World Bank'!$A$2:$L$274,11,FALSE)</f>
        <v>1223876064.5234537</v>
      </c>
      <c r="G135">
        <f>VLOOKUP(A135,'Life Expectancy from World Bank'!$A$1:$L$267,11,FALSE)</f>
        <v>64.525000000000006</v>
      </c>
      <c r="H135" t="str">
        <f>VLOOKUP(A135,'Unemployment % from World Bank'!$A$1:$L$267,11,FALSE)</f>
        <v>No Data</v>
      </c>
      <c r="I135" t="e">
        <f>VLOOKUP(A135,'% Drinking Water FAOStat'!$A$1:$H$124,8,FALSE)</f>
        <v>#N/A</v>
      </c>
      <c r="J135" t="e">
        <f>VLOOKUP(A135,'% Sanitation Servics FAOStat'!$A$1:$H$124,8,FALSE)</f>
        <v>#N/A</v>
      </c>
      <c r="K135">
        <f>VLOOKUP(A135,Freedom!$A$1:$I$212,7,FALSE)</f>
        <v>50</v>
      </c>
    </row>
    <row r="136" spans="1:11" x14ac:dyDescent="0.25">
      <c r="A136" t="s">
        <v>157</v>
      </c>
      <c r="B136" t="str">
        <f>VLOOKUP(A136,'Country and Region'!$A$1:$B$165,2,FALSE)</f>
        <v>Sub-Saharan Africa</v>
      </c>
      <c r="C136">
        <v>2020</v>
      </c>
      <c r="D136">
        <v>135</v>
      </c>
      <c r="E136">
        <v>4.1872000690000002</v>
      </c>
      <c r="F136" s="2">
        <f>VLOOKUP(A136,'GDP $ from World Bank'!$A$2:$L$274,11,FALSE)</f>
        <v>7574636978.661746</v>
      </c>
      <c r="G136">
        <f>VLOOKUP(A136,'Life Expectancy from World Bank'!$A$1:$L$267,11,FALSE)</f>
        <v>61.34</v>
      </c>
      <c r="H136" t="str">
        <f>VLOOKUP(A136,'Unemployment % from World Bank'!$A$1:$L$267,11,FALSE)</f>
        <v>No Data</v>
      </c>
      <c r="I136">
        <f>VLOOKUP(A136,'% Drinking Water FAOStat'!$A$1:$H$124,8,FALSE)</f>
        <v>19.600000000000001</v>
      </c>
      <c r="J136">
        <f>VLOOKUP(A136,'% Sanitation Servics FAOStat'!$A$1:$H$124,8,FALSE)</f>
        <v>9.1</v>
      </c>
      <c r="K136">
        <f>VLOOKUP(A136,Freedom!$A$1:$I$212,7,FALSE)</f>
        <v>43</v>
      </c>
    </row>
    <row r="137" spans="1:11" x14ac:dyDescent="0.25">
      <c r="A137" t="s">
        <v>122</v>
      </c>
      <c r="B137" t="str">
        <f>VLOOKUP(A137,'Country and Region'!$A$1:$B$165,2,FALSE)</f>
        <v>Sub-Saharan Africa</v>
      </c>
      <c r="C137">
        <v>2020</v>
      </c>
      <c r="D137">
        <v>136</v>
      </c>
      <c r="E137">
        <v>4.1862001419999997</v>
      </c>
      <c r="F137" s="2">
        <f>VLOOKUP(A137,'GDP $ from World Bank'!$A$2:$L$274,11,FALSE)</f>
        <v>107657734392.44585</v>
      </c>
      <c r="G137">
        <f>VLOOKUP(A137,'Life Expectancy from World Bank'!$A$1:$L$267,11,FALSE)</f>
        <v>66.953000000000003</v>
      </c>
      <c r="H137" t="str">
        <f>VLOOKUP(A137,'Unemployment % from World Bank'!$A$1:$L$267,11,FALSE)</f>
        <v>No Data</v>
      </c>
      <c r="I137">
        <f>VLOOKUP(A137,'% Drinking Water FAOStat'!$A$1:$H$124,8,FALSE)</f>
        <v>12.6</v>
      </c>
      <c r="J137">
        <f>VLOOKUP(A137,'% Sanitation Servics FAOStat'!$A$1:$H$124,8,FALSE)</f>
        <v>6.7</v>
      </c>
      <c r="K137">
        <f>VLOOKUP(A137,Freedom!$A$1:$I$212,7,FALSE)</f>
        <v>19</v>
      </c>
    </row>
    <row r="138" spans="1:11" x14ac:dyDescent="0.25">
      <c r="A138" t="s">
        <v>147</v>
      </c>
      <c r="B138" t="str">
        <f>VLOOKUP(A138,'Country and Region'!$A$1:$B$165,2,FALSE)</f>
        <v>Sub-Saharan Africa</v>
      </c>
      <c r="C138">
        <v>2020</v>
      </c>
      <c r="D138">
        <v>137</v>
      </c>
      <c r="E138">
        <v>4.165599823</v>
      </c>
      <c r="F138" s="2">
        <f>VLOOKUP(A138,'GDP $ from World Bank'!$A$2:$L$274,11,FALSE)</f>
        <v>13225591803.623154</v>
      </c>
      <c r="G138">
        <f>VLOOKUP(A138,'Life Expectancy from World Bank'!$A$1:$L$267,11,FALSE)</f>
        <v>67.39</v>
      </c>
      <c r="H138" t="str">
        <f>VLOOKUP(A138,'Unemployment % from World Bank'!$A$1:$L$267,11,FALSE)</f>
        <v>No Data</v>
      </c>
      <c r="I138">
        <f>VLOOKUP(A138,'% Drinking Water FAOStat'!$A$1:$H$124,8,FALSE)</f>
        <v>20.5</v>
      </c>
      <c r="J138">
        <f>VLOOKUP(A138,'% Sanitation Servics FAOStat'!$A$1:$H$124,8,FALSE)</f>
        <v>10.4</v>
      </c>
      <c r="K138">
        <f>VLOOKUP(A138,Freedom!$A$1:$I$212,7,FALSE)</f>
        <v>56</v>
      </c>
    </row>
    <row r="139" spans="1:11" x14ac:dyDescent="0.25">
      <c r="A139" t="s">
        <v>135</v>
      </c>
      <c r="B139" t="str">
        <f>VLOOKUP(A139,'Country and Region'!$A$1:$B$165,2,FALSE)</f>
        <v>Middle East and Northern Africa</v>
      </c>
      <c r="C139">
        <v>2020</v>
      </c>
      <c r="D139">
        <v>138</v>
      </c>
      <c r="E139">
        <v>4.151400089</v>
      </c>
      <c r="F139" s="2">
        <f>VLOOKUP(A139,'GDP $ from World Bank'!$A$2:$L$274,11,FALSE)</f>
        <v>365252651278.85211</v>
      </c>
      <c r="G139">
        <f>VLOOKUP(A139,'Life Expectancy from World Bank'!$A$1:$L$267,11,FALSE)</f>
        <v>72.150000000000006</v>
      </c>
      <c r="H139">
        <f>VLOOKUP(A139,'Unemployment % from World Bank'!$A$1:$L$267,11,FALSE)</f>
        <v>7.9400000572204599</v>
      </c>
      <c r="I139" t="e">
        <f>VLOOKUP(A139,'% Drinking Water FAOStat'!$A$1:$H$124,8,FALSE)</f>
        <v>#N/A</v>
      </c>
      <c r="J139">
        <f>VLOOKUP(A139,'% Sanitation Servics FAOStat'!$A$1:$H$124,8,FALSE)</f>
        <v>67.099999999999994</v>
      </c>
      <c r="K139">
        <f>VLOOKUP(A139,Freedom!$A$1:$I$212,7,FALSE)</f>
        <v>22</v>
      </c>
    </row>
    <row r="140" spans="1:11" x14ac:dyDescent="0.25">
      <c r="A140" t="s">
        <v>123</v>
      </c>
      <c r="B140" t="str">
        <f>VLOOKUP(A140,'Country and Region'!$A$1:$B$165,2,FALSE)</f>
        <v>Sub-Saharan Africa</v>
      </c>
      <c r="C140">
        <v>2020</v>
      </c>
      <c r="D140">
        <v>139</v>
      </c>
      <c r="E140">
        <v>3.9263999460000001</v>
      </c>
      <c r="F140" s="2">
        <f>VLOOKUP(A140,'GDP $ from World Bank'!$A$2:$L$274,11,FALSE)</f>
        <v>4063289449.587954</v>
      </c>
      <c r="G140">
        <f>VLOOKUP(A140,'Life Expectancy from World Bank'!$A$1:$L$267,11,FALSE)</f>
        <v>55.066000000000003</v>
      </c>
      <c r="H140" t="str">
        <f>VLOOKUP(A140,'Unemployment % from World Bank'!$A$1:$L$267,11,FALSE)</f>
        <v>No Data</v>
      </c>
      <c r="I140">
        <f>VLOOKUP(A140,'% Drinking Water FAOStat'!$A$1:$H$124,8,FALSE)</f>
        <v>10.6</v>
      </c>
      <c r="J140">
        <f>VLOOKUP(A140,'% Sanitation Servics FAOStat'!$A$1:$H$124,8,FALSE)</f>
        <v>14</v>
      </c>
      <c r="K140">
        <f>VLOOKUP(A140,Freedom!$A$1:$I$212,7,FALSE)</f>
        <v>65</v>
      </c>
    </row>
    <row r="141" spans="1:11" x14ac:dyDescent="0.25">
      <c r="A141" t="s">
        <v>156</v>
      </c>
      <c r="B141" t="str">
        <f>VLOOKUP(A141,'Country and Region'!$A$1:$B$165,2,FALSE)</f>
        <v>Sub-Saharan Africa</v>
      </c>
      <c r="C141">
        <v>2020</v>
      </c>
      <c r="D141">
        <v>140</v>
      </c>
      <c r="E141">
        <v>3.775300026</v>
      </c>
      <c r="F141" s="2">
        <f>VLOOKUP(A141,'GDP $ from World Bank'!$A$2:$L$274,11,FALSE)</f>
        <v>2780510624.6418447</v>
      </c>
      <c r="G141">
        <f>VLOOKUP(A141,'Life Expectancy from World Bank'!$A$1:$L$267,11,FALSE)</f>
        <v>61.915999999999997</v>
      </c>
      <c r="H141" t="str">
        <f>VLOOKUP(A141,'Unemployment % from World Bank'!$A$1:$L$267,11,FALSE)</f>
        <v>No Data</v>
      </c>
      <c r="I141" t="e">
        <f>VLOOKUP(A141,'% Drinking Water FAOStat'!$A$1:$H$124,8,FALSE)</f>
        <v>#N/A</v>
      </c>
      <c r="J141" t="e">
        <f>VLOOKUP(A141,'% Sanitation Servics FAOStat'!$A$1:$H$124,8,FALSE)</f>
        <v>#N/A</v>
      </c>
      <c r="K141">
        <f>VLOOKUP(A141,Freedom!$A$1:$I$212,7,FALSE)</f>
        <v>14</v>
      </c>
    </row>
    <row r="142" spans="1:11" x14ac:dyDescent="0.25">
      <c r="A142" t="s">
        <v>85</v>
      </c>
      <c r="B142" t="str">
        <f>VLOOKUP(A142,'Country and Region'!$A$1:$B$165,2,FALSE)</f>
        <v>Sub-Saharan Africa</v>
      </c>
      <c r="C142">
        <v>2020</v>
      </c>
      <c r="D142">
        <v>141</v>
      </c>
      <c r="E142">
        <v>3.7593998910000002</v>
      </c>
      <c r="F142" s="2">
        <f>VLOOKUP(A142,'GDP $ from World Bank'!$A$2:$L$274,11,FALSE)</f>
        <v>18110631358.31139</v>
      </c>
      <c r="G142">
        <f>VLOOKUP(A142,'Life Expectancy from World Bank'!$A$1:$L$267,11,FALSE)</f>
        <v>64.194000000000003</v>
      </c>
      <c r="H142">
        <f>VLOOKUP(A142,'Unemployment % from World Bank'!$A$1:$L$267,11,FALSE)</f>
        <v>6.0300002098083496</v>
      </c>
      <c r="I142" t="e">
        <f>VLOOKUP(A142,'% Drinking Water FAOStat'!$A$1:$H$124,8,FALSE)</f>
        <v>#N/A</v>
      </c>
      <c r="J142" t="e">
        <f>VLOOKUP(A142,'% Sanitation Servics FAOStat'!$A$1:$H$124,8,FALSE)</f>
        <v>#N/A</v>
      </c>
      <c r="K142">
        <f>VLOOKUP(A142,Freedom!$A$1:$I$212,7,FALSE)</f>
        <v>54</v>
      </c>
    </row>
    <row r="143" spans="1:11" x14ac:dyDescent="0.25">
      <c r="A143" t="s">
        <v>119</v>
      </c>
      <c r="B143" t="str">
        <f>VLOOKUP(A143,'Country and Region'!$A$1:$B$165,2,FALSE)</f>
        <v>Latin America and Caribbean</v>
      </c>
      <c r="C143">
        <v>2020</v>
      </c>
      <c r="D143">
        <v>142</v>
      </c>
      <c r="E143">
        <v>3.720799923</v>
      </c>
      <c r="F143" s="2">
        <f>VLOOKUP(A143,'GDP $ from World Bank'!$A$2:$L$274,11,FALSE)</f>
        <v>14508218017.403208</v>
      </c>
      <c r="G143">
        <f>VLOOKUP(A143,'Life Expectancy from World Bank'!$A$1:$L$267,11,FALSE)</f>
        <v>64.314999999999998</v>
      </c>
      <c r="H143" t="str">
        <f>VLOOKUP(A143,'Unemployment % from World Bank'!$A$1:$L$267,11,FALSE)</f>
        <v>No Data</v>
      </c>
      <c r="I143" t="e">
        <f>VLOOKUP(A143,'% Drinking Water FAOStat'!$A$1:$H$124,8,FALSE)</f>
        <v>#N/A</v>
      </c>
      <c r="J143" t="e">
        <f>VLOOKUP(A143,'% Sanitation Servics FAOStat'!$A$1:$H$124,8,FALSE)</f>
        <v>#N/A</v>
      </c>
      <c r="K143">
        <f>VLOOKUP(A143,Freedom!$A$1:$I$212,7,FALSE)</f>
        <v>41</v>
      </c>
    </row>
    <row r="144" spans="1:11" x14ac:dyDescent="0.25">
      <c r="A144" t="s">
        <v>97</v>
      </c>
      <c r="B144" t="str">
        <f>VLOOKUP(A144,'Country and Region'!$A$1:$B$165,2,FALSE)</f>
        <v>Sub-Saharan Africa</v>
      </c>
      <c r="C144">
        <v>2020</v>
      </c>
      <c r="D144">
        <v>143</v>
      </c>
      <c r="E144">
        <v>3.6528000829999998</v>
      </c>
      <c r="F144" s="2">
        <f>VLOOKUP(A144,'GDP $ from World Bank'!$A$2:$L$274,11,FALSE)</f>
        <v>2250717718.4657726</v>
      </c>
      <c r="G144">
        <f>VLOOKUP(A144,'Life Expectancy from World Bank'!$A$1:$L$267,11,FALSE)</f>
        <v>54.835999999999999</v>
      </c>
      <c r="H144" t="str">
        <f>VLOOKUP(A144,'Unemployment % from World Bank'!$A$1:$L$267,11,FALSE)</f>
        <v>No Data</v>
      </c>
      <c r="I144">
        <f>VLOOKUP(A144,'% Drinking Water FAOStat'!$A$1:$H$124,8,FALSE)</f>
        <v>28.9</v>
      </c>
      <c r="J144">
        <f>VLOOKUP(A144,'% Sanitation Servics FAOStat'!$A$1:$H$124,8,FALSE)</f>
        <v>47.6</v>
      </c>
      <c r="K144">
        <f>VLOOKUP(A144,Freedom!$A$1:$I$212,7,FALSE)</f>
        <v>63</v>
      </c>
    </row>
    <row r="145" spans="1:11" x14ac:dyDescent="0.25">
      <c r="A145" t="s">
        <v>117</v>
      </c>
      <c r="B145" t="str">
        <f>VLOOKUP(A145,'Country and Region'!$A$1:$B$165,2,FALSE)</f>
        <v>Southern Asia</v>
      </c>
      <c r="C145">
        <v>2020</v>
      </c>
      <c r="D145">
        <v>144</v>
      </c>
      <c r="E145">
        <v>3.573299885</v>
      </c>
      <c r="F145" s="2">
        <f>VLOOKUP(A145,'GDP $ from World Bank'!$A$2:$L$274,11,FALSE)</f>
        <v>2667687951796.5649</v>
      </c>
      <c r="G145">
        <f>VLOOKUP(A145,'Life Expectancy from World Bank'!$A$1:$L$267,11,FALSE)</f>
        <v>69.887</v>
      </c>
      <c r="H145">
        <f>VLOOKUP(A145,'Unemployment % from World Bank'!$A$1:$L$267,11,FALSE)</f>
        <v>4.6799998283386204</v>
      </c>
      <c r="I145" t="e">
        <f>VLOOKUP(A145,'% Drinking Water FAOStat'!$A$1:$H$124,8,FALSE)</f>
        <v>#N/A</v>
      </c>
      <c r="J145">
        <f>VLOOKUP(A145,'% Sanitation Servics FAOStat'!$A$1:$H$124,8,FALSE)</f>
        <v>45.9</v>
      </c>
      <c r="K145">
        <f>VLOOKUP(A145,Freedom!$A$1:$I$212,7,FALSE)</f>
        <v>75</v>
      </c>
    </row>
    <row r="146" spans="1:11" x14ac:dyDescent="0.25">
      <c r="A146" t="s">
        <v>131</v>
      </c>
      <c r="B146" t="str">
        <f>VLOOKUP(A146,'Country and Region'!$A$1:$B$165,2,FALSE)</f>
        <v>Sub-Saharan Africa</v>
      </c>
      <c r="C146">
        <v>2020</v>
      </c>
      <c r="D146">
        <v>145</v>
      </c>
      <c r="E146">
        <v>3.5380001069999998</v>
      </c>
      <c r="F146" s="2">
        <f>VLOOKUP(A146,'GDP $ from World Bank'!$A$2:$L$274,11,FALSE)</f>
        <v>12172128469.57375</v>
      </c>
      <c r="G146">
        <f>VLOOKUP(A146,'Life Expectancy from World Bank'!$A$1:$L$267,11,FALSE)</f>
        <v>64.694000000000003</v>
      </c>
      <c r="H146">
        <f>VLOOKUP(A146,'Unemployment % from World Bank'!$A$1:$L$267,11,FALSE)</f>
        <v>0.91000002622604403</v>
      </c>
      <c r="I146" t="e">
        <f>VLOOKUP(A146,'% Drinking Water FAOStat'!$A$1:$H$124,8,FALSE)</f>
        <v>#N/A</v>
      </c>
      <c r="J146">
        <f>VLOOKUP(A146,'% Sanitation Servics FAOStat'!$A$1:$H$124,8,FALSE)</f>
        <v>24.2</v>
      </c>
      <c r="K146">
        <f>VLOOKUP(A146,Freedom!$A$1:$I$212,7,FALSE)</f>
        <v>64</v>
      </c>
    </row>
    <row r="147" spans="1:11" x14ac:dyDescent="0.25">
      <c r="A147" t="s">
        <v>136</v>
      </c>
      <c r="B147" t="str">
        <f>VLOOKUP(A147,'Country and Region'!$A$1:$B$165,2,FALSE)</f>
        <v>Middle East and Northern Africa</v>
      </c>
      <c r="C147">
        <v>2020</v>
      </c>
      <c r="D147">
        <v>146</v>
      </c>
      <c r="E147">
        <v>3.5274000170000002</v>
      </c>
      <c r="F147" s="2">
        <f>VLOOKUP(A147,'GDP $ from World Bank'!$A$2:$L$274,11,FALSE)</f>
        <v>18840511908.248386</v>
      </c>
      <c r="G147" t="e">
        <f>VLOOKUP(A147,'Life Expectancy from World Bank'!$A$1:$L$267,11,FALSE)</f>
        <v>#N/A</v>
      </c>
      <c r="H147" t="str">
        <f>VLOOKUP(A147,'Unemployment % from World Bank'!$A$1:$L$267,11,FALSE)</f>
        <v>No Data</v>
      </c>
      <c r="I147" t="e">
        <f>VLOOKUP(A147,'% Drinking Water FAOStat'!$A$1:$H$124,8,FALSE)</f>
        <v>#N/A</v>
      </c>
      <c r="J147">
        <f>VLOOKUP(A147,'% Sanitation Servics FAOStat'!$A$1:$H$124,8,FALSE)</f>
        <v>18.8</v>
      </c>
      <c r="K147">
        <f>VLOOKUP(A147,Freedom!$A$1:$I$212,7,FALSE)</f>
        <v>11</v>
      </c>
    </row>
    <row r="148" spans="1:11" x14ac:dyDescent="0.25">
      <c r="A148" t="s">
        <v>128</v>
      </c>
      <c r="B148" t="str">
        <f>VLOOKUP(A148,'Country and Region'!$A$1:$B$165,2,FALSE)</f>
        <v>Sub-Saharan Africa</v>
      </c>
      <c r="C148">
        <v>2020</v>
      </c>
      <c r="D148">
        <v>147</v>
      </c>
      <c r="E148">
        <v>3.4788999559999998</v>
      </c>
      <c r="F148" s="2">
        <f>VLOOKUP(A148,'GDP $ from World Bank'!$A$2:$L$274,11,FALSE)</f>
        <v>14930072799.008396</v>
      </c>
      <c r="G148">
        <f>VLOOKUP(A148,'Life Expectancy from World Bank'!$A$1:$L$267,11,FALSE)</f>
        <v>69.793000000000006</v>
      </c>
      <c r="H148">
        <f>VLOOKUP(A148,'Unemployment % from World Bank'!$A$1:$L$267,11,FALSE)</f>
        <v>21.0200004577637</v>
      </c>
      <c r="I148" t="e">
        <f>VLOOKUP(A148,'% Drinking Water FAOStat'!$A$1:$H$124,8,FALSE)</f>
        <v>#N/A</v>
      </c>
      <c r="J148" t="e">
        <f>VLOOKUP(A148,'% Sanitation Servics FAOStat'!$A$1:$H$124,8,FALSE)</f>
        <v>#N/A</v>
      </c>
      <c r="K148">
        <f>VLOOKUP(A148,Freedom!$A$1:$I$212,7,FALSE)</f>
        <v>72</v>
      </c>
    </row>
    <row r="149" spans="1:11" x14ac:dyDescent="0.25">
      <c r="A149" t="s">
        <v>146</v>
      </c>
      <c r="B149" t="str">
        <f>VLOOKUP(A149,'Country and Region'!$A$1:$B$165,2,FALSE)</f>
        <v>Sub-Saharan Africa</v>
      </c>
      <c r="C149">
        <v>2020</v>
      </c>
      <c r="D149">
        <v>148</v>
      </c>
      <c r="E149">
        <v>3.4762001040000001</v>
      </c>
      <c r="F149" s="2">
        <f>VLOOKUP(A149,'GDP $ from World Bank'!$A$2:$L$274,11,FALSE)</f>
        <v>62409709110.953781</v>
      </c>
      <c r="G149">
        <f>VLOOKUP(A149,'Life Expectancy from World Bank'!$A$1:$L$267,11,FALSE)</f>
        <v>65.814999999999998</v>
      </c>
      <c r="H149">
        <f>VLOOKUP(A149,'Unemployment % from World Bank'!$A$1:$L$267,11,FALSE)</f>
        <v>2.7799999713897701</v>
      </c>
      <c r="I149" t="e">
        <f>VLOOKUP(A149,'% Drinking Water FAOStat'!$A$1:$H$124,8,FALSE)</f>
        <v>#N/A</v>
      </c>
      <c r="J149" t="e">
        <f>VLOOKUP(A149,'% Sanitation Servics FAOStat'!$A$1:$H$124,8,FALSE)</f>
        <v>#N/A</v>
      </c>
      <c r="K149">
        <f>VLOOKUP(A149,Freedom!$A$1:$I$212,7,FALSE)</f>
        <v>45</v>
      </c>
    </row>
    <row r="150" spans="1:11" x14ac:dyDescent="0.25">
      <c r="A150" t="s">
        <v>148</v>
      </c>
      <c r="B150" t="str">
        <f>VLOOKUP(A150,'Country and Region'!$A$1:$B$165,2,FALSE)</f>
        <v>Sub-Saharan Africa</v>
      </c>
      <c r="C150">
        <v>2020</v>
      </c>
      <c r="D150">
        <v>149</v>
      </c>
      <c r="E150">
        <v>3.4758999350000002</v>
      </c>
      <c r="F150" s="2">
        <f>VLOOKUP(A150,'GDP $ from World Bank'!$A$2:$L$274,11,FALSE)</f>
        <v>2326720920.5922313</v>
      </c>
      <c r="G150">
        <f>VLOOKUP(A150,'Life Expectancy from World Bank'!$A$1:$L$267,11,FALSE)</f>
        <v>53.679000000000002</v>
      </c>
      <c r="H150" t="str">
        <f>VLOOKUP(A150,'Unemployment % from World Bank'!$A$1:$L$267,11,FALSE)</f>
        <v>No Data</v>
      </c>
      <c r="I150">
        <f>VLOOKUP(A150,'% Drinking Water FAOStat'!$A$1:$H$124,8,FALSE)</f>
        <v>6.2</v>
      </c>
      <c r="J150">
        <f>VLOOKUP(A150,'% Sanitation Servics FAOStat'!$A$1:$H$124,8,FALSE)</f>
        <v>13.6</v>
      </c>
      <c r="K150">
        <f>VLOOKUP(A150,Freedom!$A$1:$I$212,7,FALSE)</f>
        <v>9</v>
      </c>
    </row>
    <row r="151" spans="1:11" x14ac:dyDescent="0.25">
      <c r="A151" t="s">
        <v>153</v>
      </c>
      <c r="B151" t="str">
        <f>VLOOKUP(A151,'Country and Region'!$A$1:$B$165,2,FALSE)</f>
        <v>Sub-Saharan Africa</v>
      </c>
      <c r="C151">
        <v>2020</v>
      </c>
      <c r="D151">
        <v>150</v>
      </c>
      <c r="E151">
        <v>3.312299967</v>
      </c>
      <c r="F151" s="2">
        <f>VLOOKUP(A151,'GDP $ from World Bank'!$A$2:$L$274,11,FALSE)</f>
        <v>10184345442.170813</v>
      </c>
      <c r="G151">
        <f>VLOOKUP(A151,'Life Expectancy from World Bank'!$A$1:$L$267,11,FALSE)</f>
        <v>69.328999999999994</v>
      </c>
      <c r="H151">
        <f>VLOOKUP(A151,'Unemployment % from World Bank'!$A$1:$L$267,11,FALSE)</f>
        <v>13.0100002288818</v>
      </c>
      <c r="I151">
        <f>VLOOKUP(A151,'% Drinking Water FAOStat'!$A$1:$H$124,8,FALSE)</f>
        <v>12.1</v>
      </c>
      <c r="J151" t="e">
        <f>VLOOKUP(A151,'% Sanitation Servics FAOStat'!$A$1:$H$124,8,FALSE)</f>
        <v>#N/A</v>
      </c>
      <c r="K151">
        <f>VLOOKUP(A151,Freedom!$A$1:$I$212,7,FALSE)</f>
        <v>23</v>
      </c>
    </row>
    <row r="152" spans="1:11" x14ac:dyDescent="0.25">
      <c r="A152" t="s">
        <v>115</v>
      </c>
      <c r="B152" t="str">
        <f>VLOOKUP(A152,'Country and Region'!$A$1:$B$165,2,FALSE)</f>
        <v>Sub-Saharan Africa</v>
      </c>
      <c r="C152">
        <v>2020</v>
      </c>
      <c r="D152">
        <v>151</v>
      </c>
      <c r="E152">
        <v>3.2992000579999998</v>
      </c>
      <c r="F152" s="2">
        <f>VLOOKUP(A152,'GDP $ from World Bank'!$A$2:$L$274,11,FALSE)</f>
        <v>18051170798.941048</v>
      </c>
      <c r="G152">
        <f>VLOOKUP(A152,'Life Expectancy from World Bank'!$A$1:$L$267,11,FALSE)</f>
        <v>61.738</v>
      </c>
      <c r="H152" t="str">
        <f>VLOOKUP(A152,'Unemployment % from World Bank'!$A$1:$L$267,11,FALSE)</f>
        <v>No Data</v>
      </c>
      <c r="I152">
        <f>VLOOKUP(A152,'% Drinking Water FAOStat'!$A$1:$H$124,8,FALSE)</f>
        <v>29.5</v>
      </c>
      <c r="J152">
        <f>VLOOKUP(A152,'% Sanitation Servics FAOStat'!$A$1:$H$124,8,FALSE)</f>
        <v>25.7</v>
      </c>
      <c r="K152">
        <f>VLOOKUP(A152,Freedom!$A$1:$I$212,7,FALSE)</f>
        <v>31</v>
      </c>
    </row>
    <row r="153" spans="1:11" x14ac:dyDescent="0.25">
      <c r="A153" t="s">
        <v>178</v>
      </c>
      <c r="B153" t="str">
        <f>VLOOKUP(A153,'Country and Region'!$A$1:$B$165,2,FALSE)</f>
        <v>Sub-Saharan Africa</v>
      </c>
      <c r="C153">
        <v>2020</v>
      </c>
      <c r="D153">
        <v>152</v>
      </c>
      <c r="E153">
        <v>2.8166000840000001</v>
      </c>
      <c r="F153" s="2" t="str">
        <f>VLOOKUP(A153,'GDP $ from World Bank'!$A$2:$L$274,11,FALSE)</f>
        <v>No Data</v>
      </c>
      <c r="G153">
        <f>VLOOKUP(A153,'Life Expectancy from World Bank'!$A$1:$L$267,11,FALSE)</f>
        <v>58.094999999999999</v>
      </c>
      <c r="H153" t="str">
        <f>VLOOKUP(A153,'Unemployment % from World Bank'!$A$1:$L$267,11,FALSE)</f>
        <v>No Data</v>
      </c>
      <c r="I153" t="e">
        <f>VLOOKUP(A153,'% Drinking Water FAOStat'!$A$1:$H$124,8,FALSE)</f>
        <v>#N/A</v>
      </c>
      <c r="J153" t="e">
        <f>VLOOKUP(A153,'% Sanitation Servics FAOStat'!$A$1:$H$124,8,FALSE)</f>
        <v>#N/A</v>
      </c>
      <c r="K153">
        <f>VLOOKUP(A153,Freedom!$A$1:$I$212,7,FALSE)</f>
        <v>2</v>
      </c>
    </row>
    <row r="154" spans="1:11" x14ac:dyDescent="0.25">
      <c r="A154" t="s">
        <v>152</v>
      </c>
      <c r="B154" t="str">
        <f>VLOOKUP(A154,'Country and Region'!$A$1:$B$165,2,FALSE)</f>
        <v>Southern Asia</v>
      </c>
      <c r="C154">
        <v>2020</v>
      </c>
      <c r="D154">
        <v>153</v>
      </c>
      <c r="E154">
        <v>2.5669000149999999</v>
      </c>
      <c r="F154" s="2">
        <f>VLOOKUP(A154,'GDP $ from World Bank'!$A$2:$L$274,11,FALSE)</f>
        <v>20116137325.820553</v>
      </c>
      <c r="G154">
        <f>VLOOKUP(A154,'Life Expectancy from World Bank'!$A$1:$L$267,11,FALSE)</f>
        <v>65.173000000000002</v>
      </c>
      <c r="H154">
        <f>VLOOKUP(A154,'Unemployment % from World Bank'!$A$1:$L$267,11,FALSE)</f>
        <v>11.710000038146999</v>
      </c>
      <c r="I154">
        <f>VLOOKUP(A154,'% Drinking Water FAOStat'!$A$1:$H$124,8,FALSE)</f>
        <v>27.6</v>
      </c>
      <c r="J154" t="e">
        <f>VLOOKUP(A154,'% Sanitation Servics FAOStat'!$A$1:$H$124,8,FALSE)</f>
        <v>#N/A</v>
      </c>
      <c r="K154">
        <f>VLOOKUP(A154,Freedom!$A$1:$I$212,7,FALSE)</f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EAA6-2034-45FC-8067-469487E79DE0}">
  <dimension ref="A1:K150"/>
  <sheetViews>
    <sheetView tabSelected="1" workbookViewId="0">
      <selection activeCell="K2" sqref="K2:K150"/>
    </sheetView>
  </sheetViews>
  <sheetFormatPr defaultRowHeight="15" x14ac:dyDescent="0.25"/>
  <cols>
    <col min="1" max="1" width="24.140625" bestFit="1" customWidth="1"/>
    <col min="2" max="2" width="15.42578125" bestFit="1" customWidth="1"/>
    <col min="3" max="3" width="4.85546875" bestFit="1" customWidth="1"/>
    <col min="4" max="4" width="15" bestFit="1" customWidth="1"/>
    <col min="6" max="6" width="21.140625" bestFit="1" customWidth="1"/>
    <col min="7" max="7" width="14.7109375" bestFit="1" customWidth="1"/>
  </cols>
  <sheetData>
    <row r="1" spans="1:11" x14ac:dyDescent="0.25">
      <c r="A1" t="s">
        <v>0</v>
      </c>
      <c r="B1" t="s">
        <v>158</v>
      </c>
      <c r="C1" t="s">
        <v>172</v>
      </c>
      <c r="D1" t="s">
        <v>169</v>
      </c>
      <c r="E1" t="s">
        <v>170</v>
      </c>
      <c r="F1" t="s">
        <v>579</v>
      </c>
      <c r="G1" t="s">
        <v>171</v>
      </c>
      <c r="H1" t="s">
        <v>586</v>
      </c>
      <c r="I1" t="s">
        <v>635</v>
      </c>
      <c r="J1" t="s">
        <v>636</v>
      </c>
      <c r="K1" t="s">
        <v>638</v>
      </c>
    </row>
    <row r="2" spans="1:11" x14ac:dyDescent="0.25">
      <c r="A2" t="s">
        <v>6</v>
      </c>
      <c r="B2" t="str">
        <f>VLOOKUP(A2,'Country and Region'!$A$1:$B$165,2,FALSE)</f>
        <v>Western Europe</v>
      </c>
      <c r="C2">
        <v>2021</v>
      </c>
      <c r="D2">
        <v>1</v>
      </c>
      <c r="E2">
        <v>7.8419999999999996</v>
      </c>
      <c r="F2" s="2">
        <f>VLOOKUP(A2,'GDP $ from World Bank'!$A$2:$L$274,12,FALSE)</f>
        <v>299155237589.14246</v>
      </c>
      <c r="G2" t="str">
        <f>VLOOKUP(A2,'Life Expectancy from World Bank'!$A$1:$L$267,12,FALSE)</f>
        <v>No Data</v>
      </c>
      <c r="H2">
        <f>VLOOKUP(A2,'Unemployment % from World Bank'!$A$1:$L$267,12,FALSE)</f>
        <v>7.6100001335143999</v>
      </c>
      <c r="I2" t="s">
        <v>580</v>
      </c>
      <c r="J2" t="s">
        <v>580</v>
      </c>
      <c r="K2" t="s">
        <v>580</v>
      </c>
    </row>
    <row r="3" spans="1:11" x14ac:dyDescent="0.25">
      <c r="A3" t="s">
        <v>3</v>
      </c>
      <c r="B3" t="str">
        <f>VLOOKUP(A3,'Country and Region'!$A$1:$B$165,2,FALSE)</f>
        <v>Western Europe</v>
      </c>
      <c r="C3">
        <v>2021</v>
      </c>
      <c r="D3">
        <v>2</v>
      </c>
      <c r="E3">
        <v>7.62</v>
      </c>
      <c r="F3" s="2">
        <f>VLOOKUP(A3,'GDP $ from World Bank'!$A$2:$L$274,12,FALSE)</f>
        <v>397104343478.30103</v>
      </c>
      <c r="G3" t="str">
        <f>VLOOKUP(A3,'Life Expectancy from World Bank'!$A$1:$L$267,12,FALSE)</f>
        <v>No Data</v>
      </c>
      <c r="H3">
        <f>VLOOKUP(A3,'Unemployment % from World Bank'!$A$1:$L$267,12,FALSE)</f>
        <v>5.0599999427795401</v>
      </c>
      <c r="I3" t="s">
        <v>580</v>
      </c>
      <c r="J3" t="s">
        <v>580</v>
      </c>
      <c r="K3" t="s">
        <v>580</v>
      </c>
    </row>
    <row r="4" spans="1:11" x14ac:dyDescent="0.25">
      <c r="A4" t="s">
        <v>1</v>
      </c>
      <c r="B4" t="str">
        <f>VLOOKUP(A4,'Country and Region'!$A$1:$B$165,2,FALSE)</f>
        <v>Western Europe</v>
      </c>
      <c r="C4">
        <v>2021</v>
      </c>
      <c r="D4">
        <v>3</v>
      </c>
      <c r="E4">
        <v>7.5709999999999997</v>
      </c>
      <c r="F4" s="2">
        <f>VLOOKUP(A4,'GDP $ from World Bank'!$A$2:$L$274,12,FALSE)</f>
        <v>812866928867.46973</v>
      </c>
      <c r="G4" t="str">
        <f>VLOOKUP(A4,'Life Expectancy from World Bank'!$A$1:$L$267,12,FALSE)</f>
        <v>No Data</v>
      </c>
      <c r="H4">
        <f>VLOOKUP(A4,'Unemployment % from World Bank'!$A$1:$L$267,12,FALSE)</f>
        <v>5.0999999046325701</v>
      </c>
      <c r="I4" t="s">
        <v>580</v>
      </c>
      <c r="J4" t="s">
        <v>580</v>
      </c>
      <c r="K4" t="s">
        <v>580</v>
      </c>
    </row>
    <row r="5" spans="1:11" x14ac:dyDescent="0.25">
      <c r="A5" t="s">
        <v>2</v>
      </c>
      <c r="B5" t="str">
        <f>VLOOKUP(A5,'Country and Region'!$A$1:$B$165,2,FALSE)</f>
        <v>Western Europe</v>
      </c>
      <c r="C5">
        <v>2021</v>
      </c>
      <c r="D5">
        <v>4</v>
      </c>
      <c r="E5">
        <v>7.5540000000000003</v>
      </c>
      <c r="F5" s="2">
        <f>VLOOKUP(A5,'GDP $ from World Bank'!$A$2:$L$274,12,FALSE)</f>
        <v>25458933915.874172</v>
      </c>
      <c r="G5" t="str">
        <f>VLOOKUP(A5,'Life Expectancy from World Bank'!$A$1:$L$267,12,FALSE)</f>
        <v>No Data</v>
      </c>
      <c r="H5">
        <f>VLOOKUP(A5,'Unemployment % from World Bank'!$A$1:$L$267,12,FALSE)</f>
        <v>6.0199999809265101</v>
      </c>
      <c r="I5" t="s">
        <v>580</v>
      </c>
      <c r="J5" t="s">
        <v>580</v>
      </c>
      <c r="K5" t="s">
        <v>580</v>
      </c>
    </row>
    <row r="6" spans="1:11" x14ac:dyDescent="0.25">
      <c r="A6" t="s">
        <v>7</v>
      </c>
      <c r="B6" t="str">
        <f>VLOOKUP(A6,'Country and Region'!$A$1:$B$165,2,FALSE)</f>
        <v>Western Europe</v>
      </c>
      <c r="C6">
        <v>2021</v>
      </c>
      <c r="D6">
        <v>5</v>
      </c>
      <c r="E6">
        <v>7.4640000000000004</v>
      </c>
      <c r="F6" s="2">
        <f>VLOOKUP(A6,'GDP $ from World Bank'!$A$2:$L$274,12,FALSE)</f>
        <v>1018007056949.5961</v>
      </c>
      <c r="G6" t="str">
        <f>VLOOKUP(A6,'Life Expectancy from World Bank'!$A$1:$L$267,12,FALSE)</f>
        <v>No Data</v>
      </c>
      <c r="H6">
        <f>VLOOKUP(A6,'Unemployment % from World Bank'!$A$1:$L$267,12,FALSE)</f>
        <v>4.21000003814697</v>
      </c>
      <c r="I6" t="s">
        <v>580</v>
      </c>
      <c r="J6" t="s">
        <v>580</v>
      </c>
      <c r="K6" t="s">
        <v>580</v>
      </c>
    </row>
    <row r="7" spans="1:11" x14ac:dyDescent="0.25">
      <c r="A7" t="s">
        <v>4</v>
      </c>
      <c r="B7" t="str">
        <f>VLOOKUP(A7,'Country and Region'!$A$1:$B$165,2,FALSE)</f>
        <v>Western Europe</v>
      </c>
      <c r="C7">
        <v>2021</v>
      </c>
      <c r="D7">
        <v>6</v>
      </c>
      <c r="E7">
        <v>7.3920000000000003</v>
      </c>
      <c r="F7" s="2">
        <f>VLOOKUP(A7,'GDP $ from World Bank'!$A$2:$L$274,12,FALSE)</f>
        <v>482437019790.45404</v>
      </c>
      <c r="G7" t="str">
        <f>VLOOKUP(A7,'Life Expectancy from World Bank'!$A$1:$L$267,12,FALSE)</f>
        <v>No Data</v>
      </c>
      <c r="H7">
        <f>VLOOKUP(A7,'Unemployment % from World Bank'!$A$1:$L$267,12,FALSE)</f>
        <v>4.3699998855590803</v>
      </c>
      <c r="I7" t="s">
        <v>580</v>
      </c>
      <c r="J7" t="s">
        <v>580</v>
      </c>
      <c r="K7" t="s">
        <v>580</v>
      </c>
    </row>
    <row r="8" spans="1:11" x14ac:dyDescent="0.25">
      <c r="A8" t="s">
        <v>8</v>
      </c>
      <c r="B8" t="str">
        <f>VLOOKUP(A8,'Country and Region'!$A$1:$B$165,2,FALSE)</f>
        <v>Western Europe</v>
      </c>
      <c r="C8">
        <v>2021</v>
      </c>
      <c r="D8">
        <v>7</v>
      </c>
      <c r="E8">
        <v>7.3630000000000004</v>
      </c>
      <c r="F8" s="2">
        <f>VLOOKUP(A8,'GDP $ from World Bank'!$A$2:$L$274,12,FALSE)</f>
        <v>627437898887.29041</v>
      </c>
      <c r="G8" t="str">
        <f>VLOOKUP(A8,'Life Expectancy from World Bank'!$A$1:$L$267,12,FALSE)</f>
        <v>No Data</v>
      </c>
      <c r="H8">
        <f>VLOOKUP(A8,'Unemployment % from World Bank'!$A$1:$L$267,12,FALSE)</f>
        <v>8.7200002670288104</v>
      </c>
      <c r="I8" t="s">
        <v>580</v>
      </c>
      <c r="J8" t="s">
        <v>580</v>
      </c>
      <c r="K8" t="s">
        <v>580</v>
      </c>
    </row>
    <row r="9" spans="1:11" x14ac:dyDescent="0.25">
      <c r="A9" t="s">
        <v>17</v>
      </c>
      <c r="B9" t="str">
        <f>VLOOKUP(A9,'Country and Region'!$A$1:$B$165,2,FALSE)</f>
        <v>Western Europe</v>
      </c>
      <c r="C9">
        <v>2021</v>
      </c>
      <c r="D9">
        <v>8</v>
      </c>
      <c r="E9">
        <v>7.3239999999999998</v>
      </c>
      <c r="F9" s="2">
        <f>VLOOKUP(A9,'GDP $ from World Bank'!$A$2:$L$274,12,FALSE)</f>
        <v>86710803337.09938</v>
      </c>
      <c r="G9" t="str">
        <f>VLOOKUP(A9,'Life Expectancy from World Bank'!$A$1:$L$267,12,FALSE)</f>
        <v>No Data</v>
      </c>
      <c r="H9">
        <f>VLOOKUP(A9,'Unemployment % from World Bank'!$A$1:$L$267,12,FALSE)</f>
        <v>5.25</v>
      </c>
      <c r="I9" t="s">
        <v>580</v>
      </c>
      <c r="J9" t="s">
        <v>580</v>
      </c>
      <c r="K9" t="s">
        <v>580</v>
      </c>
    </row>
    <row r="10" spans="1:11" x14ac:dyDescent="0.25">
      <c r="A10" t="s">
        <v>9</v>
      </c>
      <c r="B10" t="str">
        <f>VLOOKUP(A10,'Country and Region'!$A$1:$B$165,2,FALSE)</f>
        <v>Australia and New Zealand</v>
      </c>
      <c r="C10">
        <v>2021</v>
      </c>
      <c r="D10">
        <v>9</v>
      </c>
      <c r="E10">
        <v>7.2770000000000001</v>
      </c>
      <c r="F10" s="2">
        <f>VLOOKUP(A10,'GDP $ from World Bank'!$A$2:$L$274,12,FALSE)</f>
        <v>249991512236.5257</v>
      </c>
      <c r="G10" t="str">
        <f>VLOOKUP(A10,'Life Expectancy from World Bank'!$A$1:$L$267,12,FALSE)</f>
        <v>No Data</v>
      </c>
      <c r="H10">
        <f>VLOOKUP(A10,'Unemployment % from World Bank'!$A$1:$L$267,12,FALSE)</f>
        <v>3.7799999713897701</v>
      </c>
      <c r="I10" t="s">
        <v>580</v>
      </c>
      <c r="J10" t="s">
        <v>580</v>
      </c>
      <c r="K10" t="s">
        <v>580</v>
      </c>
    </row>
    <row r="11" spans="1:11" x14ac:dyDescent="0.25">
      <c r="A11" t="s">
        <v>13</v>
      </c>
      <c r="B11" t="str">
        <f>VLOOKUP(A11,'Country and Region'!$A$1:$B$165,2,FALSE)</f>
        <v>Western Europe</v>
      </c>
      <c r="C11">
        <v>2021</v>
      </c>
      <c r="D11">
        <v>10</v>
      </c>
      <c r="E11">
        <v>7.2679999999999998</v>
      </c>
      <c r="F11" s="2">
        <f>VLOOKUP(A11,'GDP $ from World Bank'!$A$2:$L$274,12,FALSE)</f>
        <v>477082467454.29468</v>
      </c>
      <c r="G11" t="str">
        <f>VLOOKUP(A11,'Life Expectancy from World Bank'!$A$1:$L$267,12,FALSE)</f>
        <v>No Data</v>
      </c>
      <c r="H11">
        <f>VLOOKUP(A11,'Unemployment % from World Bank'!$A$1:$L$267,12,FALSE)</f>
        <v>6.1799998283386204</v>
      </c>
      <c r="I11" t="s">
        <v>580</v>
      </c>
      <c r="J11" t="s">
        <v>580</v>
      </c>
      <c r="K11" t="s">
        <v>580</v>
      </c>
    </row>
    <row r="12" spans="1:11" x14ac:dyDescent="0.25">
      <c r="A12" t="s">
        <v>10</v>
      </c>
      <c r="B12" t="str">
        <f>VLOOKUP(A12,'Country and Region'!$A$1:$B$165,2,FALSE)</f>
        <v>Australia and New Zealand</v>
      </c>
      <c r="C12">
        <v>2021</v>
      </c>
      <c r="D12">
        <v>11</v>
      </c>
      <c r="E12">
        <v>7.1829999999999998</v>
      </c>
      <c r="F12" s="2">
        <f>VLOOKUP(A12,'GDP $ from World Bank'!$A$2:$L$274,12,FALSE)</f>
        <v>1542659899992.5366</v>
      </c>
      <c r="G12" t="str">
        <f>VLOOKUP(A12,'Life Expectancy from World Bank'!$A$1:$L$267,12,FALSE)</f>
        <v>No Data</v>
      </c>
      <c r="H12">
        <f>VLOOKUP(A12,'Unemployment % from World Bank'!$A$1:$L$267,12,FALSE)</f>
        <v>5.1100001335143999</v>
      </c>
      <c r="I12" t="s">
        <v>580</v>
      </c>
      <c r="J12" t="s">
        <v>580</v>
      </c>
      <c r="K12" t="s">
        <v>580</v>
      </c>
    </row>
    <row r="13" spans="1:11" x14ac:dyDescent="0.25">
      <c r="A13" t="s">
        <v>11</v>
      </c>
      <c r="B13" t="str">
        <f>VLOOKUP(A13,'Country and Region'!$A$1:$B$165,2,FALSE)</f>
        <v>Middle East and Northern Africa</v>
      </c>
      <c r="C13">
        <v>2021</v>
      </c>
      <c r="D13">
        <v>12</v>
      </c>
      <c r="E13">
        <v>7.157</v>
      </c>
      <c r="F13" s="2">
        <f>VLOOKUP(A13,'GDP $ from World Bank'!$A$2:$L$274,12,FALSE)</f>
        <v>481591266133.40912</v>
      </c>
      <c r="G13" t="str">
        <f>VLOOKUP(A13,'Life Expectancy from World Bank'!$A$1:$L$267,12,FALSE)</f>
        <v>No Data</v>
      </c>
      <c r="H13" t="str">
        <f>VLOOKUP(A13,'Unemployment % from World Bank'!$A$1:$L$267,12,FALSE)</f>
        <v>No Data</v>
      </c>
      <c r="I13" t="s">
        <v>580</v>
      </c>
      <c r="J13" t="s">
        <v>580</v>
      </c>
      <c r="K13" t="s">
        <v>580</v>
      </c>
    </row>
    <row r="14" spans="1:11" x14ac:dyDescent="0.25">
      <c r="A14" t="s">
        <v>26</v>
      </c>
      <c r="B14" t="str">
        <f>VLOOKUP(A14,'Country and Region'!$A$1:$B$165,2,FALSE)</f>
        <v>Western Europe</v>
      </c>
      <c r="C14">
        <v>2021</v>
      </c>
      <c r="D14">
        <v>13</v>
      </c>
      <c r="E14">
        <v>7.1550000000000002</v>
      </c>
      <c r="F14" s="2">
        <f>VLOOKUP(A14,'GDP $ from World Bank'!$A$2:$L$274,12,FALSE)</f>
        <v>4223116205968.9243</v>
      </c>
      <c r="G14" t="str">
        <f>VLOOKUP(A14,'Life Expectancy from World Bank'!$A$1:$L$267,12,FALSE)</f>
        <v>No Data</v>
      </c>
      <c r="H14">
        <f>VLOOKUP(A14,'Unemployment % from World Bank'!$A$1:$L$267,12,FALSE)</f>
        <v>3.5699999332428001</v>
      </c>
      <c r="I14" t="s">
        <v>580</v>
      </c>
      <c r="J14" t="s">
        <v>580</v>
      </c>
      <c r="K14" t="s">
        <v>580</v>
      </c>
    </row>
    <row r="15" spans="1:11" x14ac:dyDescent="0.25">
      <c r="A15" t="s">
        <v>5</v>
      </c>
      <c r="B15" t="str">
        <f>VLOOKUP(A15,'Country and Region'!$A$1:$B$165,2,FALSE)</f>
        <v>North America</v>
      </c>
      <c r="C15">
        <v>2021</v>
      </c>
      <c r="D15">
        <v>14</v>
      </c>
      <c r="E15">
        <v>7.1029999999999998</v>
      </c>
      <c r="F15" s="2">
        <f>VLOOKUP(A15,'GDP $ from World Bank'!$A$2:$L$274,12,FALSE)</f>
        <v>1990761609665.2297</v>
      </c>
      <c r="G15" t="str">
        <f>VLOOKUP(A15,'Life Expectancy from World Bank'!$A$1:$L$267,12,FALSE)</f>
        <v>No Data</v>
      </c>
      <c r="H15">
        <f>VLOOKUP(A15,'Unemployment % from World Bank'!$A$1:$L$267,12,FALSE)</f>
        <v>7.46000003814697</v>
      </c>
      <c r="I15" t="s">
        <v>580</v>
      </c>
      <c r="J15" t="s">
        <v>580</v>
      </c>
      <c r="K15" t="s">
        <v>580</v>
      </c>
    </row>
    <row r="16" spans="1:11" x14ac:dyDescent="0.25">
      <c r="A16" t="s">
        <v>18</v>
      </c>
      <c r="B16" t="str">
        <f>VLOOKUP(A16,'Country and Region'!$A$1:$B$165,2,FALSE)</f>
        <v>Western Europe</v>
      </c>
      <c r="C16">
        <v>2021</v>
      </c>
      <c r="D16">
        <v>15</v>
      </c>
      <c r="E16">
        <v>7.085</v>
      </c>
      <c r="F16" s="2">
        <f>VLOOKUP(A16,'GDP $ from World Bank'!$A$2:$L$274,12,FALSE)</f>
        <v>498559576714.72064</v>
      </c>
      <c r="G16" t="str">
        <f>VLOOKUP(A16,'Life Expectancy from World Bank'!$A$1:$L$267,12,FALSE)</f>
        <v>No Data</v>
      </c>
      <c r="H16">
        <f>VLOOKUP(A16,'Unemployment % from World Bank'!$A$1:$L$267,12,FALSE)</f>
        <v>6.1900000572204599</v>
      </c>
      <c r="I16" t="s">
        <v>580</v>
      </c>
      <c r="J16" t="s">
        <v>580</v>
      </c>
      <c r="K16" t="s">
        <v>580</v>
      </c>
    </row>
    <row r="17" spans="1:11" x14ac:dyDescent="0.25">
      <c r="A17" t="s">
        <v>12</v>
      </c>
      <c r="B17" t="str">
        <f>VLOOKUP(A17,'Country and Region'!$A$1:$B$165,2,FALSE)</f>
        <v>Latin America and Caribbean</v>
      </c>
      <c r="C17">
        <v>2021</v>
      </c>
      <c r="D17">
        <v>16</v>
      </c>
      <c r="E17">
        <v>7.069</v>
      </c>
      <c r="F17" s="2">
        <f>VLOOKUP(A17,'GDP $ from World Bank'!$A$2:$L$274,12,FALSE)</f>
        <v>64282438666.739044</v>
      </c>
      <c r="G17" t="str">
        <f>VLOOKUP(A17,'Life Expectancy from World Bank'!$A$1:$L$267,12,FALSE)</f>
        <v>No Data</v>
      </c>
      <c r="H17">
        <f>VLOOKUP(A17,'Unemployment % from World Bank'!$A$1:$L$267,12,FALSE)</f>
        <v>15.1400003433228</v>
      </c>
      <c r="I17" t="s">
        <v>580</v>
      </c>
      <c r="J17" t="s">
        <v>580</v>
      </c>
      <c r="K17" t="s">
        <v>580</v>
      </c>
    </row>
    <row r="18" spans="1:11" x14ac:dyDescent="0.25">
      <c r="A18" t="s">
        <v>21</v>
      </c>
      <c r="B18" t="str">
        <f>VLOOKUP(A18,'Country and Region'!$A$1:$B$165,2,FALSE)</f>
        <v>Western Europe</v>
      </c>
      <c r="C18">
        <v>2021</v>
      </c>
      <c r="D18">
        <v>17</v>
      </c>
      <c r="E18">
        <v>7.0640000000000001</v>
      </c>
      <c r="F18" s="2">
        <f>VLOOKUP(A18,'GDP $ from World Bank'!$A$2:$L$274,12,FALSE)</f>
        <v>3186859739185.0244</v>
      </c>
      <c r="G18" t="str">
        <f>VLOOKUP(A18,'Life Expectancy from World Bank'!$A$1:$L$267,12,FALSE)</f>
        <v>No Data</v>
      </c>
      <c r="H18" t="str">
        <f>VLOOKUP(A18,'Unemployment % from World Bank'!$A$1:$L$267,12,FALSE)</f>
        <v>No Data</v>
      </c>
      <c r="I18" t="s">
        <v>580</v>
      </c>
      <c r="J18" t="s">
        <v>580</v>
      </c>
      <c r="K18" t="s">
        <v>580</v>
      </c>
    </row>
    <row r="19" spans="1:11" x14ac:dyDescent="0.25">
      <c r="A19" t="s">
        <v>31</v>
      </c>
      <c r="B19" t="str">
        <f>VLOOKUP(A19,'Country and Region'!$A$1:$B$165,2,FALSE)</f>
        <v>Central and Eastern Europe</v>
      </c>
      <c r="C19">
        <v>2021</v>
      </c>
      <c r="D19">
        <v>18</v>
      </c>
      <c r="E19">
        <v>6.9649999999999999</v>
      </c>
      <c r="F19" s="2">
        <f>VLOOKUP(A19,'GDP $ from World Bank'!$A$2:$L$274,12,FALSE)</f>
        <v>282340849856.61414</v>
      </c>
      <c r="G19" t="str">
        <f>VLOOKUP(A19,'Life Expectancy from World Bank'!$A$1:$L$267,12,FALSE)</f>
        <v>No Data</v>
      </c>
      <c r="H19">
        <f>VLOOKUP(A19,'Unemployment % from World Bank'!$A$1:$L$267,12,FALSE)</f>
        <v>2.8099999427795401</v>
      </c>
      <c r="I19" t="s">
        <v>580</v>
      </c>
      <c r="J19" t="s">
        <v>580</v>
      </c>
      <c r="K19" t="s">
        <v>580</v>
      </c>
    </row>
    <row r="20" spans="1:11" x14ac:dyDescent="0.25">
      <c r="A20" t="s">
        <v>15</v>
      </c>
      <c r="B20" t="str">
        <f>VLOOKUP(A20,'Country and Region'!$A$1:$B$165,2,FALSE)</f>
        <v>North America</v>
      </c>
      <c r="C20">
        <v>2021</v>
      </c>
      <c r="D20">
        <v>19</v>
      </c>
      <c r="E20">
        <v>6.9509999999999996</v>
      </c>
      <c r="F20" s="2">
        <f>VLOOKUP(A20,'GDP $ from World Bank'!$A$2:$L$274,12,FALSE)</f>
        <v>22996100000000</v>
      </c>
      <c r="G20" t="str">
        <f>VLOOKUP(A20,'Life Expectancy from World Bank'!$A$1:$L$267,12,FALSE)</f>
        <v>No Data</v>
      </c>
      <c r="H20">
        <f>VLOOKUP(A20,'Unemployment % from World Bank'!$A$1:$L$267,12,FALSE)</f>
        <v>5.3499999046325701</v>
      </c>
      <c r="I20" t="s">
        <v>580</v>
      </c>
      <c r="J20" t="s">
        <v>580</v>
      </c>
      <c r="K20" t="s">
        <v>580</v>
      </c>
    </row>
    <row r="21" spans="1:11" x14ac:dyDescent="0.25">
      <c r="A21" t="s">
        <v>19</v>
      </c>
      <c r="B21" t="str">
        <f>VLOOKUP(A21,'Country and Region'!$A$1:$B$165,2,FALSE)</f>
        <v>Western Europe</v>
      </c>
      <c r="C21">
        <v>2021</v>
      </c>
      <c r="D21">
        <v>20</v>
      </c>
      <c r="E21">
        <v>6.8339999999999996</v>
      </c>
      <c r="F21" s="2">
        <f>VLOOKUP(A21,'GDP $ from World Bank'!$A$2:$L$274,12,FALSE)</f>
        <v>599879025377.50977</v>
      </c>
      <c r="G21" t="str">
        <f>VLOOKUP(A21,'Life Expectancy from World Bank'!$A$1:$L$267,12,FALSE)</f>
        <v>No Data</v>
      </c>
      <c r="H21">
        <f>VLOOKUP(A21,'Unemployment % from World Bank'!$A$1:$L$267,12,FALSE)</f>
        <v>6.2600002288818404</v>
      </c>
      <c r="I21" t="s">
        <v>580</v>
      </c>
      <c r="J21" t="s">
        <v>580</v>
      </c>
      <c r="K21" t="s">
        <v>580</v>
      </c>
    </row>
    <row r="22" spans="1:11" x14ac:dyDescent="0.25">
      <c r="A22" t="s">
        <v>29</v>
      </c>
      <c r="B22" t="str">
        <f>VLOOKUP(A22,'Country and Region'!$A$1:$B$165,2,FALSE)</f>
        <v>Western Europe</v>
      </c>
      <c r="C22">
        <v>2021</v>
      </c>
      <c r="D22">
        <v>21</v>
      </c>
      <c r="E22">
        <v>6.69</v>
      </c>
      <c r="F22" s="2">
        <f>VLOOKUP(A22,'GDP $ from World Bank'!$A$2:$L$274,12,FALSE)</f>
        <v>2937472757953.4414</v>
      </c>
      <c r="G22" t="str">
        <f>VLOOKUP(A22,'Life Expectancy from World Bank'!$A$1:$L$267,12,FALSE)</f>
        <v>No Data</v>
      </c>
      <c r="H22">
        <f>VLOOKUP(A22,'Unemployment % from World Bank'!$A$1:$L$267,12,FALSE)</f>
        <v>7.8600001335143999</v>
      </c>
      <c r="I22" t="s">
        <v>580</v>
      </c>
      <c r="J22" t="s">
        <v>580</v>
      </c>
      <c r="K22" t="s">
        <v>580</v>
      </c>
    </row>
    <row r="23" spans="1:11" x14ac:dyDescent="0.25">
      <c r="A23" t="s">
        <v>49</v>
      </c>
      <c r="B23" t="str">
        <f>VLOOKUP(A23,'Country and Region'!$A$1:$B$165,2,FALSE)</f>
        <v>Middle East and Northern Africa</v>
      </c>
      <c r="C23">
        <v>2021</v>
      </c>
      <c r="D23">
        <v>22</v>
      </c>
      <c r="E23">
        <v>6.6470000000000002</v>
      </c>
      <c r="F23" s="2">
        <f>VLOOKUP(A23,'GDP $ from World Bank'!$A$2:$L$274,12,FALSE)</f>
        <v>38868663031.914894</v>
      </c>
      <c r="G23" t="str">
        <f>VLOOKUP(A23,'Life Expectancy from World Bank'!$A$1:$L$267,12,FALSE)</f>
        <v>No Data</v>
      </c>
      <c r="H23" t="str">
        <f>VLOOKUP(A23,'Unemployment % from World Bank'!$A$1:$L$267,12,FALSE)</f>
        <v>No Data</v>
      </c>
      <c r="I23" t="s">
        <v>580</v>
      </c>
      <c r="J23" t="s">
        <v>580</v>
      </c>
      <c r="K23" t="s">
        <v>580</v>
      </c>
    </row>
    <row r="24" spans="1:11" x14ac:dyDescent="0.25">
      <c r="A24" t="s">
        <v>37</v>
      </c>
      <c r="B24" t="str">
        <f>VLOOKUP(A24,'Country and Region'!$A$1:$B$165,2,FALSE)</f>
        <v>Western Europe</v>
      </c>
      <c r="C24">
        <v>2021</v>
      </c>
      <c r="D24">
        <v>23</v>
      </c>
      <c r="E24">
        <v>6.6020000000000003</v>
      </c>
      <c r="F24" s="2">
        <f>VLOOKUP(A24,'GDP $ from World Bank'!$A$2:$L$274,12,FALSE)</f>
        <v>17189730469.555359</v>
      </c>
      <c r="G24" t="str">
        <f>VLOOKUP(A24,'Life Expectancy from World Bank'!$A$1:$L$267,12,FALSE)</f>
        <v>No Data</v>
      </c>
      <c r="H24">
        <f>VLOOKUP(A24,'Unemployment % from World Bank'!$A$1:$L$267,12,FALSE)</f>
        <v>3.5299999713897701</v>
      </c>
      <c r="I24" t="s">
        <v>580</v>
      </c>
      <c r="J24" t="s">
        <v>580</v>
      </c>
      <c r="K24" t="s">
        <v>580</v>
      </c>
    </row>
    <row r="25" spans="1:11" x14ac:dyDescent="0.25">
      <c r="A25" t="s">
        <v>38</v>
      </c>
      <c r="B25" t="str">
        <f>VLOOKUP(A25,'Country and Region'!$A$1:$B$165,2,FALSE)</f>
        <v>Eastern Asia</v>
      </c>
      <c r="C25">
        <v>2021</v>
      </c>
      <c r="D25">
        <v>24</v>
      </c>
      <c r="E25">
        <v>6.5839999999999996</v>
      </c>
      <c r="F25" s="2" t="str">
        <f>VLOOKUP(A25,'GDP $ from World Bank'!$A$2:$L$274,12,FALSE)</f>
        <v>No Data</v>
      </c>
      <c r="G25" t="e">
        <f>VLOOKUP(A25,'Life Expectancy from World Bank'!$A$1:$L$267,12,FALSE)</f>
        <v>#N/A</v>
      </c>
      <c r="H25" t="e">
        <f>VLOOKUP(A25,'Unemployment % from World Bank'!$A$1:$L$267,12,FALSE)</f>
        <v>#N/A</v>
      </c>
      <c r="I25" t="s">
        <v>580</v>
      </c>
      <c r="J25" t="s">
        <v>580</v>
      </c>
      <c r="K25" t="s">
        <v>580</v>
      </c>
    </row>
    <row r="26" spans="1:11" x14ac:dyDescent="0.25">
      <c r="A26" t="s">
        <v>20</v>
      </c>
      <c r="B26" t="str">
        <f>VLOOKUP(A26,'Country and Region'!$A$1:$B$165,2,FALSE)</f>
        <v>Middle East and Northern Africa</v>
      </c>
      <c r="C26">
        <v>2021</v>
      </c>
      <c r="D26">
        <v>25</v>
      </c>
      <c r="E26">
        <v>6.5609999999999999</v>
      </c>
      <c r="F26" s="2" t="str">
        <f>VLOOKUP(A26,'GDP $ from World Bank'!$A$2:$L$274,12,FALSE)</f>
        <v>No Data</v>
      </c>
      <c r="G26" t="str">
        <f>VLOOKUP(A26,'Life Expectancy from World Bank'!$A$1:$L$267,12,FALSE)</f>
        <v>No Data</v>
      </c>
      <c r="H26" t="str">
        <f>VLOOKUP(A26,'Unemployment % from World Bank'!$A$1:$L$267,12,FALSE)</f>
        <v>No Data</v>
      </c>
      <c r="I26" t="s">
        <v>580</v>
      </c>
      <c r="J26" t="s">
        <v>580</v>
      </c>
      <c r="K26" t="s">
        <v>580</v>
      </c>
    </row>
    <row r="27" spans="1:11" x14ac:dyDescent="0.25">
      <c r="A27" t="s">
        <v>35</v>
      </c>
      <c r="B27" t="str">
        <f>VLOOKUP(A27,'Country and Region'!$A$1:$B$165,2,FALSE)</f>
        <v>Middle East and Northern Africa</v>
      </c>
      <c r="C27">
        <v>2021</v>
      </c>
      <c r="D27">
        <v>26</v>
      </c>
      <c r="E27">
        <v>6.4939999999999998</v>
      </c>
      <c r="F27" s="2">
        <f>VLOOKUP(A27,'GDP $ from World Bank'!$A$2:$L$274,12,FALSE)</f>
        <v>833541236569.3147</v>
      </c>
      <c r="G27" t="str">
        <f>VLOOKUP(A27,'Life Expectancy from World Bank'!$A$1:$L$267,12,FALSE)</f>
        <v>No Data</v>
      </c>
      <c r="H27" t="str">
        <f>VLOOKUP(A27,'Unemployment % from World Bank'!$A$1:$L$267,12,FALSE)</f>
        <v>No Data</v>
      </c>
      <c r="I27" t="s">
        <v>580</v>
      </c>
      <c r="J27" t="s">
        <v>580</v>
      </c>
      <c r="K27" t="s">
        <v>580</v>
      </c>
    </row>
    <row r="28" spans="1:11" x14ac:dyDescent="0.25">
      <c r="A28" t="s">
        <v>36</v>
      </c>
      <c r="B28" t="str">
        <f>VLOOKUP(A28,'Country and Region'!$A$1:$B$165,2,FALSE)</f>
        <v>Western Europe</v>
      </c>
      <c r="C28">
        <v>2021</v>
      </c>
      <c r="D28">
        <v>27</v>
      </c>
      <c r="E28">
        <v>6.4909999999999997</v>
      </c>
      <c r="F28" s="2">
        <f>VLOOKUP(A28,'GDP $ from World Bank'!$A$2:$L$274,12,FALSE)</f>
        <v>1425276586282.9229</v>
      </c>
      <c r="G28" t="str">
        <f>VLOOKUP(A28,'Life Expectancy from World Bank'!$A$1:$L$267,12,FALSE)</f>
        <v>No Data</v>
      </c>
      <c r="H28">
        <f>VLOOKUP(A28,'Unemployment % from World Bank'!$A$1:$L$267,12,FALSE)</f>
        <v>14.7799997329712</v>
      </c>
      <c r="I28" t="s">
        <v>580</v>
      </c>
      <c r="J28" t="s">
        <v>580</v>
      </c>
      <c r="K28" t="s">
        <v>580</v>
      </c>
    </row>
    <row r="29" spans="1:11" x14ac:dyDescent="0.25">
      <c r="A29" t="s">
        <v>50</v>
      </c>
      <c r="B29" t="str">
        <f>VLOOKUP(A29,'Country and Region'!$A$1:$B$165,2,FALSE)</f>
        <v>Western Europe</v>
      </c>
      <c r="C29">
        <v>2021</v>
      </c>
      <c r="D29">
        <v>28</v>
      </c>
      <c r="E29">
        <v>6.4829999999999997</v>
      </c>
      <c r="F29" s="2">
        <f>VLOOKUP(A29,'GDP $ from World Bank'!$A$2:$L$274,12,FALSE)</f>
        <v>2099880198258.8811</v>
      </c>
      <c r="G29" t="str">
        <f>VLOOKUP(A29,'Life Expectancy from World Bank'!$A$1:$L$267,12,FALSE)</f>
        <v>No Data</v>
      </c>
      <c r="H29">
        <f>VLOOKUP(A29,'Unemployment % from World Bank'!$A$1:$L$267,12,FALSE)</f>
        <v>9.5</v>
      </c>
      <c r="I29" t="s">
        <v>580</v>
      </c>
      <c r="J29" t="s">
        <v>580</v>
      </c>
      <c r="K29" t="s">
        <v>580</v>
      </c>
    </row>
    <row r="30" spans="1:11" x14ac:dyDescent="0.25">
      <c r="A30" t="s">
        <v>55</v>
      </c>
      <c r="B30" t="str">
        <f>VLOOKUP(A30,'Country and Region'!$A$1:$B$165,2,FALSE)</f>
        <v>Central and Eastern Europe</v>
      </c>
      <c r="C30">
        <v>2021</v>
      </c>
      <c r="D30">
        <v>29</v>
      </c>
      <c r="E30">
        <v>6.4610000000000003</v>
      </c>
      <c r="F30" s="2">
        <f>VLOOKUP(A30,'GDP $ from World Bank'!$A$2:$L$274,12,FALSE)</f>
        <v>61526331889.499008</v>
      </c>
      <c r="G30" t="str">
        <f>VLOOKUP(A30,'Life Expectancy from World Bank'!$A$1:$L$267,12,FALSE)</f>
        <v>No Data</v>
      </c>
      <c r="H30">
        <f>VLOOKUP(A30,'Unemployment % from World Bank'!$A$1:$L$267,12,FALSE)</f>
        <v>4.7399997711181596</v>
      </c>
      <c r="I30" t="s">
        <v>580</v>
      </c>
      <c r="J30" t="s">
        <v>580</v>
      </c>
      <c r="K30" t="s">
        <v>580</v>
      </c>
    </row>
    <row r="31" spans="1:11" x14ac:dyDescent="0.25">
      <c r="A31" t="s">
        <v>43</v>
      </c>
      <c r="B31" t="str">
        <f>VLOOKUP(A31,'Country and Region'!$A$1:$B$165,2,FALSE)</f>
        <v>Latin America and Caribbean</v>
      </c>
      <c r="C31">
        <v>2021</v>
      </c>
      <c r="D31">
        <v>30</v>
      </c>
      <c r="E31">
        <v>6.4349999999999996</v>
      </c>
      <c r="F31" s="2">
        <f>VLOOKUP(A31,'GDP $ from World Bank'!$A$2:$L$274,12,FALSE)</f>
        <v>85986321551.238846</v>
      </c>
      <c r="G31" t="str">
        <f>VLOOKUP(A31,'Life Expectancy from World Bank'!$A$1:$L$267,12,FALSE)</f>
        <v>No Data</v>
      </c>
      <c r="H31" t="str">
        <f>VLOOKUP(A31,'Unemployment % from World Bank'!$A$1:$L$267,12,FALSE)</f>
        <v>No Data</v>
      </c>
      <c r="I31" t="s">
        <v>580</v>
      </c>
      <c r="J31" t="s">
        <v>580</v>
      </c>
      <c r="K31" t="s">
        <v>580</v>
      </c>
    </row>
    <row r="32" spans="1:11" x14ac:dyDescent="0.25">
      <c r="A32" t="s">
        <v>32</v>
      </c>
      <c r="B32" t="str">
        <f>VLOOKUP(A32,'Country and Region'!$A$1:$B$165,2,FALSE)</f>
        <v>Latin America and Caribbean</v>
      </c>
      <c r="C32">
        <v>2021</v>
      </c>
      <c r="D32">
        <v>31</v>
      </c>
      <c r="E32">
        <v>6.431</v>
      </c>
      <c r="F32" s="2">
        <f>VLOOKUP(A32,'GDP $ from World Bank'!$A$2:$L$274,12,FALSE)</f>
        <v>59319547636.087555</v>
      </c>
      <c r="G32" t="str">
        <f>VLOOKUP(A32,'Life Expectancy from World Bank'!$A$1:$L$267,12,FALSE)</f>
        <v>No Data</v>
      </c>
      <c r="H32" t="str">
        <f>VLOOKUP(A32,'Unemployment % from World Bank'!$A$1:$L$267,12,FALSE)</f>
        <v>No Data</v>
      </c>
      <c r="I32" t="s">
        <v>580</v>
      </c>
      <c r="J32" t="s">
        <v>580</v>
      </c>
      <c r="K32" t="s">
        <v>580</v>
      </c>
    </row>
    <row r="33" spans="1:11" x14ac:dyDescent="0.25">
      <c r="A33" t="s">
        <v>24</v>
      </c>
      <c r="B33" t="str">
        <f>VLOOKUP(A33,'Country and Region'!$A$1:$B$165,2,FALSE)</f>
        <v>Southeastern Asia</v>
      </c>
      <c r="C33">
        <v>2021</v>
      </c>
      <c r="D33">
        <v>32</v>
      </c>
      <c r="E33">
        <v>6.3769999999999998</v>
      </c>
      <c r="F33" s="2">
        <f>VLOOKUP(A33,'GDP $ from World Bank'!$A$2:$L$274,12,FALSE)</f>
        <v>396986899888.35132</v>
      </c>
      <c r="G33" t="str">
        <f>VLOOKUP(A33,'Life Expectancy from World Bank'!$A$1:$L$267,12,FALSE)</f>
        <v>No Data</v>
      </c>
      <c r="H33">
        <f>VLOOKUP(A33,'Unemployment % from World Bank'!$A$1:$L$267,12,FALSE)</f>
        <v>3.53999996185303</v>
      </c>
      <c r="I33" t="s">
        <v>580</v>
      </c>
      <c r="J33" t="s">
        <v>580</v>
      </c>
      <c r="K33" t="s">
        <v>580</v>
      </c>
    </row>
    <row r="34" spans="1:11" x14ac:dyDescent="0.25">
      <c r="A34" t="s">
        <v>69</v>
      </c>
      <c r="B34" t="str">
        <f>VLOOKUP(A34,'Country and Region'!$A$1:$B$165,2,FALSE)</f>
        <v>Central and Eastern Europe</v>
      </c>
      <c r="C34">
        <v>2021</v>
      </c>
      <c r="D34">
        <v>33</v>
      </c>
      <c r="E34">
        <v>6.3719999999999999</v>
      </c>
      <c r="F34" s="2">
        <f>VLOOKUP(A34,'GDP $ from World Bank'!$A$2:$L$274,12,FALSE)</f>
        <v>9007159195.7421646</v>
      </c>
      <c r="G34" t="str">
        <f>VLOOKUP(A34,'Life Expectancy from World Bank'!$A$1:$L$267,12,FALSE)</f>
        <v>No Data</v>
      </c>
      <c r="H34" t="str">
        <f>VLOOKUP(A34,'Unemployment % from World Bank'!$A$1:$L$267,12,FALSE)</f>
        <v>No Data</v>
      </c>
      <c r="I34" t="s">
        <v>580</v>
      </c>
      <c r="J34" t="s">
        <v>580</v>
      </c>
      <c r="K34" t="s">
        <v>580</v>
      </c>
    </row>
    <row r="35" spans="1:11" x14ac:dyDescent="0.25">
      <c r="A35" t="s">
        <v>45</v>
      </c>
      <c r="B35" t="str">
        <f>VLOOKUP(A35,'Country and Region'!$A$1:$B$165,2,FALSE)</f>
        <v>Central and Eastern Europe</v>
      </c>
      <c r="C35">
        <v>2021</v>
      </c>
      <c r="D35">
        <v>34</v>
      </c>
      <c r="E35">
        <v>6.3310000000000004</v>
      </c>
      <c r="F35" s="2">
        <f>VLOOKUP(A35,'GDP $ from World Bank'!$A$2:$L$274,12,FALSE)</f>
        <v>114870706410.16483</v>
      </c>
      <c r="G35" t="e">
        <f>VLOOKUP(A35,'Life Expectancy from World Bank'!$A$1:$L$267,12,FALSE)</f>
        <v>#N/A</v>
      </c>
      <c r="H35" t="e">
        <f>VLOOKUP(A35,'Unemployment % from World Bank'!$A$1:$L$267,12,FALSE)</f>
        <v>#N/A</v>
      </c>
      <c r="I35" t="s">
        <v>580</v>
      </c>
      <c r="J35" t="s">
        <v>580</v>
      </c>
      <c r="K35" t="s">
        <v>580</v>
      </c>
    </row>
    <row r="36" spans="1:11" x14ac:dyDescent="0.25">
      <c r="A36" t="s">
        <v>16</v>
      </c>
      <c r="B36" t="str">
        <f>VLOOKUP(A36,'Country and Region'!$A$1:$B$165,2,FALSE)</f>
        <v>Latin America and Caribbean</v>
      </c>
      <c r="C36">
        <v>2021</v>
      </c>
      <c r="D36">
        <v>35</v>
      </c>
      <c r="E36">
        <v>6.33</v>
      </c>
      <c r="F36" s="2">
        <f>VLOOKUP(A36,'GDP $ from World Bank'!$A$2:$L$274,12,FALSE)</f>
        <v>1608981220812.2014</v>
      </c>
      <c r="G36" t="str">
        <f>VLOOKUP(A36,'Life Expectancy from World Bank'!$A$1:$L$267,12,FALSE)</f>
        <v>No Data</v>
      </c>
      <c r="H36">
        <f>VLOOKUP(A36,'Unemployment % from World Bank'!$A$1:$L$267,12,FALSE)</f>
        <v>13.3400001525879</v>
      </c>
      <c r="I36" t="s">
        <v>580</v>
      </c>
      <c r="J36" t="s">
        <v>580</v>
      </c>
      <c r="K36" t="s">
        <v>580</v>
      </c>
    </row>
    <row r="37" spans="1:11" x14ac:dyDescent="0.25">
      <c r="A37" t="s">
        <v>14</v>
      </c>
      <c r="B37" t="str">
        <f>VLOOKUP(A37,'Country and Region'!$A$1:$B$165,2,FALSE)</f>
        <v>Latin America and Caribbean</v>
      </c>
      <c r="C37">
        <v>2021</v>
      </c>
      <c r="D37">
        <v>36</v>
      </c>
      <c r="E37">
        <v>6.3170000000000002</v>
      </c>
      <c r="F37" s="2">
        <f>VLOOKUP(A37,'GDP $ from World Bank'!$A$2:$L$274,12,FALSE)</f>
        <v>1293037866360.1743</v>
      </c>
      <c r="G37" t="str">
        <f>VLOOKUP(A37,'Life Expectancy from World Bank'!$A$1:$L$267,12,FALSE)</f>
        <v>No Data</v>
      </c>
      <c r="H37">
        <f>VLOOKUP(A37,'Unemployment % from World Bank'!$A$1:$L$267,12,FALSE)</f>
        <v>4.0900001525878897</v>
      </c>
      <c r="I37" t="s">
        <v>580</v>
      </c>
      <c r="J37" t="s">
        <v>580</v>
      </c>
      <c r="K37" t="s">
        <v>580</v>
      </c>
    </row>
    <row r="38" spans="1:11" x14ac:dyDescent="0.25">
      <c r="A38" t="s">
        <v>65</v>
      </c>
      <c r="B38" t="str">
        <f>VLOOKUP(A38,'Country and Region'!$A$1:$B$165,2,FALSE)</f>
        <v>Latin America and Caribbean</v>
      </c>
      <c r="C38">
        <v>2021</v>
      </c>
      <c r="D38">
        <v>37</v>
      </c>
      <c r="E38">
        <v>6.3090000000000002</v>
      </c>
      <c r="F38" s="2">
        <f>VLOOKUP(A38,'GDP $ from World Bank'!$A$2:$L$274,12,FALSE)</f>
        <v>13638230995.678993</v>
      </c>
      <c r="G38" t="str">
        <f>VLOOKUP(A38,'Life Expectancy from World Bank'!$A$1:$L$267,12,FALSE)</f>
        <v>No Data</v>
      </c>
      <c r="H38">
        <f>VLOOKUP(A38,'Unemployment % from World Bank'!$A$1:$L$267,12,FALSE)</f>
        <v>8.3500003814697301</v>
      </c>
      <c r="I38" t="s">
        <v>580</v>
      </c>
      <c r="J38" t="s">
        <v>580</v>
      </c>
      <c r="K38" t="s">
        <v>580</v>
      </c>
    </row>
    <row r="39" spans="1:11" x14ac:dyDescent="0.25">
      <c r="A39" t="s">
        <v>56</v>
      </c>
      <c r="B39" t="str">
        <f>VLOOKUP(A39,'Country and Region'!$A$1:$B$165,2,FALSE)</f>
        <v>Central and Eastern Europe</v>
      </c>
      <c r="C39">
        <v>2021</v>
      </c>
      <c r="D39">
        <v>38</v>
      </c>
      <c r="E39">
        <v>6.2549999999999999</v>
      </c>
      <c r="F39" s="2">
        <f>VLOOKUP(A39,'GDP $ from World Bank'!$A$2:$L$274,12,FALSE)</f>
        <v>65503849704.599724</v>
      </c>
      <c r="G39" t="str">
        <f>VLOOKUP(A39,'Life Expectancy from World Bank'!$A$1:$L$267,12,FALSE)</f>
        <v>No Data</v>
      </c>
      <c r="H39">
        <f>VLOOKUP(A39,'Unemployment % from World Bank'!$A$1:$L$267,12,FALSE)</f>
        <v>7.1100001335143999</v>
      </c>
      <c r="I39" t="s">
        <v>580</v>
      </c>
      <c r="J39" t="s">
        <v>580</v>
      </c>
      <c r="K39" t="s">
        <v>580</v>
      </c>
    </row>
    <row r="40" spans="1:11" x14ac:dyDescent="0.25">
      <c r="A40" t="s">
        <v>67</v>
      </c>
      <c r="B40" t="str">
        <f>VLOOKUP(A40,'Country and Region'!$A$1:$B$165,2,FALSE)</f>
        <v>Western Europe</v>
      </c>
      <c r="C40">
        <v>2021</v>
      </c>
      <c r="D40">
        <v>39</v>
      </c>
      <c r="E40">
        <v>6.2229999999999999</v>
      </c>
      <c r="F40" s="2">
        <f>VLOOKUP(A40,'GDP $ from World Bank'!$A$2:$L$274,12,FALSE)</f>
        <v>27719337670.017738</v>
      </c>
      <c r="G40" t="str">
        <f>VLOOKUP(A40,'Life Expectancy from World Bank'!$A$1:$L$267,12,FALSE)</f>
        <v>No Data</v>
      </c>
      <c r="H40">
        <f>VLOOKUP(A40,'Unemployment % from World Bank'!$A$1:$L$267,12,FALSE)</f>
        <v>7.46000003814697</v>
      </c>
      <c r="I40" t="s">
        <v>580</v>
      </c>
      <c r="J40" t="s">
        <v>580</v>
      </c>
      <c r="K40" t="s">
        <v>580</v>
      </c>
    </row>
    <row r="41" spans="1:11" x14ac:dyDescent="0.25">
      <c r="A41" t="s">
        <v>73</v>
      </c>
      <c r="B41" t="str">
        <f>VLOOKUP(A41,'Country and Region'!$A$1:$B$165,2,FALSE)</f>
        <v>Central and Eastern Europe</v>
      </c>
      <c r="C41">
        <v>2021</v>
      </c>
      <c r="D41">
        <v>40</v>
      </c>
      <c r="E41">
        <v>6.1890000000000001</v>
      </c>
      <c r="F41" s="2">
        <f>VLOOKUP(A41,'GDP $ from World Bank'!$A$2:$L$274,12,FALSE)</f>
        <v>36262924353.604065</v>
      </c>
      <c r="G41" t="str">
        <f>VLOOKUP(A41,'Life Expectancy from World Bank'!$A$1:$L$267,12,FALSE)</f>
        <v>No Data</v>
      </c>
      <c r="H41">
        <f>VLOOKUP(A41,'Unemployment % from World Bank'!$A$1:$L$267,12,FALSE)</f>
        <v>6.1799998283386204</v>
      </c>
      <c r="I41" t="s">
        <v>580</v>
      </c>
      <c r="J41" t="s">
        <v>580</v>
      </c>
      <c r="K41" t="s">
        <v>580</v>
      </c>
    </row>
    <row r="42" spans="1:11" x14ac:dyDescent="0.25">
      <c r="A42" t="s">
        <v>25</v>
      </c>
      <c r="B42" t="str">
        <f>VLOOKUP(A42,'Country and Region'!$A$1:$B$165,2,FALSE)</f>
        <v>Latin America and Caribbean</v>
      </c>
      <c r="C42">
        <v>2021</v>
      </c>
      <c r="D42">
        <v>41</v>
      </c>
      <c r="E42">
        <v>6.18</v>
      </c>
      <c r="F42" s="2">
        <f>VLOOKUP(A42,'GDP $ from World Bank'!$A$2:$L$274,12,FALSE)</f>
        <v>63605065800</v>
      </c>
      <c r="G42" t="str">
        <f>VLOOKUP(A42,'Life Expectancy from World Bank'!$A$1:$L$267,12,FALSE)</f>
        <v>No Data</v>
      </c>
      <c r="H42">
        <f>VLOOKUP(A42,'Unemployment % from World Bank'!$A$1:$L$267,12,FALSE)</f>
        <v>10.289999961853001</v>
      </c>
      <c r="I42" t="s">
        <v>580</v>
      </c>
      <c r="J42" t="s">
        <v>580</v>
      </c>
      <c r="K42" t="s">
        <v>580</v>
      </c>
    </row>
    <row r="43" spans="1:11" x14ac:dyDescent="0.25">
      <c r="A43" t="s">
        <v>44</v>
      </c>
      <c r="B43" t="str">
        <f>VLOOKUP(A43,'Country and Region'!$A$1:$B$165,2,FALSE)</f>
        <v>Central and Eastern Europe</v>
      </c>
      <c r="C43">
        <v>2021</v>
      </c>
      <c r="D43">
        <v>42</v>
      </c>
      <c r="E43">
        <v>6.1790000000000003</v>
      </c>
      <c r="F43" s="2">
        <f>VLOOKUP(A43,'GDP $ from World Bank'!$A$2:$L$274,12,FALSE)</f>
        <v>69238903106.173767</v>
      </c>
      <c r="G43" t="str">
        <f>VLOOKUP(A43,'Life Expectancy from World Bank'!$A$1:$L$267,12,FALSE)</f>
        <v>No Data</v>
      </c>
      <c r="H43" t="str">
        <f>VLOOKUP(A43,'Unemployment % from World Bank'!$A$1:$L$267,12,FALSE)</f>
        <v>No Data</v>
      </c>
      <c r="I43" t="s">
        <v>580</v>
      </c>
      <c r="J43" t="s">
        <v>580</v>
      </c>
      <c r="K43" t="s">
        <v>580</v>
      </c>
    </row>
    <row r="44" spans="1:11" x14ac:dyDescent="0.25">
      <c r="A44" t="s">
        <v>27</v>
      </c>
      <c r="B44" t="str">
        <f>VLOOKUP(A44,'Country and Region'!$A$1:$B$165,2,FALSE)</f>
        <v>Latin America and Caribbean</v>
      </c>
      <c r="C44">
        <v>2021</v>
      </c>
      <c r="D44">
        <v>43</v>
      </c>
      <c r="E44">
        <v>6.1719999999999997</v>
      </c>
      <c r="F44" s="2">
        <f>VLOOKUP(A44,'GDP $ from World Bank'!$A$2:$L$274,12,FALSE)</f>
        <v>317058508651.76001</v>
      </c>
      <c r="G44" t="str">
        <f>VLOOKUP(A44,'Life Expectancy from World Bank'!$A$1:$L$267,12,FALSE)</f>
        <v>No Data</v>
      </c>
      <c r="H44">
        <f>VLOOKUP(A44,'Unemployment % from World Bank'!$A$1:$L$267,12,FALSE)</f>
        <v>9.3500003814697301</v>
      </c>
      <c r="I44" t="s">
        <v>580</v>
      </c>
      <c r="J44" t="s">
        <v>580</v>
      </c>
      <c r="K44" t="s">
        <v>580</v>
      </c>
    </row>
    <row r="45" spans="1:11" x14ac:dyDescent="0.25">
      <c r="A45" t="s">
        <v>60</v>
      </c>
      <c r="B45" t="str">
        <f>VLOOKUP(A45,'Country and Region'!$A$1:$B$165,2,FALSE)</f>
        <v>Central and Eastern Europe</v>
      </c>
      <c r="C45">
        <v>2021</v>
      </c>
      <c r="D45">
        <v>44</v>
      </c>
      <c r="E45">
        <v>6.1660000000000004</v>
      </c>
      <c r="F45" s="2">
        <f>VLOOKUP(A45,'GDP $ from World Bank'!$A$2:$L$274,12,FALSE)</f>
        <v>674048266397.36914</v>
      </c>
      <c r="G45" t="str">
        <f>VLOOKUP(A45,'Life Expectancy from World Bank'!$A$1:$L$267,12,FALSE)</f>
        <v>No Data</v>
      </c>
      <c r="H45">
        <f>VLOOKUP(A45,'Unemployment % from World Bank'!$A$1:$L$267,12,FALSE)</f>
        <v>3.3599998950958301</v>
      </c>
      <c r="I45" t="s">
        <v>580</v>
      </c>
      <c r="J45" t="s">
        <v>580</v>
      </c>
      <c r="K45" t="s">
        <v>580</v>
      </c>
    </row>
    <row r="46" spans="1:11" x14ac:dyDescent="0.25">
      <c r="A46" t="s">
        <v>54</v>
      </c>
      <c r="B46" t="str">
        <f>VLOOKUP(A46,'Country and Region'!$A$1:$B$165,2,FALSE)</f>
        <v>Central and Eastern Europe</v>
      </c>
      <c r="C46">
        <v>2021</v>
      </c>
      <c r="D46">
        <v>45</v>
      </c>
      <c r="E46">
        <v>6.1520000000000001</v>
      </c>
      <c r="F46" s="2">
        <f>VLOOKUP(A46,'GDP $ from World Bank'!$A$2:$L$274,12,FALSE)</f>
        <v>190814274226.21109</v>
      </c>
      <c r="G46" t="str">
        <f>VLOOKUP(A46,'Life Expectancy from World Bank'!$A$1:$L$267,12,FALSE)</f>
        <v>No Data</v>
      </c>
      <c r="H46" t="str">
        <f>VLOOKUP(A46,'Unemployment % from World Bank'!$A$1:$L$267,12,FALSE)</f>
        <v>No Data</v>
      </c>
      <c r="I46" t="s">
        <v>580</v>
      </c>
      <c r="J46" t="s">
        <v>580</v>
      </c>
      <c r="K46" t="s">
        <v>580</v>
      </c>
    </row>
    <row r="47" spans="1:11" x14ac:dyDescent="0.25">
      <c r="A47" t="s">
        <v>86</v>
      </c>
      <c r="B47" t="str">
        <f>VLOOKUP(A47,'Country and Region'!$A$1:$B$165,2,FALSE)</f>
        <v>Central and Eastern Europe</v>
      </c>
      <c r="C47">
        <v>2021</v>
      </c>
      <c r="D47">
        <v>46</v>
      </c>
      <c r="E47">
        <v>6.14</v>
      </c>
      <c r="F47" s="2">
        <f>VLOOKUP(A47,'GDP $ from World Bank'!$A$2:$L$274,12,FALSE)</f>
        <v>284087563695.79846</v>
      </c>
      <c r="G47" t="str">
        <f>VLOOKUP(A47,'Life Expectancy from World Bank'!$A$1:$L$267,12,FALSE)</f>
        <v>No Data</v>
      </c>
      <c r="H47">
        <f>VLOOKUP(A47,'Unemployment % from World Bank'!$A$1:$L$267,12,FALSE)</f>
        <v>5.5900001525878897</v>
      </c>
      <c r="I47" t="s">
        <v>580</v>
      </c>
      <c r="J47" t="s">
        <v>580</v>
      </c>
      <c r="K47" t="s">
        <v>580</v>
      </c>
    </row>
    <row r="48" spans="1:11" x14ac:dyDescent="0.25">
      <c r="A48" t="s">
        <v>39</v>
      </c>
      <c r="B48" t="str">
        <f>VLOOKUP(A48,'Country and Region'!$A$1:$B$165,2,FALSE)</f>
        <v>Middle East and Northern Africa</v>
      </c>
      <c r="C48">
        <v>2021</v>
      </c>
      <c r="D48">
        <v>47</v>
      </c>
      <c r="E48">
        <v>6.1059999999999999</v>
      </c>
      <c r="F48" s="2" t="str">
        <f>VLOOKUP(A48,'GDP $ from World Bank'!$A$2:$L$274,12,FALSE)</f>
        <v>No Data</v>
      </c>
      <c r="G48" t="str">
        <f>VLOOKUP(A48,'Life Expectancy from World Bank'!$A$1:$L$267,12,FALSE)</f>
        <v>No Data</v>
      </c>
      <c r="H48" t="str">
        <f>VLOOKUP(A48,'Unemployment % from World Bank'!$A$1:$L$267,12,FALSE)</f>
        <v>No Data</v>
      </c>
      <c r="I48" t="s">
        <v>580</v>
      </c>
      <c r="J48" t="s">
        <v>580</v>
      </c>
      <c r="K48" t="s">
        <v>580</v>
      </c>
    </row>
    <row r="49" spans="1:11" x14ac:dyDescent="0.25">
      <c r="A49" t="s">
        <v>87</v>
      </c>
      <c r="B49" t="str">
        <f>VLOOKUP(A49,'Country and Region'!$A$1:$B$165,2,FALSE)</f>
        <v>Central and Eastern Europe</v>
      </c>
      <c r="C49">
        <v>2021</v>
      </c>
      <c r="D49">
        <v>48</v>
      </c>
      <c r="E49">
        <v>6.0780000000000003</v>
      </c>
      <c r="F49" s="2">
        <f>VLOOKUP(A49,'GDP $ from World Bank'!$A$2:$L$274,12,FALSE)</f>
        <v>63068134601.125397</v>
      </c>
      <c r="G49" t="str">
        <f>VLOOKUP(A49,'Life Expectancy from World Bank'!$A$1:$L$267,12,FALSE)</f>
        <v>No Data</v>
      </c>
      <c r="H49">
        <f>VLOOKUP(A49,'Unemployment % from World Bank'!$A$1:$L$267,12,FALSE)</f>
        <v>10.060000419616699</v>
      </c>
      <c r="I49" t="s">
        <v>580</v>
      </c>
      <c r="J49" t="s">
        <v>580</v>
      </c>
      <c r="K49" t="s">
        <v>580</v>
      </c>
    </row>
    <row r="50" spans="1:11" x14ac:dyDescent="0.25">
      <c r="A50" t="s">
        <v>42</v>
      </c>
      <c r="B50" t="str">
        <f>VLOOKUP(A50,'Country and Region'!$A$1:$B$165,2,FALSE)</f>
        <v>Latin America and Caribbean</v>
      </c>
      <c r="C50">
        <v>2021</v>
      </c>
      <c r="D50">
        <v>49</v>
      </c>
      <c r="E50">
        <v>6.0609999999999999</v>
      </c>
      <c r="F50" s="2">
        <f>VLOOKUP(A50,'GDP $ from World Bank'!$A$2:$L$274,12,FALSE)</f>
        <v>28736940000</v>
      </c>
      <c r="G50" t="str">
        <f>VLOOKUP(A50,'Life Expectancy from World Bank'!$A$1:$L$267,12,FALSE)</f>
        <v>No Data</v>
      </c>
      <c r="H50" t="str">
        <f>VLOOKUP(A50,'Unemployment % from World Bank'!$A$1:$L$267,12,FALSE)</f>
        <v>No Data</v>
      </c>
      <c r="I50" t="s">
        <v>580</v>
      </c>
      <c r="J50" t="s">
        <v>580</v>
      </c>
      <c r="K50" t="s">
        <v>580</v>
      </c>
    </row>
    <row r="51" spans="1:11" x14ac:dyDescent="0.25">
      <c r="A51" t="s">
        <v>71</v>
      </c>
      <c r="B51" t="str">
        <f>VLOOKUP(A51,'Country and Region'!$A$1:$B$165,2,FALSE)</f>
        <v>Sub-Saharan Africa</v>
      </c>
      <c r="C51">
        <v>2021</v>
      </c>
      <c r="D51">
        <v>50</v>
      </c>
      <c r="E51">
        <v>6.0490000000000004</v>
      </c>
      <c r="F51" s="2">
        <f>VLOOKUP(A51,'GDP $ from World Bank'!$A$2:$L$274,12,FALSE)</f>
        <v>11156657769.697376</v>
      </c>
      <c r="G51" t="str">
        <f>VLOOKUP(A51,'Life Expectancy from World Bank'!$A$1:$L$267,12,FALSE)</f>
        <v>No Data</v>
      </c>
      <c r="H51" t="str">
        <f>VLOOKUP(A51,'Unemployment % from World Bank'!$A$1:$L$267,12,FALSE)</f>
        <v>No Data</v>
      </c>
      <c r="I51" t="s">
        <v>580</v>
      </c>
      <c r="J51" t="s">
        <v>580</v>
      </c>
      <c r="K51" t="s">
        <v>580</v>
      </c>
    </row>
    <row r="52" spans="1:11" x14ac:dyDescent="0.25">
      <c r="A52" t="s">
        <v>89</v>
      </c>
      <c r="B52" t="str">
        <f>VLOOKUP(A52,'Country and Region'!$A$1:$B$165,2,FALSE)</f>
        <v>Central and Eastern Europe</v>
      </c>
      <c r="C52">
        <v>2021</v>
      </c>
      <c r="D52">
        <v>51</v>
      </c>
      <c r="E52">
        <v>6.032</v>
      </c>
      <c r="F52" s="2">
        <f>VLOOKUP(A52,'GDP $ from World Bank'!$A$2:$L$274,12,FALSE)</f>
        <v>38872546228.565269</v>
      </c>
      <c r="G52" t="str">
        <f>VLOOKUP(A52,'Life Expectancy from World Bank'!$A$1:$L$267,12,FALSE)</f>
        <v>No Data</v>
      </c>
      <c r="H52">
        <f>VLOOKUP(A52,'Unemployment % from World Bank'!$A$1:$L$267,12,FALSE)</f>
        <v>7.5100002288818404</v>
      </c>
      <c r="I52" t="s">
        <v>580</v>
      </c>
      <c r="J52" t="s">
        <v>580</v>
      </c>
      <c r="K52" t="s">
        <v>580</v>
      </c>
    </row>
    <row r="53" spans="1:11" x14ac:dyDescent="0.25">
      <c r="A53" t="s">
        <v>33</v>
      </c>
      <c r="B53" t="str">
        <f>VLOOKUP(A53,'Country and Region'!$A$1:$B$165,2,FALSE)</f>
        <v>Latin America and Caribbean</v>
      </c>
      <c r="C53">
        <v>2021</v>
      </c>
      <c r="D53">
        <v>52</v>
      </c>
      <c r="E53">
        <v>6.0119999999999996</v>
      </c>
      <c r="F53" s="2">
        <f>VLOOKUP(A53,'GDP $ from World Bank'!$A$2:$L$274,12,FALSE)</f>
        <v>314322453228.29529</v>
      </c>
      <c r="G53" t="str">
        <f>VLOOKUP(A53,'Life Expectancy from World Bank'!$A$1:$L$267,12,FALSE)</f>
        <v>No Data</v>
      </c>
      <c r="H53">
        <f>VLOOKUP(A53,'Unemployment % from World Bank'!$A$1:$L$267,12,FALSE)</f>
        <v>13.8999996185303</v>
      </c>
      <c r="I53" t="s">
        <v>580</v>
      </c>
      <c r="J53" t="s">
        <v>580</v>
      </c>
      <c r="K53" t="s">
        <v>580</v>
      </c>
    </row>
    <row r="54" spans="1:11" x14ac:dyDescent="0.25">
      <c r="A54" t="s">
        <v>104</v>
      </c>
      <c r="B54" t="str">
        <f>VLOOKUP(A54,'Country and Region'!$A$1:$B$165,2,FALSE)</f>
        <v>Central and Eastern Europe</v>
      </c>
      <c r="C54">
        <v>2021</v>
      </c>
      <c r="D54">
        <v>53</v>
      </c>
      <c r="E54">
        <v>5.992</v>
      </c>
      <c r="F54" s="2">
        <f>VLOOKUP(A54,'GDP $ from World Bank'!$A$2:$L$274,12,FALSE)</f>
        <v>182280517581.21246</v>
      </c>
      <c r="G54" t="str">
        <f>VLOOKUP(A54,'Life Expectancy from World Bank'!$A$1:$L$267,12,FALSE)</f>
        <v>No Data</v>
      </c>
      <c r="H54">
        <f>VLOOKUP(A54,'Unemployment % from World Bank'!$A$1:$L$267,12,FALSE)</f>
        <v>4.0500001907348597</v>
      </c>
      <c r="I54" t="s">
        <v>580</v>
      </c>
      <c r="J54" t="s">
        <v>580</v>
      </c>
      <c r="K54" t="s">
        <v>580</v>
      </c>
    </row>
    <row r="55" spans="1:11" x14ac:dyDescent="0.25">
      <c r="A55" t="s">
        <v>34</v>
      </c>
      <c r="B55" t="str">
        <f>VLOOKUP(A55,'Country and Region'!$A$1:$B$165,2,FALSE)</f>
        <v>Southeastern Asia</v>
      </c>
      <c r="C55">
        <v>2021</v>
      </c>
      <c r="D55">
        <v>54</v>
      </c>
      <c r="E55">
        <v>5.9850000000000003</v>
      </c>
      <c r="F55" s="2">
        <f>VLOOKUP(A55,'GDP $ from World Bank'!$A$2:$L$274,12,FALSE)</f>
        <v>505981655622.30469</v>
      </c>
      <c r="G55" t="str">
        <f>VLOOKUP(A55,'Life Expectancy from World Bank'!$A$1:$L$267,12,FALSE)</f>
        <v>No Data</v>
      </c>
      <c r="H55" t="str">
        <f>VLOOKUP(A55,'Unemployment % from World Bank'!$A$1:$L$267,12,FALSE)</f>
        <v>No Data</v>
      </c>
      <c r="I55" t="s">
        <v>580</v>
      </c>
      <c r="J55" t="s">
        <v>580</v>
      </c>
      <c r="K55" t="s">
        <v>580</v>
      </c>
    </row>
    <row r="56" spans="1:11" x14ac:dyDescent="0.25">
      <c r="A56" t="s">
        <v>57</v>
      </c>
      <c r="B56" t="str">
        <f>VLOOKUP(A56,'Country and Region'!$A$1:$B$165,2,FALSE)</f>
        <v>Latin America and Caribbean</v>
      </c>
      <c r="C56">
        <v>2021</v>
      </c>
      <c r="D56">
        <v>55</v>
      </c>
      <c r="E56">
        <v>5.9720000000000004</v>
      </c>
      <c r="F56" s="2">
        <f>VLOOKUP(A56,'GDP $ from World Bank'!$A$2:$L$274,12,FALSE)</f>
        <v>14013022092.064486</v>
      </c>
      <c r="G56" t="str">
        <f>VLOOKUP(A56,'Life Expectancy from World Bank'!$A$1:$L$267,12,FALSE)</f>
        <v>No Data</v>
      </c>
      <c r="H56" t="str">
        <f>VLOOKUP(A56,'Unemployment % from World Bank'!$A$1:$L$267,12,FALSE)</f>
        <v>No Data</v>
      </c>
      <c r="I56" t="s">
        <v>580</v>
      </c>
      <c r="J56" t="s">
        <v>580</v>
      </c>
      <c r="K56" t="s">
        <v>580</v>
      </c>
    </row>
    <row r="57" spans="1:11" x14ac:dyDescent="0.25">
      <c r="A57" t="s">
        <v>46</v>
      </c>
      <c r="B57" t="str">
        <f>VLOOKUP(A57,'Country and Region'!$A$1:$B$165,2,FALSE)</f>
        <v>Eastern Asia</v>
      </c>
      <c r="C57">
        <v>2021</v>
      </c>
      <c r="D57">
        <v>56</v>
      </c>
      <c r="E57">
        <v>5.94</v>
      </c>
      <c r="F57" s="2">
        <f>VLOOKUP(A57,'GDP $ from World Bank'!$A$2:$L$274,12,FALSE)</f>
        <v>4937421880461.5479</v>
      </c>
      <c r="G57" t="str">
        <f>VLOOKUP(A57,'Life Expectancy from World Bank'!$A$1:$L$267,12,FALSE)</f>
        <v>No Data</v>
      </c>
      <c r="H57">
        <f>VLOOKUP(A57,'Unemployment % from World Bank'!$A$1:$L$267,12,FALSE)</f>
        <v>2.7999999523162802</v>
      </c>
      <c r="I57" t="s">
        <v>580</v>
      </c>
      <c r="J57" t="s">
        <v>580</v>
      </c>
      <c r="K57" t="s">
        <v>580</v>
      </c>
    </row>
    <row r="58" spans="1:11" x14ac:dyDescent="0.25">
      <c r="A58" t="s">
        <v>30</v>
      </c>
      <c r="B58" t="str">
        <f>VLOOKUP(A58,'Country and Region'!$A$1:$B$165,2,FALSE)</f>
        <v>Latin America and Caribbean</v>
      </c>
      <c r="C58">
        <v>2021</v>
      </c>
      <c r="D58">
        <v>57</v>
      </c>
      <c r="E58">
        <v>5.9290000000000003</v>
      </c>
      <c r="F58" s="2">
        <f>VLOOKUP(A58,'GDP $ from World Bank'!$A$2:$L$274,12,FALSE)</f>
        <v>491492700657.01166</v>
      </c>
      <c r="G58" t="str">
        <f>VLOOKUP(A58,'Life Expectancy from World Bank'!$A$1:$L$267,12,FALSE)</f>
        <v>No Data</v>
      </c>
      <c r="H58">
        <f>VLOOKUP(A58,'Unemployment % from World Bank'!$A$1:$L$267,12,FALSE)</f>
        <v>8.7399997711181605</v>
      </c>
      <c r="I58" t="s">
        <v>580</v>
      </c>
      <c r="J58" t="s">
        <v>580</v>
      </c>
      <c r="K58" t="s">
        <v>580</v>
      </c>
    </row>
    <row r="59" spans="1:11" x14ac:dyDescent="0.25">
      <c r="A59" t="s">
        <v>88</v>
      </c>
      <c r="B59" t="str">
        <f>VLOOKUP(A59,'Country and Region'!$A$1:$B$165,2,FALSE)</f>
        <v>Western Europe</v>
      </c>
      <c r="C59">
        <v>2021</v>
      </c>
      <c r="D59">
        <v>58</v>
      </c>
      <c r="E59">
        <v>5.9290000000000003</v>
      </c>
      <c r="F59" s="2">
        <f>VLOOKUP(A59,'GDP $ from World Bank'!$A$2:$L$274,12,FALSE)</f>
        <v>249886464354.7518</v>
      </c>
      <c r="G59" t="str">
        <f>VLOOKUP(A59,'Life Expectancy from World Bank'!$A$1:$L$267,12,FALSE)</f>
        <v>No Data</v>
      </c>
      <c r="H59">
        <f>VLOOKUP(A59,'Unemployment % from World Bank'!$A$1:$L$267,12,FALSE)</f>
        <v>6.5799999237060502</v>
      </c>
      <c r="I59" t="s">
        <v>580</v>
      </c>
      <c r="J59" t="s">
        <v>580</v>
      </c>
      <c r="K59" t="s">
        <v>580</v>
      </c>
    </row>
    <row r="60" spans="1:11" x14ac:dyDescent="0.25">
      <c r="A60" t="s">
        <v>105</v>
      </c>
      <c r="B60" t="str">
        <f>VLOOKUP(A60,'Country and Region'!$A$1:$B$165,2,FALSE)</f>
        <v>Latin America and Caribbean</v>
      </c>
      <c r="C60">
        <v>2021</v>
      </c>
      <c r="D60">
        <v>59</v>
      </c>
      <c r="E60">
        <v>5.9189999999999996</v>
      </c>
      <c r="F60" s="2">
        <f>VLOOKUP(A60,'GDP $ from World Bank'!$A$2:$L$274,12,FALSE)</f>
        <v>28488668301.64011</v>
      </c>
      <c r="G60" t="str">
        <f>VLOOKUP(A60,'Life Expectancy from World Bank'!$A$1:$L$267,12,FALSE)</f>
        <v>No Data</v>
      </c>
      <c r="H60" t="str">
        <f>VLOOKUP(A60,'Unemployment % from World Bank'!$A$1:$L$267,12,FALSE)</f>
        <v>No Data</v>
      </c>
      <c r="I60" t="s">
        <v>580</v>
      </c>
      <c r="J60" t="s">
        <v>580</v>
      </c>
      <c r="K60" t="s">
        <v>580</v>
      </c>
    </row>
    <row r="61" spans="1:11" x14ac:dyDescent="0.25">
      <c r="A61" t="s">
        <v>62</v>
      </c>
      <c r="B61" t="str">
        <f>VLOOKUP(A61,'Country and Region'!$A$1:$B$165,2,FALSE)</f>
        <v>Central and Eastern Europe</v>
      </c>
      <c r="C61">
        <v>2021</v>
      </c>
      <c r="D61">
        <v>60</v>
      </c>
      <c r="E61">
        <v>5.8819999999999997</v>
      </c>
      <c r="F61" s="2">
        <f>VLOOKUP(A61,'GDP $ from World Bank'!$A$2:$L$274,12,FALSE)</f>
        <v>67837788543.585152</v>
      </c>
      <c r="G61" t="str">
        <f>VLOOKUP(A61,'Life Expectancy from World Bank'!$A$1:$L$267,12,FALSE)</f>
        <v>No Data</v>
      </c>
      <c r="H61">
        <f>VLOOKUP(A61,'Unemployment % from World Bank'!$A$1:$L$267,12,FALSE)</f>
        <v>7.6100001335143999</v>
      </c>
      <c r="I61" t="s">
        <v>580</v>
      </c>
      <c r="J61" t="s">
        <v>580</v>
      </c>
      <c r="K61" t="s">
        <v>580</v>
      </c>
    </row>
    <row r="62" spans="1:11" x14ac:dyDescent="0.25">
      <c r="A62" t="s">
        <v>90</v>
      </c>
      <c r="B62" t="str">
        <f>VLOOKUP(A62,'Country and Region'!$A$1:$B$165,2,FALSE)</f>
        <v>Southeastern Asia</v>
      </c>
      <c r="C62">
        <v>2021</v>
      </c>
      <c r="D62">
        <v>61</v>
      </c>
      <c r="E62">
        <v>5.88</v>
      </c>
      <c r="F62" s="2">
        <f>VLOOKUP(A62,'GDP $ from World Bank'!$A$2:$L$274,12,FALSE)</f>
        <v>394086419343.05585</v>
      </c>
      <c r="G62" t="str">
        <f>VLOOKUP(A62,'Life Expectancy from World Bank'!$A$1:$L$267,12,FALSE)</f>
        <v>No Data</v>
      </c>
      <c r="H62" t="str">
        <f>VLOOKUP(A62,'Unemployment % from World Bank'!$A$1:$L$267,12,FALSE)</f>
        <v>No Data</v>
      </c>
      <c r="I62" t="s">
        <v>580</v>
      </c>
      <c r="J62" t="s">
        <v>580</v>
      </c>
      <c r="K62" t="s">
        <v>580</v>
      </c>
    </row>
    <row r="63" spans="1:11" x14ac:dyDescent="0.25">
      <c r="A63" t="s">
        <v>47</v>
      </c>
      <c r="B63" t="str">
        <f>VLOOKUP(A63,'Country and Region'!$A$1:$B$165,2,FALSE)</f>
        <v>Eastern Asia</v>
      </c>
      <c r="C63">
        <v>2021</v>
      </c>
      <c r="D63">
        <v>62</v>
      </c>
      <c r="E63">
        <v>5.8449999999999998</v>
      </c>
      <c r="F63" s="2">
        <f>VLOOKUP(A63,'GDP $ from World Bank'!$A$2:$L$274,12,FALSE)</f>
        <v>1798533915091.1357</v>
      </c>
      <c r="G63" t="e">
        <f>VLOOKUP(A63,'Life Expectancy from World Bank'!$A$1:$L$267,12,FALSE)</f>
        <v>#N/A</v>
      </c>
      <c r="H63" t="e">
        <f>VLOOKUP(A63,'Unemployment % from World Bank'!$A$1:$L$267,12,FALSE)</f>
        <v>#N/A</v>
      </c>
      <c r="I63" t="s">
        <v>580</v>
      </c>
      <c r="J63" t="s">
        <v>580</v>
      </c>
      <c r="K63" t="s">
        <v>580</v>
      </c>
    </row>
    <row r="64" spans="1:11" x14ac:dyDescent="0.25">
      <c r="A64" t="s">
        <v>58</v>
      </c>
      <c r="B64" t="str">
        <f>VLOOKUP(A64,'Country and Region'!$A$1:$B$165,2,FALSE)</f>
        <v>Latin America and Caribbean</v>
      </c>
      <c r="C64">
        <v>2021</v>
      </c>
      <c r="D64">
        <v>63</v>
      </c>
      <c r="E64">
        <v>5.84</v>
      </c>
      <c r="F64" s="2">
        <f>VLOOKUP(A64,'GDP $ from World Bank'!$A$2:$L$274,12,FALSE)</f>
        <v>223249497500.38654</v>
      </c>
      <c r="G64" t="str">
        <f>VLOOKUP(A64,'Life Expectancy from World Bank'!$A$1:$L$267,12,FALSE)</f>
        <v>No Data</v>
      </c>
      <c r="H64">
        <f>VLOOKUP(A64,'Unemployment % from World Bank'!$A$1:$L$267,12,FALSE)</f>
        <v>5.0999999046325701</v>
      </c>
      <c r="I64" t="s">
        <v>580</v>
      </c>
      <c r="J64" t="s">
        <v>580</v>
      </c>
      <c r="K64" t="s">
        <v>580</v>
      </c>
    </row>
    <row r="65" spans="1:11" x14ac:dyDescent="0.25">
      <c r="A65" t="s">
        <v>96</v>
      </c>
      <c r="B65" t="str">
        <f>VLOOKUP(A65,'Country and Region'!$A$1:$B$165,2,FALSE)</f>
        <v>Central and Eastern Europe</v>
      </c>
      <c r="C65">
        <v>2021</v>
      </c>
      <c r="D65">
        <v>64</v>
      </c>
      <c r="E65">
        <v>5.8129999999999997</v>
      </c>
      <c r="F65" s="2">
        <f>VLOOKUP(A65,'GDP $ from World Bank'!$A$2:$L$274,12,FALSE)</f>
        <v>22571512867.281586</v>
      </c>
      <c r="G65" t="str">
        <f>VLOOKUP(A65,'Life Expectancy from World Bank'!$A$1:$L$267,12,FALSE)</f>
        <v>No Data</v>
      </c>
      <c r="H65">
        <f>VLOOKUP(A65,'Unemployment % from World Bank'!$A$1:$L$267,12,FALSE)</f>
        <v>14.8999996185303</v>
      </c>
      <c r="I65" t="s">
        <v>580</v>
      </c>
      <c r="J65" t="s">
        <v>580</v>
      </c>
      <c r="K65" t="s">
        <v>580</v>
      </c>
    </row>
    <row r="66" spans="1:11" x14ac:dyDescent="0.25">
      <c r="A66" t="s">
        <v>52</v>
      </c>
      <c r="B66" t="str">
        <f>VLOOKUP(A66,'Country and Region'!$A$1:$B$165,2,FALSE)</f>
        <v>Central and Eastern Europe</v>
      </c>
      <c r="C66">
        <v>2021</v>
      </c>
      <c r="D66">
        <v>65</v>
      </c>
      <c r="E66">
        <v>5.766</v>
      </c>
      <c r="F66" s="2">
        <f>VLOOKUP(A66,'GDP $ from World Bank'!$A$2:$L$274,12,FALSE)</f>
        <v>13679221333.205196</v>
      </c>
      <c r="G66" t="str">
        <f>VLOOKUP(A66,'Life Expectancy from World Bank'!$A$1:$L$267,12,FALSE)</f>
        <v>No Data</v>
      </c>
      <c r="H66">
        <f>VLOOKUP(A66,'Unemployment % from World Bank'!$A$1:$L$267,12,FALSE)</f>
        <v>3.2300000190734899</v>
      </c>
      <c r="I66" t="s">
        <v>580</v>
      </c>
      <c r="J66" t="s">
        <v>580</v>
      </c>
      <c r="K66" t="s">
        <v>580</v>
      </c>
    </row>
    <row r="67" spans="1:11" x14ac:dyDescent="0.25">
      <c r="A67" t="s">
        <v>48</v>
      </c>
      <c r="B67" t="str">
        <f>VLOOKUP(A67,'Country and Region'!$A$1:$B$165,2,FALSE)</f>
        <v>Latin America and Caribbean</v>
      </c>
      <c r="C67">
        <v>2021</v>
      </c>
      <c r="D67">
        <v>66</v>
      </c>
      <c r="E67">
        <v>5.7640000000000002</v>
      </c>
      <c r="F67" s="2">
        <f>VLOOKUP(A67,'GDP $ from World Bank'!$A$2:$L$274,12,FALSE)</f>
        <v>106165866000</v>
      </c>
      <c r="G67" t="str">
        <f>VLOOKUP(A67,'Life Expectancy from World Bank'!$A$1:$L$267,12,FALSE)</f>
        <v>No Data</v>
      </c>
      <c r="H67">
        <f>VLOOKUP(A67,'Unemployment % from World Bank'!$A$1:$L$267,12,FALSE)</f>
        <v>4.5</v>
      </c>
      <c r="I67" t="s">
        <v>580</v>
      </c>
      <c r="J67" t="s">
        <v>580</v>
      </c>
      <c r="K67" t="s">
        <v>580</v>
      </c>
    </row>
    <row r="68" spans="1:11" x14ac:dyDescent="0.25">
      <c r="A68" t="s">
        <v>77</v>
      </c>
      <c r="B68" t="str">
        <f>VLOOKUP(A68,'Country and Region'!$A$1:$B$165,2,FALSE)</f>
        <v>Central and Eastern Europe</v>
      </c>
      <c r="C68">
        <v>2021</v>
      </c>
      <c r="D68">
        <v>67</v>
      </c>
      <c r="E68">
        <v>5.7439999999999998</v>
      </c>
      <c r="F68" s="2">
        <f>VLOOKUP(A68,'GDP $ from World Bank'!$A$2:$L$274,12,FALSE)</f>
        <v>8543423502.6133966</v>
      </c>
      <c r="G68" t="e">
        <f>VLOOKUP(A68,'Life Expectancy from World Bank'!$A$1:$L$267,12,FALSE)</f>
        <v>#N/A</v>
      </c>
      <c r="H68" t="e">
        <f>VLOOKUP(A68,'Unemployment % from World Bank'!$A$1:$L$267,12,FALSE)</f>
        <v>#N/A</v>
      </c>
      <c r="I68" t="s">
        <v>580</v>
      </c>
      <c r="J68" t="s">
        <v>580</v>
      </c>
      <c r="K68" t="s">
        <v>580</v>
      </c>
    </row>
    <row r="69" spans="1:11" x14ac:dyDescent="0.25">
      <c r="A69" t="s">
        <v>102</v>
      </c>
      <c r="B69" t="str">
        <f>VLOOKUP(A69,'Country and Region'!$A$1:$B$165,2,FALSE)</f>
        <v>Western Europe</v>
      </c>
      <c r="C69">
        <v>2021</v>
      </c>
      <c r="D69">
        <v>68</v>
      </c>
      <c r="E69">
        <v>5.7229999999999999</v>
      </c>
      <c r="F69" s="2">
        <f>VLOOKUP(A69,'GDP $ from World Bank'!$A$2:$L$274,12,FALSE)</f>
        <v>216240589485.25623</v>
      </c>
      <c r="G69" t="str">
        <f>VLOOKUP(A69,'Life Expectancy from World Bank'!$A$1:$L$267,12,FALSE)</f>
        <v>No Data</v>
      </c>
      <c r="H69">
        <f>VLOOKUP(A69,'Unemployment % from World Bank'!$A$1:$L$267,12,FALSE)</f>
        <v>14.710000038146999</v>
      </c>
      <c r="I69" t="s">
        <v>580</v>
      </c>
      <c r="J69" t="s">
        <v>580</v>
      </c>
      <c r="K69" t="s">
        <v>580</v>
      </c>
    </row>
    <row r="70" spans="1:11" x14ac:dyDescent="0.25">
      <c r="A70" t="s">
        <v>51</v>
      </c>
      <c r="B70" t="str">
        <f>VLOOKUP(A70,'Country and Region'!$A$1:$B$165,2,FALSE)</f>
        <v>Latin America and Caribbean</v>
      </c>
      <c r="C70">
        <v>2021</v>
      </c>
      <c r="D70">
        <v>69</v>
      </c>
      <c r="E70">
        <v>5.7160000000000002</v>
      </c>
      <c r="F70" s="2">
        <f>VLOOKUP(A70,'GDP $ from World Bank'!$A$2:$L$274,12,FALSE)</f>
        <v>40408208523.878433</v>
      </c>
      <c r="G70" t="str">
        <f>VLOOKUP(A70,'Life Expectancy from World Bank'!$A$1:$L$267,12,FALSE)</f>
        <v>No Data</v>
      </c>
      <c r="H70" t="str">
        <f>VLOOKUP(A70,'Unemployment % from World Bank'!$A$1:$L$267,12,FALSE)</f>
        <v>No Data</v>
      </c>
      <c r="I70" t="s">
        <v>580</v>
      </c>
      <c r="J70" t="s">
        <v>580</v>
      </c>
      <c r="K70" t="s">
        <v>580</v>
      </c>
    </row>
    <row r="71" spans="1:11" x14ac:dyDescent="0.25">
      <c r="A71" t="s">
        <v>100</v>
      </c>
      <c r="B71" t="str">
        <f>VLOOKUP(A71,'Country and Region'!$A$1:$B$165,2,FALSE)</f>
        <v>Eastern Asia</v>
      </c>
      <c r="C71">
        <v>2021</v>
      </c>
      <c r="D71">
        <v>70</v>
      </c>
      <c r="E71">
        <v>5.6769999999999996</v>
      </c>
      <c r="F71" s="2">
        <f>VLOOKUP(A71,'GDP $ from World Bank'!$A$2:$L$274,12,FALSE)</f>
        <v>15098022828.610622</v>
      </c>
      <c r="G71" t="str">
        <f>VLOOKUP(A71,'Life Expectancy from World Bank'!$A$1:$L$267,12,FALSE)</f>
        <v>No Data</v>
      </c>
      <c r="H71" t="str">
        <f>VLOOKUP(A71,'Unemployment % from World Bank'!$A$1:$L$267,12,FALSE)</f>
        <v>No Data</v>
      </c>
      <c r="I71" t="s">
        <v>580</v>
      </c>
      <c r="J71" t="s">
        <v>580</v>
      </c>
      <c r="K71" t="s">
        <v>580</v>
      </c>
    </row>
    <row r="72" spans="1:11" x14ac:dyDescent="0.25">
      <c r="A72" t="s">
        <v>53</v>
      </c>
      <c r="B72" t="str">
        <f>VLOOKUP(A72,'Country and Region'!$A$1:$B$165,2,FALSE)</f>
        <v>Latin America and Caribbean</v>
      </c>
      <c r="C72">
        <v>2021</v>
      </c>
      <c r="D72">
        <v>71</v>
      </c>
      <c r="E72">
        <v>5.6529999999999996</v>
      </c>
      <c r="F72" s="2">
        <f>VLOOKUP(A72,'GDP $ from World Bank'!$A$2:$L$274,12,FALSE)</f>
        <v>38986810989.001068</v>
      </c>
      <c r="G72" t="str">
        <f>VLOOKUP(A72,'Life Expectancy from World Bank'!$A$1:$L$267,12,FALSE)</f>
        <v>No Data</v>
      </c>
      <c r="H72">
        <f>VLOOKUP(A72,'Unemployment % from World Bank'!$A$1:$L$267,12,FALSE)</f>
        <v>7.3099999427795401</v>
      </c>
      <c r="I72" t="s">
        <v>580</v>
      </c>
      <c r="J72" t="s">
        <v>580</v>
      </c>
      <c r="K72" t="s">
        <v>580</v>
      </c>
    </row>
    <row r="73" spans="1:11" x14ac:dyDescent="0.25">
      <c r="A73" t="s">
        <v>83</v>
      </c>
      <c r="B73" t="str">
        <f>VLOOKUP(A73,'Country and Region'!$A$1:$B$165,2,FALSE)</f>
        <v>Central and Eastern Europe</v>
      </c>
      <c r="C73">
        <v>2021</v>
      </c>
      <c r="D73">
        <v>72</v>
      </c>
      <c r="E73">
        <v>5.5810000000000004</v>
      </c>
      <c r="F73" s="2">
        <f>VLOOKUP(A73,'GDP $ from World Bank'!$A$2:$L$274,12,FALSE)</f>
        <v>5809170961.7828522</v>
      </c>
      <c r="G73" t="str">
        <f>VLOOKUP(A73,'Life Expectancy from World Bank'!$A$1:$L$267,12,FALSE)</f>
        <v>No Data</v>
      </c>
      <c r="H73" t="str">
        <f>VLOOKUP(A73,'Unemployment % from World Bank'!$A$1:$L$267,12,FALSE)</f>
        <v>No Data</v>
      </c>
      <c r="I73" t="s">
        <v>580</v>
      </c>
      <c r="J73" t="s">
        <v>580</v>
      </c>
      <c r="K73" t="s">
        <v>580</v>
      </c>
    </row>
    <row r="74" spans="1:11" x14ac:dyDescent="0.25">
      <c r="A74" t="s">
        <v>98</v>
      </c>
      <c r="B74" t="str">
        <f>VLOOKUP(A74,'Country and Region'!$A$1:$B$165,2,FALSE)</f>
        <v>Latin America and Caribbean</v>
      </c>
      <c r="C74">
        <v>2021</v>
      </c>
      <c r="D74">
        <v>73</v>
      </c>
      <c r="E74">
        <v>5.5449999999999999</v>
      </c>
      <c r="F74" s="2">
        <f>VLOOKUP(A74,'GDP $ from World Bank'!$A$2:$L$274,12,FALSE)</f>
        <v>94243453937.446152</v>
      </c>
      <c r="G74" t="str">
        <f>VLOOKUP(A74,'Life Expectancy from World Bank'!$A$1:$L$267,12,FALSE)</f>
        <v>No Data</v>
      </c>
      <c r="H74" t="str">
        <f>VLOOKUP(A74,'Unemployment % from World Bank'!$A$1:$L$267,12,FALSE)</f>
        <v>No Data</v>
      </c>
      <c r="I74" t="s">
        <v>580</v>
      </c>
      <c r="J74" t="s">
        <v>580</v>
      </c>
      <c r="K74" t="s">
        <v>580</v>
      </c>
    </row>
    <row r="75" spans="1:11" x14ac:dyDescent="0.25">
      <c r="A75" t="s">
        <v>66</v>
      </c>
      <c r="B75" t="str">
        <f>VLOOKUP(A75,'Country and Region'!$A$1:$B$165,2,FALSE)</f>
        <v>Western Europe</v>
      </c>
      <c r="C75">
        <v>2021</v>
      </c>
      <c r="D75">
        <v>74</v>
      </c>
      <c r="E75">
        <v>5.5359999999999996</v>
      </c>
      <c r="F75" s="2" t="str">
        <f>VLOOKUP(A75,'GDP $ from World Bank'!$A$2:$L$274,12,FALSE)</f>
        <v>No Data</v>
      </c>
      <c r="G75" t="e">
        <f>VLOOKUP(A75,'Life Expectancy from World Bank'!$A$1:$L$267,12,FALSE)</f>
        <v>#N/A</v>
      </c>
      <c r="H75" t="e">
        <f>VLOOKUP(A75,'Unemployment % from World Bank'!$A$1:$L$267,12,FALSE)</f>
        <v>#N/A</v>
      </c>
      <c r="I75" t="s">
        <v>580</v>
      </c>
      <c r="J75" t="s">
        <v>580</v>
      </c>
      <c r="K75" t="s">
        <v>580</v>
      </c>
    </row>
    <row r="76" spans="1:11" x14ac:dyDescent="0.25">
      <c r="A76" t="s">
        <v>59</v>
      </c>
      <c r="B76" t="str">
        <f>VLOOKUP(A76,'Country and Region'!$A$1:$B$165,2,FALSE)</f>
        <v>Central and Eastern Europe</v>
      </c>
      <c r="C76">
        <v>2021</v>
      </c>
      <c r="D76">
        <v>75</v>
      </c>
      <c r="E76">
        <v>5.5339999999999998</v>
      </c>
      <c r="F76" s="2">
        <f>VLOOKUP(A76,'GDP $ from World Bank'!$A$2:$L$274,12,FALSE)</f>
        <v>68218816484.122612</v>
      </c>
      <c r="G76" t="str">
        <f>VLOOKUP(A76,'Life Expectancy from World Bank'!$A$1:$L$267,12,FALSE)</f>
        <v>No Data</v>
      </c>
      <c r="H76" t="str">
        <f>VLOOKUP(A76,'Unemployment % from World Bank'!$A$1:$L$267,12,FALSE)</f>
        <v>No Data</v>
      </c>
      <c r="I76" t="s">
        <v>580</v>
      </c>
      <c r="J76" t="s">
        <v>580</v>
      </c>
      <c r="K76" t="s">
        <v>580</v>
      </c>
    </row>
    <row r="77" spans="1:11" x14ac:dyDescent="0.25">
      <c r="A77" t="s">
        <v>64</v>
      </c>
      <c r="B77" t="str">
        <f>VLOOKUP(A77,'Country and Region'!$A$1:$B$165,2,FALSE)</f>
        <v>Central and Eastern Europe</v>
      </c>
      <c r="C77">
        <v>2021</v>
      </c>
      <c r="D77">
        <v>76</v>
      </c>
      <c r="E77">
        <v>5.4770000000000003</v>
      </c>
      <c r="F77" s="2">
        <f>VLOOKUP(A77,'GDP $ from World Bank'!$A$2:$L$274,12,FALSE)</f>
        <v>1775799919352.9773</v>
      </c>
      <c r="G77" t="str">
        <f>VLOOKUP(A77,'Life Expectancy from World Bank'!$A$1:$L$267,12,FALSE)</f>
        <v>No Data</v>
      </c>
      <c r="H77" t="str">
        <f>VLOOKUP(A77,'Unemployment % from World Bank'!$A$1:$L$267,12,FALSE)</f>
        <v>No Data</v>
      </c>
      <c r="I77" t="s">
        <v>580</v>
      </c>
      <c r="J77" t="s">
        <v>580</v>
      </c>
      <c r="K77" t="s">
        <v>580</v>
      </c>
    </row>
    <row r="78" spans="1:11" x14ac:dyDescent="0.25">
      <c r="A78" t="s">
        <v>72</v>
      </c>
      <c r="B78" t="str">
        <f>VLOOKUP(A78,'Country and Region'!$A$1:$B$165,2,FALSE)</f>
        <v>Eastern Asia</v>
      </c>
      <c r="C78">
        <v>2021</v>
      </c>
      <c r="D78">
        <v>77</v>
      </c>
      <c r="E78">
        <v>5.4770000000000003</v>
      </c>
      <c r="F78" s="2">
        <f>VLOOKUP(A78,'GDP $ from World Bank'!$A$2:$L$274,12,FALSE)</f>
        <v>368139247671.48663</v>
      </c>
      <c r="G78" t="e">
        <f>VLOOKUP(A78,'Life Expectancy from World Bank'!$A$1:$L$267,12,FALSE)</f>
        <v>#N/A</v>
      </c>
      <c r="H78" t="str">
        <f>VLOOKUP(A78,'Unemployment % from World Bank'!$A$1:$L$267,12,FALSE)</f>
        <v>No Data</v>
      </c>
      <c r="I78" t="s">
        <v>580</v>
      </c>
      <c r="J78" t="s">
        <v>580</v>
      </c>
      <c r="K78" t="s">
        <v>580</v>
      </c>
    </row>
    <row r="79" spans="1:11" x14ac:dyDescent="0.25">
      <c r="A79" t="s">
        <v>106</v>
      </c>
      <c r="B79" t="str">
        <f>VLOOKUP(A79,'Country and Region'!$A$1:$B$165,2,FALSE)</f>
        <v>Central and Eastern Europe</v>
      </c>
      <c r="C79">
        <v>2021</v>
      </c>
      <c r="D79">
        <v>78</v>
      </c>
      <c r="E79">
        <v>5.4660000000000002</v>
      </c>
      <c r="F79" s="2">
        <f>VLOOKUP(A79,'GDP $ from World Bank'!$A$2:$L$274,12,FALSE)</f>
        <v>8746270636.4014187</v>
      </c>
      <c r="G79" t="str">
        <f>VLOOKUP(A79,'Life Expectancy from World Bank'!$A$1:$L$267,12,FALSE)</f>
        <v>No Data</v>
      </c>
      <c r="H79" t="str">
        <f>VLOOKUP(A79,'Unemployment % from World Bank'!$A$1:$L$267,12,FALSE)</f>
        <v>No Data</v>
      </c>
      <c r="I79" t="s">
        <v>580</v>
      </c>
      <c r="J79" t="s">
        <v>580</v>
      </c>
      <c r="K79" t="s">
        <v>580</v>
      </c>
    </row>
    <row r="80" spans="1:11" x14ac:dyDescent="0.25">
      <c r="A80" t="s">
        <v>75</v>
      </c>
      <c r="B80" t="str">
        <f>VLOOKUP(A80,'Country and Region'!$A$1:$B$165,2,FALSE)</f>
        <v>Southeastern Asia</v>
      </c>
      <c r="C80">
        <v>2021</v>
      </c>
      <c r="D80">
        <v>79</v>
      </c>
      <c r="E80">
        <v>5.4109999999999996</v>
      </c>
      <c r="F80" s="2">
        <f>VLOOKUP(A80,'GDP $ from World Bank'!$A$2:$L$274,12,FALSE)</f>
        <v>362637524070.96863</v>
      </c>
      <c r="G80" t="str">
        <f>VLOOKUP(A80,'Life Expectancy from World Bank'!$A$1:$L$267,12,FALSE)</f>
        <v>No Data</v>
      </c>
      <c r="H80">
        <f>VLOOKUP(A80,'Unemployment % from World Bank'!$A$1:$L$267,12,FALSE)</f>
        <v>2.3800001144409202</v>
      </c>
      <c r="I80" t="s">
        <v>580</v>
      </c>
      <c r="J80" t="s">
        <v>580</v>
      </c>
      <c r="K80" t="s">
        <v>580</v>
      </c>
    </row>
    <row r="81" spans="1:11" x14ac:dyDescent="0.25">
      <c r="A81" t="s">
        <v>63</v>
      </c>
      <c r="B81" t="str">
        <f>VLOOKUP(A81,'Country and Region'!$A$1:$B$165,2,FALSE)</f>
        <v>Middle East and Northern Africa</v>
      </c>
      <c r="C81">
        <v>2021</v>
      </c>
      <c r="D81">
        <v>80</v>
      </c>
      <c r="E81">
        <v>5.41</v>
      </c>
      <c r="F81" s="2">
        <f>VLOOKUP(A81,'GDP $ from World Bank'!$A$2:$L$274,12,FALSE)</f>
        <v>41879579677.174736</v>
      </c>
      <c r="G81" t="str">
        <f>VLOOKUP(A81,'Life Expectancy from World Bank'!$A$1:$L$267,12,FALSE)</f>
        <v>No Data</v>
      </c>
      <c r="H81" t="str">
        <f>VLOOKUP(A81,'Unemployment % from World Bank'!$A$1:$L$267,12,FALSE)</f>
        <v>No Data</v>
      </c>
      <c r="I81" t="s">
        <v>580</v>
      </c>
      <c r="J81" t="s">
        <v>580</v>
      </c>
      <c r="K81" t="s">
        <v>580</v>
      </c>
    </row>
    <row r="82" spans="1:11" x14ac:dyDescent="0.25">
      <c r="A82" t="s">
        <v>61</v>
      </c>
      <c r="B82" t="str">
        <f>VLOOKUP(A82,'Country and Region'!$A$1:$B$165,2,FALSE)</f>
        <v>Southeastern Asia</v>
      </c>
      <c r="C82">
        <v>2021</v>
      </c>
      <c r="D82">
        <v>81</v>
      </c>
      <c r="E82">
        <v>5.3840000000000003</v>
      </c>
      <c r="F82" s="2">
        <f>VLOOKUP(A82,'GDP $ from World Bank'!$A$2:$L$274,12,FALSE)</f>
        <v>372701358820.26404</v>
      </c>
      <c r="G82" t="str">
        <f>VLOOKUP(A82,'Life Expectancy from World Bank'!$A$1:$L$267,12,FALSE)</f>
        <v>No Data</v>
      </c>
      <c r="H82" t="str">
        <f>VLOOKUP(A82,'Unemployment % from World Bank'!$A$1:$L$267,12,FALSE)</f>
        <v>No Data</v>
      </c>
      <c r="I82" t="s">
        <v>580</v>
      </c>
      <c r="J82" t="s">
        <v>580</v>
      </c>
      <c r="K82" t="s">
        <v>580</v>
      </c>
    </row>
    <row r="83" spans="1:11" x14ac:dyDescent="0.25">
      <c r="A83" t="s">
        <v>74</v>
      </c>
      <c r="B83" t="str">
        <f>VLOOKUP(A83,'Country and Region'!$A$1:$B$165,2,FALSE)</f>
        <v>Southeastern Asia</v>
      </c>
      <c r="C83">
        <v>2021</v>
      </c>
      <c r="D83">
        <v>82</v>
      </c>
      <c r="E83">
        <v>5.3449999999999998</v>
      </c>
      <c r="F83" s="2">
        <f>VLOOKUP(A83,'GDP $ from World Bank'!$A$2:$L$274,12,FALSE)</f>
        <v>1186092991320.0376</v>
      </c>
      <c r="G83" t="str">
        <f>VLOOKUP(A83,'Life Expectancy from World Bank'!$A$1:$L$267,12,FALSE)</f>
        <v>No Data</v>
      </c>
      <c r="H83">
        <f>VLOOKUP(A83,'Unemployment % from World Bank'!$A$1:$L$267,12,FALSE)</f>
        <v>3.8299999237060498</v>
      </c>
      <c r="I83" t="s">
        <v>580</v>
      </c>
      <c r="J83" t="s">
        <v>580</v>
      </c>
      <c r="K83" t="s">
        <v>580</v>
      </c>
    </row>
    <row r="84" spans="1:11" x14ac:dyDescent="0.25">
      <c r="A84" t="s">
        <v>139</v>
      </c>
      <c r="B84" t="str">
        <f>VLOOKUP(A84,'Country and Region'!$A$1:$B$165,2,FALSE)</f>
        <v>Sub-Saharan Africa</v>
      </c>
      <c r="C84">
        <v>2021</v>
      </c>
      <c r="D84">
        <v>83</v>
      </c>
      <c r="E84">
        <v>5.3419999999999996</v>
      </c>
      <c r="F84" s="2">
        <f>VLOOKUP(A84,'GDP $ from World Bank'!$A$2:$L$274,12,FALSE)</f>
        <v>12523961677.296583</v>
      </c>
      <c r="G84" t="str">
        <f>VLOOKUP(A84,'Life Expectancy from World Bank'!$A$1:$L$267,12,FALSE)</f>
        <v>No Data</v>
      </c>
      <c r="H84" t="str">
        <f>VLOOKUP(A84,'Unemployment % from World Bank'!$A$1:$L$267,12,FALSE)</f>
        <v>No Data</v>
      </c>
      <c r="I84" t="s">
        <v>580</v>
      </c>
      <c r="J84" t="s">
        <v>580</v>
      </c>
      <c r="K84" t="s">
        <v>580</v>
      </c>
    </row>
    <row r="85" spans="1:11" x14ac:dyDescent="0.25">
      <c r="A85" t="s">
        <v>84</v>
      </c>
      <c r="B85" t="str">
        <f>VLOOKUP(A85,'Country and Region'!$A$1:$B$165,2,FALSE)</f>
        <v>Eastern Asia</v>
      </c>
      <c r="C85">
        <v>2021</v>
      </c>
      <c r="D85">
        <v>84</v>
      </c>
      <c r="E85">
        <v>5.3390000000000004</v>
      </c>
      <c r="F85" s="2">
        <f>VLOOKUP(A85,'GDP $ from World Bank'!$A$2:$L$274,12,FALSE)</f>
        <v>17734062645371.375</v>
      </c>
      <c r="G85" t="str">
        <f>VLOOKUP(A85,'Life Expectancy from World Bank'!$A$1:$L$267,12,FALSE)</f>
        <v>No Data</v>
      </c>
      <c r="H85" t="str">
        <f>VLOOKUP(A85,'Unemployment % from World Bank'!$A$1:$L$267,12,FALSE)</f>
        <v>No Data</v>
      </c>
      <c r="I85" t="s">
        <v>580</v>
      </c>
      <c r="J85" t="s">
        <v>580</v>
      </c>
      <c r="K85" t="s">
        <v>580</v>
      </c>
    </row>
    <row r="86" spans="1:11" x14ac:dyDescent="0.25">
      <c r="A86" t="s">
        <v>252</v>
      </c>
      <c r="B86" t="str">
        <f>VLOOKUP(A86,'Country and Region'!$A$1:$B$165,2,FALSE)</f>
        <v>Sub-Saharan Africa</v>
      </c>
      <c r="C86">
        <v>2021</v>
      </c>
      <c r="D86">
        <v>85</v>
      </c>
      <c r="E86">
        <v>5.306</v>
      </c>
      <c r="F86" s="2">
        <f>VLOOKUP(A86,'GDP $ from World Bank'!$A$2:$L$274,12,FALSE)</f>
        <v>69764827467.442291</v>
      </c>
      <c r="G86" t="str">
        <f>VLOOKUP(A86,'Life Expectancy from World Bank'!$A$1:$L$267,12,FALSE)</f>
        <v>No Data</v>
      </c>
      <c r="H86" t="str">
        <f>VLOOKUP(A86,'Unemployment % from World Bank'!$A$1:$L$267,12,FALSE)</f>
        <v>No Data</v>
      </c>
      <c r="I86" t="s">
        <v>580</v>
      </c>
      <c r="J86" t="s">
        <v>580</v>
      </c>
      <c r="K86" t="s">
        <v>580</v>
      </c>
    </row>
    <row r="87" spans="1:11" x14ac:dyDescent="0.25">
      <c r="A87" t="s">
        <v>127</v>
      </c>
      <c r="B87" t="str">
        <f>VLOOKUP(A87,'Country and Region'!$A$1:$B$165,2,FALSE)</f>
        <v>Central and Eastern Europe</v>
      </c>
      <c r="C87">
        <v>2021</v>
      </c>
      <c r="D87">
        <v>86</v>
      </c>
      <c r="E87">
        <v>5.2830000000000004</v>
      </c>
      <c r="F87" s="2">
        <f>VLOOKUP(A87,'GDP $ from World Bank'!$A$2:$L$274,12,FALSE)</f>
        <v>13861183873.593109</v>
      </c>
      <c r="G87" t="str">
        <f>VLOOKUP(A87,'Life Expectancy from World Bank'!$A$1:$L$267,12,FALSE)</f>
        <v>No Data</v>
      </c>
      <c r="H87" t="str">
        <f>VLOOKUP(A87,'Unemployment % from World Bank'!$A$1:$L$267,12,FALSE)</f>
        <v>No Data</v>
      </c>
      <c r="I87" t="s">
        <v>580</v>
      </c>
      <c r="J87" t="s">
        <v>580</v>
      </c>
      <c r="K87" t="s">
        <v>580</v>
      </c>
    </row>
    <row r="88" spans="1:11" x14ac:dyDescent="0.25">
      <c r="A88" t="s">
        <v>121</v>
      </c>
      <c r="B88" t="str">
        <f>VLOOKUP(A88,'Country and Region'!$A$1:$B$165,2,FALSE)</f>
        <v>Southern Asia</v>
      </c>
      <c r="C88">
        <v>2021</v>
      </c>
      <c r="D88">
        <v>87</v>
      </c>
      <c r="E88">
        <v>5.2690000000000001</v>
      </c>
      <c r="F88" s="2">
        <f>VLOOKUP(A88,'GDP $ from World Bank'!$A$2:$L$274,12,FALSE)</f>
        <v>36288830373.410614</v>
      </c>
      <c r="G88" t="str">
        <f>VLOOKUP(A88,'Life Expectancy from World Bank'!$A$1:$L$267,12,FALSE)</f>
        <v>No Data</v>
      </c>
      <c r="H88" t="str">
        <f>VLOOKUP(A88,'Unemployment % from World Bank'!$A$1:$L$267,12,FALSE)</f>
        <v>No Data</v>
      </c>
      <c r="I88" t="s">
        <v>580</v>
      </c>
      <c r="J88" t="s">
        <v>580</v>
      </c>
      <c r="K88" t="s">
        <v>580</v>
      </c>
    </row>
    <row r="89" spans="1:11" x14ac:dyDescent="0.25">
      <c r="A89" t="s">
        <v>134</v>
      </c>
      <c r="B89" t="str">
        <f>VLOOKUP(A89,'Country and Region'!$A$1:$B$165,2,FALSE)</f>
        <v>Central and Eastern Europe</v>
      </c>
      <c r="C89">
        <v>2021</v>
      </c>
      <c r="D89">
        <v>88</v>
      </c>
      <c r="E89">
        <v>5.266</v>
      </c>
      <c r="F89" s="2">
        <f>VLOOKUP(A89,'GDP $ from World Bank'!$A$2:$L$274,12,FALSE)</f>
        <v>80271119426.107559</v>
      </c>
      <c r="G89" t="str">
        <f>VLOOKUP(A89,'Life Expectancy from World Bank'!$A$1:$L$267,12,FALSE)</f>
        <v>No Data</v>
      </c>
      <c r="H89">
        <f>VLOOKUP(A89,'Unemployment % from World Bank'!$A$1:$L$267,12,FALSE)</f>
        <v>5.2699999809265101</v>
      </c>
      <c r="I89" t="s">
        <v>580</v>
      </c>
      <c r="J89" t="s">
        <v>580</v>
      </c>
      <c r="K89" t="s">
        <v>580</v>
      </c>
    </row>
    <row r="90" spans="1:11" x14ac:dyDescent="0.25">
      <c r="A90" t="s">
        <v>183</v>
      </c>
      <c r="B90" t="str">
        <f>VLOOKUP(A90,'Country and Region'!$A$1:$B$169,2,FALSE)</f>
        <v>Southern Asia</v>
      </c>
      <c r="C90">
        <v>2021</v>
      </c>
      <c r="D90">
        <v>89</v>
      </c>
      <c r="E90">
        <v>5.1980000000000004</v>
      </c>
      <c r="F90" s="2">
        <f>VLOOKUP(A90,'GDP $ from World Bank'!$A$2:$L$274,12,FALSE)</f>
        <v>4889666931.6385536</v>
      </c>
      <c r="G90" t="str">
        <f>VLOOKUP(A90,'Life Expectancy from World Bank'!$A$1:$L$267,12,FALSE)</f>
        <v>No Data</v>
      </c>
      <c r="H90" t="str">
        <f>VLOOKUP(A90,'Unemployment % from World Bank'!$A$1:$L$267,12,FALSE)</f>
        <v>No Data</v>
      </c>
      <c r="I90" t="s">
        <v>580</v>
      </c>
      <c r="J90" t="s">
        <v>580</v>
      </c>
      <c r="K90" t="s">
        <v>580</v>
      </c>
    </row>
    <row r="91" spans="1:11" x14ac:dyDescent="0.25">
      <c r="A91" t="s">
        <v>80</v>
      </c>
      <c r="B91" t="str">
        <f>VLOOKUP(A91,'Country and Region'!$A$1:$B$165,2,FALSE)</f>
        <v>Central and Eastern Europe</v>
      </c>
      <c r="C91">
        <v>2021</v>
      </c>
      <c r="D91">
        <v>90</v>
      </c>
      <c r="E91">
        <v>5.1710000000000003</v>
      </c>
      <c r="F91" s="2">
        <f>VLOOKUP(A91,'GDP $ from World Bank'!$A$2:$L$274,12,FALSE)</f>
        <v>54622176470.588234</v>
      </c>
      <c r="G91" t="str">
        <f>VLOOKUP(A91,'Life Expectancy from World Bank'!$A$1:$L$267,12,FALSE)</f>
        <v>No Data</v>
      </c>
      <c r="H91" t="str">
        <f>VLOOKUP(A91,'Unemployment % from World Bank'!$A$1:$L$267,12,FALSE)</f>
        <v>No Data</v>
      </c>
      <c r="I91" t="s">
        <v>580</v>
      </c>
      <c r="J91" t="s">
        <v>580</v>
      </c>
      <c r="K91" t="s">
        <v>580</v>
      </c>
    </row>
    <row r="92" spans="1:11" x14ac:dyDescent="0.25">
      <c r="A92" t="s">
        <v>133</v>
      </c>
      <c r="B92" t="str">
        <f>VLOOKUP(A92,'Country and Region'!$A$1:$B$165,2,FALSE)</f>
        <v>Sub-Saharan Africa</v>
      </c>
      <c r="C92">
        <v>2021</v>
      </c>
      <c r="D92">
        <v>91</v>
      </c>
      <c r="E92">
        <v>5.1420000000000003</v>
      </c>
      <c r="F92" s="2">
        <f>VLOOKUP(A92,'GDP $ from World Bank'!$A$2:$L$274,12,FALSE)</f>
        <v>45238613479.83078</v>
      </c>
      <c r="G92" t="str">
        <f>VLOOKUP(A92,'Life Expectancy from World Bank'!$A$1:$L$267,12,FALSE)</f>
        <v>No Data</v>
      </c>
      <c r="H92" t="str">
        <f>VLOOKUP(A92,'Unemployment % from World Bank'!$A$1:$L$267,12,FALSE)</f>
        <v>No Data</v>
      </c>
      <c r="I92" t="s">
        <v>580</v>
      </c>
      <c r="J92" t="s">
        <v>580</v>
      </c>
      <c r="K92" t="s">
        <v>580</v>
      </c>
    </row>
    <row r="93" spans="1:11" x14ac:dyDescent="0.25">
      <c r="A93" t="s">
        <v>142</v>
      </c>
      <c r="B93" t="str">
        <f>VLOOKUP(A93,'Country and Region'!$A$1:$B$165,2,FALSE)</f>
        <v>Sub-Saharan Africa</v>
      </c>
      <c r="C93">
        <v>2021</v>
      </c>
      <c r="D93">
        <v>92</v>
      </c>
      <c r="E93">
        <v>5.1319999999999997</v>
      </c>
      <c r="F93" s="2">
        <f>VLOOKUP(A93,'GDP $ from World Bank'!$A$2:$L$274,12,FALSE)</f>
        <v>27625388352.168777</v>
      </c>
      <c r="G93" t="str">
        <f>VLOOKUP(A93,'Life Expectancy from World Bank'!$A$1:$L$267,12,FALSE)</f>
        <v>No Data</v>
      </c>
      <c r="H93" t="str">
        <f>VLOOKUP(A93,'Unemployment % from World Bank'!$A$1:$L$267,12,FALSE)</f>
        <v>No Data</v>
      </c>
      <c r="I93" t="s">
        <v>580</v>
      </c>
      <c r="J93" t="s">
        <v>580</v>
      </c>
      <c r="K93" t="s">
        <v>580</v>
      </c>
    </row>
    <row r="94" spans="1:11" x14ac:dyDescent="0.25">
      <c r="A94" t="s">
        <v>95</v>
      </c>
      <c r="B94" t="str">
        <f>VLOOKUP(A94,'Country and Region'!$A$1:$B$165,2,FALSE)</f>
        <v>Central and Eastern Europe</v>
      </c>
      <c r="C94">
        <v>2021</v>
      </c>
      <c r="D94">
        <v>93</v>
      </c>
      <c r="E94">
        <v>5.117</v>
      </c>
      <c r="F94" s="2">
        <f>VLOOKUP(A94,'GDP $ from World Bank'!$A$2:$L$274,12,FALSE)</f>
        <v>18260043499.806801</v>
      </c>
      <c r="G94" t="str">
        <f>VLOOKUP(A94,'Life Expectancy from World Bank'!$A$1:$L$267,12,FALSE)</f>
        <v>No Data</v>
      </c>
      <c r="H94" t="str">
        <f>VLOOKUP(A94,'Unemployment % from World Bank'!$A$1:$L$267,12,FALSE)</f>
        <v>No Data</v>
      </c>
      <c r="I94" t="s">
        <v>580</v>
      </c>
      <c r="J94" t="s">
        <v>580</v>
      </c>
      <c r="K94" t="s">
        <v>580</v>
      </c>
    </row>
    <row r="95" spans="1:11" x14ac:dyDescent="0.25">
      <c r="A95" t="s">
        <v>181</v>
      </c>
      <c r="B95" t="str">
        <f>VLOOKUP(A95,'Country and Region'!$A$1:$B$169,2,FALSE)</f>
        <v>Central and Eastern Europe</v>
      </c>
      <c r="C95">
        <v>2021</v>
      </c>
      <c r="D95">
        <v>94</v>
      </c>
      <c r="E95">
        <v>5.101</v>
      </c>
      <c r="F95" s="2" t="str">
        <f>VLOOKUP(A95,'GDP $ from World Bank'!$A$2:$L$275,12,FALSE)</f>
        <v>No Data</v>
      </c>
      <c r="G95" t="str">
        <f>VLOOKUP(A95,'Life Expectancy from World Bank'!$A$1:$L$267,12,FALSE)</f>
        <v>No Data</v>
      </c>
      <c r="H95">
        <f>VLOOKUP(A95,'Unemployment % from World Bank'!$A$1:$L$267,12,FALSE)</f>
        <v>15.7799997329712</v>
      </c>
      <c r="I95" t="s">
        <v>580</v>
      </c>
      <c r="J95" t="s">
        <v>580</v>
      </c>
      <c r="K95" t="s">
        <v>580</v>
      </c>
    </row>
    <row r="96" spans="1:11" x14ac:dyDescent="0.25">
      <c r="A96" t="s">
        <v>114</v>
      </c>
      <c r="B96" t="str">
        <f>VLOOKUP(A96,'Country and Region'!$A$1:$B$165,2,FALSE)</f>
        <v>Sub-Saharan Africa</v>
      </c>
      <c r="C96">
        <v>2021</v>
      </c>
      <c r="D96">
        <v>95</v>
      </c>
      <c r="E96">
        <v>5.0880000000000001</v>
      </c>
      <c r="F96" s="2">
        <f>VLOOKUP(A96,'GDP $ from World Bank'!$A$2:$L$274,12,FALSE)</f>
        <v>77594279054.879547</v>
      </c>
      <c r="G96" t="str">
        <f>VLOOKUP(A96,'Life Expectancy from World Bank'!$A$1:$L$267,12,FALSE)</f>
        <v>No Data</v>
      </c>
      <c r="H96" t="str">
        <f>VLOOKUP(A96,'Unemployment % from World Bank'!$A$1:$L$267,12,FALSE)</f>
        <v>No Data</v>
      </c>
      <c r="I96" t="s">
        <v>580</v>
      </c>
      <c r="J96" t="s">
        <v>580</v>
      </c>
      <c r="K96" t="s">
        <v>580</v>
      </c>
    </row>
    <row r="97" spans="1:11" x14ac:dyDescent="0.25">
      <c r="A97" t="s">
        <v>144</v>
      </c>
      <c r="B97" t="str">
        <f>VLOOKUP(A97,'Country and Region'!$A$1:$B$165,2,FALSE)</f>
        <v>Sub-Saharan Africa</v>
      </c>
      <c r="C97">
        <v>2021</v>
      </c>
      <c r="D97">
        <v>96</v>
      </c>
      <c r="E97">
        <v>5.0739999999999998</v>
      </c>
      <c r="F97" s="2">
        <f>VLOOKUP(A97,'GDP $ from World Bank'!$A$2:$L$274,12,FALSE)</f>
        <v>14950949875.272911</v>
      </c>
      <c r="G97" t="str">
        <f>VLOOKUP(A97,'Life Expectancy from World Bank'!$A$1:$L$267,12,FALSE)</f>
        <v>No Data</v>
      </c>
      <c r="H97" t="str">
        <f>VLOOKUP(A97,'Unemployment % from World Bank'!$A$1:$L$267,12,FALSE)</f>
        <v>No Data</v>
      </c>
      <c r="I97" t="s">
        <v>580</v>
      </c>
      <c r="J97" t="s">
        <v>580</v>
      </c>
      <c r="K97" t="s">
        <v>580</v>
      </c>
    </row>
    <row r="98" spans="1:11" x14ac:dyDescent="0.25">
      <c r="A98" t="s">
        <v>70</v>
      </c>
      <c r="B98" t="str">
        <f>VLOOKUP(A98,'Country and Region'!$A$1:$B$165,2,FALSE)</f>
        <v>Central and Eastern Europe</v>
      </c>
      <c r="C98">
        <v>2021</v>
      </c>
      <c r="D98">
        <v>97</v>
      </c>
      <c r="E98">
        <v>5.0659999999999998</v>
      </c>
      <c r="F98" s="2" t="str">
        <f>VLOOKUP(A98,'GDP $ from World Bank'!$A$2:$L$274,12,FALSE)</f>
        <v>No Data</v>
      </c>
      <c r="G98" t="str">
        <f>VLOOKUP(A98,'Life Expectancy from World Bank'!$A$1:$L$267,12,FALSE)</f>
        <v>No Data</v>
      </c>
      <c r="H98" t="str">
        <f>VLOOKUP(A98,'Unemployment % from World Bank'!$A$1:$L$267,12,FALSE)</f>
        <v>No Data</v>
      </c>
      <c r="I98" t="s">
        <v>580</v>
      </c>
      <c r="J98" t="s">
        <v>580</v>
      </c>
      <c r="K98" t="s">
        <v>580</v>
      </c>
    </row>
    <row r="99" spans="1:11" x14ac:dyDescent="0.25">
      <c r="A99" t="s">
        <v>182</v>
      </c>
      <c r="B99" t="str">
        <f>VLOOKUP(A99,'Country and Region'!$A$1:$B$170,2,FALSE)</f>
        <v>Sub-Saharan Africa</v>
      </c>
      <c r="C99">
        <v>2021</v>
      </c>
      <c r="D99">
        <v>98</v>
      </c>
      <c r="E99">
        <v>5.0510000000000002</v>
      </c>
      <c r="F99" s="2">
        <f>VLOOKUP(A99,'GDP $ from World Bank'!$A$2:$L$274,12,FALSE)</f>
        <v>2078070683.5468607</v>
      </c>
      <c r="G99" t="e">
        <f>VLOOKUP(A99,'Life Expectancy from World Bank'!$A$1:$L$267,12,FALSE)</f>
        <v>#N/A</v>
      </c>
      <c r="H99" t="e">
        <f>VLOOKUP(A99,'Unemployment % from World Bank'!$A$1:$L$267,12,FALSE)</f>
        <v>#N/A</v>
      </c>
      <c r="I99" t="s">
        <v>580</v>
      </c>
      <c r="J99" t="s">
        <v>580</v>
      </c>
      <c r="K99" t="s">
        <v>580</v>
      </c>
    </row>
    <row r="100" spans="1:11" x14ac:dyDescent="0.25">
      <c r="A100" t="s">
        <v>154</v>
      </c>
      <c r="B100" t="str">
        <f>VLOOKUP(A100,'Country and Region'!$A$1:$B$165,2,FALSE)</f>
        <v>Sub-Saharan Africa</v>
      </c>
      <c r="C100">
        <v>2021</v>
      </c>
      <c r="D100">
        <v>99</v>
      </c>
      <c r="E100">
        <v>5.0449999999999999</v>
      </c>
      <c r="F100" s="2">
        <f>VLOOKUP(A100,'GDP $ from World Bank'!$A$2:$L$274,12,FALSE)</f>
        <v>17785640079.119114</v>
      </c>
      <c r="G100" t="str">
        <f>VLOOKUP(A100,'Life Expectancy from World Bank'!$A$1:$L$267,12,FALSE)</f>
        <v>No Data</v>
      </c>
      <c r="H100" t="str">
        <f>VLOOKUP(A100,'Unemployment % from World Bank'!$A$1:$L$267,12,FALSE)</f>
        <v>No Data</v>
      </c>
      <c r="I100" t="s">
        <v>580</v>
      </c>
      <c r="J100" t="s">
        <v>580</v>
      </c>
      <c r="K100" t="s">
        <v>580</v>
      </c>
    </row>
    <row r="101" spans="1:11" x14ac:dyDescent="0.25">
      <c r="A101" t="s">
        <v>99</v>
      </c>
      <c r="B101" t="str">
        <f>VLOOKUP(A101,'Country and Region'!$A$1:$B$165,2,FALSE)</f>
        <v>Southeastern Asia</v>
      </c>
      <c r="C101">
        <v>2021</v>
      </c>
      <c r="D101">
        <v>100</v>
      </c>
      <c r="E101">
        <v>5.03</v>
      </c>
      <c r="F101" s="2">
        <f>VLOOKUP(A101,'GDP $ from World Bank'!$A$2:$L$274,12,FALSE)</f>
        <v>18827148530.015099</v>
      </c>
      <c r="G101" t="e">
        <f>VLOOKUP(A101,'Life Expectancy from World Bank'!$A$1:$L$267,12,FALSE)</f>
        <v>#N/A</v>
      </c>
      <c r="H101" t="e">
        <f>VLOOKUP(A101,'Unemployment % from World Bank'!$A$1:$L$267,12,FALSE)</f>
        <v>#N/A</v>
      </c>
      <c r="I101" t="s">
        <v>580</v>
      </c>
      <c r="J101" t="s">
        <v>580</v>
      </c>
      <c r="K101" t="s">
        <v>580</v>
      </c>
    </row>
    <row r="102" spans="1:11" x14ac:dyDescent="0.25">
      <c r="A102" t="s">
        <v>109</v>
      </c>
      <c r="B102" t="str">
        <f>VLOOKUP(A102,'Country and Region'!$A$1:$B$165,2,FALSE)</f>
        <v>Southern Asia</v>
      </c>
      <c r="C102">
        <v>2021</v>
      </c>
      <c r="D102">
        <v>101</v>
      </c>
      <c r="E102">
        <v>5.0250000000000004</v>
      </c>
      <c r="F102" s="2">
        <f>VLOOKUP(A102,'GDP $ from World Bank'!$A$2:$L$274,12,FALSE)</f>
        <v>416264942893.32617</v>
      </c>
      <c r="G102" t="str">
        <f>VLOOKUP(A102,'Life Expectancy from World Bank'!$A$1:$L$267,12,FALSE)</f>
        <v>No Data</v>
      </c>
      <c r="H102" t="str">
        <f>VLOOKUP(A102,'Unemployment % from World Bank'!$A$1:$L$267,12,FALSE)</f>
        <v>No Data</v>
      </c>
      <c r="I102" t="s">
        <v>580</v>
      </c>
      <c r="J102" t="s">
        <v>580</v>
      </c>
      <c r="K102" t="s">
        <v>580</v>
      </c>
    </row>
    <row r="103" spans="1:11" x14ac:dyDescent="0.25">
      <c r="A103" t="s">
        <v>150</v>
      </c>
      <c r="B103" t="str">
        <f>VLOOKUP(A103,'Country and Region'!$A$1:$B$165,2,FALSE)</f>
        <v>Sub-Saharan Africa</v>
      </c>
      <c r="C103">
        <v>2021</v>
      </c>
      <c r="D103">
        <v>102</v>
      </c>
      <c r="E103">
        <v>4.984</v>
      </c>
      <c r="F103" s="2">
        <f>VLOOKUP(A103,'GDP $ from World Bank'!$A$2:$L$274,12,FALSE)</f>
        <v>15850520383.994127</v>
      </c>
      <c r="G103" t="str">
        <f>VLOOKUP(A103,'Life Expectancy from World Bank'!$A$1:$L$267,12,FALSE)</f>
        <v>No Data</v>
      </c>
      <c r="H103" t="str">
        <f>VLOOKUP(A103,'Unemployment % from World Bank'!$A$1:$L$267,12,FALSE)</f>
        <v>No Data</v>
      </c>
      <c r="I103" t="s">
        <v>580</v>
      </c>
      <c r="J103" t="s">
        <v>580</v>
      </c>
      <c r="K103" t="s">
        <v>580</v>
      </c>
    </row>
    <row r="104" spans="1:11" x14ac:dyDescent="0.25">
      <c r="A104" t="s">
        <v>113</v>
      </c>
      <c r="B104" t="str">
        <f>VLOOKUP(A104,'Country and Region'!$A$1:$B$165,2,FALSE)</f>
        <v>Sub-Saharan Africa</v>
      </c>
      <c r="C104">
        <v>2021</v>
      </c>
      <c r="D104">
        <v>103</v>
      </c>
      <c r="E104">
        <v>4.9560000000000004</v>
      </c>
      <c r="F104" s="2">
        <f>VLOOKUP(A104,'GDP $ from World Bank'!$A$2:$L$274,12,FALSE)</f>
        <v>419946428126.00757</v>
      </c>
      <c r="G104" t="str">
        <f>VLOOKUP(A104,'Life Expectancy from World Bank'!$A$1:$L$267,12,FALSE)</f>
        <v>No Data</v>
      </c>
      <c r="H104">
        <f>VLOOKUP(A104,'Unemployment % from World Bank'!$A$1:$L$267,12,FALSE)</f>
        <v>28.7700004577637</v>
      </c>
      <c r="I104" t="s">
        <v>580</v>
      </c>
      <c r="J104" t="s">
        <v>580</v>
      </c>
      <c r="K104" t="s">
        <v>580</v>
      </c>
    </row>
    <row r="105" spans="1:11" x14ac:dyDescent="0.25">
      <c r="A105" t="s">
        <v>76</v>
      </c>
      <c r="B105" t="str">
        <f>VLOOKUP(A105,'Country and Region'!$A$1:$B$165,2,FALSE)</f>
        <v>Middle East and Northern Africa</v>
      </c>
      <c r="C105">
        <v>2021</v>
      </c>
      <c r="D105">
        <v>104</v>
      </c>
      <c r="E105">
        <v>4.9480000000000004</v>
      </c>
      <c r="F105" s="2">
        <f>VLOOKUP(A105,'GDP $ from World Bank'!$A$2:$L$274,12,FALSE)</f>
        <v>815271751724.42297</v>
      </c>
      <c r="G105" t="e">
        <f>VLOOKUP(A105,'Life Expectancy from World Bank'!$A$1:$L$267,12,FALSE)</f>
        <v>#N/A</v>
      </c>
      <c r="H105" t="str">
        <f>VLOOKUP(A105,'Unemployment % from World Bank'!$A$1:$L$267,12,FALSE)</f>
        <v>No Data</v>
      </c>
      <c r="I105" t="s">
        <v>580</v>
      </c>
      <c r="J105" t="s">
        <v>580</v>
      </c>
      <c r="K105" t="s">
        <v>580</v>
      </c>
    </row>
    <row r="106" spans="1:11" x14ac:dyDescent="0.25">
      <c r="A106" t="s">
        <v>81</v>
      </c>
      <c r="B106" t="str">
        <f>VLOOKUP(A106,'Country and Region'!$A$1:$B$165,2,FALSE)</f>
        <v>Southern Asia</v>
      </c>
      <c r="C106">
        <v>2021</v>
      </c>
      <c r="D106">
        <v>105</v>
      </c>
      <c r="E106">
        <v>4.9340000000000002</v>
      </c>
      <c r="F106" s="2">
        <f>VLOOKUP(A106,'GDP $ from World Bank'!$A$2:$L$274,12,FALSE)</f>
        <v>346343170486.0719</v>
      </c>
      <c r="G106" t="str">
        <f>VLOOKUP(A106,'Life Expectancy from World Bank'!$A$1:$L$267,12,FALSE)</f>
        <v>No Data</v>
      </c>
      <c r="H106">
        <f>VLOOKUP(A106,'Unemployment % from World Bank'!$A$1:$L$267,12,FALSE)</f>
        <v>6.3400001525878897</v>
      </c>
      <c r="I106" t="s">
        <v>580</v>
      </c>
      <c r="J106" t="s">
        <v>580</v>
      </c>
      <c r="K106" t="s">
        <v>580</v>
      </c>
    </row>
    <row r="107" spans="1:11" x14ac:dyDescent="0.25">
      <c r="A107" t="s">
        <v>92</v>
      </c>
      <c r="B107" t="str">
        <f>VLOOKUP(A107,'Country and Region'!$A$1:$B$165,2,FALSE)</f>
        <v>Middle East and Northern Africa</v>
      </c>
      <c r="C107">
        <v>2021</v>
      </c>
      <c r="D107">
        <v>106</v>
      </c>
      <c r="E107">
        <v>4.9180000000000001</v>
      </c>
      <c r="F107" s="2">
        <f>VLOOKUP(A107,'GDP $ from World Bank'!$A$2:$L$274,12,FALSE)</f>
        <v>132725261467.4306</v>
      </c>
      <c r="G107" t="str">
        <f>VLOOKUP(A107,'Life Expectancy from World Bank'!$A$1:$L$267,12,FALSE)</f>
        <v>No Data</v>
      </c>
      <c r="H107" t="str">
        <f>VLOOKUP(A107,'Unemployment % from World Bank'!$A$1:$L$267,12,FALSE)</f>
        <v>No Data</v>
      </c>
      <c r="I107" t="s">
        <v>580</v>
      </c>
      <c r="J107" t="s">
        <v>580</v>
      </c>
      <c r="K107" t="s">
        <v>580</v>
      </c>
    </row>
    <row r="108" spans="1:11" x14ac:dyDescent="0.25">
      <c r="A108" t="s">
        <v>23</v>
      </c>
      <c r="B108" t="str">
        <f>VLOOKUP(A108,'Country and Region'!$A$1:$B$165,2,FALSE)</f>
        <v>Latin America and Caribbean</v>
      </c>
      <c r="C108">
        <v>2021</v>
      </c>
      <c r="D108">
        <v>107</v>
      </c>
      <c r="E108">
        <v>4.8920000000000003</v>
      </c>
      <c r="F108" s="2" t="str">
        <f>VLOOKUP(A108,'GDP $ from World Bank'!$A$2:$L$274,12,FALSE)</f>
        <v>No Data</v>
      </c>
      <c r="G108" t="e">
        <f>VLOOKUP(A108,'Life Expectancy from World Bank'!$A$1:$L$267,12,FALSE)</f>
        <v>#N/A</v>
      </c>
      <c r="H108" t="str">
        <f>VLOOKUP(A108,'Unemployment % from World Bank'!$A$1:$L$267,12,FALSE)</f>
        <v>No Data</v>
      </c>
      <c r="I108" t="s">
        <v>580</v>
      </c>
      <c r="J108" t="s">
        <v>580</v>
      </c>
      <c r="K108" t="s">
        <v>580</v>
      </c>
    </row>
    <row r="109" spans="1:11" x14ac:dyDescent="0.25">
      <c r="A109" t="s">
        <v>130</v>
      </c>
      <c r="B109" t="str">
        <f>VLOOKUP(A109,'Country and Region'!$A$1:$B$165,2,FALSE)</f>
        <v>Central and Eastern Europe</v>
      </c>
      <c r="C109">
        <v>2021</v>
      </c>
      <c r="D109">
        <v>108</v>
      </c>
      <c r="E109">
        <v>4.891</v>
      </c>
      <c r="F109" s="2">
        <f>VLOOKUP(A109,'GDP $ from World Bank'!$A$2:$L$274,12,FALSE)</f>
        <v>18700241392.157471</v>
      </c>
      <c r="G109" t="str">
        <f>VLOOKUP(A109,'Life Expectancy from World Bank'!$A$1:$L$267,12,FALSE)</f>
        <v>No Data</v>
      </c>
      <c r="H109" t="str">
        <f>VLOOKUP(A109,'Unemployment % from World Bank'!$A$1:$L$267,12,FALSE)</f>
        <v>No Data</v>
      </c>
      <c r="I109" t="s">
        <v>580</v>
      </c>
      <c r="J109" t="s">
        <v>580</v>
      </c>
      <c r="K109" t="s">
        <v>580</v>
      </c>
    </row>
    <row r="110" spans="1:11" x14ac:dyDescent="0.25">
      <c r="A110" t="s">
        <v>68</v>
      </c>
      <c r="B110" t="str">
        <f>VLOOKUP(A110,'Country and Region'!$A$1:$B$165,2,FALSE)</f>
        <v>Middle East and Northern Africa</v>
      </c>
      <c r="C110">
        <v>2021</v>
      </c>
      <c r="D110">
        <v>109</v>
      </c>
      <c r="E110">
        <v>4.8869999999999996</v>
      </c>
      <c r="F110" s="2">
        <f>VLOOKUP(A110,'GDP $ from World Bank'!$A$2:$L$274,12,FALSE)</f>
        <v>167983141738.31149</v>
      </c>
      <c r="G110" t="str">
        <f>VLOOKUP(A110,'Life Expectancy from World Bank'!$A$1:$L$267,12,FALSE)</f>
        <v>No Data</v>
      </c>
      <c r="H110" t="str">
        <f>VLOOKUP(A110,'Unemployment % from World Bank'!$A$1:$L$267,12,FALSE)</f>
        <v>No Data</v>
      </c>
      <c r="I110" t="s">
        <v>580</v>
      </c>
      <c r="J110" t="s">
        <v>580</v>
      </c>
      <c r="K110" t="s">
        <v>580</v>
      </c>
    </row>
    <row r="111" spans="1:11" x14ac:dyDescent="0.25">
      <c r="A111" t="s">
        <v>111</v>
      </c>
      <c r="B111" t="str">
        <f>VLOOKUP(A111,'Country and Region'!$A$1:$B$165,2,FALSE)</f>
        <v>Central and Eastern Europe</v>
      </c>
      <c r="C111">
        <v>2021</v>
      </c>
      <c r="D111">
        <v>110</v>
      </c>
      <c r="E111">
        <v>4.875</v>
      </c>
      <c r="F111" s="2">
        <f>VLOOKUP(A111,'GDP $ from World Bank'!$A$2:$L$274,12,FALSE)</f>
        <v>200085537744.35428</v>
      </c>
      <c r="G111" t="str">
        <f>VLOOKUP(A111,'Life Expectancy from World Bank'!$A$1:$L$267,12,FALSE)</f>
        <v>No Data</v>
      </c>
      <c r="H111" t="str">
        <f>VLOOKUP(A111,'Unemployment % from World Bank'!$A$1:$L$267,12,FALSE)</f>
        <v>No Data</v>
      </c>
      <c r="I111" t="s">
        <v>580</v>
      </c>
      <c r="J111" t="s">
        <v>580</v>
      </c>
      <c r="K111" t="s">
        <v>580</v>
      </c>
    </row>
    <row r="112" spans="1:11" x14ac:dyDescent="0.25">
      <c r="A112" t="s">
        <v>112</v>
      </c>
      <c r="B112" t="str">
        <f>VLOOKUP(A112,'Country and Region'!$A$1:$B$165,2,FALSE)</f>
        <v>Middle East and Northern Africa</v>
      </c>
      <c r="C112">
        <v>2021</v>
      </c>
      <c r="D112">
        <v>111</v>
      </c>
      <c r="E112">
        <v>4.8540000000000001</v>
      </c>
      <c r="F112" s="2">
        <f>VLOOKUP(A112,'GDP $ from World Bank'!$A$2:$L$274,12,FALSE)</f>
        <v>207889333724.13794</v>
      </c>
      <c r="G112" t="str">
        <f>VLOOKUP(A112,'Life Expectancy from World Bank'!$A$1:$L$267,12,FALSE)</f>
        <v>No Data</v>
      </c>
      <c r="H112" t="str">
        <f>VLOOKUP(A112,'Unemployment % from World Bank'!$A$1:$L$267,12,FALSE)</f>
        <v>No Data</v>
      </c>
      <c r="I112" t="s">
        <v>580</v>
      </c>
      <c r="J112" t="s">
        <v>580</v>
      </c>
      <c r="K112" t="s">
        <v>580</v>
      </c>
    </row>
    <row r="113" spans="1:11" x14ac:dyDescent="0.25">
      <c r="A113" t="s">
        <v>143</v>
      </c>
      <c r="B113" t="str">
        <f>VLOOKUP(A113,'Country and Region'!$A$1:$B$165,2,FALSE)</f>
        <v>Sub-Saharan Africa</v>
      </c>
      <c r="C113">
        <v>2021</v>
      </c>
      <c r="D113">
        <v>112</v>
      </c>
      <c r="E113">
        <v>4.8520000000000003</v>
      </c>
      <c r="F113" s="2">
        <f>VLOOKUP(A113,'GDP $ from World Bank'!$A$2:$L$274,12,FALSE)</f>
        <v>18269350433.799248</v>
      </c>
      <c r="G113" t="str">
        <f>VLOOKUP(A113,'Life Expectancy from World Bank'!$A$1:$L$267,12,FALSE)</f>
        <v>No Data</v>
      </c>
      <c r="H113" t="str">
        <f>VLOOKUP(A113,'Unemployment % from World Bank'!$A$1:$L$267,12,FALSE)</f>
        <v>No Data</v>
      </c>
      <c r="I113" t="s">
        <v>580</v>
      </c>
      <c r="J113" t="s">
        <v>580</v>
      </c>
      <c r="K113" t="s">
        <v>580</v>
      </c>
    </row>
    <row r="114" spans="1:11" x14ac:dyDescent="0.25">
      <c r="A114" t="s">
        <v>151</v>
      </c>
      <c r="B114" t="str">
        <f>VLOOKUP(A114,'Country and Region'!$A$1:$B$165,2,FALSE)</f>
        <v>Sub-Saharan Africa</v>
      </c>
      <c r="C114">
        <v>2021</v>
      </c>
      <c r="D114">
        <v>113</v>
      </c>
      <c r="E114">
        <v>4.8339999999999996</v>
      </c>
      <c r="F114" s="2">
        <f>VLOOKUP(A114,'GDP $ from World Bank'!$A$2:$L$274,12,FALSE)</f>
        <v>19737615114.366074</v>
      </c>
      <c r="G114" t="str">
        <f>VLOOKUP(A114,'Life Expectancy from World Bank'!$A$1:$L$267,12,FALSE)</f>
        <v>No Data</v>
      </c>
      <c r="H114" t="str">
        <f>VLOOKUP(A114,'Unemployment % from World Bank'!$A$1:$L$267,12,FALSE)</f>
        <v>No Data</v>
      </c>
      <c r="I114" t="s">
        <v>580</v>
      </c>
      <c r="J114" t="s">
        <v>580</v>
      </c>
      <c r="K114" t="s">
        <v>580</v>
      </c>
    </row>
    <row r="115" spans="1:11" x14ac:dyDescent="0.25">
      <c r="A115" t="s">
        <v>145</v>
      </c>
      <c r="B115" t="str">
        <f>VLOOKUP(A115,'Country and Region'!$A$1:$B$165,2,FALSE)</f>
        <v>Southeastern Asia</v>
      </c>
      <c r="C115">
        <v>2021</v>
      </c>
      <c r="D115">
        <v>114</v>
      </c>
      <c r="E115">
        <v>4.83</v>
      </c>
      <c r="F115" s="2">
        <f>VLOOKUP(A115,'GDP $ from World Bank'!$A$2:$L$274,12,FALSE)</f>
        <v>26961061119.795662</v>
      </c>
      <c r="G115" t="str">
        <f>VLOOKUP(A115,'Life Expectancy from World Bank'!$A$1:$L$267,12,FALSE)</f>
        <v>No Data</v>
      </c>
      <c r="H115" t="str">
        <f>VLOOKUP(A115,'Unemployment % from World Bank'!$A$1:$L$267,12,FALSE)</f>
        <v>No Data</v>
      </c>
      <c r="I115" t="s">
        <v>580</v>
      </c>
      <c r="J115" t="s">
        <v>580</v>
      </c>
      <c r="K115" t="s">
        <v>580</v>
      </c>
    </row>
    <row r="116" spans="1:11" x14ac:dyDescent="0.25">
      <c r="A116" t="s">
        <v>94</v>
      </c>
      <c r="B116" t="str">
        <f>VLOOKUP(A116,'Country and Region'!$A$1:$B$165,2,FALSE)</f>
        <v>Sub-Saharan Africa</v>
      </c>
      <c r="C116">
        <v>2021</v>
      </c>
      <c r="D116">
        <v>115</v>
      </c>
      <c r="E116">
        <v>4.7939999999999996</v>
      </c>
      <c r="F116" s="2">
        <f>VLOOKUP(A116,'GDP $ from World Bank'!$A$2:$L$274,12,FALSE)</f>
        <v>16095828896.63423</v>
      </c>
      <c r="G116" t="str">
        <f>VLOOKUP(A116,'Life Expectancy from World Bank'!$A$1:$L$267,12,FALSE)</f>
        <v>No Data</v>
      </c>
      <c r="H116" t="str">
        <f>VLOOKUP(A116,'Unemployment % from World Bank'!$A$1:$L$267,12,FALSE)</f>
        <v>No Data</v>
      </c>
      <c r="I116" t="s">
        <v>580</v>
      </c>
      <c r="J116" t="s">
        <v>580</v>
      </c>
      <c r="K116" t="s">
        <v>580</v>
      </c>
    </row>
    <row r="117" spans="1:11" x14ac:dyDescent="0.25">
      <c r="A117" t="s">
        <v>78</v>
      </c>
      <c r="B117" t="str">
        <f>VLOOKUP(A117,'Country and Region'!$A$1:$B$165,2,FALSE)</f>
        <v>Sub-Saharan Africa</v>
      </c>
      <c r="C117">
        <v>2021</v>
      </c>
      <c r="D117">
        <v>116</v>
      </c>
      <c r="E117">
        <v>4.7590000000000003</v>
      </c>
      <c r="F117" s="2">
        <f>VLOOKUP(A117,'GDP $ from World Bank'!$A$2:$L$274,12,FALSE)</f>
        <v>440776971536.01477</v>
      </c>
      <c r="G117" t="str">
        <f>VLOOKUP(A117,'Life Expectancy from World Bank'!$A$1:$L$267,12,FALSE)</f>
        <v>No Data</v>
      </c>
      <c r="H117" t="str">
        <f>VLOOKUP(A117,'Unemployment % from World Bank'!$A$1:$L$267,12,FALSE)</f>
        <v>No Data</v>
      </c>
      <c r="I117" t="s">
        <v>580</v>
      </c>
      <c r="J117" t="s">
        <v>580</v>
      </c>
      <c r="K117" t="s">
        <v>580</v>
      </c>
    </row>
    <row r="118" spans="1:11" x14ac:dyDescent="0.25">
      <c r="A118" t="s">
        <v>138</v>
      </c>
      <c r="B118" t="str">
        <f>VLOOKUP(A118,'Country and Region'!$A$1:$B$165,2,FALSE)</f>
        <v>Sub-Saharan Africa</v>
      </c>
      <c r="C118">
        <v>2021</v>
      </c>
      <c r="D118">
        <v>117</v>
      </c>
      <c r="E118">
        <v>4.7229999999999999</v>
      </c>
      <c r="F118" s="2">
        <f>VLOOKUP(A118,'GDP $ from World Bank'!$A$2:$L$274,12,FALSE)</f>
        <v>19143741503.148163</v>
      </c>
      <c r="G118" t="str">
        <f>VLOOKUP(A118,'Life Expectancy from World Bank'!$A$1:$L$267,12,FALSE)</f>
        <v>No Data</v>
      </c>
      <c r="H118" t="str">
        <f>VLOOKUP(A118,'Unemployment % from World Bank'!$A$1:$L$267,12,FALSE)</f>
        <v>No Data</v>
      </c>
      <c r="I118" t="s">
        <v>580</v>
      </c>
      <c r="J118" t="s">
        <v>580</v>
      </c>
      <c r="K118" t="s">
        <v>580</v>
      </c>
    </row>
    <row r="119" spans="1:11" x14ac:dyDescent="0.25">
      <c r="A119" t="s">
        <v>110</v>
      </c>
      <c r="B119" t="str">
        <f>VLOOKUP(A119,'Country and Region'!$A$1:$B$165,2,FALSE)</f>
        <v>Middle East and Northern Africa</v>
      </c>
      <c r="C119">
        <v>2021</v>
      </c>
      <c r="D119">
        <v>118</v>
      </c>
      <c r="E119">
        <v>4.7210000000000001</v>
      </c>
      <c r="F119" s="2" t="str">
        <f>VLOOKUP(A119,'GDP $ from World Bank'!$A$2:$L$274,12,FALSE)</f>
        <v>No Data</v>
      </c>
      <c r="G119" t="str">
        <f>VLOOKUP(A119,'Life Expectancy from World Bank'!$A$1:$L$267,12,FALSE)</f>
        <v>No Data</v>
      </c>
      <c r="H119" t="str">
        <f>VLOOKUP(A119,'Unemployment % from World Bank'!$A$1:$L$267,12,FALSE)</f>
        <v>No Data</v>
      </c>
      <c r="I119" t="s">
        <v>580</v>
      </c>
      <c r="J119" t="s">
        <v>580</v>
      </c>
      <c r="K119" t="s">
        <v>580</v>
      </c>
    </row>
    <row r="120" spans="1:11" x14ac:dyDescent="0.25">
      <c r="A120" t="s">
        <v>141</v>
      </c>
      <c r="B120" t="str">
        <f>VLOOKUP(A120,'Country and Region'!$A$1:$B$165,2,FALSE)</f>
        <v>Sub-Saharan Africa</v>
      </c>
      <c r="C120">
        <v>2021</v>
      </c>
      <c r="D120">
        <v>119</v>
      </c>
      <c r="E120">
        <v>4.6360000000000001</v>
      </c>
      <c r="F120" s="2">
        <f>VLOOKUP(A120,'GDP $ from World Bank'!$A$2:$L$274,12,FALSE)</f>
        <v>40434701516.952782</v>
      </c>
      <c r="G120" t="str">
        <f>VLOOKUP(A120,'Life Expectancy from World Bank'!$A$1:$L$267,12,FALSE)</f>
        <v>No Data</v>
      </c>
      <c r="H120" t="str">
        <f>VLOOKUP(A120,'Unemployment % from World Bank'!$A$1:$L$267,12,FALSE)</f>
        <v>No Data</v>
      </c>
      <c r="I120" t="s">
        <v>580</v>
      </c>
      <c r="J120" t="s">
        <v>580</v>
      </c>
      <c r="K120" t="s">
        <v>580</v>
      </c>
    </row>
    <row r="121" spans="1:11" x14ac:dyDescent="0.25">
      <c r="A121" t="s">
        <v>116</v>
      </c>
      <c r="B121" t="str">
        <f>VLOOKUP(A121,'Country and Region'!$A$1:$B$165,2,FALSE)</f>
        <v>Sub-Saharan Africa</v>
      </c>
      <c r="C121">
        <v>2021</v>
      </c>
      <c r="D121">
        <v>120</v>
      </c>
      <c r="E121">
        <v>4.625</v>
      </c>
      <c r="F121" s="2">
        <f>VLOOKUP(A121,'GDP $ from World Bank'!$A$2:$L$274,12,FALSE)</f>
        <v>3486741370</v>
      </c>
      <c r="G121" t="str">
        <f>VLOOKUP(A121,'Life Expectancy from World Bank'!$A$1:$L$267,12,FALSE)</f>
        <v>No Data</v>
      </c>
      <c r="H121" t="str">
        <f>VLOOKUP(A121,'Unemployment % from World Bank'!$A$1:$L$267,12,FALSE)</f>
        <v>No Data</v>
      </c>
      <c r="I121" t="s">
        <v>580</v>
      </c>
      <c r="J121" t="s">
        <v>580</v>
      </c>
      <c r="K121" t="s">
        <v>580</v>
      </c>
    </row>
    <row r="122" spans="1:11" x14ac:dyDescent="0.25">
      <c r="A122" t="s">
        <v>125</v>
      </c>
      <c r="B122" t="str">
        <f>VLOOKUP(A122,'Country and Region'!$A$1:$B$165,2,FALSE)</f>
        <v>Sub-Saharan Africa</v>
      </c>
      <c r="C122">
        <v>2021</v>
      </c>
      <c r="D122">
        <v>121</v>
      </c>
      <c r="E122">
        <v>4.6070000000000002</v>
      </c>
      <c r="F122" s="2">
        <f>VLOOKUP(A122,'GDP $ from World Bank'!$A$2:$L$274,12,FALSE)</f>
        <v>110347079517.3558</v>
      </c>
      <c r="G122" t="str">
        <f>VLOOKUP(A122,'Life Expectancy from World Bank'!$A$1:$L$267,12,FALSE)</f>
        <v>No Data</v>
      </c>
      <c r="H122" t="str">
        <f>VLOOKUP(A122,'Unemployment % from World Bank'!$A$1:$L$267,12,FALSE)</f>
        <v>No Data</v>
      </c>
      <c r="I122" t="s">
        <v>580</v>
      </c>
      <c r="J122" t="s">
        <v>580</v>
      </c>
      <c r="K122" t="s">
        <v>580</v>
      </c>
    </row>
    <row r="123" spans="1:11" x14ac:dyDescent="0.25">
      <c r="A123" t="s">
        <v>107</v>
      </c>
      <c r="B123" t="str">
        <f>VLOOKUP(A123,'Country and Region'!$A$1:$B$165,2,FALSE)</f>
        <v>Middle East and Northern Africa</v>
      </c>
      <c r="C123">
        <v>2021</v>
      </c>
      <c r="D123">
        <v>122</v>
      </c>
      <c r="E123">
        <v>4.5960000000000001</v>
      </c>
      <c r="F123" s="2">
        <f>VLOOKUP(A123,'GDP $ from World Bank'!$A$2:$L$274,12,FALSE)</f>
        <v>46840042941.49221</v>
      </c>
      <c r="G123" t="str">
        <f>VLOOKUP(A123,'Life Expectancy from World Bank'!$A$1:$L$267,12,FALSE)</f>
        <v>No Data</v>
      </c>
      <c r="H123" t="str">
        <f>VLOOKUP(A123,'Unemployment % from World Bank'!$A$1:$L$267,12,FALSE)</f>
        <v>No Data</v>
      </c>
      <c r="I123" t="s">
        <v>580</v>
      </c>
      <c r="J123" t="s">
        <v>580</v>
      </c>
      <c r="K123" t="s">
        <v>580</v>
      </c>
    </row>
    <row r="124" spans="1:11" x14ac:dyDescent="0.25">
      <c r="A124" t="s">
        <v>103</v>
      </c>
      <c r="B124" t="str">
        <f>VLOOKUP(A124,'Country and Region'!$A$1:$B$165,2,FALSE)</f>
        <v>Middle East and Northern Africa</v>
      </c>
      <c r="C124">
        <v>2021</v>
      </c>
      <c r="D124">
        <v>123</v>
      </c>
      <c r="E124">
        <v>4.5839999999999996</v>
      </c>
      <c r="F124" s="2">
        <f>VLOOKUP(A124,'GDP $ from World Bank'!$A$2:$L$274,12,FALSE)</f>
        <v>18076624840.184074</v>
      </c>
      <c r="G124" t="str">
        <f>VLOOKUP(A124,'Life Expectancy from World Bank'!$A$1:$L$267,12,FALSE)</f>
        <v>No Data</v>
      </c>
      <c r="H124" t="str">
        <f>VLOOKUP(A124,'Unemployment % from World Bank'!$A$1:$L$267,12,FALSE)</f>
        <v>No Data</v>
      </c>
      <c r="I124" t="s">
        <v>580</v>
      </c>
      <c r="J124" t="s">
        <v>580</v>
      </c>
      <c r="K124" t="s">
        <v>580</v>
      </c>
    </row>
    <row r="125" spans="1:11" x14ac:dyDescent="0.25">
      <c r="A125" t="s">
        <v>177</v>
      </c>
      <c r="B125" t="str">
        <f>VLOOKUP(A125,'Country and Region'!$A$1:$B$165,2,FALSE)</f>
        <v>Sub-Saharan Africa</v>
      </c>
      <c r="C125">
        <v>2021</v>
      </c>
      <c r="D125">
        <v>124</v>
      </c>
      <c r="E125">
        <v>4.5739999999999998</v>
      </c>
      <c r="F125" s="2">
        <f>VLOOKUP(A125,'GDP $ from World Bank'!$A$2:$L$274,12,FALSE)</f>
        <v>12236250784.133558</v>
      </c>
      <c r="G125" t="str">
        <f>VLOOKUP(A125,'Life Expectancy from World Bank'!$A$1:$L$267,12,FALSE)</f>
        <v>No Data</v>
      </c>
      <c r="H125" t="str">
        <f>VLOOKUP(A125,'Unemployment % from World Bank'!$A$1:$L$267,12,FALSE)</f>
        <v>No Data</v>
      </c>
      <c r="I125" t="s">
        <v>580</v>
      </c>
      <c r="J125" t="s">
        <v>580</v>
      </c>
      <c r="K125" t="s">
        <v>580</v>
      </c>
    </row>
    <row r="126" spans="1:11" x14ac:dyDescent="0.25">
      <c r="A126" t="s">
        <v>108</v>
      </c>
      <c r="B126" t="str">
        <f>VLOOKUP(A126,'Country and Region'!$A$1:$B$165,2,FALSE)</f>
        <v>Middle East and Northern Africa</v>
      </c>
      <c r="C126">
        <v>2021</v>
      </c>
      <c r="D126">
        <v>125</v>
      </c>
      <c r="E126">
        <v>4.5170000000000003</v>
      </c>
      <c r="F126" s="2" t="str">
        <f>VLOOKUP(A126,'GDP $ from World Bank'!$A$2:$L$274,12,FALSE)</f>
        <v>No Data</v>
      </c>
      <c r="G126" t="e">
        <f>VLOOKUP(A126,'Life Expectancy from World Bank'!$A$1:$L$267,12,FALSE)</f>
        <v>#N/A</v>
      </c>
      <c r="H126" t="e">
        <f>VLOOKUP(A126,'Unemployment % from World Bank'!$A$1:$L$267,12,FALSE)</f>
        <v>#N/A</v>
      </c>
      <c r="I126" t="s">
        <v>580</v>
      </c>
      <c r="J126" t="s">
        <v>580</v>
      </c>
      <c r="K126" t="s">
        <v>580</v>
      </c>
    </row>
    <row r="127" spans="1:11" x14ac:dyDescent="0.25">
      <c r="A127" t="s">
        <v>129</v>
      </c>
      <c r="B127" t="str">
        <f>VLOOKUP(A127,'Country and Region'!$A$1:$B$165,2,FALSE)</f>
        <v>Southeastern Asia</v>
      </c>
      <c r="C127">
        <v>2021</v>
      </c>
      <c r="D127">
        <v>126</v>
      </c>
      <c r="E127">
        <v>4.4260000000000002</v>
      </c>
      <c r="F127" s="2">
        <f>VLOOKUP(A127,'GDP $ from World Bank'!$A$2:$L$274,12,FALSE)</f>
        <v>65067808984.679161</v>
      </c>
      <c r="G127" t="str">
        <f>VLOOKUP(A127,'Life Expectancy from World Bank'!$A$1:$L$267,12,FALSE)</f>
        <v>No Data</v>
      </c>
      <c r="H127" t="str">
        <f>VLOOKUP(A127,'Unemployment % from World Bank'!$A$1:$L$267,12,FALSE)</f>
        <v>No Data</v>
      </c>
      <c r="I127" t="s">
        <v>580</v>
      </c>
      <c r="J127" t="s">
        <v>580</v>
      </c>
      <c r="K127" t="s">
        <v>580</v>
      </c>
    </row>
    <row r="128" spans="1:11" x14ac:dyDescent="0.25">
      <c r="A128" t="s">
        <v>82</v>
      </c>
      <c r="B128" t="str">
        <f>VLOOKUP(A128,'Country and Region'!$A$1:$B$165,2,FALSE)</f>
        <v>Middle East and Northern Africa</v>
      </c>
      <c r="C128">
        <v>2021</v>
      </c>
      <c r="D128">
        <v>127</v>
      </c>
      <c r="E128">
        <v>4.3949999999999996</v>
      </c>
      <c r="F128" s="2">
        <f>VLOOKUP(A128,'GDP $ from World Bank'!$A$2:$L$274,12,FALSE)</f>
        <v>45243661971.830986</v>
      </c>
      <c r="G128" t="str">
        <f>VLOOKUP(A128,'Life Expectancy from World Bank'!$A$1:$L$267,12,FALSE)</f>
        <v>No Data</v>
      </c>
      <c r="H128" t="str">
        <f>VLOOKUP(A128,'Unemployment % from World Bank'!$A$1:$L$267,12,FALSE)</f>
        <v>No Data</v>
      </c>
      <c r="I128" t="s">
        <v>580</v>
      </c>
      <c r="J128" t="s">
        <v>580</v>
      </c>
      <c r="K128" t="s">
        <v>580</v>
      </c>
    </row>
    <row r="129" spans="1:11" x14ac:dyDescent="0.25">
      <c r="A129" t="s">
        <v>149</v>
      </c>
      <c r="B129" t="str">
        <f>VLOOKUP(A129,'Country and Region'!$A$1:$B$165,2,FALSE)</f>
        <v>Sub-Saharan Africa</v>
      </c>
      <c r="C129">
        <v>2021</v>
      </c>
      <c r="D129">
        <v>128</v>
      </c>
      <c r="E129">
        <v>4.3550000000000004</v>
      </c>
      <c r="F129" s="2">
        <f>VLOOKUP(A129,'GDP $ from World Bank'!$A$2:$L$274,12,FALSE)</f>
        <v>11779980801.784283</v>
      </c>
      <c r="G129" t="str">
        <f>VLOOKUP(A129,'Life Expectancy from World Bank'!$A$1:$L$267,12,FALSE)</f>
        <v>No Data</v>
      </c>
      <c r="H129" t="str">
        <f>VLOOKUP(A129,'Unemployment % from World Bank'!$A$1:$L$267,12,FALSE)</f>
        <v>No Data</v>
      </c>
      <c r="I129" t="s">
        <v>580</v>
      </c>
      <c r="J129" t="s">
        <v>580</v>
      </c>
      <c r="K129" t="s">
        <v>580</v>
      </c>
    </row>
    <row r="130" spans="1:11" x14ac:dyDescent="0.25">
      <c r="A130" t="s">
        <v>132</v>
      </c>
      <c r="B130" t="str">
        <f>VLOOKUP(A130,'Country and Region'!$A$1:$B$165,2,FALSE)</f>
        <v>Southern Asia</v>
      </c>
      <c r="C130">
        <v>2021</v>
      </c>
      <c r="D130">
        <v>129</v>
      </c>
      <c r="E130">
        <v>4.3250000000000002</v>
      </c>
      <c r="F130" s="2">
        <f>VLOOKUP(A130,'GDP $ from World Bank'!$A$2:$L$274,12,FALSE)</f>
        <v>84518830392.615707</v>
      </c>
      <c r="G130" t="str">
        <f>VLOOKUP(A130,'Life Expectancy from World Bank'!$A$1:$L$267,12,FALSE)</f>
        <v>No Data</v>
      </c>
      <c r="H130" t="str">
        <f>VLOOKUP(A130,'Unemployment % from World Bank'!$A$1:$L$267,12,FALSE)</f>
        <v>No Data</v>
      </c>
      <c r="I130" t="s">
        <v>580</v>
      </c>
      <c r="J130" t="s">
        <v>580</v>
      </c>
      <c r="K130" t="s">
        <v>580</v>
      </c>
    </row>
    <row r="131" spans="1:11" x14ac:dyDescent="0.25">
      <c r="A131" t="s">
        <v>101</v>
      </c>
      <c r="B131" t="str">
        <f>VLOOKUP(A131,'Country and Region'!$A$1:$B$165,2,FALSE)</f>
        <v>Sub-Saharan Africa</v>
      </c>
      <c r="C131">
        <v>2021</v>
      </c>
      <c r="D131">
        <v>130</v>
      </c>
      <c r="E131">
        <v>4.3079999999999998</v>
      </c>
      <c r="F131" s="2">
        <f>VLOOKUP(A131,'GDP $ from World Bank'!$A$2:$L$274,12,FALSE)</f>
        <v>4941373182.0826063</v>
      </c>
      <c r="G131" t="e">
        <f>VLOOKUP(A131,'Life Expectancy from World Bank'!$A$1:$L$267,12,FALSE)</f>
        <v>#N/A</v>
      </c>
      <c r="H131" t="e">
        <f>VLOOKUP(A131,'Unemployment % from World Bank'!$A$1:$L$267,12,FALSE)</f>
        <v>#N/A</v>
      </c>
      <c r="I131" t="s">
        <v>580</v>
      </c>
      <c r="J131" t="s">
        <v>580</v>
      </c>
      <c r="K131" t="s">
        <v>580</v>
      </c>
    </row>
    <row r="132" spans="1:11" x14ac:dyDescent="0.25">
      <c r="A132" t="s">
        <v>140</v>
      </c>
      <c r="B132" t="str">
        <f>VLOOKUP(A132,'Country and Region'!$A$1:$B$165,2,FALSE)</f>
        <v>Sub-Saharan Africa</v>
      </c>
      <c r="C132">
        <v>2021</v>
      </c>
      <c r="D132">
        <v>131</v>
      </c>
      <c r="E132">
        <v>4.2889999999999997</v>
      </c>
      <c r="F132" s="2">
        <f>VLOOKUP(A132,'GDP $ from World Bank'!$A$2:$L$274,12,FALSE)</f>
        <v>1327964249.3264909</v>
      </c>
      <c r="G132" t="str">
        <f>VLOOKUP(A132,'Life Expectancy from World Bank'!$A$1:$L$267,12,FALSE)</f>
        <v>No Data</v>
      </c>
      <c r="H132" t="str">
        <f>VLOOKUP(A132,'Unemployment % from World Bank'!$A$1:$L$267,12,FALSE)</f>
        <v>No Data</v>
      </c>
      <c r="I132" t="s">
        <v>580</v>
      </c>
      <c r="J132" t="s">
        <v>580</v>
      </c>
      <c r="K132" t="s">
        <v>580</v>
      </c>
    </row>
    <row r="133" spans="1:11" x14ac:dyDescent="0.25">
      <c r="A133" t="s">
        <v>135</v>
      </c>
      <c r="B133" t="str">
        <f>VLOOKUP(A133,'Country and Region'!$A$1:$B$165,2,FALSE)</f>
        <v>Middle East and Northern Africa</v>
      </c>
      <c r="C133">
        <v>2021</v>
      </c>
      <c r="D133">
        <v>132</v>
      </c>
      <c r="E133">
        <v>4.2830000000000004</v>
      </c>
      <c r="F133" s="2">
        <f>VLOOKUP(A133,'GDP $ from World Bank'!$A$2:$L$274,12,FALSE)</f>
        <v>404142766093.05292</v>
      </c>
      <c r="G133" t="str">
        <f>VLOOKUP(A133,'Life Expectancy from World Bank'!$A$1:$L$267,12,FALSE)</f>
        <v>No Data</v>
      </c>
      <c r="H133" t="str">
        <f>VLOOKUP(A133,'Unemployment % from World Bank'!$A$1:$L$267,12,FALSE)</f>
        <v>No Data</v>
      </c>
      <c r="I133" t="s">
        <v>580</v>
      </c>
      <c r="J133" t="s">
        <v>580</v>
      </c>
      <c r="K133" t="s">
        <v>580</v>
      </c>
    </row>
    <row r="134" spans="1:11" x14ac:dyDescent="0.25">
      <c r="A134" t="s">
        <v>122</v>
      </c>
      <c r="B134" t="str">
        <f>VLOOKUP(A134,'Country and Region'!$A$1:$B$165,2,FALSE)</f>
        <v>Sub-Saharan Africa</v>
      </c>
      <c r="C134">
        <v>2021</v>
      </c>
      <c r="D134">
        <v>133</v>
      </c>
      <c r="E134">
        <v>4.2750000000000004</v>
      </c>
      <c r="F134" s="2">
        <f>VLOOKUP(A134,'GDP $ from World Bank'!$A$2:$L$274,12,FALSE)</f>
        <v>111271112329.9749</v>
      </c>
      <c r="G134" t="str">
        <f>VLOOKUP(A134,'Life Expectancy from World Bank'!$A$1:$L$267,12,FALSE)</f>
        <v>No Data</v>
      </c>
      <c r="H134" t="str">
        <f>VLOOKUP(A134,'Unemployment % from World Bank'!$A$1:$L$267,12,FALSE)</f>
        <v>No Data</v>
      </c>
      <c r="I134" t="s">
        <v>580</v>
      </c>
      <c r="J134" t="s">
        <v>580</v>
      </c>
      <c r="K134" t="s">
        <v>580</v>
      </c>
    </row>
    <row r="135" spans="1:11" x14ac:dyDescent="0.25">
      <c r="A135" t="s">
        <v>124</v>
      </c>
      <c r="B135" t="str">
        <f>VLOOKUP(A135,'Country and Region'!$A$1:$B$165,2,FALSE)</f>
        <v>Sub-Saharan Africa</v>
      </c>
      <c r="C135">
        <v>2021</v>
      </c>
      <c r="D135">
        <v>134</v>
      </c>
      <c r="E135">
        <v>4.2270000000000003</v>
      </c>
      <c r="F135" s="2">
        <f>VLOOKUP(A135,'GDP $ from World Bank'!$A$2:$L$274,12,FALSE)</f>
        <v>8227580740.4988928</v>
      </c>
      <c r="G135" t="str">
        <f>VLOOKUP(A135,'Life Expectancy from World Bank'!$A$1:$L$267,12,FALSE)</f>
        <v>No Data</v>
      </c>
      <c r="H135" t="str">
        <f>VLOOKUP(A135,'Unemployment % from World Bank'!$A$1:$L$267,12,FALSE)</f>
        <v>No Data</v>
      </c>
      <c r="I135" t="s">
        <v>580</v>
      </c>
      <c r="J135" t="s">
        <v>580</v>
      </c>
      <c r="K135" t="s">
        <v>580</v>
      </c>
    </row>
    <row r="136" spans="1:11" x14ac:dyDescent="0.25">
      <c r="A136" t="s">
        <v>147</v>
      </c>
      <c r="B136" t="str">
        <f>VLOOKUP(A136,'Country and Region'!$A$1:$B$165,2,FALSE)</f>
        <v>Sub-Saharan Africa</v>
      </c>
      <c r="C136">
        <v>2021</v>
      </c>
      <c r="D136">
        <v>135</v>
      </c>
      <c r="E136">
        <v>4.2080000000000002</v>
      </c>
      <c r="F136" s="2">
        <f>VLOOKUP(A136,'GDP $ from World Bank'!$A$2:$L$274,12,FALSE)</f>
        <v>14637400395.688976</v>
      </c>
      <c r="G136" t="str">
        <f>VLOOKUP(A136,'Life Expectancy from World Bank'!$A$1:$L$267,12,FALSE)</f>
        <v>No Data</v>
      </c>
      <c r="H136" t="str">
        <f>VLOOKUP(A136,'Unemployment % from World Bank'!$A$1:$L$267,12,FALSE)</f>
        <v>No Data</v>
      </c>
      <c r="I136" t="s">
        <v>580</v>
      </c>
      <c r="J136" t="s">
        <v>580</v>
      </c>
      <c r="K136" t="s">
        <v>580</v>
      </c>
    </row>
    <row r="137" spans="1:11" x14ac:dyDescent="0.25">
      <c r="A137" t="s">
        <v>157</v>
      </c>
      <c r="B137" t="str">
        <f>VLOOKUP(A137,'Country and Region'!$A$1:$B$165,2,FALSE)</f>
        <v>Sub-Saharan Africa</v>
      </c>
      <c r="C137">
        <v>2021</v>
      </c>
      <c r="D137">
        <v>136</v>
      </c>
      <c r="E137">
        <v>4.1070000000000002</v>
      </c>
      <c r="F137" s="2">
        <f>VLOOKUP(A137,'GDP $ from World Bank'!$A$2:$L$274,12,FALSE)</f>
        <v>8413200567.6151018</v>
      </c>
      <c r="G137" t="str">
        <f>VLOOKUP(A137,'Life Expectancy from World Bank'!$A$1:$L$267,12,FALSE)</f>
        <v>No Data</v>
      </c>
      <c r="H137" t="str">
        <f>VLOOKUP(A137,'Unemployment % from World Bank'!$A$1:$L$267,12,FALSE)</f>
        <v>No Data</v>
      </c>
      <c r="I137" t="s">
        <v>580</v>
      </c>
      <c r="J137" t="s">
        <v>580</v>
      </c>
      <c r="K137" t="s">
        <v>580</v>
      </c>
    </row>
    <row r="138" spans="1:11" x14ac:dyDescent="0.25">
      <c r="A138" t="s">
        <v>85</v>
      </c>
      <c r="B138" t="str">
        <f>VLOOKUP(A138,'Country and Region'!$A$1:$B$165,2,FALSE)</f>
        <v>Sub-Saharan Africa</v>
      </c>
      <c r="C138">
        <v>2021</v>
      </c>
      <c r="D138">
        <v>137</v>
      </c>
      <c r="E138">
        <v>4.0730000000000004</v>
      </c>
      <c r="F138" s="2">
        <f>VLOOKUP(A138,'GDP $ from World Bank'!$A$2:$L$274,12,FALSE)</f>
        <v>21203059080.350677</v>
      </c>
      <c r="G138" t="str">
        <f>VLOOKUP(A138,'Life Expectancy from World Bank'!$A$1:$L$267,12,FALSE)</f>
        <v>No Data</v>
      </c>
      <c r="H138" t="str">
        <f>VLOOKUP(A138,'Unemployment % from World Bank'!$A$1:$L$267,12,FALSE)</f>
        <v>No Data</v>
      </c>
      <c r="I138" t="s">
        <v>580</v>
      </c>
      <c r="J138" t="s">
        <v>580</v>
      </c>
      <c r="K138" t="s">
        <v>580</v>
      </c>
    </row>
    <row r="139" spans="1:11" x14ac:dyDescent="0.25">
      <c r="A139" t="s">
        <v>123</v>
      </c>
      <c r="B139" t="str">
        <f>VLOOKUP(A139,'Country and Region'!$A$1:$B$165,2,FALSE)</f>
        <v>Sub-Saharan Africa</v>
      </c>
      <c r="C139">
        <v>2021</v>
      </c>
      <c r="D139">
        <v>138</v>
      </c>
      <c r="E139">
        <v>3.8490000000000002</v>
      </c>
      <c r="F139" s="2">
        <f>VLOOKUP(A139,'GDP $ from World Bank'!$A$2:$L$274,12,FALSE)</f>
        <v>4200380124.3291149</v>
      </c>
      <c r="G139" t="str">
        <f>VLOOKUP(A139,'Life Expectancy from World Bank'!$A$1:$L$267,12,FALSE)</f>
        <v>No Data</v>
      </c>
      <c r="H139" t="str">
        <f>VLOOKUP(A139,'Unemployment % from World Bank'!$A$1:$L$267,12,FALSE)</f>
        <v>No Data</v>
      </c>
      <c r="I139" t="s">
        <v>580</v>
      </c>
      <c r="J139" t="s">
        <v>580</v>
      </c>
      <c r="K139" t="s">
        <v>580</v>
      </c>
    </row>
    <row r="140" spans="1:11" x14ac:dyDescent="0.25">
      <c r="A140" t="s">
        <v>117</v>
      </c>
      <c r="B140" t="str">
        <f>VLOOKUP(A140,'Country and Region'!$A$1:$B$165,2,FALSE)</f>
        <v>Southern Asia</v>
      </c>
      <c r="C140">
        <v>2021</v>
      </c>
      <c r="D140">
        <v>139</v>
      </c>
      <c r="E140">
        <v>3.819</v>
      </c>
      <c r="F140" s="2">
        <f>VLOOKUP(A140,'GDP $ from World Bank'!$A$2:$L$274,12,FALSE)</f>
        <v>3173397590816.9087</v>
      </c>
      <c r="G140" t="str">
        <f>VLOOKUP(A140,'Life Expectancy from World Bank'!$A$1:$L$267,12,FALSE)</f>
        <v>No Data</v>
      </c>
      <c r="H140" t="str">
        <f>VLOOKUP(A140,'Unemployment % from World Bank'!$A$1:$L$267,12,FALSE)</f>
        <v>No Data</v>
      </c>
      <c r="I140" t="s">
        <v>580</v>
      </c>
      <c r="J140" t="s">
        <v>580</v>
      </c>
      <c r="K140" t="s">
        <v>580</v>
      </c>
    </row>
    <row r="141" spans="1:11" x14ac:dyDescent="0.25">
      <c r="A141" t="s">
        <v>156</v>
      </c>
      <c r="B141" t="str">
        <f>VLOOKUP(A141,'Country and Region'!$A$1:$B$165,2,FALSE)</f>
        <v>Sub-Saharan Africa</v>
      </c>
      <c r="C141">
        <v>2021</v>
      </c>
      <c r="D141">
        <v>140</v>
      </c>
      <c r="E141">
        <v>3.7749999999999999</v>
      </c>
      <c r="F141" s="2">
        <f>VLOOKUP(A141,'GDP $ from World Bank'!$A$2:$L$274,12,FALSE)</f>
        <v>2902029385.8259201</v>
      </c>
      <c r="G141" t="str">
        <f>VLOOKUP(A141,'Life Expectancy from World Bank'!$A$1:$L$267,12,FALSE)</f>
        <v>No Data</v>
      </c>
      <c r="H141" t="str">
        <f>VLOOKUP(A141,'Unemployment % from World Bank'!$A$1:$L$267,12,FALSE)</f>
        <v>No Data</v>
      </c>
      <c r="I141" t="s">
        <v>580</v>
      </c>
      <c r="J141" t="s">
        <v>580</v>
      </c>
      <c r="K141" t="s">
        <v>580</v>
      </c>
    </row>
    <row r="142" spans="1:11" x14ac:dyDescent="0.25">
      <c r="A142" t="s">
        <v>136</v>
      </c>
      <c r="B142" t="str">
        <f>VLOOKUP(A142,'Country and Region'!$A$1:$B$165,2,FALSE)</f>
        <v>Middle East and Northern Africa</v>
      </c>
      <c r="C142">
        <v>2021</v>
      </c>
      <c r="D142">
        <v>141</v>
      </c>
      <c r="E142">
        <v>3.6579999999999999</v>
      </c>
      <c r="F142" s="2">
        <f>VLOOKUP(A142,'GDP $ from World Bank'!$A$2:$L$274,12,FALSE)</f>
        <v>21061691629.536888</v>
      </c>
      <c r="G142" t="e">
        <f>VLOOKUP(A142,'Life Expectancy from World Bank'!$A$1:$L$267,12,FALSE)</f>
        <v>#N/A</v>
      </c>
      <c r="H142" t="str">
        <f>VLOOKUP(A142,'Unemployment % from World Bank'!$A$1:$L$267,12,FALSE)</f>
        <v>No Data</v>
      </c>
      <c r="I142" t="s">
        <v>580</v>
      </c>
      <c r="J142" t="s">
        <v>580</v>
      </c>
      <c r="K142" t="s">
        <v>580</v>
      </c>
    </row>
    <row r="143" spans="1:11" x14ac:dyDescent="0.25">
      <c r="A143" t="s">
        <v>146</v>
      </c>
      <c r="B143" t="str">
        <f>VLOOKUP(A143,'Country and Region'!$A$1:$B$165,2,FALSE)</f>
        <v>Sub-Saharan Africa</v>
      </c>
      <c r="C143">
        <v>2021</v>
      </c>
      <c r="D143">
        <v>142</v>
      </c>
      <c r="E143">
        <v>3.6230000000000002</v>
      </c>
      <c r="F143" s="2">
        <f>VLOOKUP(A143,'GDP $ from World Bank'!$A$2:$L$274,12,FALSE)</f>
        <v>67775101794.347824</v>
      </c>
      <c r="G143" t="str">
        <f>VLOOKUP(A143,'Life Expectancy from World Bank'!$A$1:$L$267,12,FALSE)</f>
        <v>No Data</v>
      </c>
      <c r="H143" t="str">
        <f>VLOOKUP(A143,'Unemployment % from World Bank'!$A$1:$L$267,12,FALSE)</f>
        <v>No Data</v>
      </c>
      <c r="I143" t="s">
        <v>580</v>
      </c>
      <c r="J143" t="s">
        <v>580</v>
      </c>
      <c r="K143" t="s">
        <v>580</v>
      </c>
    </row>
    <row r="144" spans="1:11" x14ac:dyDescent="0.25">
      <c r="A144" t="s">
        <v>119</v>
      </c>
      <c r="B144" t="str">
        <f>VLOOKUP(A144,'Country and Region'!$A$1:$B$165,2,FALSE)</f>
        <v>Latin America and Caribbean</v>
      </c>
      <c r="C144">
        <v>2021</v>
      </c>
      <c r="D144">
        <v>143</v>
      </c>
      <c r="E144">
        <v>3.6150000000000002</v>
      </c>
      <c r="F144" s="2">
        <f>VLOOKUP(A144,'GDP $ from World Bank'!$A$2:$L$274,12,FALSE)</f>
        <v>20944392615.080269</v>
      </c>
      <c r="G144" t="str">
        <f>VLOOKUP(A144,'Life Expectancy from World Bank'!$A$1:$L$267,12,FALSE)</f>
        <v>No Data</v>
      </c>
      <c r="H144" t="str">
        <f>VLOOKUP(A144,'Unemployment % from World Bank'!$A$1:$L$267,12,FALSE)</f>
        <v>No Data</v>
      </c>
      <c r="I144" t="s">
        <v>580</v>
      </c>
      <c r="J144" t="s">
        <v>580</v>
      </c>
      <c r="K144" t="s">
        <v>580</v>
      </c>
    </row>
    <row r="145" spans="1:11" x14ac:dyDescent="0.25">
      <c r="A145" t="s">
        <v>131</v>
      </c>
      <c r="B145" t="str">
        <f>VLOOKUP(A145,'Country and Region'!$A$1:$B$165,2,FALSE)</f>
        <v>Sub-Saharan Africa</v>
      </c>
      <c r="C145">
        <v>2021</v>
      </c>
      <c r="D145">
        <v>144</v>
      </c>
      <c r="E145">
        <v>3.6</v>
      </c>
      <c r="F145" s="2">
        <f>VLOOKUP(A145,'GDP $ from World Bank'!$A$2:$L$274,12,FALSE)</f>
        <v>12626718073.743877</v>
      </c>
      <c r="G145" t="str">
        <f>VLOOKUP(A145,'Life Expectancy from World Bank'!$A$1:$L$267,12,FALSE)</f>
        <v>No Data</v>
      </c>
      <c r="H145" t="str">
        <f>VLOOKUP(A145,'Unemployment % from World Bank'!$A$1:$L$267,12,FALSE)</f>
        <v>No Data</v>
      </c>
      <c r="I145" t="s">
        <v>580</v>
      </c>
      <c r="J145" t="s">
        <v>580</v>
      </c>
      <c r="K145" t="s">
        <v>580</v>
      </c>
    </row>
    <row r="146" spans="1:11" x14ac:dyDescent="0.25">
      <c r="A146" t="s">
        <v>97</v>
      </c>
      <c r="B146" t="str">
        <f>VLOOKUP(A146,'Country and Region'!$A$1:$B$165,2,FALSE)</f>
        <v>Sub-Saharan Africa</v>
      </c>
      <c r="C146">
        <v>2021</v>
      </c>
      <c r="D146">
        <v>145</v>
      </c>
      <c r="E146">
        <v>3.512</v>
      </c>
      <c r="F146" s="2">
        <f>VLOOKUP(A146,'GDP $ from World Bank'!$A$2:$L$274,12,FALSE)</f>
        <v>2518468891.0391307</v>
      </c>
      <c r="G146" t="str">
        <f>VLOOKUP(A146,'Life Expectancy from World Bank'!$A$1:$L$267,12,FALSE)</f>
        <v>No Data</v>
      </c>
      <c r="H146" t="str">
        <f>VLOOKUP(A146,'Unemployment % from World Bank'!$A$1:$L$267,12,FALSE)</f>
        <v>No Data</v>
      </c>
      <c r="I146" t="s">
        <v>580</v>
      </c>
      <c r="J146" t="s">
        <v>580</v>
      </c>
      <c r="K146" t="s">
        <v>580</v>
      </c>
    </row>
    <row r="147" spans="1:11" x14ac:dyDescent="0.25">
      <c r="A147" t="s">
        <v>128</v>
      </c>
      <c r="B147" t="str">
        <f>VLOOKUP(A147,'Country and Region'!$A$1:$B$165,2,FALSE)</f>
        <v>Sub-Saharan Africa</v>
      </c>
      <c r="C147">
        <v>2021</v>
      </c>
      <c r="D147">
        <v>146</v>
      </c>
      <c r="E147">
        <v>3.4670000000000001</v>
      </c>
      <c r="F147" s="2">
        <f>VLOOKUP(A147,'GDP $ from World Bank'!$A$2:$L$274,12,FALSE)</f>
        <v>17613846472.991619</v>
      </c>
      <c r="G147" t="str">
        <f>VLOOKUP(A147,'Life Expectancy from World Bank'!$A$1:$L$267,12,FALSE)</f>
        <v>No Data</v>
      </c>
      <c r="H147" t="str">
        <f>VLOOKUP(A147,'Unemployment % from World Bank'!$A$1:$L$267,12,FALSE)</f>
        <v>No Data</v>
      </c>
      <c r="I147" t="s">
        <v>580</v>
      </c>
      <c r="J147" t="s">
        <v>580</v>
      </c>
      <c r="K147" t="s">
        <v>580</v>
      </c>
    </row>
    <row r="148" spans="1:11" x14ac:dyDescent="0.25">
      <c r="A148" t="s">
        <v>153</v>
      </c>
      <c r="B148" t="str">
        <f>VLOOKUP(A148,'Country and Region'!$A$1:$B$165,2,FALSE)</f>
        <v>Sub-Saharan Africa</v>
      </c>
      <c r="C148">
        <v>2021</v>
      </c>
      <c r="D148">
        <v>147</v>
      </c>
      <c r="E148">
        <v>3.415</v>
      </c>
      <c r="F148" s="2">
        <f>VLOOKUP(A148,'GDP $ from World Bank'!$A$2:$L$274,12,FALSE)</f>
        <v>11070356519.480392</v>
      </c>
      <c r="G148" t="str">
        <f>VLOOKUP(A148,'Life Expectancy from World Bank'!$A$1:$L$267,12,FALSE)</f>
        <v>No Data</v>
      </c>
      <c r="H148" t="str">
        <f>VLOOKUP(A148,'Unemployment % from World Bank'!$A$1:$L$267,12,FALSE)</f>
        <v>No Data</v>
      </c>
      <c r="I148" t="s">
        <v>580</v>
      </c>
      <c r="J148" t="s">
        <v>580</v>
      </c>
      <c r="K148" t="s">
        <v>580</v>
      </c>
    </row>
    <row r="149" spans="1:11" x14ac:dyDescent="0.25">
      <c r="A149" t="s">
        <v>115</v>
      </c>
      <c r="B149" t="str">
        <f>VLOOKUP(A149,'Country and Region'!$A$1:$B$165,2,FALSE)</f>
        <v>Sub-Saharan Africa</v>
      </c>
      <c r="C149">
        <v>2021</v>
      </c>
      <c r="D149">
        <v>148</v>
      </c>
      <c r="E149">
        <v>3.145</v>
      </c>
      <c r="F149" s="2">
        <f>VLOOKUP(A149,'GDP $ from World Bank'!$A$2:$L$274,12,FALSE)</f>
        <v>26217726717.338638</v>
      </c>
      <c r="G149" t="str">
        <f>VLOOKUP(A149,'Life Expectancy from World Bank'!$A$1:$L$267,12,FALSE)</f>
        <v>No Data</v>
      </c>
      <c r="H149" t="str">
        <f>VLOOKUP(A149,'Unemployment % from World Bank'!$A$1:$L$267,12,FALSE)</f>
        <v>No Data</v>
      </c>
      <c r="I149" t="s">
        <v>580</v>
      </c>
      <c r="J149" t="s">
        <v>580</v>
      </c>
      <c r="K149" t="s">
        <v>580</v>
      </c>
    </row>
    <row r="150" spans="1:11" x14ac:dyDescent="0.25">
      <c r="A150" t="s">
        <v>152</v>
      </c>
      <c r="B150" t="str">
        <f>VLOOKUP(A150,'Country and Region'!$A$1:$B$165,2,FALSE)</f>
        <v>Southern Asia</v>
      </c>
      <c r="C150">
        <v>2021</v>
      </c>
      <c r="D150">
        <v>149</v>
      </c>
      <c r="E150">
        <v>2.5230000000000001</v>
      </c>
      <c r="F150" s="2" t="str">
        <f>VLOOKUP(A150,'GDP $ from World Bank'!$A$2:$L$274,12,FALSE)</f>
        <v>No Data</v>
      </c>
      <c r="G150" t="str">
        <f>VLOOKUP(A150,'Life Expectancy from World Bank'!$A$1:$L$267,12,FALSE)</f>
        <v>No Data</v>
      </c>
      <c r="H150">
        <f>VLOOKUP(A150,'Unemployment % from World Bank'!$A$1:$L$267,12,FALSE)</f>
        <v>5.5799999237060502</v>
      </c>
      <c r="I150" t="s">
        <v>580</v>
      </c>
      <c r="J150" t="s">
        <v>580</v>
      </c>
      <c r="K150" t="s">
        <v>580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90D6-5C96-499D-A3BF-62B03D0387B1}">
  <dimension ref="A1:B170"/>
  <sheetViews>
    <sheetView topLeftCell="A97" workbookViewId="0">
      <selection activeCell="B170" sqref="B170"/>
    </sheetView>
  </sheetViews>
  <sheetFormatPr defaultRowHeight="15" x14ac:dyDescent="0.25"/>
  <cols>
    <col min="1" max="1" width="22.7109375" bestFit="1" customWidth="1"/>
    <col min="2" max="2" width="29.85546875" bestFit="1" customWidth="1"/>
  </cols>
  <sheetData>
    <row r="1" spans="1:2" x14ac:dyDescent="0.25">
      <c r="A1" s="1" t="s">
        <v>0</v>
      </c>
      <c r="B1" s="1" t="s">
        <v>158</v>
      </c>
    </row>
    <row r="2" spans="1:2" x14ac:dyDescent="0.25">
      <c r="A2" t="s">
        <v>1</v>
      </c>
      <c r="B2" t="s">
        <v>159</v>
      </c>
    </row>
    <row r="3" spans="1:2" x14ac:dyDescent="0.25">
      <c r="A3" t="s">
        <v>2</v>
      </c>
      <c r="B3" t="s">
        <v>159</v>
      </c>
    </row>
    <row r="4" spans="1:2" x14ac:dyDescent="0.25">
      <c r="A4" t="s">
        <v>3</v>
      </c>
      <c r="B4" t="s">
        <v>159</v>
      </c>
    </row>
    <row r="5" spans="1:2" x14ac:dyDescent="0.25">
      <c r="A5" t="s">
        <v>4</v>
      </c>
      <c r="B5" t="s">
        <v>159</v>
      </c>
    </row>
    <row r="6" spans="1:2" x14ac:dyDescent="0.25">
      <c r="A6" t="s">
        <v>5</v>
      </c>
      <c r="B6" t="s">
        <v>160</v>
      </c>
    </row>
    <row r="7" spans="1:2" x14ac:dyDescent="0.25">
      <c r="A7" t="s">
        <v>6</v>
      </c>
      <c r="B7" t="s">
        <v>159</v>
      </c>
    </row>
    <row r="8" spans="1:2" x14ac:dyDescent="0.25">
      <c r="A8" t="s">
        <v>7</v>
      </c>
      <c r="B8" t="s">
        <v>159</v>
      </c>
    </row>
    <row r="9" spans="1:2" x14ac:dyDescent="0.25">
      <c r="A9" t="s">
        <v>8</v>
      </c>
      <c r="B9" t="s">
        <v>159</v>
      </c>
    </row>
    <row r="10" spans="1:2" x14ac:dyDescent="0.25">
      <c r="A10" t="s">
        <v>9</v>
      </c>
      <c r="B10" t="s">
        <v>161</v>
      </c>
    </row>
    <row r="11" spans="1:2" x14ac:dyDescent="0.25">
      <c r="A11" t="s">
        <v>10</v>
      </c>
      <c r="B11" t="s">
        <v>161</v>
      </c>
    </row>
    <row r="12" spans="1:2" x14ac:dyDescent="0.25">
      <c r="A12" t="s">
        <v>11</v>
      </c>
      <c r="B12" t="s">
        <v>162</v>
      </c>
    </row>
    <row r="13" spans="1:2" x14ac:dyDescent="0.25">
      <c r="A13" t="s">
        <v>12</v>
      </c>
      <c r="B13" t="s">
        <v>163</v>
      </c>
    </row>
    <row r="14" spans="1:2" x14ac:dyDescent="0.25">
      <c r="A14" t="s">
        <v>13</v>
      </c>
      <c r="B14" t="s">
        <v>159</v>
      </c>
    </row>
    <row r="15" spans="1:2" x14ac:dyDescent="0.25">
      <c r="A15" t="s">
        <v>14</v>
      </c>
      <c r="B15" t="s">
        <v>163</v>
      </c>
    </row>
    <row r="16" spans="1:2" x14ac:dyDescent="0.25">
      <c r="A16" t="s">
        <v>15</v>
      </c>
      <c r="B16" t="s">
        <v>160</v>
      </c>
    </row>
    <row r="17" spans="1:2" x14ac:dyDescent="0.25">
      <c r="A17" t="s">
        <v>16</v>
      </c>
      <c r="B17" t="s">
        <v>163</v>
      </c>
    </row>
    <row r="18" spans="1:2" x14ac:dyDescent="0.25">
      <c r="A18" t="s">
        <v>17</v>
      </c>
      <c r="B18" t="s">
        <v>159</v>
      </c>
    </row>
    <row r="19" spans="1:2" x14ac:dyDescent="0.25">
      <c r="A19" t="s">
        <v>18</v>
      </c>
      <c r="B19" t="s">
        <v>159</v>
      </c>
    </row>
    <row r="20" spans="1:2" x14ac:dyDescent="0.25">
      <c r="A20" t="s">
        <v>19</v>
      </c>
      <c r="B20" t="s">
        <v>159</v>
      </c>
    </row>
    <row r="21" spans="1:2" x14ac:dyDescent="0.25">
      <c r="A21" t="s">
        <v>20</v>
      </c>
      <c r="B21" t="s">
        <v>162</v>
      </c>
    </row>
    <row r="22" spans="1:2" x14ac:dyDescent="0.25">
      <c r="A22" t="s">
        <v>21</v>
      </c>
      <c r="B22" t="s">
        <v>159</v>
      </c>
    </row>
    <row r="23" spans="1:2" x14ac:dyDescent="0.25">
      <c r="A23" t="s">
        <v>22</v>
      </c>
      <c r="B23" t="s">
        <v>162</v>
      </c>
    </row>
    <row r="24" spans="1:2" x14ac:dyDescent="0.25">
      <c r="A24" t="s">
        <v>23</v>
      </c>
      <c r="B24" t="s">
        <v>163</v>
      </c>
    </row>
    <row r="25" spans="1:2" x14ac:dyDescent="0.25">
      <c r="A25" t="s">
        <v>24</v>
      </c>
      <c r="B25" t="s">
        <v>164</v>
      </c>
    </row>
    <row r="26" spans="1:2" x14ac:dyDescent="0.25">
      <c r="A26" t="s">
        <v>25</v>
      </c>
      <c r="B26" t="s">
        <v>163</v>
      </c>
    </row>
    <row r="27" spans="1:2" x14ac:dyDescent="0.25">
      <c r="A27" t="s">
        <v>26</v>
      </c>
      <c r="B27" t="s">
        <v>159</v>
      </c>
    </row>
    <row r="28" spans="1:2" x14ac:dyDescent="0.25">
      <c r="A28" t="s">
        <v>27</v>
      </c>
      <c r="B28" t="s">
        <v>163</v>
      </c>
    </row>
    <row r="29" spans="1:2" x14ac:dyDescent="0.25">
      <c r="A29" t="s">
        <v>28</v>
      </c>
      <c r="B29" t="s">
        <v>162</v>
      </c>
    </row>
    <row r="30" spans="1:2" x14ac:dyDescent="0.25">
      <c r="A30" t="s">
        <v>29</v>
      </c>
      <c r="B30" t="s">
        <v>159</v>
      </c>
    </row>
    <row r="31" spans="1:2" x14ac:dyDescent="0.25">
      <c r="A31" t="s">
        <v>30</v>
      </c>
      <c r="B31" t="s">
        <v>163</v>
      </c>
    </row>
    <row r="32" spans="1:2" x14ac:dyDescent="0.25">
      <c r="A32" t="s">
        <v>31</v>
      </c>
      <c r="B32" t="s">
        <v>165</v>
      </c>
    </row>
    <row r="33" spans="1:2" x14ac:dyDescent="0.25">
      <c r="A33" t="s">
        <v>32</v>
      </c>
      <c r="B33" t="s">
        <v>163</v>
      </c>
    </row>
    <row r="34" spans="1:2" x14ac:dyDescent="0.25">
      <c r="A34" t="s">
        <v>33</v>
      </c>
      <c r="B34" t="s">
        <v>163</v>
      </c>
    </row>
    <row r="35" spans="1:2" x14ac:dyDescent="0.25">
      <c r="A35" t="s">
        <v>34</v>
      </c>
      <c r="B35" t="s">
        <v>164</v>
      </c>
    </row>
    <row r="36" spans="1:2" x14ac:dyDescent="0.25">
      <c r="A36" t="s">
        <v>35</v>
      </c>
      <c r="B36" t="s">
        <v>162</v>
      </c>
    </row>
    <row r="37" spans="1:2" x14ac:dyDescent="0.25">
      <c r="A37" t="s">
        <v>36</v>
      </c>
      <c r="B37" t="s">
        <v>159</v>
      </c>
    </row>
    <row r="38" spans="1:2" x14ac:dyDescent="0.25">
      <c r="A38" t="s">
        <v>37</v>
      </c>
      <c r="B38" t="s">
        <v>159</v>
      </c>
    </row>
    <row r="39" spans="1:2" x14ac:dyDescent="0.25">
      <c r="A39" t="s">
        <v>38</v>
      </c>
      <c r="B39" t="s">
        <v>166</v>
      </c>
    </row>
    <row r="40" spans="1:2" x14ac:dyDescent="0.25">
      <c r="A40" t="s">
        <v>39</v>
      </c>
      <c r="B40" t="s">
        <v>162</v>
      </c>
    </row>
    <row r="41" spans="1:2" x14ac:dyDescent="0.25">
      <c r="A41" t="s">
        <v>40</v>
      </c>
      <c r="B41" t="s">
        <v>163</v>
      </c>
    </row>
    <row r="42" spans="1:2" x14ac:dyDescent="0.25">
      <c r="A42" t="s">
        <v>41</v>
      </c>
      <c r="B42" t="s">
        <v>163</v>
      </c>
    </row>
    <row r="43" spans="1:2" x14ac:dyDescent="0.25">
      <c r="A43" t="s">
        <v>42</v>
      </c>
      <c r="B43" t="s">
        <v>163</v>
      </c>
    </row>
    <row r="44" spans="1:2" x14ac:dyDescent="0.25">
      <c r="A44" t="s">
        <v>43</v>
      </c>
      <c r="B44" t="s">
        <v>163</v>
      </c>
    </row>
    <row r="45" spans="1:2" x14ac:dyDescent="0.25">
      <c r="A45" t="s">
        <v>44</v>
      </c>
      <c r="B45" t="s">
        <v>165</v>
      </c>
    </row>
    <row r="46" spans="1:2" x14ac:dyDescent="0.25">
      <c r="A46" t="s">
        <v>45</v>
      </c>
      <c r="B46" t="s">
        <v>165</v>
      </c>
    </row>
    <row r="47" spans="1:2" x14ac:dyDescent="0.25">
      <c r="A47" t="s">
        <v>46</v>
      </c>
      <c r="B47" t="s">
        <v>166</v>
      </c>
    </row>
    <row r="48" spans="1:2" x14ac:dyDescent="0.25">
      <c r="A48" t="s">
        <v>47</v>
      </c>
      <c r="B48" t="s">
        <v>166</v>
      </c>
    </row>
    <row r="49" spans="1:2" x14ac:dyDescent="0.25">
      <c r="A49" t="s">
        <v>48</v>
      </c>
      <c r="B49" t="s">
        <v>163</v>
      </c>
    </row>
    <row r="50" spans="1:2" x14ac:dyDescent="0.25">
      <c r="A50" t="s">
        <v>49</v>
      </c>
      <c r="B50" t="s">
        <v>162</v>
      </c>
    </row>
    <row r="51" spans="1:2" x14ac:dyDescent="0.25">
      <c r="A51" t="s">
        <v>50</v>
      </c>
      <c r="B51" t="s">
        <v>159</v>
      </c>
    </row>
    <row r="52" spans="1:2" x14ac:dyDescent="0.25">
      <c r="A52" t="s">
        <v>51</v>
      </c>
      <c r="B52" t="s">
        <v>163</v>
      </c>
    </row>
    <row r="53" spans="1:2" x14ac:dyDescent="0.25">
      <c r="A53" t="s">
        <v>52</v>
      </c>
      <c r="B53" t="s">
        <v>165</v>
      </c>
    </row>
    <row r="54" spans="1:2" x14ac:dyDescent="0.25">
      <c r="A54" t="s">
        <v>53</v>
      </c>
      <c r="B54" t="s">
        <v>163</v>
      </c>
    </row>
    <row r="55" spans="1:2" x14ac:dyDescent="0.25">
      <c r="A55" t="s">
        <v>54</v>
      </c>
      <c r="B55" t="s">
        <v>165</v>
      </c>
    </row>
    <row r="56" spans="1:2" x14ac:dyDescent="0.25">
      <c r="A56" t="s">
        <v>55</v>
      </c>
      <c r="B56" t="s">
        <v>165</v>
      </c>
    </row>
    <row r="57" spans="1:2" x14ac:dyDescent="0.25">
      <c r="A57" t="s">
        <v>56</v>
      </c>
      <c r="B57" t="s">
        <v>165</v>
      </c>
    </row>
    <row r="58" spans="1:2" x14ac:dyDescent="0.25">
      <c r="A58" t="s">
        <v>57</v>
      </c>
      <c r="B58" t="s">
        <v>163</v>
      </c>
    </row>
    <row r="59" spans="1:2" x14ac:dyDescent="0.25">
      <c r="A59" t="s">
        <v>58</v>
      </c>
      <c r="B59" t="s">
        <v>163</v>
      </c>
    </row>
    <row r="60" spans="1:2" x14ac:dyDescent="0.25">
      <c r="A60" t="s">
        <v>59</v>
      </c>
      <c r="B60" t="s">
        <v>165</v>
      </c>
    </row>
    <row r="61" spans="1:2" x14ac:dyDescent="0.25">
      <c r="A61" t="s">
        <v>60</v>
      </c>
      <c r="B61" t="s">
        <v>165</v>
      </c>
    </row>
    <row r="62" spans="1:2" x14ac:dyDescent="0.25">
      <c r="A62" t="s">
        <v>61</v>
      </c>
      <c r="B62" t="s">
        <v>164</v>
      </c>
    </row>
    <row r="63" spans="1:2" x14ac:dyDescent="0.25">
      <c r="A63" t="s">
        <v>62</v>
      </c>
      <c r="B63" t="s">
        <v>165</v>
      </c>
    </row>
    <row r="64" spans="1:2" x14ac:dyDescent="0.25">
      <c r="A64" t="s">
        <v>63</v>
      </c>
      <c r="B64" t="s">
        <v>162</v>
      </c>
    </row>
    <row r="65" spans="1:2" x14ac:dyDescent="0.25">
      <c r="A65" t="s">
        <v>64</v>
      </c>
      <c r="B65" t="s">
        <v>165</v>
      </c>
    </row>
    <row r="66" spans="1:2" x14ac:dyDescent="0.25">
      <c r="A66" t="s">
        <v>65</v>
      </c>
      <c r="B66" t="s">
        <v>163</v>
      </c>
    </row>
    <row r="67" spans="1:2" x14ac:dyDescent="0.25">
      <c r="A67" t="s">
        <v>66</v>
      </c>
      <c r="B67" t="s">
        <v>159</v>
      </c>
    </row>
    <row r="68" spans="1:2" x14ac:dyDescent="0.25">
      <c r="A68" t="s">
        <v>67</v>
      </c>
      <c r="B68" t="s">
        <v>159</v>
      </c>
    </row>
    <row r="69" spans="1:2" x14ac:dyDescent="0.25">
      <c r="A69" t="s">
        <v>68</v>
      </c>
      <c r="B69" t="s">
        <v>162</v>
      </c>
    </row>
    <row r="70" spans="1:2" x14ac:dyDescent="0.25">
      <c r="A70" t="s">
        <v>69</v>
      </c>
      <c r="B70" t="s">
        <v>165</v>
      </c>
    </row>
    <row r="71" spans="1:2" x14ac:dyDescent="0.25">
      <c r="A71" t="s">
        <v>70</v>
      </c>
      <c r="B71" t="s">
        <v>165</v>
      </c>
    </row>
    <row r="72" spans="1:2" x14ac:dyDescent="0.25">
      <c r="A72" t="s">
        <v>71</v>
      </c>
      <c r="B72" t="s">
        <v>167</v>
      </c>
    </row>
    <row r="73" spans="1:2" x14ac:dyDescent="0.25">
      <c r="A73" t="s">
        <v>72</v>
      </c>
      <c r="B73" t="s">
        <v>166</v>
      </c>
    </row>
    <row r="74" spans="1:2" x14ac:dyDescent="0.25">
      <c r="A74" t="s">
        <v>73</v>
      </c>
      <c r="B74" t="s">
        <v>165</v>
      </c>
    </row>
    <row r="75" spans="1:2" x14ac:dyDescent="0.25">
      <c r="A75" t="s">
        <v>74</v>
      </c>
      <c r="B75" t="s">
        <v>164</v>
      </c>
    </row>
    <row r="76" spans="1:2" x14ac:dyDescent="0.25">
      <c r="A76" t="s">
        <v>75</v>
      </c>
      <c r="B76" t="s">
        <v>164</v>
      </c>
    </row>
    <row r="77" spans="1:2" x14ac:dyDescent="0.25">
      <c r="A77" t="s">
        <v>76</v>
      </c>
      <c r="B77" t="s">
        <v>162</v>
      </c>
    </row>
    <row r="78" spans="1:2" x14ac:dyDescent="0.25">
      <c r="A78" t="s">
        <v>77</v>
      </c>
      <c r="B78" t="s">
        <v>165</v>
      </c>
    </row>
    <row r="79" spans="1:2" x14ac:dyDescent="0.25">
      <c r="A79" t="s">
        <v>78</v>
      </c>
      <c r="B79" t="s">
        <v>167</v>
      </c>
    </row>
    <row r="80" spans="1:2" x14ac:dyDescent="0.25">
      <c r="A80" t="s">
        <v>79</v>
      </c>
      <c r="B80" t="s">
        <v>168</v>
      </c>
    </row>
    <row r="81" spans="1:2" x14ac:dyDescent="0.25">
      <c r="A81" t="s">
        <v>80</v>
      </c>
      <c r="B81" t="s">
        <v>165</v>
      </c>
    </row>
    <row r="82" spans="1:2" x14ac:dyDescent="0.25">
      <c r="A82" t="s">
        <v>81</v>
      </c>
      <c r="B82" t="s">
        <v>168</v>
      </c>
    </row>
    <row r="83" spans="1:2" x14ac:dyDescent="0.25">
      <c r="A83" t="s">
        <v>82</v>
      </c>
      <c r="B83" t="s">
        <v>162</v>
      </c>
    </row>
    <row r="84" spans="1:2" x14ac:dyDescent="0.25">
      <c r="A84" t="s">
        <v>83</v>
      </c>
      <c r="B84" t="s">
        <v>165</v>
      </c>
    </row>
    <row r="85" spans="1:2" x14ac:dyDescent="0.25">
      <c r="A85" t="s">
        <v>84</v>
      </c>
      <c r="B85" t="s">
        <v>166</v>
      </c>
    </row>
    <row r="86" spans="1:2" x14ac:dyDescent="0.25">
      <c r="A86" t="s">
        <v>85</v>
      </c>
      <c r="B86" t="s">
        <v>167</v>
      </c>
    </row>
    <row r="87" spans="1:2" x14ac:dyDescent="0.25">
      <c r="A87" t="s">
        <v>86</v>
      </c>
      <c r="B87" t="s">
        <v>165</v>
      </c>
    </row>
    <row r="88" spans="1:2" x14ac:dyDescent="0.25">
      <c r="A88" t="s">
        <v>87</v>
      </c>
      <c r="B88" t="s">
        <v>165</v>
      </c>
    </row>
    <row r="89" spans="1:2" x14ac:dyDescent="0.25">
      <c r="A89" t="s">
        <v>88</v>
      </c>
      <c r="B89" t="s">
        <v>159</v>
      </c>
    </row>
    <row r="90" spans="1:2" x14ac:dyDescent="0.25">
      <c r="A90" t="s">
        <v>89</v>
      </c>
      <c r="B90" t="s">
        <v>165</v>
      </c>
    </row>
    <row r="91" spans="1:2" x14ac:dyDescent="0.25">
      <c r="A91" t="s">
        <v>90</v>
      </c>
      <c r="B91" t="s">
        <v>164</v>
      </c>
    </row>
    <row r="92" spans="1:2" x14ac:dyDescent="0.25">
      <c r="A92" t="s">
        <v>91</v>
      </c>
      <c r="B92" t="s">
        <v>167</v>
      </c>
    </row>
    <row r="93" spans="1:2" x14ac:dyDescent="0.25">
      <c r="A93" t="s">
        <v>92</v>
      </c>
      <c r="B93" t="s">
        <v>162</v>
      </c>
    </row>
    <row r="94" spans="1:2" x14ac:dyDescent="0.25">
      <c r="A94" t="s">
        <v>93</v>
      </c>
      <c r="B94" t="s">
        <v>165</v>
      </c>
    </row>
    <row r="95" spans="1:2" x14ac:dyDescent="0.25">
      <c r="A95" t="s">
        <v>94</v>
      </c>
      <c r="B95" t="s">
        <v>167</v>
      </c>
    </row>
    <row r="96" spans="1:2" x14ac:dyDescent="0.25">
      <c r="A96" t="s">
        <v>95</v>
      </c>
      <c r="B96" t="s">
        <v>165</v>
      </c>
    </row>
    <row r="97" spans="1:2" x14ac:dyDescent="0.25">
      <c r="A97" t="s">
        <v>96</v>
      </c>
      <c r="B97" t="s">
        <v>165</v>
      </c>
    </row>
    <row r="98" spans="1:2" x14ac:dyDescent="0.25">
      <c r="A98" t="s">
        <v>97</v>
      </c>
      <c r="B98" t="s">
        <v>167</v>
      </c>
    </row>
    <row r="99" spans="1:2" x14ac:dyDescent="0.25">
      <c r="A99" t="s">
        <v>98</v>
      </c>
      <c r="B99" t="s">
        <v>163</v>
      </c>
    </row>
    <row r="100" spans="1:2" x14ac:dyDescent="0.25">
      <c r="A100" t="s">
        <v>99</v>
      </c>
      <c r="B100" t="s">
        <v>164</v>
      </c>
    </row>
    <row r="101" spans="1:2" x14ac:dyDescent="0.25">
      <c r="A101" t="s">
        <v>100</v>
      </c>
      <c r="B101" t="s">
        <v>166</v>
      </c>
    </row>
    <row r="102" spans="1:2" x14ac:dyDescent="0.25">
      <c r="A102" t="s">
        <v>101</v>
      </c>
      <c r="B102" t="s">
        <v>167</v>
      </c>
    </row>
    <row r="103" spans="1:2" x14ac:dyDescent="0.25">
      <c r="A103" t="s">
        <v>102</v>
      </c>
      <c r="B103" t="s">
        <v>159</v>
      </c>
    </row>
    <row r="104" spans="1:2" x14ac:dyDescent="0.25">
      <c r="A104" t="s">
        <v>103</v>
      </c>
      <c r="B104" t="s">
        <v>162</v>
      </c>
    </row>
    <row r="105" spans="1:2" x14ac:dyDescent="0.25">
      <c r="A105" t="s">
        <v>104</v>
      </c>
      <c r="B105" t="s">
        <v>165</v>
      </c>
    </row>
    <row r="106" spans="1:2" x14ac:dyDescent="0.25">
      <c r="A106" t="s">
        <v>105</v>
      </c>
      <c r="B106" t="s">
        <v>163</v>
      </c>
    </row>
    <row r="107" spans="1:2" x14ac:dyDescent="0.25">
      <c r="A107" t="s">
        <v>106</v>
      </c>
      <c r="B107" t="s">
        <v>165</v>
      </c>
    </row>
    <row r="108" spans="1:2" x14ac:dyDescent="0.25">
      <c r="A108" t="s">
        <v>107</v>
      </c>
      <c r="B108" t="s">
        <v>162</v>
      </c>
    </row>
    <row r="109" spans="1:2" x14ac:dyDescent="0.25">
      <c r="A109" t="s">
        <v>108</v>
      </c>
      <c r="B109" t="s">
        <v>162</v>
      </c>
    </row>
    <row r="110" spans="1:2" x14ac:dyDescent="0.25">
      <c r="A110" t="s">
        <v>109</v>
      </c>
      <c r="B110" t="s">
        <v>168</v>
      </c>
    </row>
    <row r="111" spans="1:2" x14ac:dyDescent="0.25">
      <c r="A111" t="s">
        <v>110</v>
      </c>
      <c r="B111" t="s">
        <v>162</v>
      </c>
    </row>
    <row r="112" spans="1:2" x14ac:dyDescent="0.25">
      <c r="A112" t="s">
        <v>111</v>
      </c>
      <c r="B112" t="s">
        <v>165</v>
      </c>
    </row>
    <row r="113" spans="1:2" x14ac:dyDescent="0.25">
      <c r="A113" t="s">
        <v>112</v>
      </c>
      <c r="B113" t="s">
        <v>162</v>
      </c>
    </row>
    <row r="114" spans="1:2" x14ac:dyDescent="0.25">
      <c r="A114" t="s">
        <v>113</v>
      </c>
      <c r="B114" t="s">
        <v>167</v>
      </c>
    </row>
    <row r="115" spans="1:2" x14ac:dyDescent="0.25">
      <c r="A115" t="s">
        <v>114</v>
      </c>
      <c r="B115" t="s">
        <v>167</v>
      </c>
    </row>
    <row r="116" spans="1:2" x14ac:dyDescent="0.25">
      <c r="A116" t="s">
        <v>115</v>
      </c>
      <c r="B116" t="s">
        <v>167</v>
      </c>
    </row>
    <row r="117" spans="1:2" x14ac:dyDescent="0.25">
      <c r="A117" t="s">
        <v>116</v>
      </c>
      <c r="B117" t="s">
        <v>167</v>
      </c>
    </row>
    <row r="118" spans="1:2" x14ac:dyDescent="0.25">
      <c r="A118" t="s">
        <v>117</v>
      </c>
      <c r="B118" t="s">
        <v>168</v>
      </c>
    </row>
    <row r="119" spans="1:2" x14ac:dyDescent="0.25">
      <c r="A119" t="s">
        <v>118</v>
      </c>
      <c r="B119" t="s">
        <v>167</v>
      </c>
    </row>
    <row r="120" spans="1:2" x14ac:dyDescent="0.25">
      <c r="A120" t="s">
        <v>119</v>
      </c>
      <c r="B120" t="s">
        <v>163</v>
      </c>
    </row>
    <row r="121" spans="1:2" x14ac:dyDescent="0.25">
      <c r="A121" t="s">
        <v>120</v>
      </c>
      <c r="B121" t="s">
        <v>167</v>
      </c>
    </row>
    <row r="122" spans="1:2" x14ac:dyDescent="0.25">
      <c r="A122" t="s">
        <v>121</v>
      </c>
      <c r="B122" t="s">
        <v>168</v>
      </c>
    </row>
    <row r="123" spans="1:2" x14ac:dyDescent="0.25">
      <c r="A123" t="s">
        <v>122</v>
      </c>
      <c r="B123" t="s">
        <v>167</v>
      </c>
    </row>
    <row r="124" spans="1:2" x14ac:dyDescent="0.25">
      <c r="A124" t="s">
        <v>123</v>
      </c>
      <c r="B124" t="s">
        <v>167</v>
      </c>
    </row>
    <row r="125" spans="1:2" x14ac:dyDescent="0.25">
      <c r="A125" t="s">
        <v>124</v>
      </c>
      <c r="B125" t="s">
        <v>167</v>
      </c>
    </row>
    <row r="126" spans="1:2" x14ac:dyDescent="0.25">
      <c r="A126" t="s">
        <v>125</v>
      </c>
      <c r="B126" t="s">
        <v>167</v>
      </c>
    </row>
    <row r="127" spans="1:2" x14ac:dyDescent="0.25">
      <c r="A127" t="s">
        <v>126</v>
      </c>
      <c r="B127" t="s">
        <v>167</v>
      </c>
    </row>
    <row r="128" spans="1:2" x14ac:dyDescent="0.25">
      <c r="A128" t="s">
        <v>127</v>
      </c>
      <c r="B128" t="s">
        <v>165</v>
      </c>
    </row>
    <row r="129" spans="1:2" x14ac:dyDescent="0.25">
      <c r="A129" t="s">
        <v>128</v>
      </c>
      <c r="B129" t="s">
        <v>167</v>
      </c>
    </row>
    <row r="130" spans="1:2" x14ac:dyDescent="0.25">
      <c r="A130" t="s">
        <v>129</v>
      </c>
      <c r="B130" t="s">
        <v>164</v>
      </c>
    </row>
    <row r="131" spans="1:2" x14ac:dyDescent="0.25">
      <c r="A131" t="s">
        <v>130</v>
      </c>
      <c r="B131" t="s">
        <v>165</v>
      </c>
    </row>
    <row r="132" spans="1:2" x14ac:dyDescent="0.25">
      <c r="A132" t="s">
        <v>131</v>
      </c>
      <c r="B132" t="s">
        <v>167</v>
      </c>
    </row>
    <row r="133" spans="1:2" x14ac:dyDescent="0.25">
      <c r="A133" t="s">
        <v>132</v>
      </c>
      <c r="B133" t="s">
        <v>168</v>
      </c>
    </row>
    <row r="134" spans="1:2" x14ac:dyDescent="0.25">
      <c r="A134" t="s">
        <v>133</v>
      </c>
      <c r="B134" t="s">
        <v>167</v>
      </c>
    </row>
    <row r="135" spans="1:2" x14ac:dyDescent="0.25">
      <c r="A135" t="s">
        <v>134</v>
      </c>
      <c r="B135" t="s">
        <v>165</v>
      </c>
    </row>
    <row r="136" spans="1:2" x14ac:dyDescent="0.25">
      <c r="A136" t="s">
        <v>135</v>
      </c>
      <c r="B136" t="s">
        <v>162</v>
      </c>
    </row>
    <row r="137" spans="1:2" x14ac:dyDescent="0.25">
      <c r="A137" t="s">
        <v>136</v>
      </c>
      <c r="B137" t="s">
        <v>162</v>
      </c>
    </row>
    <row r="138" spans="1:2" x14ac:dyDescent="0.25">
      <c r="A138" t="s">
        <v>137</v>
      </c>
      <c r="B138" t="s">
        <v>167</v>
      </c>
    </row>
    <row r="139" spans="1:2" x14ac:dyDescent="0.25">
      <c r="A139" t="s">
        <v>138</v>
      </c>
      <c r="B139" t="s">
        <v>167</v>
      </c>
    </row>
    <row r="140" spans="1:2" x14ac:dyDescent="0.25">
      <c r="A140" t="s">
        <v>139</v>
      </c>
      <c r="B140" t="s">
        <v>167</v>
      </c>
    </row>
    <row r="141" spans="1:2" x14ac:dyDescent="0.25">
      <c r="A141" t="s">
        <v>140</v>
      </c>
      <c r="B141" t="s">
        <v>167</v>
      </c>
    </row>
    <row r="142" spans="1:2" x14ac:dyDescent="0.25">
      <c r="A142" t="s">
        <v>141</v>
      </c>
      <c r="B142" t="s">
        <v>167</v>
      </c>
    </row>
    <row r="143" spans="1:2" x14ac:dyDescent="0.25">
      <c r="A143" t="s">
        <v>142</v>
      </c>
      <c r="B143" t="s">
        <v>167</v>
      </c>
    </row>
    <row r="144" spans="1:2" x14ac:dyDescent="0.25">
      <c r="A144" t="s">
        <v>143</v>
      </c>
      <c r="B144" t="s">
        <v>167</v>
      </c>
    </row>
    <row r="145" spans="1:2" x14ac:dyDescent="0.25">
      <c r="A145" t="s">
        <v>144</v>
      </c>
      <c r="B145" t="s">
        <v>167</v>
      </c>
    </row>
    <row r="146" spans="1:2" x14ac:dyDescent="0.25">
      <c r="A146" t="s">
        <v>145</v>
      </c>
      <c r="B146" t="s">
        <v>164</v>
      </c>
    </row>
    <row r="147" spans="1:2" x14ac:dyDescent="0.25">
      <c r="A147" t="s">
        <v>146</v>
      </c>
      <c r="B147" t="s">
        <v>167</v>
      </c>
    </row>
    <row r="148" spans="1:2" x14ac:dyDescent="0.25">
      <c r="A148" t="s">
        <v>147</v>
      </c>
      <c r="B148" t="s">
        <v>167</v>
      </c>
    </row>
    <row r="149" spans="1:2" x14ac:dyDescent="0.25">
      <c r="A149" t="s">
        <v>148</v>
      </c>
      <c r="B149" t="s">
        <v>167</v>
      </c>
    </row>
    <row r="150" spans="1:2" x14ac:dyDescent="0.25">
      <c r="A150" t="s">
        <v>149</v>
      </c>
      <c r="B150" t="s">
        <v>167</v>
      </c>
    </row>
    <row r="151" spans="1:2" x14ac:dyDescent="0.25">
      <c r="A151" t="s">
        <v>150</v>
      </c>
      <c r="B151" t="s">
        <v>167</v>
      </c>
    </row>
    <row r="152" spans="1:2" x14ac:dyDescent="0.25">
      <c r="A152" t="s">
        <v>252</v>
      </c>
      <c r="B152" t="s">
        <v>167</v>
      </c>
    </row>
    <row r="153" spans="1:2" x14ac:dyDescent="0.25">
      <c r="A153" t="s">
        <v>151</v>
      </c>
      <c r="B153" t="s">
        <v>167</v>
      </c>
    </row>
    <row r="154" spans="1:2" x14ac:dyDescent="0.25">
      <c r="A154" t="s">
        <v>152</v>
      </c>
      <c r="B154" t="s">
        <v>168</v>
      </c>
    </row>
    <row r="155" spans="1:2" x14ac:dyDescent="0.25">
      <c r="A155" t="s">
        <v>153</v>
      </c>
      <c r="B155" t="s">
        <v>167</v>
      </c>
    </row>
    <row r="156" spans="1:2" x14ac:dyDescent="0.25">
      <c r="A156" t="s">
        <v>154</v>
      </c>
      <c r="B156" t="s">
        <v>167</v>
      </c>
    </row>
    <row r="157" spans="1:2" x14ac:dyDescent="0.25">
      <c r="A157" t="s">
        <v>155</v>
      </c>
      <c r="B157" t="s">
        <v>162</v>
      </c>
    </row>
    <row r="158" spans="1:2" x14ac:dyDescent="0.25">
      <c r="A158" t="s">
        <v>156</v>
      </c>
      <c r="B158" t="s">
        <v>167</v>
      </c>
    </row>
    <row r="159" spans="1:2" x14ac:dyDescent="0.25">
      <c r="A159" t="s">
        <v>157</v>
      </c>
      <c r="B159" t="s">
        <v>167</v>
      </c>
    </row>
    <row r="160" spans="1:2" x14ac:dyDescent="0.25">
      <c r="A160" t="s">
        <v>179</v>
      </c>
      <c r="B160" t="s">
        <v>166</v>
      </c>
    </row>
    <row r="161" spans="1:2" x14ac:dyDescent="0.25">
      <c r="A161" t="s">
        <v>174</v>
      </c>
      <c r="B161" t="s">
        <v>163</v>
      </c>
    </row>
    <row r="162" spans="1:2" x14ac:dyDescent="0.25">
      <c r="A162" t="s">
        <v>180</v>
      </c>
      <c r="B162" t="s">
        <v>166</v>
      </c>
    </row>
    <row r="163" spans="1:2" x14ac:dyDescent="0.25">
      <c r="A163" t="s">
        <v>175</v>
      </c>
      <c r="B163" t="s">
        <v>167</v>
      </c>
    </row>
    <row r="164" spans="1:2" x14ac:dyDescent="0.25">
      <c r="A164" t="s">
        <v>177</v>
      </c>
      <c r="B164" t="s">
        <v>167</v>
      </c>
    </row>
    <row r="165" spans="1:2" x14ac:dyDescent="0.25">
      <c r="A165" t="s">
        <v>178</v>
      </c>
      <c r="B165" t="s">
        <v>167</v>
      </c>
    </row>
    <row r="166" spans="1:2" x14ac:dyDescent="0.25">
      <c r="A166" t="s">
        <v>41</v>
      </c>
      <c r="B166" t="s">
        <v>163</v>
      </c>
    </row>
    <row r="167" spans="1:2" x14ac:dyDescent="0.25">
      <c r="A167" t="s">
        <v>66</v>
      </c>
      <c r="B167" t="s">
        <v>162</v>
      </c>
    </row>
    <row r="168" spans="1:2" x14ac:dyDescent="0.25">
      <c r="A168" t="s">
        <v>181</v>
      </c>
      <c r="B168" t="s">
        <v>165</v>
      </c>
    </row>
    <row r="169" spans="1:2" x14ac:dyDescent="0.25">
      <c r="A169" t="s">
        <v>183</v>
      </c>
      <c r="B169" t="s">
        <v>168</v>
      </c>
    </row>
    <row r="170" spans="1:2" x14ac:dyDescent="0.25">
      <c r="A170" t="s">
        <v>182</v>
      </c>
      <c r="B170" t="s">
        <v>167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9796-CAEB-4096-B913-96C9B0CA3F45}">
  <dimension ref="A1:L275"/>
  <sheetViews>
    <sheetView topLeftCell="A19" workbookViewId="0">
      <selection activeCell="A46" sqref="A46"/>
    </sheetView>
  </sheetViews>
  <sheetFormatPr defaultRowHeight="15" x14ac:dyDescent="0.25"/>
  <cols>
    <col min="1" max="1" width="49.140625" bestFit="1" customWidth="1"/>
    <col min="5" max="12" width="21.140625" bestFit="1" customWidth="1"/>
  </cols>
  <sheetData>
    <row r="1" spans="1:12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</row>
    <row r="2" spans="1:12" x14ac:dyDescent="0.25">
      <c r="A2" t="s">
        <v>196</v>
      </c>
      <c r="B2" t="s">
        <v>197</v>
      </c>
      <c r="C2" t="s">
        <v>198</v>
      </c>
      <c r="D2" t="s">
        <v>199</v>
      </c>
      <c r="E2" s="2">
        <v>2791061452.5139666</v>
      </c>
      <c r="F2" s="2">
        <v>2963128491.6201115</v>
      </c>
      <c r="G2" s="2">
        <v>2983798882.6815643</v>
      </c>
      <c r="H2" s="2">
        <v>3092178770.9497204</v>
      </c>
      <c r="I2" s="2">
        <v>3202234636.8715081</v>
      </c>
      <c r="J2" s="2">
        <v>3310055865.9217877</v>
      </c>
      <c r="K2" s="2">
        <v>2496648044.6927376</v>
      </c>
      <c r="L2" s="2" t="s">
        <v>580</v>
      </c>
    </row>
    <row r="3" spans="1:12" x14ac:dyDescent="0.25">
      <c r="A3" t="s">
        <v>200</v>
      </c>
      <c r="B3" t="s">
        <v>201</v>
      </c>
      <c r="C3" t="s">
        <v>198</v>
      </c>
      <c r="D3" t="s">
        <v>199</v>
      </c>
      <c r="E3" s="2">
        <v>1003678868706.9747</v>
      </c>
      <c r="F3" s="2">
        <v>924252536256.50281</v>
      </c>
      <c r="G3" s="2">
        <v>882355055412.75891</v>
      </c>
      <c r="H3" s="2">
        <v>1020647235171.2168</v>
      </c>
      <c r="I3" s="2">
        <v>991022252916.70178</v>
      </c>
      <c r="J3" s="2">
        <v>997534042075.18689</v>
      </c>
      <c r="K3" s="2">
        <v>921645942921.88818</v>
      </c>
      <c r="L3" s="2">
        <v>1082095608968.2301</v>
      </c>
    </row>
    <row r="4" spans="1:12" x14ac:dyDescent="0.25">
      <c r="A4" t="s">
        <v>152</v>
      </c>
      <c r="B4" t="s">
        <v>202</v>
      </c>
      <c r="C4" t="s">
        <v>198</v>
      </c>
      <c r="D4" t="s">
        <v>199</v>
      </c>
      <c r="E4" s="2">
        <v>20497126770.133526</v>
      </c>
      <c r="F4" s="2">
        <v>19134211763.859024</v>
      </c>
      <c r="G4" s="2">
        <v>18116562464.90881</v>
      </c>
      <c r="H4" s="2">
        <v>18753469630.258575</v>
      </c>
      <c r="I4" s="2">
        <v>18053228578.887756</v>
      </c>
      <c r="J4" s="2">
        <v>18799450742.782288</v>
      </c>
      <c r="K4" s="2">
        <v>20116137325.820553</v>
      </c>
      <c r="L4" s="2" t="s">
        <v>580</v>
      </c>
    </row>
    <row r="5" spans="1:12" x14ac:dyDescent="0.25">
      <c r="A5" t="s">
        <v>203</v>
      </c>
      <c r="B5" t="s">
        <v>204</v>
      </c>
      <c r="C5" t="s">
        <v>198</v>
      </c>
      <c r="D5" t="s">
        <v>199</v>
      </c>
      <c r="E5" s="2">
        <v>864990453538.5177</v>
      </c>
      <c r="F5" s="2">
        <v>760734474152.24304</v>
      </c>
      <c r="G5" s="2">
        <v>690546384903.29456</v>
      </c>
      <c r="H5" s="2">
        <v>683748746978.1123</v>
      </c>
      <c r="I5" s="2">
        <v>741689925173.42639</v>
      </c>
      <c r="J5" s="2">
        <v>794543045900.10974</v>
      </c>
      <c r="K5" s="2">
        <v>784445725634.78638</v>
      </c>
      <c r="L5" s="2">
        <v>835808395909.47705</v>
      </c>
    </row>
    <row r="6" spans="1:12" x14ac:dyDescent="0.25">
      <c r="A6" t="s">
        <v>137</v>
      </c>
      <c r="B6" t="s">
        <v>205</v>
      </c>
      <c r="C6" t="s">
        <v>198</v>
      </c>
      <c r="D6" t="s">
        <v>199</v>
      </c>
      <c r="E6" s="2">
        <v>137244418012.55327</v>
      </c>
      <c r="F6" s="2">
        <v>87219290028.726303</v>
      </c>
      <c r="G6" s="2">
        <v>49840494025.516556</v>
      </c>
      <c r="H6" s="2">
        <v>68972763787.154663</v>
      </c>
      <c r="I6" s="2">
        <v>77792940077.119278</v>
      </c>
      <c r="J6" s="2">
        <v>69309104806.631073</v>
      </c>
      <c r="K6" s="2">
        <v>53619071176.139008</v>
      </c>
      <c r="L6" s="2">
        <v>72546985708.570663</v>
      </c>
    </row>
    <row r="7" spans="1:12" x14ac:dyDescent="0.25">
      <c r="A7" t="s">
        <v>95</v>
      </c>
      <c r="B7" t="s">
        <v>206</v>
      </c>
      <c r="C7" t="s">
        <v>198</v>
      </c>
      <c r="D7" t="s">
        <v>199</v>
      </c>
      <c r="E7" s="2">
        <v>13228147516.116798</v>
      </c>
      <c r="F7" s="2">
        <v>11386850129.841055</v>
      </c>
      <c r="G7" s="2">
        <v>11861199830.83956</v>
      </c>
      <c r="H7" s="2">
        <v>13019689336.691856</v>
      </c>
      <c r="I7" s="2">
        <v>15156432309.897657</v>
      </c>
      <c r="J7" s="2">
        <v>15401830754.077347</v>
      </c>
      <c r="K7" s="2">
        <v>15131866270.593649</v>
      </c>
      <c r="L7" s="2">
        <v>18260043499.806801</v>
      </c>
    </row>
    <row r="8" spans="1:12" x14ac:dyDescent="0.25">
      <c r="A8" t="s">
        <v>207</v>
      </c>
      <c r="B8" t="s">
        <v>208</v>
      </c>
      <c r="C8" t="s">
        <v>198</v>
      </c>
      <c r="D8" t="s">
        <v>199</v>
      </c>
      <c r="E8" s="2">
        <v>3271685596.6632113</v>
      </c>
      <c r="F8" s="2">
        <v>2789881258.5036159</v>
      </c>
      <c r="G8" s="2">
        <v>2896610479.7307653</v>
      </c>
      <c r="H8" s="2">
        <v>3000162081.1197567</v>
      </c>
      <c r="I8" s="2">
        <v>3218419896.9641023</v>
      </c>
      <c r="J8" s="2">
        <v>3155149347.8063922</v>
      </c>
      <c r="K8" s="2">
        <v>2891001149.361105</v>
      </c>
      <c r="L8" s="2">
        <v>3329910723.7607841</v>
      </c>
    </row>
    <row r="9" spans="1:12" x14ac:dyDescent="0.25">
      <c r="A9" t="s">
        <v>209</v>
      </c>
      <c r="B9" t="s">
        <v>210</v>
      </c>
      <c r="C9" t="s">
        <v>198</v>
      </c>
      <c r="D9" t="s">
        <v>199</v>
      </c>
      <c r="E9" s="2">
        <v>2876010443891.5229</v>
      </c>
      <c r="F9" s="2">
        <v>2518700620586.2666</v>
      </c>
      <c r="G9" s="2">
        <v>2495864756764.4282</v>
      </c>
      <c r="H9" s="2">
        <v>2584096654452.2168</v>
      </c>
      <c r="I9" s="2">
        <v>2785878075917.0317</v>
      </c>
      <c r="J9" s="2">
        <v>2808099764578.0278</v>
      </c>
      <c r="K9" s="2">
        <v>2496251185652.4204</v>
      </c>
      <c r="L9" s="2">
        <v>2850421035169.3833</v>
      </c>
    </row>
    <row r="10" spans="1:12" x14ac:dyDescent="0.25">
      <c r="A10" t="s">
        <v>20</v>
      </c>
      <c r="B10" t="s">
        <v>211</v>
      </c>
      <c r="C10" t="s">
        <v>198</v>
      </c>
      <c r="D10" t="s">
        <v>199</v>
      </c>
      <c r="E10" s="2">
        <v>403137207534.97076</v>
      </c>
      <c r="F10" s="2">
        <v>358134944420.50372</v>
      </c>
      <c r="G10" s="2">
        <v>357045156018.55963</v>
      </c>
      <c r="H10" s="2">
        <v>385605506854.88092</v>
      </c>
      <c r="I10" s="2">
        <v>422215043584.96942</v>
      </c>
      <c r="J10" s="2">
        <v>417215559513.36426</v>
      </c>
      <c r="K10" s="2">
        <v>358868765174.92444</v>
      </c>
      <c r="L10" s="2" t="s">
        <v>580</v>
      </c>
    </row>
    <row r="11" spans="1:12" x14ac:dyDescent="0.25">
      <c r="A11" t="s">
        <v>30</v>
      </c>
      <c r="B11" t="s">
        <v>212</v>
      </c>
      <c r="C11" t="s">
        <v>198</v>
      </c>
      <c r="D11" t="s">
        <v>199</v>
      </c>
      <c r="E11" s="2">
        <v>526319673731.63831</v>
      </c>
      <c r="F11" s="2">
        <v>594749285413.2124</v>
      </c>
      <c r="G11" s="2">
        <v>557531376217.96692</v>
      </c>
      <c r="H11" s="2">
        <v>643628665302.15491</v>
      </c>
      <c r="I11" s="2">
        <v>524819742918.66882</v>
      </c>
      <c r="J11" s="2">
        <v>452818426182.65802</v>
      </c>
      <c r="K11" s="2">
        <v>389591035520.67505</v>
      </c>
      <c r="L11" s="2">
        <v>491492700657.01166</v>
      </c>
    </row>
    <row r="12" spans="1:12" x14ac:dyDescent="0.25">
      <c r="A12" t="s">
        <v>127</v>
      </c>
      <c r="B12" t="s">
        <v>213</v>
      </c>
      <c r="C12" t="s">
        <v>198</v>
      </c>
      <c r="D12" t="s">
        <v>199</v>
      </c>
      <c r="E12" s="2">
        <v>11609512939.75425</v>
      </c>
      <c r="F12" s="2">
        <v>10553337672.987204</v>
      </c>
      <c r="G12" s="2">
        <v>10546135160.030985</v>
      </c>
      <c r="H12" s="2">
        <v>11527458565.733419</v>
      </c>
      <c r="I12" s="2">
        <v>12457941907.033281</v>
      </c>
      <c r="J12" s="2">
        <v>13619291361.281445</v>
      </c>
      <c r="K12" s="2">
        <v>12641209802.111986</v>
      </c>
      <c r="L12" s="2">
        <v>13861183873.593109</v>
      </c>
    </row>
    <row r="13" spans="1:12" x14ac:dyDescent="0.25">
      <c r="A13" t="s">
        <v>214</v>
      </c>
      <c r="B13" t="s">
        <v>215</v>
      </c>
      <c r="C13" t="s">
        <v>198</v>
      </c>
      <c r="D13" t="s">
        <v>199</v>
      </c>
      <c r="E13" s="2">
        <v>643000000</v>
      </c>
      <c r="F13" s="2">
        <v>673000000</v>
      </c>
      <c r="G13" s="2">
        <v>671000000</v>
      </c>
      <c r="H13" s="2">
        <v>612000000</v>
      </c>
      <c r="I13" s="2">
        <v>639000000</v>
      </c>
      <c r="J13" s="2">
        <v>648000000</v>
      </c>
      <c r="K13" s="2">
        <v>709000000</v>
      </c>
      <c r="L13" s="2" t="s">
        <v>580</v>
      </c>
    </row>
    <row r="14" spans="1:12" x14ac:dyDescent="0.25">
      <c r="A14" t="s">
        <v>216</v>
      </c>
      <c r="B14" t="s">
        <v>217</v>
      </c>
      <c r="C14" t="s">
        <v>198</v>
      </c>
      <c r="D14" t="s">
        <v>199</v>
      </c>
      <c r="E14" s="2">
        <v>1249733333.3333333</v>
      </c>
      <c r="F14" s="2">
        <v>1336692592.5925925</v>
      </c>
      <c r="G14" s="2">
        <v>1436585185.1851852</v>
      </c>
      <c r="H14" s="2">
        <v>1467977777.7777777</v>
      </c>
      <c r="I14" s="2">
        <v>1605944444.4444444</v>
      </c>
      <c r="J14" s="2">
        <v>1687533333.3333333</v>
      </c>
      <c r="K14" s="2">
        <v>1370281481.4814813</v>
      </c>
      <c r="L14" s="2">
        <v>1471125925.9259257</v>
      </c>
    </row>
    <row r="15" spans="1:12" x14ac:dyDescent="0.25">
      <c r="A15" t="s">
        <v>10</v>
      </c>
      <c r="B15" t="s">
        <v>218</v>
      </c>
      <c r="C15" t="s">
        <v>198</v>
      </c>
      <c r="D15" t="s">
        <v>199</v>
      </c>
      <c r="E15" s="2">
        <v>1467504819608.9233</v>
      </c>
      <c r="F15" s="2">
        <v>1350534154255.7617</v>
      </c>
      <c r="G15" s="2">
        <v>1206685107002.4749</v>
      </c>
      <c r="H15" s="2">
        <v>1326882872011.4639</v>
      </c>
      <c r="I15" s="2">
        <v>1428529571351.0581</v>
      </c>
      <c r="J15" s="2">
        <v>1391952510370.4763</v>
      </c>
      <c r="K15" s="2">
        <v>1327836171068.5078</v>
      </c>
      <c r="L15" s="2">
        <v>1542659899992.5366</v>
      </c>
    </row>
    <row r="16" spans="1:12" x14ac:dyDescent="0.25">
      <c r="A16" t="s">
        <v>13</v>
      </c>
      <c r="B16" t="s">
        <v>219</v>
      </c>
      <c r="C16" t="s">
        <v>198</v>
      </c>
      <c r="D16" t="s">
        <v>199</v>
      </c>
      <c r="E16" s="2">
        <v>442584815286.03375</v>
      </c>
      <c r="F16" s="2">
        <v>381971148530.54279</v>
      </c>
      <c r="G16" s="2">
        <v>395837353031.49902</v>
      </c>
      <c r="H16" s="2">
        <v>417261151844.97717</v>
      </c>
      <c r="I16" s="2">
        <v>455168151938.94086</v>
      </c>
      <c r="J16" s="2">
        <v>445011872704.46985</v>
      </c>
      <c r="K16" s="2">
        <v>433258467676.51483</v>
      </c>
      <c r="L16" s="2">
        <v>477082467454.29468</v>
      </c>
    </row>
    <row r="17" spans="1:12" x14ac:dyDescent="0.25">
      <c r="A17" t="s">
        <v>80</v>
      </c>
      <c r="B17" t="s">
        <v>220</v>
      </c>
      <c r="C17" t="s">
        <v>198</v>
      </c>
      <c r="D17" t="s">
        <v>199</v>
      </c>
      <c r="E17" s="2">
        <v>75244294275.149811</v>
      </c>
      <c r="F17" s="2">
        <v>53074370486.043335</v>
      </c>
      <c r="G17" s="2">
        <v>37867518957.197472</v>
      </c>
      <c r="H17" s="2">
        <v>40865558912.386703</v>
      </c>
      <c r="I17" s="2">
        <v>47112941176.470589</v>
      </c>
      <c r="J17" s="2">
        <v>48174235294.117645</v>
      </c>
      <c r="K17" s="2">
        <v>42693000000</v>
      </c>
      <c r="L17" s="2">
        <v>54622176470.588234</v>
      </c>
    </row>
    <row r="18" spans="1:12" x14ac:dyDescent="0.25">
      <c r="A18" t="s">
        <v>156</v>
      </c>
      <c r="B18" t="s">
        <v>221</v>
      </c>
      <c r="C18" t="s">
        <v>198</v>
      </c>
      <c r="D18" t="s">
        <v>199</v>
      </c>
      <c r="E18" s="2">
        <v>2705783272.0744286</v>
      </c>
      <c r="F18" s="2">
        <v>3104003611.4295688</v>
      </c>
      <c r="G18" s="2">
        <v>2639321196.4652777</v>
      </c>
      <c r="H18" s="2">
        <v>2712324087.2788987</v>
      </c>
      <c r="I18" s="2">
        <v>2660123624.2772851</v>
      </c>
      <c r="J18" s="2">
        <v>2581268125.7891684</v>
      </c>
      <c r="K18" s="2">
        <v>2780510624.6418447</v>
      </c>
      <c r="L18" s="2">
        <v>2902029385.8259201</v>
      </c>
    </row>
    <row r="19" spans="1:12" x14ac:dyDescent="0.25">
      <c r="A19" t="s">
        <v>19</v>
      </c>
      <c r="B19" t="s">
        <v>222</v>
      </c>
      <c r="C19" t="s">
        <v>198</v>
      </c>
      <c r="D19" t="s">
        <v>199</v>
      </c>
      <c r="E19" s="2">
        <v>535390200131.0177</v>
      </c>
      <c r="F19" s="2">
        <v>462335574841.48413</v>
      </c>
      <c r="G19" s="2">
        <v>476062757356.92725</v>
      </c>
      <c r="H19" s="2">
        <v>502764720556.35382</v>
      </c>
      <c r="I19" s="2">
        <v>543347368038.35254</v>
      </c>
      <c r="J19" s="2">
        <v>535376258146.66583</v>
      </c>
      <c r="K19" s="2">
        <v>521676942134.63177</v>
      </c>
      <c r="L19" s="2">
        <v>599879025377.50977</v>
      </c>
    </row>
    <row r="20" spans="1:12" x14ac:dyDescent="0.25">
      <c r="A20" t="s">
        <v>154</v>
      </c>
      <c r="B20" t="s">
        <v>223</v>
      </c>
      <c r="C20" t="s">
        <v>198</v>
      </c>
      <c r="D20" t="s">
        <v>199</v>
      </c>
      <c r="E20" s="2">
        <v>13284528654.057367</v>
      </c>
      <c r="F20" s="2">
        <v>11388160958.248966</v>
      </c>
      <c r="G20" s="2">
        <v>11821066152.59795</v>
      </c>
      <c r="H20" s="2">
        <v>12701654743.214926</v>
      </c>
      <c r="I20" s="2">
        <v>14262407011.476353</v>
      </c>
      <c r="J20" s="2">
        <v>14391686632.782114</v>
      </c>
      <c r="K20" s="2">
        <v>15651545331.540379</v>
      </c>
      <c r="L20" s="2">
        <v>17785640079.119114</v>
      </c>
    </row>
    <row r="21" spans="1:12" x14ac:dyDescent="0.25">
      <c r="A21" t="s">
        <v>151</v>
      </c>
      <c r="B21" t="s">
        <v>224</v>
      </c>
      <c r="C21" t="s">
        <v>198</v>
      </c>
      <c r="D21" t="s">
        <v>199</v>
      </c>
      <c r="E21" s="2">
        <v>13943016923.901682</v>
      </c>
      <c r="F21" s="2">
        <v>11832159275.60297</v>
      </c>
      <c r="G21" s="2">
        <v>12833363370.174025</v>
      </c>
      <c r="H21" s="2">
        <v>14106956830.085659</v>
      </c>
      <c r="I21" s="2">
        <v>15890065019.76338</v>
      </c>
      <c r="J21" s="2">
        <v>16178162030.069414</v>
      </c>
      <c r="K21" s="2">
        <v>17933606353.177456</v>
      </c>
      <c r="L21" s="2">
        <v>19737615114.366074</v>
      </c>
    </row>
    <row r="22" spans="1:12" x14ac:dyDescent="0.25">
      <c r="A22" t="s">
        <v>109</v>
      </c>
      <c r="B22" t="s">
        <v>225</v>
      </c>
      <c r="C22" t="s">
        <v>198</v>
      </c>
      <c r="D22" t="s">
        <v>199</v>
      </c>
      <c r="E22" s="2">
        <v>172885454931.45309</v>
      </c>
      <c r="F22" s="2">
        <v>195078678697.22955</v>
      </c>
      <c r="G22" s="2">
        <v>265236247989.15454</v>
      </c>
      <c r="H22" s="2">
        <v>293754646182.38947</v>
      </c>
      <c r="I22" s="2">
        <v>321379023557.46161</v>
      </c>
      <c r="J22" s="2">
        <v>351238438542.79224</v>
      </c>
      <c r="K22" s="2">
        <v>373902134700.40961</v>
      </c>
      <c r="L22" s="2">
        <v>416264942893.32617</v>
      </c>
    </row>
    <row r="23" spans="1:12" x14ac:dyDescent="0.25">
      <c r="A23" t="s">
        <v>134</v>
      </c>
      <c r="B23" t="s">
        <v>226</v>
      </c>
      <c r="C23" t="s">
        <v>198</v>
      </c>
      <c r="D23" t="s">
        <v>199</v>
      </c>
      <c r="E23" s="2">
        <v>57082011260.344597</v>
      </c>
      <c r="F23" s="2">
        <v>50781996712.76355</v>
      </c>
      <c r="G23" s="2">
        <v>53953897624.434387</v>
      </c>
      <c r="H23" s="2">
        <v>59199447421.492363</v>
      </c>
      <c r="I23" s="2">
        <v>66363422450.211227</v>
      </c>
      <c r="J23" s="2">
        <v>68915416141.957642</v>
      </c>
      <c r="K23" s="2">
        <v>69889347433.432388</v>
      </c>
      <c r="L23" s="2">
        <v>80271119426.107559</v>
      </c>
    </row>
    <row r="24" spans="1:12" x14ac:dyDescent="0.25">
      <c r="A24" t="s">
        <v>49</v>
      </c>
      <c r="B24" t="s">
        <v>227</v>
      </c>
      <c r="C24" t="s">
        <v>198</v>
      </c>
      <c r="D24" t="s">
        <v>199</v>
      </c>
      <c r="E24" s="2">
        <v>33387712765.957447</v>
      </c>
      <c r="F24" s="2">
        <v>31050638297.872341</v>
      </c>
      <c r="G24" s="2">
        <v>32234973404.255318</v>
      </c>
      <c r="H24" s="2">
        <v>35473776595.744682</v>
      </c>
      <c r="I24" s="2">
        <v>37802005319.148933</v>
      </c>
      <c r="J24" s="2">
        <v>38653318085.106384</v>
      </c>
      <c r="K24" s="2">
        <v>34723357446.80851</v>
      </c>
      <c r="L24" s="2">
        <v>38868663031.914894</v>
      </c>
    </row>
    <row r="25" spans="1:12" x14ac:dyDescent="0.25">
      <c r="A25" t="s">
        <v>228</v>
      </c>
      <c r="B25" t="s">
        <v>229</v>
      </c>
      <c r="C25" t="s">
        <v>198</v>
      </c>
      <c r="D25" t="s">
        <v>199</v>
      </c>
      <c r="E25" s="2">
        <v>11176100000</v>
      </c>
      <c r="F25" s="2">
        <v>11861900000</v>
      </c>
      <c r="G25" s="2">
        <v>11834600000</v>
      </c>
      <c r="H25" s="2">
        <v>12357600000</v>
      </c>
      <c r="I25" s="2">
        <v>12755800000</v>
      </c>
      <c r="J25" s="2">
        <v>13192800000</v>
      </c>
      <c r="K25" s="2">
        <v>9699500000</v>
      </c>
      <c r="L25" s="2">
        <v>11208600000</v>
      </c>
    </row>
    <row r="26" spans="1:12" x14ac:dyDescent="0.25">
      <c r="A26" t="s">
        <v>96</v>
      </c>
      <c r="B26" t="s">
        <v>230</v>
      </c>
      <c r="C26" t="s">
        <v>198</v>
      </c>
      <c r="D26" t="s">
        <v>199</v>
      </c>
      <c r="E26" s="2">
        <v>18560861397.557667</v>
      </c>
      <c r="F26" s="2">
        <v>16219819343.521389</v>
      </c>
      <c r="G26" s="2">
        <v>16914287593.289875</v>
      </c>
      <c r="H26" s="2">
        <v>18079076426.866726</v>
      </c>
      <c r="I26" s="2">
        <v>20177422311.077286</v>
      </c>
      <c r="J26" s="2">
        <v>20201323282.545101</v>
      </c>
      <c r="K26" s="2">
        <v>19955120004.660378</v>
      </c>
      <c r="L26" s="2">
        <v>22571512867.281586</v>
      </c>
    </row>
    <row r="27" spans="1:12" x14ac:dyDescent="0.25">
      <c r="A27" t="s">
        <v>59</v>
      </c>
      <c r="B27" t="s">
        <v>231</v>
      </c>
      <c r="C27" t="s">
        <v>198</v>
      </c>
      <c r="D27" t="s">
        <v>199</v>
      </c>
      <c r="E27" s="2">
        <v>78813839984.350555</v>
      </c>
      <c r="F27" s="2">
        <v>56454734396.584198</v>
      </c>
      <c r="G27" s="2">
        <v>47722657820.667473</v>
      </c>
      <c r="H27" s="2">
        <v>54726595249.184914</v>
      </c>
      <c r="I27" s="2">
        <v>60031262269.336479</v>
      </c>
      <c r="J27" s="2">
        <v>64409647193.804375</v>
      </c>
      <c r="K27" s="2">
        <v>61489588894.821144</v>
      </c>
      <c r="L27" s="2">
        <v>68218816484.122612</v>
      </c>
    </row>
    <row r="28" spans="1:12" x14ac:dyDescent="0.25">
      <c r="A28" t="s">
        <v>174</v>
      </c>
      <c r="B28" t="s">
        <v>232</v>
      </c>
      <c r="C28" t="s">
        <v>198</v>
      </c>
      <c r="D28" t="s">
        <v>199</v>
      </c>
      <c r="E28" s="2">
        <v>1676406801.5409451</v>
      </c>
      <c r="F28" s="2">
        <v>1734320479.1395001</v>
      </c>
      <c r="G28" s="2">
        <v>1796928936.715055</v>
      </c>
      <c r="H28" s="2">
        <v>1844906692.53913</v>
      </c>
      <c r="I28" s="2">
        <v>1887465218.4820449</v>
      </c>
      <c r="J28" s="2">
        <v>1945250235.57603</v>
      </c>
      <c r="K28" s="2">
        <v>1585631670.3460951</v>
      </c>
      <c r="L28" s="2">
        <v>1789923264.03</v>
      </c>
    </row>
    <row r="29" spans="1:12" x14ac:dyDescent="0.25">
      <c r="A29" t="s">
        <v>233</v>
      </c>
      <c r="B29" t="s">
        <v>234</v>
      </c>
      <c r="C29" t="s">
        <v>198</v>
      </c>
      <c r="D29" t="s">
        <v>199</v>
      </c>
      <c r="E29" s="2">
        <v>6413988000</v>
      </c>
      <c r="F29" s="2">
        <v>6654541000</v>
      </c>
      <c r="G29" s="2">
        <v>6899911000</v>
      </c>
      <c r="H29" s="2">
        <v>7142316000</v>
      </c>
      <c r="I29" s="2">
        <v>7225977000</v>
      </c>
      <c r="J29" s="2">
        <v>7423465000</v>
      </c>
      <c r="K29" s="2">
        <v>6881662000</v>
      </c>
      <c r="L29" s="2">
        <v>7080900000</v>
      </c>
    </row>
    <row r="30" spans="1:12" x14ac:dyDescent="0.25">
      <c r="A30" t="s">
        <v>51</v>
      </c>
      <c r="B30" t="s">
        <v>235</v>
      </c>
      <c r="C30" t="s">
        <v>198</v>
      </c>
      <c r="D30" t="s">
        <v>199</v>
      </c>
      <c r="E30" s="2">
        <v>32996188017.366135</v>
      </c>
      <c r="F30" s="2">
        <v>33000198248.914616</v>
      </c>
      <c r="G30" s="2">
        <v>33941126193.921852</v>
      </c>
      <c r="H30" s="2">
        <v>37508642170.767006</v>
      </c>
      <c r="I30" s="2">
        <v>40287647930.535454</v>
      </c>
      <c r="J30" s="2">
        <v>40895322850.940666</v>
      </c>
      <c r="K30" s="2">
        <v>36629843806.078148</v>
      </c>
      <c r="L30" s="2">
        <v>40408208523.878433</v>
      </c>
    </row>
    <row r="31" spans="1:12" x14ac:dyDescent="0.25">
      <c r="A31" t="s">
        <v>16</v>
      </c>
      <c r="B31" t="s">
        <v>236</v>
      </c>
      <c r="C31" t="s">
        <v>198</v>
      </c>
      <c r="D31" t="s">
        <v>199</v>
      </c>
      <c r="E31" s="2">
        <v>2456043766028.728</v>
      </c>
      <c r="F31" s="2">
        <v>1802211999538.6841</v>
      </c>
      <c r="G31" s="2">
        <v>1795693265810.2322</v>
      </c>
      <c r="H31" s="2">
        <v>2063514688761.9761</v>
      </c>
      <c r="I31" s="2">
        <v>1916933708381.8914</v>
      </c>
      <c r="J31" s="2">
        <v>1873288158977.2271</v>
      </c>
      <c r="K31" s="2">
        <v>1448565936739.5608</v>
      </c>
      <c r="L31" s="2">
        <v>1608981220812.2014</v>
      </c>
    </row>
    <row r="32" spans="1:12" x14ac:dyDescent="0.25">
      <c r="A32" t="s">
        <v>237</v>
      </c>
      <c r="B32" t="s">
        <v>238</v>
      </c>
      <c r="C32" t="s">
        <v>198</v>
      </c>
      <c r="D32" t="s">
        <v>199</v>
      </c>
      <c r="E32" s="2">
        <v>4696344341.6432648</v>
      </c>
      <c r="F32" s="2">
        <v>4724691212.5059299</v>
      </c>
      <c r="G32" s="2">
        <v>4832811755.5646706</v>
      </c>
      <c r="H32" s="2">
        <v>4981588899.82409</v>
      </c>
      <c r="I32" s="2">
        <v>5097283213.1396503</v>
      </c>
      <c r="J32" s="2">
        <v>5304164323.2531996</v>
      </c>
      <c r="K32" s="2">
        <v>4689534961.7595606</v>
      </c>
      <c r="L32" s="2">
        <v>4900800000</v>
      </c>
    </row>
    <row r="33" spans="1:12" x14ac:dyDescent="0.25">
      <c r="A33" t="s">
        <v>239</v>
      </c>
      <c r="B33" t="s">
        <v>240</v>
      </c>
      <c r="C33" t="s">
        <v>198</v>
      </c>
      <c r="D33" t="s">
        <v>199</v>
      </c>
      <c r="E33" s="2">
        <v>17098342541.436466</v>
      </c>
      <c r="F33" s="2">
        <v>12930394937.81366</v>
      </c>
      <c r="G33" s="2">
        <v>11400854267.718817</v>
      </c>
      <c r="H33" s="2">
        <v>12128104859.14983</v>
      </c>
      <c r="I33" s="2">
        <v>13567351175.031507</v>
      </c>
      <c r="J33" s="2">
        <v>13469422958.510481</v>
      </c>
      <c r="K33" s="2">
        <v>12005825769.508663</v>
      </c>
      <c r="L33" s="2">
        <v>14006569575.680012</v>
      </c>
    </row>
    <row r="34" spans="1:12" x14ac:dyDescent="0.25">
      <c r="A34" t="s">
        <v>79</v>
      </c>
      <c r="B34" t="s">
        <v>241</v>
      </c>
      <c r="C34" t="s">
        <v>198</v>
      </c>
      <c r="D34" t="s">
        <v>199</v>
      </c>
      <c r="E34" s="2">
        <v>1907090813.459065</v>
      </c>
      <c r="F34" s="2">
        <v>2003598212.9913535</v>
      </c>
      <c r="G34" s="2">
        <v>2158972129.0030699</v>
      </c>
      <c r="H34" s="2">
        <v>2450364928.0730205</v>
      </c>
      <c r="I34" s="2">
        <v>2446866404.9305816</v>
      </c>
      <c r="J34" s="2">
        <v>2535657069.0553718</v>
      </c>
      <c r="K34" s="2">
        <v>2315436303.2998829</v>
      </c>
      <c r="L34" s="2" t="s">
        <v>580</v>
      </c>
    </row>
    <row r="35" spans="1:12" x14ac:dyDescent="0.25">
      <c r="A35" t="s">
        <v>128</v>
      </c>
      <c r="B35" t="s">
        <v>242</v>
      </c>
      <c r="C35" t="s">
        <v>198</v>
      </c>
      <c r="D35" t="s">
        <v>199</v>
      </c>
      <c r="E35" s="2">
        <v>15654660710.107952</v>
      </c>
      <c r="F35" s="2">
        <v>13578754072.4652</v>
      </c>
      <c r="G35" s="2">
        <v>15082578064.800207</v>
      </c>
      <c r="H35" s="2">
        <v>16088437675.164776</v>
      </c>
      <c r="I35" s="2">
        <v>16914245098.039217</v>
      </c>
      <c r="J35" s="2">
        <v>16695925027.194376</v>
      </c>
      <c r="K35" s="2">
        <v>14930072799.008396</v>
      </c>
      <c r="L35" s="2">
        <v>17613846472.991619</v>
      </c>
    </row>
    <row r="36" spans="1:12" x14ac:dyDescent="0.25">
      <c r="A36" t="s">
        <v>148</v>
      </c>
      <c r="B36" t="s">
        <v>243</v>
      </c>
      <c r="C36" t="s">
        <v>198</v>
      </c>
      <c r="D36" t="s">
        <v>199</v>
      </c>
      <c r="E36" s="2">
        <v>1894813504.5294521</v>
      </c>
      <c r="F36" s="2">
        <v>1695825708.4560406</v>
      </c>
      <c r="G36" s="2">
        <v>1825018190.8507109</v>
      </c>
      <c r="H36" s="2">
        <v>2072349974.15272</v>
      </c>
      <c r="I36" s="2">
        <v>2220978978.1734152</v>
      </c>
      <c r="J36" s="2">
        <v>2221301400.7246838</v>
      </c>
      <c r="K36" s="2">
        <v>2326720920.5922313</v>
      </c>
      <c r="L36" s="2">
        <v>2516498299.0121193</v>
      </c>
    </row>
    <row r="37" spans="1:12" x14ac:dyDescent="0.25">
      <c r="A37" t="s">
        <v>5</v>
      </c>
      <c r="B37" t="s">
        <v>244</v>
      </c>
      <c r="C37" t="s">
        <v>198</v>
      </c>
      <c r="D37" t="s">
        <v>199</v>
      </c>
      <c r="E37" s="2">
        <v>1805749878439.9412</v>
      </c>
      <c r="F37" s="2">
        <v>1556508816217.1401</v>
      </c>
      <c r="G37" s="2">
        <v>1527994741907.425</v>
      </c>
      <c r="H37" s="2">
        <v>1649265644244.095</v>
      </c>
      <c r="I37" s="2">
        <v>1725329192783.0239</v>
      </c>
      <c r="J37" s="2">
        <v>1742015045482.313</v>
      </c>
      <c r="K37" s="2">
        <v>1645423407568.3633</v>
      </c>
      <c r="L37" s="2">
        <v>1990761609665.2297</v>
      </c>
    </row>
    <row r="38" spans="1:12" x14ac:dyDescent="0.25">
      <c r="A38" t="s">
        <v>245</v>
      </c>
      <c r="B38" t="s">
        <v>246</v>
      </c>
      <c r="C38" t="s">
        <v>198</v>
      </c>
      <c r="D38" t="s">
        <v>199</v>
      </c>
      <c r="E38" s="2">
        <v>1465927584533.3064</v>
      </c>
      <c r="F38" s="2">
        <v>1293063507844.0952</v>
      </c>
      <c r="G38" s="2">
        <v>1321561802163.8992</v>
      </c>
      <c r="H38" s="2">
        <v>1464532904458.8523</v>
      </c>
      <c r="I38" s="2">
        <v>1645463203193.6943</v>
      </c>
      <c r="J38" s="2">
        <v>1673863310975.4155</v>
      </c>
      <c r="K38" s="2">
        <v>1654916154373.0811</v>
      </c>
      <c r="L38" s="2">
        <v>1887902464087.1201</v>
      </c>
    </row>
    <row r="39" spans="1:12" x14ac:dyDescent="0.25">
      <c r="A39" t="s">
        <v>1</v>
      </c>
      <c r="B39" t="s">
        <v>247</v>
      </c>
      <c r="C39" t="s">
        <v>198</v>
      </c>
      <c r="D39" t="s">
        <v>199</v>
      </c>
      <c r="E39" s="2">
        <v>734396591036.93152</v>
      </c>
      <c r="F39" s="2">
        <v>702149580770.90088</v>
      </c>
      <c r="G39" s="2">
        <v>695600652899.28296</v>
      </c>
      <c r="H39" s="2">
        <v>704478516963.85486</v>
      </c>
      <c r="I39" s="2">
        <v>735539301552.67358</v>
      </c>
      <c r="J39" s="2">
        <v>731767398052.87915</v>
      </c>
      <c r="K39" s="2">
        <v>752248045730.11035</v>
      </c>
      <c r="L39" s="2">
        <v>812866928867.46973</v>
      </c>
    </row>
    <row r="40" spans="1:12" x14ac:dyDescent="0.25">
      <c r="A40" t="s">
        <v>248</v>
      </c>
      <c r="B40" t="s">
        <v>249</v>
      </c>
      <c r="C40" t="s">
        <v>198</v>
      </c>
      <c r="D40" t="s">
        <v>199</v>
      </c>
      <c r="E40" s="2" t="s">
        <v>580</v>
      </c>
      <c r="F40" s="2" t="s">
        <v>580</v>
      </c>
      <c r="G40" s="2" t="s">
        <v>580</v>
      </c>
      <c r="H40" s="2" t="s">
        <v>580</v>
      </c>
      <c r="I40" s="2" t="s">
        <v>580</v>
      </c>
      <c r="J40" s="2" t="s">
        <v>580</v>
      </c>
      <c r="K40" s="2" t="s">
        <v>580</v>
      </c>
      <c r="L40" s="2" t="s">
        <v>580</v>
      </c>
    </row>
    <row r="41" spans="1:12" x14ac:dyDescent="0.25">
      <c r="A41" t="s">
        <v>27</v>
      </c>
      <c r="B41" t="s">
        <v>250</v>
      </c>
      <c r="C41" t="s">
        <v>198</v>
      </c>
      <c r="D41" t="s">
        <v>199</v>
      </c>
      <c r="E41" s="2">
        <v>259405202008.0014</v>
      </c>
      <c r="F41" s="2">
        <v>242496649874.23639</v>
      </c>
      <c r="G41" s="2">
        <v>249298719723.10825</v>
      </c>
      <c r="H41" s="2">
        <v>276364933679.6264</v>
      </c>
      <c r="I41" s="2">
        <v>295402652037.15466</v>
      </c>
      <c r="J41" s="2">
        <v>278584733103.0105</v>
      </c>
      <c r="K41" s="2">
        <v>252727193710.01776</v>
      </c>
      <c r="L41" s="2">
        <v>317058508651.76001</v>
      </c>
    </row>
    <row r="42" spans="1:12" x14ac:dyDescent="0.25">
      <c r="A42" t="s">
        <v>84</v>
      </c>
      <c r="B42" t="s">
        <v>251</v>
      </c>
      <c r="C42" t="s">
        <v>198</v>
      </c>
      <c r="D42" t="s">
        <v>199</v>
      </c>
      <c r="E42" s="2">
        <v>10475682920597.715</v>
      </c>
      <c r="F42" s="2">
        <v>11061553079871.539</v>
      </c>
      <c r="G42" s="2">
        <v>11233276536744.676</v>
      </c>
      <c r="H42" s="2">
        <v>12310409370894.242</v>
      </c>
      <c r="I42" s="2">
        <v>13894817549380.291</v>
      </c>
      <c r="J42" s="2">
        <v>14279937500607.955</v>
      </c>
      <c r="K42" s="2">
        <v>14687673892881.984</v>
      </c>
      <c r="L42" s="2">
        <v>17734062645371.375</v>
      </c>
    </row>
    <row r="43" spans="1:12" x14ac:dyDescent="0.25">
      <c r="A43" t="s">
        <v>252</v>
      </c>
      <c r="B43" t="s">
        <v>253</v>
      </c>
      <c r="C43" t="s">
        <v>198</v>
      </c>
      <c r="D43" t="s">
        <v>199</v>
      </c>
      <c r="E43" s="2">
        <v>48843008580.328842</v>
      </c>
      <c r="F43" s="2">
        <v>45814637971.474518</v>
      </c>
      <c r="G43" s="2">
        <v>47964234560.051407</v>
      </c>
      <c r="H43" s="2">
        <v>51588158717.534821</v>
      </c>
      <c r="I43" s="2">
        <v>58011466450.864304</v>
      </c>
      <c r="J43" s="2">
        <v>58539424929.724831</v>
      </c>
      <c r="K43" s="2">
        <v>61348579465.101654</v>
      </c>
      <c r="L43" s="2">
        <v>69764827467.442291</v>
      </c>
    </row>
    <row r="44" spans="1:12" x14ac:dyDescent="0.25">
      <c r="A44" t="s">
        <v>133</v>
      </c>
      <c r="B44" t="s">
        <v>254</v>
      </c>
      <c r="C44" t="s">
        <v>198</v>
      </c>
      <c r="D44" t="s">
        <v>199</v>
      </c>
      <c r="E44" s="2">
        <v>36386546917.686081</v>
      </c>
      <c r="F44" s="2">
        <v>32210232911.662609</v>
      </c>
      <c r="G44" s="2">
        <v>33814337900.283089</v>
      </c>
      <c r="H44" s="2">
        <v>36098550141.589684</v>
      </c>
      <c r="I44" s="2">
        <v>39973839064.608383</v>
      </c>
      <c r="J44" s="2">
        <v>39670977332.73484</v>
      </c>
      <c r="K44" s="2">
        <v>40804449726.018356</v>
      </c>
      <c r="L44" s="2">
        <v>45238613479.83078</v>
      </c>
    </row>
    <row r="45" spans="1:12" x14ac:dyDescent="0.25">
      <c r="A45" t="s">
        <v>120</v>
      </c>
      <c r="B45" t="s">
        <v>255</v>
      </c>
      <c r="C45" t="s">
        <v>198</v>
      </c>
      <c r="D45" t="s">
        <v>199</v>
      </c>
      <c r="E45" s="2">
        <v>35909040265.932777</v>
      </c>
      <c r="F45" s="2">
        <v>37917704900.079376</v>
      </c>
      <c r="G45" s="2">
        <v>37134799974.522491</v>
      </c>
      <c r="H45" s="2">
        <v>38019265625.884529</v>
      </c>
      <c r="I45" s="2">
        <v>47568210068.486153</v>
      </c>
      <c r="J45" s="2">
        <v>51775830725.826294</v>
      </c>
      <c r="K45" s="2">
        <v>48716960860.066399</v>
      </c>
      <c r="L45" s="2">
        <v>53958573693.051315</v>
      </c>
    </row>
    <row r="46" spans="1:12" x14ac:dyDescent="0.25">
      <c r="A46" t="s">
        <v>139</v>
      </c>
      <c r="B46" t="s">
        <v>256</v>
      </c>
      <c r="C46" t="s">
        <v>198</v>
      </c>
      <c r="D46" t="s">
        <v>199</v>
      </c>
      <c r="E46" s="2">
        <v>17912907682.066257</v>
      </c>
      <c r="F46" s="2">
        <v>11890259176.682888</v>
      </c>
      <c r="G46" s="2">
        <v>10219341017.138281</v>
      </c>
      <c r="H46" s="2">
        <v>11094823676.59145</v>
      </c>
      <c r="I46" s="2">
        <v>13670038019.859396</v>
      </c>
      <c r="J46" s="2">
        <v>12750338736.166126</v>
      </c>
      <c r="K46" s="2">
        <v>10483151093.687271</v>
      </c>
      <c r="L46" s="2">
        <v>12523961677.296583</v>
      </c>
    </row>
    <row r="47" spans="1:12" x14ac:dyDescent="0.25">
      <c r="A47" t="s">
        <v>33</v>
      </c>
      <c r="B47" t="s">
        <v>257</v>
      </c>
      <c r="C47" t="s">
        <v>198</v>
      </c>
      <c r="D47" t="s">
        <v>199</v>
      </c>
      <c r="E47" s="2">
        <v>381112119657.44507</v>
      </c>
      <c r="F47" s="2">
        <v>293481748240.77844</v>
      </c>
      <c r="G47" s="2">
        <v>282825009887.45764</v>
      </c>
      <c r="H47" s="2">
        <v>311883730690.12946</v>
      </c>
      <c r="I47" s="2">
        <v>334198214706.20874</v>
      </c>
      <c r="J47" s="2">
        <v>323109543324.32056</v>
      </c>
      <c r="K47" s="2">
        <v>270299982887.01035</v>
      </c>
      <c r="L47" s="2">
        <v>314322453228.29529</v>
      </c>
    </row>
    <row r="48" spans="1:12" x14ac:dyDescent="0.25">
      <c r="A48" t="s">
        <v>140</v>
      </c>
      <c r="B48" t="s">
        <v>258</v>
      </c>
      <c r="C48" t="s">
        <v>198</v>
      </c>
      <c r="D48" t="s">
        <v>199</v>
      </c>
      <c r="E48" s="2">
        <v>1149587651.6939495</v>
      </c>
      <c r="F48" s="2">
        <v>966029542.03885901</v>
      </c>
      <c r="G48" s="2">
        <v>1012835518.2603742</v>
      </c>
      <c r="H48" s="2">
        <v>1077439662.5798004</v>
      </c>
      <c r="I48" s="2">
        <v>1188797574.9475257</v>
      </c>
      <c r="J48" s="2">
        <v>1195019559.0938125</v>
      </c>
      <c r="K48" s="2">
        <v>1223876064.5234537</v>
      </c>
      <c r="L48" s="2">
        <v>1327964249.3264909</v>
      </c>
    </row>
    <row r="49" spans="1:12" x14ac:dyDescent="0.25">
      <c r="A49" t="s">
        <v>259</v>
      </c>
      <c r="B49" t="s">
        <v>260</v>
      </c>
      <c r="C49" t="s">
        <v>198</v>
      </c>
      <c r="D49" t="s">
        <v>199</v>
      </c>
      <c r="E49" s="2">
        <v>1859898513.2685812</v>
      </c>
      <c r="F49" s="2">
        <v>1596800287.1640487</v>
      </c>
      <c r="G49" s="2">
        <v>1663008687.0950494</v>
      </c>
      <c r="H49" s="2">
        <v>1769787215.421407</v>
      </c>
      <c r="I49" s="2">
        <v>1966501117.6102836</v>
      </c>
      <c r="J49" s="2">
        <v>1981845740.7061462</v>
      </c>
      <c r="K49" s="2">
        <v>1703698676.6974154</v>
      </c>
      <c r="L49" s="2">
        <v>1936174043.4529345</v>
      </c>
    </row>
    <row r="50" spans="1:12" x14ac:dyDescent="0.25">
      <c r="A50" t="s">
        <v>12</v>
      </c>
      <c r="B50" t="s">
        <v>261</v>
      </c>
      <c r="C50" t="s">
        <v>198</v>
      </c>
      <c r="D50" t="s">
        <v>199</v>
      </c>
      <c r="E50" s="2">
        <v>52016408950.893639</v>
      </c>
      <c r="F50" s="2">
        <v>56441917652.981171</v>
      </c>
      <c r="G50" s="2">
        <v>58847016044.736252</v>
      </c>
      <c r="H50" s="2">
        <v>60516043590.183197</v>
      </c>
      <c r="I50" s="2">
        <v>62420165099.723129</v>
      </c>
      <c r="J50" s="2">
        <v>64417670082.612717</v>
      </c>
      <c r="K50" s="2">
        <v>62158002233.027855</v>
      </c>
      <c r="L50" s="2">
        <v>64282438666.739044</v>
      </c>
    </row>
    <row r="51" spans="1:12" x14ac:dyDescent="0.25">
      <c r="A51" t="s">
        <v>262</v>
      </c>
      <c r="B51" t="s">
        <v>263</v>
      </c>
      <c r="C51" t="s">
        <v>198</v>
      </c>
      <c r="D51" t="s">
        <v>199</v>
      </c>
      <c r="E51" s="2">
        <v>74620404150.257828</v>
      </c>
      <c r="F51" s="2">
        <v>73535009881.618484</v>
      </c>
      <c r="G51" s="2">
        <v>69478366694.90596</v>
      </c>
      <c r="H51" s="2">
        <v>72533236071.420731</v>
      </c>
      <c r="I51" s="2">
        <v>75431169087.574722</v>
      </c>
      <c r="J51" s="2">
        <v>77023818120.748978</v>
      </c>
      <c r="K51" s="2">
        <v>65922853040.927139</v>
      </c>
      <c r="L51" s="2">
        <v>69970323144.287476</v>
      </c>
    </row>
    <row r="52" spans="1:12" x14ac:dyDescent="0.25">
      <c r="A52" t="s">
        <v>264</v>
      </c>
      <c r="B52" t="s">
        <v>265</v>
      </c>
      <c r="C52" t="s">
        <v>198</v>
      </c>
      <c r="D52" t="s">
        <v>199</v>
      </c>
      <c r="E52" s="2">
        <v>80656000000</v>
      </c>
      <c r="F52" s="2">
        <v>87133000000</v>
      </c>
      <c r="G52" s="2">
        <v>91370000000</v>
      </c>
      <c r="H52" s="2">
        <v>96851000000</v>
      </c>
      <c r="I52" s="2">
        <v>100050000000</v>
      </c>
      <c r="J52" s="2">
        <v>103428000000</v>
      </c>
      <c r="K52" s="2">
        <v>107352000000</v>
      </c>
      <c r="L52" s="2" t="s">
        <v>580</v>
      </c>
    </row>
    <row r="53" spans="1:12" x14ac:dyDescent="0.25">
      <c r="A53" t="s">
        <v>266</v>
      </c>
      <c r="B53" t="s">
        <v>267</v>
      </c>
      <c r="C53" t="s">
        <v>198</v>
      </c>
      <c r="D53" t="s">
        <v>199</v>
      </c>
      <c r="E53" s="2">
        <v>3048435754.1899443</v>
      </c>
      <c r="F53" s="2">
        <v>3042737430.1675978</v>
      </c>
      <c r="G53" s="2">
        <v>3014748603.3519554</v>
      </c>
      <c r="H53" s="2">
        <v>3009497206.7039104</v>
      </c>
      <c r="I53" s="2">
        <v>3020388817.2723131</v>
      </c>
      <c r="J53" s="2">
        <v>2995185487.302609</v>
      </c>
      <c r="K53" s="2">
        <v>2496174735.6470218</v>
      </c>
      <c r="L53" s="2" t="s">
        <v>580</v>
      </c>
    </row>
    <row r="54" spans="1:12" x14ac:dyDescent="0.25">
      <c r="A54" t="s">
        <v>268</v>
      </c>
      <c r="B54" t="s">
        <v>269</v>
      </c>
      <c r="C54" t="s">
        <v>198</v>
      </c>
      <c r="D54" t="s">
        <v>199</v>
      </c>
      <c r="E54" s="2">
        <v>4563017851.624361</v>
      </c>
      <c r="F54" s="2">
        <v>4708336756.0884914</v>
      </c>
      <c r="G54" s="2">
        <v>4909498942.67103</v>
      </c>
      <c r="H54" s="2">
        <v>5166467286.7534504</v>
      </c>
      <c r="I54" s="2">
        <v>5530377593.2975636</v>
      </c>
      <c r="J54" s="2">
        <v>5943589095.5507498</v>
      </c>
      <c r="K54" s="2">
        <v>5608989195.5291977</v>
      </c>
      <c r="L54" s="2" t="s">
        <v>580</v>
      </c>
    </row>
    <row r="55" spans="1:12" x14ac:dyDescent="0.25">
      <c r="A55" t="s">
        <v>67</v>
      </c>
      <c r="B55" t="s">
        <v>270</v>
      </c>
      <c r="C55" t="s">
        <v>198</v>
      </c>
      <c r="D55" t="s">
        <v>199</v>
      </c>
      <c r="E55" s="2">
        <v>23156850006.64275</v>
      </c>
      <c r="F55" s="2">
        <v>19842404304.892933</v>
      </c>
      <c r="G55" s="2">
        <v>20953442550.365288</v>
      </c>
      <c r="H55" s="2">
        <v>22870833709.896069</v>
      </c>
      <c r="I55" s="2">
        <v>25522671232.876713</v>
      </c>
      <c r="J55" s="2">
        <v>25758357774.543827</v>
      </c>
      <c r="K55" s="2">
        <v>24692095945.174187</v>
      </c>
      <c r="L55" s="2">
        <v>27719337670.017738</v>
      </c>
    </row>
    <row r="56" spans="1:12" x14ac:dyDescent="0.25">
      <c r="A56" t="s">
        <v>31</v>
      </c>
      <c r="B56" t="s">
        <v>271</v>
      </c>
      <c r="C56" t="s">
        <v>198</v>
      </c>
      <c r="D56" t="s">
        <v>199</v>
      </c>
      <c r="E56" s="2">
        <v>209358834156.32904</v>
      </c>
      <c r="F56" s="2">
        <v>188033050459.8811</v>
      </c>
      <c r="G56" s="2">
        <v>196272068576.33829</v>
      </c>
      <c r="H56" s="2">
        <v>218628940951.67508</v>
      </c>
      <c r="I56" s="2">
        <v>248950103352.13702</v>
      </c>
      <c r="J56" s="2">
        <v>252498032247.16284</v>
      </c>
      <c r="K56" s="2">
        <v>245339322066.75931</v>
      </c>
      <c r="L56" s="2">
        <v>282340849856.61414</v>
      </c>
    </row>
    <row r="57" spans="1:12" x14ac:dyDescent="0.25">
      <c r="A57" t="s">
        <v>26</v>
      </c>
      <c r="B57" t="s">
        <v>272</v>
      </c>
      <c r="C57" t="s">
        <v>198</v>
      </c>
      <c r="D57" t="s">
        <v>199</v>
      </c>
      <c r="E57" s="2">
        <v>3889093051023.5156</v>
      </c>
      <c r="F57" s="2">
        <v>3357585719351.5605</v>
      </c>
      <c r="G57" s="2">
        <v>3469853463945.5337</v>
      </c>
      <c r="H57" s="2">
        <v>3690849152517.6533</v>
      </c>
      <c r="I57" s="2">
        <v>3977289455388.2324</v>
      </c>
      <c r="J57" s="2">
        <v>3888326788627.4448</v>
      </c>
      <c r="K57" s="2">
        <v>3846413928653.707</v>
      </c>
      <c r="L57" s="2">
        <v>4223116205968.9243</v>
      </c>
    </row>
    <row r="58" spans="1:12" x14ac:dyDescent="0.25">
      <c r="A58" t="s">
        <v>126</v>
      </c>
      <c r="B58" t="s">
        <v>273</v>
      </c>
      <c r="C58" t="s">
        <v>198</v>
      </c>
      <c r="D58" t="s">
        <v>199</v>
      </c>
      <c r="E58" s="2">
        <v>2214679081.2565761</v>
      </c>
      <c r="F58" s="2">
        <v>2424391785.4389744</v>
      </c>
      <c r="G58" s="2">
        <v>2604955228.7011662</v>
      </c>
      <c r="H58" s="2">
        <v>2762581334.2261186</v>
      </c>
      <c r="I58" s="2">
        <v>2913466732.1250725</v>
      </c>
      <c r="J58" s="2">
        <v>3088853638.5683179</v>
      </c>
      <c r="K58" s="2">
        <v>3181071153.6622009</v>
      </c>
      <c r="L58" s="2">
        <v>3371102123.5134277</v>
      </c>
    </row>
    <row r="59" spans="1:12" x14ac:dyDescent="0.25">
      <c r="A59" t="s">
        <v>274</v>
      </c>
      <c r="B59" t="s">
        <v>275</v>
      </c>
      <c r="C59" t="s">
        <v>198</v>
      </c>
      <c r="D59" t="s">
        <v>199</v>
      </c>
      <c r="E59" s="2">
        <v>520207407.40740734</v>
      </c>
      <c r="F59" s="2">
        <v>540737037.03703701</v>
      </c>
      <c r="G59" s="2">
        <v>576229629.62962961</v>
      </c>
      <c r="H59" s="2">
        <v>521551851.85185182</v>
      </c>
      <c r="I59" s="2">
        <v>554770370.37037039</v>
      </c>
      <c r="J59" s="2">
        <v>611537037.03703701</v>
      </c>
      <c r="K59" s="2">
        <v>504214814.81481481</v>
      </c>
      <c r="L59" s="2">
        <v>545618518.51851845</v>
      </c>
    </row>
    <row r="60" spans="1:12" x14ac:dyDescent="0.25">
      <c r="A60" t="s">
        <v>3</v>
      </c>
      <c r="B60" t="s">
        <v>276</v>
      </c>
      <c r="C60" t="s">
        <v>198</v>
      </c>
      <c r="D60" t="s">
        <v>199</v>
      </c>
      <c r="E60" s="2">
        <v>352993631617.70801</v>
      </c>
      <c r="F60" s="2">
        <v>302673070846.85724</v>
      </c>
      <c r="G60" s="2">
        <v>313115929314.33862</v>
      </c>
      <c r="H60" s="2">
        <v>332121063806.39063</v>
      </c>
      <c r="I60" s="2">
        <v>356841216410.06769</v>
      </c>
      <c r="J60" s="2">
        <v>347561349210.97949</v>
      </c>
      <c r="K60" s="2">
        <v>356084867685.63898</v>
      </c>
      <c r="L60" s="2">
        <v>397104343478.30103</v>
      </c>
    </row>
    <row r="61" spans="1:12" x14ac:dyDescent="0.25">
      <c r="A61" t="s">
        <v>98</v>
      </c>
      <c r="B61" t="s">
        <v>277</v>
      </c>
      <c r="C61" t="s">
        <v>198</v>
      </c>
      <c r="D61" t="s">
        <v>199</v>
      </c>
      <c r="E61" s="2">
        <v>67179914026.962296</v>
      </c>
      <c r="F61" s="2">
        <v>71164825256.684906</v>
      </c>
      <c r="G61" s="2">
        <v>75704720189.560699</v>
      </c>
      <c r="H61" s="2">
        <v>79997975621.865433</v>
      </c>
      <c r="I61" s="2">
        <v>85555378042.819641</v>
      </c>
      <c r="J61" s="2">
        <v>88941299733.50177</v>
      </c>
      <c r="K61" s="2">
        <v>78844702329.078537</v>
      </c>
      <c r="L61" s="2">
        <v>94243453937.446152</v>
      </c>
    </row>
    <row r="62" spans="1:12" x14ac:dyDescent="0.25">
      <c r="A62" t="s">
        <v>68</v>
      </c>
      <c r="B62" t="s">
        <v>278</v>
      </c>
      <c r="C62" t="s">
        <v>198</v>
      </c>
      <c r="D62" t="s">
        <v>199</v>
      </c>
      <c r="E62" s="2">
        <v>213810024944.46445</v>
      </c>
      <c r="F62" s="2">
        <v>165979279263.17441</v>
      </c>
      <c r="G62" s="2">
        <v>160034163871.45465</v>
      </c>
      <c r="H62" s="2">
        <v>170097014589.13431</v>
      </c>
      <c r="I62" s="2">
        <v>174910878623.04855</v>
      </c>
      <c r="J62" s="2">
        <v>171767403748.19025</v>
      </c>
      <c r="K62" s="2">
        <v>145009181490.61975</v>
      </c>
      <c r="L62" s="2">
        <v>167983141738.31149</v>
      </c>
    </row>
    <row r="63" spans="1:12" x14ac:dyDescent="0.25">
      <c r="A63" t="s">
        <v>279</v>
      </c>
      <c r="B63" t="s">
        <v>280</v>
      </c>
      <c r="C63" t="s">
        <v>198</v>
      </c>
      <c r="D63" t="s">
        <v>199</v>
      </c>
      <c r="E63" s="2">
        <v>12798789791348.73</v>
      </c>
      <c r="F63" s="2">
        <v>13327553631228.215</v>
      </c>
      <c r="G63" s="2">
        <v>13612426104052.664</v>
      </c>
      <c r="H63" s="2">
        <v>14877258915652.807</v>
      </c>
      <c r="I63" s="2">
        <v>16638962757093.703</v>
      </c>
      <c r="J63" s="2">
        <v>17203906511529.014</v>
      </c>
      <c r="K63" s="2">
        <v>17483820589534.467</v>
      </c>
      <c r="L63" s="2">
        <v>20746563721663.344</v>
      </c>
    </row>
    <row r="64" spans="1:12" x14ac:dyDescent="0.25">
      <c r="A64" t="s">
        <v>281</v>
      </c>
      <c r="B64" t="s">
        <v>282</v>
      </c>
      <c r="C64" t="s">
        <v>198</v>
      </c>
      <c r="D64" t="s">
        <v>199</v>
      </c>
      <c r="E64" s="2">
        <v>10648316212896.645</v>
      </c>
      <c r="F64" s="2">
        <v>10129016824229.121</v>
      </c>
      <c r="G64" s="2">
        <v>10454393062395.26</v>
      </c>
      <c r="H64" s="2">
        <v>11291259618576.34</v>
      </c>
      <c r="I64" s="2">
        <v>11401133321555.293</v>
      </c>
      <c r="J64" s="2">
        <v>11643791832112.324</v>
      </c>
      <c r="K64" s="2">
        <v>10841710191637.607</v>
      </c>
      <c r="L64" s="2">
        <v>12618119605214.994</v>
      </c>
    </row>
    <row r="65" spans="1:12" x14ac:dyDescent="0.25">
      <c r="A65" t="s">
        <v>283</v>
      </c>
      <c r="B65" t="s">
        <v>284</v>
      </c>
      <c r="C65" t="s">
        <v>198</v>
      </c>
      <c r="D65" t="s">
        <v>199</v>
      </c>
      <c r="E65" s="2">
        <v>22085315696268.863</v>
      </c>
      <c r="F65" s="2">
        <v>21997093126150.293</v>
      </c>
      <c r="G65" s="2">
        <v>22772145277753.895</v>
      </c>
      <c r="H65" s="2">
        <v>24325231732305.285</v>
      </c>
      <c r="I65" s="2">
        <v>26481019943236.617</v>
      </c>
      <c r="J65" s="2">
        <v>27024079763932.195</v>
      </c>
      <c r="K65" s="2">
        <v>27118722832657.496</v>
      </c>
      <c r="L65" s="2">
        <v>30880832035117.566</v>
      </c>
    </row>
    <row r="66" spans="1:12" x14ac:dyDescent="0.25">
      <c r="A66" t="s">
        <v>285</v>
      </c>
      <c r="B66" t="s">
        <v>286</v>
      </c>
      <c r="C66" t="s">
        <v>198</v>
      </c>
      <c r="D66" t="s">
        <v>199</v>
      </c>
      <c r="E66" s="2">
        <v>3845832673606.7734</v>
      </c>
      <c r="F66" s="2">
        <v>2921404061640.6592</v>
      </c>
      <c r="G66" s="2">
        <v>2777731258685.9873</v>
      </c>
      <c r="H66" s="2">
        <v>3118192978608.2041</v>
      </c>
      <c r="I66" s="2">
        <v>3182530249215.2119</v>
      </c>
      <c r="J66" s="2">
        <v>3249705581846.9082</v>
      </c>
      <c r="K66" s="2">
        <v>2980726151029.7314</v>
      </c>
      <c r="L66" s="2">
        <v>3499151501974.5879</v>
      </c>
    </row>
    <row r="67" spans="1:12" x14ac:dyDescent="0.25">
      <c r="A67" t="s">
        <v>287</v>
      </c>
      <c r="B67" t="s">
        <v>288</v>
      </c>
      <c r="C67" t="s">
        <v>198</v>
      </c>
      <c r="D67" t="s">
        <v>199</v>
      </c>
      <c r="E67" s="2">
        <v>23811885452932.227</v>
      </c>
      <c r="F67" s="2">
        <v>20513326700882.566</v>
      </c>
      <c r="G67" s="2">
        <v>20453731054147.188</v>
      </c>
      <c r="H67" s="2">
        <v>21680175761930.629</v>
      </c>
      <c r="I67" s="2">
        <v>23224055731756.551</v>
      </c>
      <c r="J67" s="2">
        <v>22941556433612.117</v>
      </c>
      <c r="K67" s="2">
        <v>22133908631128.094</v>
      </c>
      <c r="L67" s="2">
        <v>25046912741672.371</v>
      </c>
    </row>
    <row r="68" spans="1:12" x14ac:dyDescent="0.25">
      <c r="A68" t="s">
        <v>48</v>
      </c>
      <c r="B68" t="s">
        <v>289</v>
      </c>
      <c r="C68" t="s">
        <v>198</v>
      </c>
      <c r="D68" t="s">
        <v>199</v>
      </c>
      <c r="E68" s="2">
        <v>101726331000</v>
      </c>
      <c r="F68" s="2">
        <v>99290381000</v>
      </c>
      <c r="G68" s="2">
        <v>99937696000</v>
      </c>
      <c r="H68" s="2">
        <v>104295862000</v>
      </c>
      <c r="I68" s="2">
        <v>107562008000</v>
      </c>
      <c r="J68" s="2">
        <v>108108009000</v>
      </c>
      <c r="K68" s="2">
        <v>99291124000</v>
      </c>
      <c r="L68" s="2">
        <v>106165866000</v>
      </c>
    </row>
    <row r="69" spans="1:12" x14ac:dyDescent="0.25">
      <c r="A69" t="s">
        <v>135</v>
      </c>
      <c r="B69" t="s">
        <v>290</v>
      </c>
      <c r="C69" t="s">
        <v>198</v>
      </c>
      <c r="D69" t="s">
        <v>199</v>
      </c>
      <c r="E69" s="2">
        <v>305595408895.26544</v>
      </c>
      <c r="F69" s="2">
        <v>329366576819.40698</v>
      </c>
      <c r="G69" s="2">
        <v>332441717791.41101</v>
      </c>
      <c r="H69" s="2">
        <v>235733695652.17389</v>
      </c>
      <c r="I69" s="2">
        <v>249712999437.25381</v>
      </c>
      <c r="J69" s="2">
        <v>303080865603.64465</v>
      </c>
      <c r="K69" s="2">
        <v>365252651278.85211</v>
      </c>
      <c r="L69" s="2">
        <v>404142766093.05292</v>
      </c>
    </row>
    <row r="70" spans="1:12" x14ac:dyDescent="0.25">
      <c r="A70" t="s">
        <v>291</v>
      </c>
      <c r="B70" t="s">
        <v>292</v>
      </c>
      <c r="C70" t="s">
        <v>198</v>
      </c>
      <c r="D70" t="s">
        <v>199</v>
      </c>
      <c r="E70" s="2">
        <v>13508854391651.793</v>
      </c>
      <c r="F70" s="2">
        <v>11674422820798.635</v>
      </c>
      <c r="G70" s="2">
        <v>11972520804230.592</v>
      </c>
      <c r="H70" s="2">
        <v>12677749892531.291</v>
      </c>
      <c r="I70" s="2">
        <v>13699406014418.115</v>
      </c>
      <c r="J70" s="2">
        <v>13416061270575.303</v>
      </c>
      <c r="K70" s="2">
        <v>13027258675468.254</v>
      </c>
      <c r="L70" s="2">
        <v>14493212396452.549</v>
      </c>
    </row>
    <row r="71" spans="1:12" x14ac:dyDescent="0.25">
      <c r="A71" t="s">
        <v>293</v>
      </c>
      <c r="B71" t="s">
        <v>294</v>
      </c>
      <c r="C71" t="s">
        <v>198</v>
      </c>
      <c r="D71" t="s">
        <v>199</v>
      </c>
      <c r="E71" s="2" t="s">
        <v>580</v>
      </c>
      <c r="F71" s="2" t="s">
        <v>580</v>
      </c>
      <c r="G71" s="2" t="s">
        <v>580</v>
      </c>
      <c r="H71" s="2" t="s">
        <v>580</v>
      </c>
      <c r="I71" s="2" t="s">
        <v>580</v>
      </c>
      <c r="J71" s="2" t="s">
        <v>580</v>
      </c>
      <c r="K71" s="2" t="s">
        <v>580</v>
      </c>
      <c r="L71" s="2" t="s">
        <v>580</v>
      </c>
    </row>
    <row r="72" spans="1:12" x14ac:dyDescent="0.25">
      <c r="A72" t="s">
        <v>36</v>
      </c>
      <c r="B72" t="s">
        <v>295</v>
      </c>
      <c r="C72" t="s">
        <v>198</v>
      </c>
      <c r="D72" t="s">
        <v>199</v>
      </c>
      <c r="E72" s="2">
        <v>1371222712535.6814</v>
      </c>
      <c r="F72" s="2">
        <v>1195599995808.593</v>
      </c>
      <c r="G72" s="2">
        <v>1232912963206.2288</v>
      </c>
      <c r="H72" s="2">
        <v>1312539279462.3552</v>
      </c>
      <c r="I72" s="2">
        <v>1420994142512.1558</v>
      </c>
      <c r="J72" s="2">
        <v>1393046093137.2527</v>
      </c>
      <c r="K72" s="2">
        <v>1281484640043.5833</v>
      </c>
      <c r="L72" s="2">
        <v>1425276586282.9229</v>
      </c>
    </row>
    <row r="73" spans="1:12" x14ac:dyDescent="0.25">
      <c r="A73" t="s">
        <v>73</v>
      </c>
      <c r="B73" t="s">
        <v>296</v>
      </c>
      <c r="C73" t="s">
        <v>198</v>
      </c>
      <c r="D73" t="s">
        <v>199</v>
      </c>
      <c r="E73" s="2">
        <v>26634083965.098728</v>
      </c>
      <c r="F73" s="2">
        <v>22890762090.150768</v>
      </c>
      <c r="G73" s="2">
        <v>24072829276.77438</v>
      </c>
      <c r="H73" s="2">
        <v>26924385103.065929</v>
      </c>
      <c r="I73" s="2">
        <v>30489500904.856449</v>
      </c>
      <c r="J73" s="2">
        <v>31045591753.490147</v>
      </c>
      <c r="K73" s="2">
        <v>30650285471.721485</v>
      </c>
      <c r="L73" s="2">
        <v>36262924353.604065</v>
      </c>
    </row>
    <row r="74" spans="1:12" x14ac:dyDescent="0.25">
      <c r="A74" t="s">
        <v>122</v>
      </c>
      <c r="B74" t="s">
        <v>297</v>
      </c>
      <c r="C74" t="s">
        <v>198</v>
      </c>
      <c r="D74" t="s">
        <v>199</v>
      </c>
      <c r="E74" s="2">
        <v>55612228233.51786</v>
      </c>
      <c r="F74" s="2">
        <v>64589334978.801323</v>
      </c>
      <c r="G74" s="2">
        <v>74296618481.088226</v>
      </c>
      <c r="H74" s="2">
        <v>81770791970.98204</v>
      </c>
      <c r="I74" s="2">
        <v>84269348327.345428</v>
      </c>
      <c r="J74" s="2">
        <v>95912590628.141235</v>
      </c>
      <c r="K74" s="2">
        <v>107657734392.44585</v>
      </c>
      <c r="L74" s="2">
        <v>111271112329.9749</v>
      </c>
    </row>
    <row r="75" spans="1:12" x14ac:dyDescent="0.25">
      <c r="A75" t="s">
        <v>298</v>
      </c>
      <c r="B75" t="s">
        <v>299</v>
      </c>
      <c r="C75" t="s">
        <v>198</v>
      </c>
      <c r="D75" t="s">
        <v>199</v>
      </c>
      <c r="E75" s="2">
        <v>15652098620138.471</v>
      </c>
      <c r="F75" s="2">
        <v>13551929359932.773</v>
      </c>
      <c r="G75" s="2">
        <v>13893207820569.555</v>
      </c>
      <c r="H75" s="2">
        <v>14766273067392.105</v>
      </c>
      <c r="I75" s="2">
        <v>15978719985091.496</v>
      </c>
      <c r="J75" s="2">
        <v>15691850452107.32</v>
      </c>
      <c r="K75" s="2">
        <v>15300141971364.803</v>
      </c>
      <c r="L75" s="2">
        <v>17088620744318.824</v>
      </c>
    </row>
    <row r="76" spans="1:12" x14ac:dyDescent="0.25">
      <c r="A76" t="s">
        <v>300</v>
      </c>
      <c r="B76" t="s">
        <v>301</v>
      </c>
      <c r="C76" t="s">
        <v>198</v>
      </c>
      <c r="D76" t="s">
        <v>199</v>
      </c>
      <c r="E76" s="2">
        <v>2049521652800.0803</v>
      </c>
      <c r="F76" s="2">
        <v>1651524360399.9976</v>
      </c>
      <c r="G76" s="2">
        <v>1554689216357.4712</v>
      </c>
      <c r="H76" s="2">
        <v>1644757314707.7473</v>
      </c>
      <c r="I76" s="2">
        <v>1680875741828.2109</v>
      </c>
      <c r="J76" s="2">
        <v>1791408028660.0247</v>
      </c>
      <c r="K76" s="2">
        <v>1675307026432.7546</v>
      </c>
      <c r="L76" s="2">
        <v>1795312624367.9312</v>
      </c>
    </row>
    <row r="77" spans="1:12" x14ac:dyDescent="0.25">
      <c r="A77" t="s">
        <v>6</v>
      </c>
      <c r="B77" t="s">
        <v>302</v>
      </c>
      <c r="C77" t="s">
        <v>198</v>
      </c>
      <c r="D77" t="s">
        <v>199</v>
      </c>
      <c r="E77" s="2">
        <v>274862826772.15588</v>
      </c>
      <c r="F77" s="2">
        <v>234534382384.7655</v>
      </c>
      <c r="G77" s="2">
        <v>240771351298.83328</v>
      </c>
      <c r="H77" s="2">
        <v>255647979916.47104</v>
      </c>
      <c r="I77" s="2">
        <v>275715087494.90173</v>
      </c>
      <c r="J77" s="2">
        <v>268508200125.48978</v>
      </c>
      <c r="K77" s="2">
        <v>271836962949.41708</v>
      </c>
      <c r="L77" s="2">
        <v>299155237589.14246</v>
      </c>
    </row>
    <row r="78" spans="1:12" x14ac:dyDescent="0.25">
      <c r="A78" t="s">
        <v>303</v>
      </c>
      <c r="B78" t="s">
        <v>304</v>
      </c>
      <c r="C78" t="s">
        <v>198</v>
      </c>
      <c r="D78" t="s">
        <v>199</v>
      </c>
      <c r="E78" s="2">
        <v>4856963229.8399916</v>
      </c>
      <c r="F78" s="2">
        <v>4682546863.0816174</v>
      </c>
      <c r="G78" s="2">
        <v>4930204229.7226334</v>
      </c>
      <c r="H78" s="2">
        <v>5353404422.081378</v>
      </c>
      <c r="I78" s="2">
        <v>5581371850.14851</v>
      </c>
      <c r="J78" s="2">
        <v>5496264765.7841139</v>
      </c>
      <c r="K78" s="2">
        <v>4574413823.3124304</v>
      </c>
      <c r="L78" s="2">
        <v>4592118709.5527859</v>
      </c>
    </row>
    <row r="79" spans="1:12" x14ac:dyDescent="0.25">
      <c r="A79" t="s">
        <v>29</v>
      </c>
      <c r="B79" t="s">
        <v>305</v>
      </c>
      <c r="C79" t="s">
        <v>198</v>
      </c>
      <c r="D79" t="s">
        <v>199</v>
      </c>
      <c r="E79" s="2">
        <v>2855964488590.186</v>
      </c>
      <c r="F79" s="2">
        <v>2439188643162.4985</v>
      </c>
      <c r="G79" s="2">
        <v>2472964344587.1655</v>
      </c>
      <c r="H79" s="2">
        <v>2595151045197.6514</v>
      </c>
      <c r="I79" s="2">
        <v>2790956878746.6646</v>
      </c>
      <c r="J79" s="2">
        <v>2728870246705.8779</v>
      </c>
      <c r="K79" s="2">
        <v>2630317731455.2603</v>
      </c>
      <c r="L79" s="2">
        <v>2937472757953.4414</v>
      </c>
    </row>
    <row r="80" spans="1:12" x14ac:dyDescent="0.25">
      <c r="A80" t="s">
        <v>306</v>
      </c>
      <c r="B80" t="s">
        <v>307</v>
      </c>
      <c r="C80" t="s">
        <v>198</v>
      </c>
      <c r="D80" t="s">
        <v>199</v>
      </c>
      <c r="E80" s="2">
        <v>2901131403.1180401</v>
      </c>
      <c r="F80" s="2">
        <v>2561824640.6753964</v>
      </c>
      <c r="G80" s="2">
        <v>2804863556.0111117</v>
      </c>
      <c r="H80" s="2">
        <v>2969876872.2833905</v>
      </c>
      <c r="I80" s="2">
        <v>3180074747.4107623</v>
      </c>
      <c r="J80" s="2">
        <v>3268839775.6919661</v>
      </c>
      <c r="K80" s="2">
        <v>3240759988.9945278</v>
      </c>
      <c r="L80" s="2" t="s">
        <v>580</v>
      </c>
    </row>
    <row r="81" spans="1:12" x14ac:dyDescent="0.25">
      <c r="A81" t="s">
        <v>308</v>
      </c>
      <c r="B81" t="s">
        <v>309</v>
      </c>
      <c r="C81" t="s">
        <v>198</v>
      </c>
      <c r="D81" t="s">
        <v>199</v>
      </c>
      <c r="E81" s="2">
        <v>319271200</v>
      </c>
      <c r="F81" s="2">
        <v>316489900</v>
      </c>
      <c r="G81" s="2">
        <v>332265200</v>
      </c>
      <c r="H81" s="2">
        <v>366666800</v>
      </c>
      <c r="I81" s="2">
        <v>401932300</v>
      </c>
      <c r="J81" s="2">
        <v>412479413.36212897</v>
      </c>
      <c r="K81" s="2">
        <v>407515927.98229003</v>
      </c>
      <c r="L81" s="2">
        <v>404178049.75397795</v>
      </c>
    </row>
    <row r="82" spans="1:12" x14ac:dyDescent="0.25">
      <c r="A82" t="s">
        <v>143</v>
      </c>
      <c r="B82" t="s">
        <v>310</v>
      </c>
      <c r="C82" t="s">
        <v>198</v>
      </c>
      <c r="D82" t="s">
        <v>199</v>
      </c>
      <c r="E82" s="2">
        <v>18203968001.890808</v>
      </c>
      <c r="F82" s="2">
        <v>14383107714.038813</v>
      </c>
      <c r="G82" s="2">
        <v>14023890620.338385</v>
      </c>
      <c r="H82" s="2">
        <v>14929488770.731483</v>
      </c>
      <c r="I82" s="2">
        <v>16867325126.542339</v>
      </c>
      <c r="J82" s="2">
        <v>16874405839.794783</v>
      </c>
      <c r="K82" s="2">
        <v>15316824039.326878</v>
      </c>
      <c r="L82" s="2">
        <v>18269350433.799248</v>
      </c>
    </row>
    <row r="83" spans="1:12" x14ac:dyDescent="0.25">
      <c r="A83" t="s">
        <v>21</v>
      </c>
      <c r="B83" t="s">
        <v>311</v>
      </c>
      <c r="C83" t="s">
        <v>198</v>
      </c>
      <c r="D83" t="s">
        <v>199</v>
      </c>
      <c r="E83" s="2">
        <v>3087165602962.8564</v>
      </c>
      <c r="F83" s="2">
        <v>2956573778737.7554</v>
      </c>
      <c r="G83" s="2">
        <v>2722851958486.2251</v>
      </c>
      <c r="H83" s="2">
        <v>2699016715111.3936</v>
      </c>
      <c r="I83" s="2">
        <v>2900791442554.064</v>
      </c>
      <c r="J83" s="2">
        <v>2878673912414.439</v>
      </c>
      <c r="K83" s="2">
        <v>2756900214107.3198</v>
      </c>
      <c r="L83" s="2">
        <v>3186859739185.0244</v>
      </c>
    </row>
    <row r="84" spans="1:12" x14ac:dyDescent="0.25">
      <c r="A84" t="s">
        <v>130</v>
      </c>
      <c r="B84" t="s">
        <v>312</v>
      </c>
      <c r="C84" t="s">
        <v>198</v>
      </c>
      <c r="D84" t="s">
        <v>199</v>
      </c>
      <c r="E84" s="2">
        <v>17627003454.720509</v>
      </c>
      <c r="F84" s="2">
        <v>14953950557.44062</v>
      </c>
      <c r="G84" s="2">
        <v>15141758566.78075</v>
      </c>
      <c r="H84" s="2">
        <v>16242916915.720263</v>
      </c>
      <c r="I84" s="2">
        <v>17596922469.915173</v>
      </c>
      <c r="J84" s="2">
        <v>17470436258.513054</v>
      </c>
      <c r="K84" s="2">
        <v>15842922532.720198</v>
      </c>
      <c r="L84" s="2">
        <v>18700241392.157471</v>
      </c>
    </row>
    <row r="85" spans="1:12" x14ac:dyDescent="0.25">
      <c r="A85" t="s">
        <v>114</v>
      </c>
      <c r="B85" t="s">
        <v>313</v>
      </c>
      <c r="C85" t="s">
        <v>198</v>
      </c>
      <c r="D85" t="s">
        <v>199</v>
      </c>
      <c r="E85" s="2">
        <v>54782847752.53746</v>
      </c>
      <c r="F85" s="2">
        <v>49406568432.671082</v>
      </c>
      <c r="G85" s="2">
        <v>56165172898.869507</v>
      </c>
      <c r="H85" s="2">
        <v>60406382898.517403</v>
      </c>
      <c r="I85" s="2">
        <v>67299280679.56295</v>
      </c>
      <c r="J85" s="2">
        <v>68337537815.770309</v>
      </c>
      <c r="K85" s="2">
        <v>70043199813.688538</v>
      </c>
      <c r="L85" s="2">
        <v>77594279054.879547</v>
      </c>
    </row>
    <row r="86" spans="1:12" x14ac:dyDescent="0.25">
      <c r="A86" t="s">
        <v>314</v>
      </c>
      <c r="B86" t="s">
        <v>315</v>
      </c>
      <c r="C86" t="s">
        <v>198</v>
      </c>
      <c r="D86" t="s">
        <v>199</v>
      </c>
      <c r="E86" s="2" t="s">
        <v>580</v>
      </c>
      <c r="F86" s="2" t="s">
        <v>580</v>
      </c>
      <c r="G86" s="2" t="s">
        <v>580</v>
      </c>
      <c r="H86" s="2" t="s">
        <v>580</v>
      </c>
      <c r="I86" s="2" t="s">
        <v>580</v>
      </c>
      <c r="J86" s="2" t="s">
        <v>580</v>
      </c>
      <c r="K86" s="2" t="s">
        <v>580</v>
      </c>
      <c r="L86" s="2" t="s">
        <v>580</v>
      </c>
    </row>
    <row r="87" spans="1:12" x14ac:dyDescent="0.25">
      <c r="A87" t="s">
        <v>150</v>
      </c>
      <c r="B87" t="s">
        <v>316</v>
      </c>
      <c r="C87" t="s">
        <v>198</v>
      </c>
      <c r="D87" t="s">
        <v>199</v>
      </c>
      <c r="E87" s="2">
        <v>8778473614.5472755</v>
      </c>
      <c r="F87" s="2">
        <v>8794202443.6736603</v>
      </c>
      <c r="G87" s="2">
        <v>8595955581.2178707</v>
      </c>
      <c r="H87" s="2">
        <v>10324668266.592081</v>
      </c>
      <c r="I87" s="2">
        <v>11857030336.525229</v>
      </c>
      <c r="J87" s="2">
        <v>13442861443.750565</v>
      </c>
      <c r="K87" s="2">
        <v>14169626010.122927</v>
      </c>
      <c r="L87" s="2">
        <v>15850520383.994127</v>
      </c>
    </row>
    <row r="88" spans="1:12" x14ac:dyDescent="0.25">
      <c r="A88" t="s">
        <v>182</v>
      </c>
      <c r="B88" t="s">
        <v>318</v>
      </c>
      <c r="C88" t="s">
        <v>198</v>
      </c>
      <c r="D88" t="s">
        <v>199</v>
      </c>
      <c r="E88" s="2">
        <v>1229460601.9217408</v>
      </c>
      <c r="F88" s="2">
        <v>1378176868.315681</v>
      </c>
      <c r="G88" s="2">
        <v>1484579844.3714335</v>
      </c>
      <c r="H88" s="2">
        <v>1504909753.2874622</v>
      </c>
      <c r="I88" s="2">
        <v>1670670668.593905</v>
      </c>
      <c r="J88" s="2">
        <v>1813608279.6504369</v>
      </c>
      <c r="K88" s="2">
        <v>1830412999.9592247</v>
      </c>
      <c r="L88" s="2">
        <v>2078070683.5468607</v>
      </c>
    </row>
    <row r="89" spans="1:12" x14ac:dyDescent="0.25">
      <c r="A89" t="s">
        <v>319</v>
      </c>
      <c r="B89" t="s">
        <v>320</v>
      </c>
      <c r="C89" t="s">
        <v>198</v>
      </c>
      <c r="D89" t="s">
        <v>199</v>
      </c>
      <c r="E89" s="2">
        <v>1054915645.1965369</v>
      </c>
      <c r="F89" s="2">
        <v>1048229629.4203922</v>
      </c>
      <c r="G89" s="2">
        <v>1179004941.2290401</v>
      </c>
      <c r="H89" s="2">
        <v>1350177127.552304</v>
      </c>
      <c r="I89" s="2">
        <v>1504630120.9927509</v>
      </c>
      <c r="J89" s="2">
        <v>1439638443.3813329</v>
      </c>
      <c r="K89" s="2">
        <v>1431758242.9037538</v>
      </c>
      <c r="L89" s="2">
        <v>1638517533.1650367</v>
      </c>
    </row>
    <row r="90" spans="1:12" x14ac:dyDescent="0.25">
      <c r="A90" t="s">
        <v>321</v>
      </c>
      <c r="B90" t="s">
        <v>322</v>
      </c>
      <c r="C90" t="s">
        <v>198</v>
      </c>
      <c r="D90" t="s">
        <v>199</v>
      </c>
      <c r="E90" s="2">
        <v>21765454404.420959</v>
      </c>
      <c r="F90" s="2">
        <v>13185496836.412407</v>
      </c>
      <c r="G90" s="2">
        <v>11240809132.414543</v>
      </c>
      <c r="H90" s="2">
        <v>12200912828.36953</v>
      </c>
      <c r="I90" s="2">
        <v>13097011208.46022</v>
      </c>
      <c r="J90" s="2">
        <v>11364134108.61747</v>
      </c>
      <c r="K90" s="2">
        <v>10099157269.802496</v>
      </c>
      <c r="L90" s="2">
        <v>12269392788.740191</v>
      </c>
    </row>
    <row r="91" spans="1:12" x14ac:dyDescent="0.25">
      <c r="A91" t="s">
        <v>102</v>
      </c>
      <c r="B91" t="s">
        <v>323</v>
      </c>
      <c r="C91" t="s">
        <v>198</v>
      </c>
      <c r="D91" t="s">
        <v>199</v>
      </c>
      <c r="E91" s="2">
        <v>235458133124.60779</v>
      </c>
      <c r="F91" s="2">
        <v>195683527003.37451</v>
      </c>
      <c r="G91" s="2">
        <v>193148146586.93277</v>
      </c>
      <c r="H91" s="2">
        <v>199844406013.53094</v>
      </c>
      <c r="I91" s="2">
        <v>212049447242.11121</v>
      </c>
      <c r="J91" s="2">
        <v>205144152830.84674</v>
      </c>
      <c r="K91" s="2">
        <v>188835201625.91025</v>
      </c>
      <c r="L91" s="2">
        <v>216240589485.25623</v>
      </c>
    </row>
    <row r="92" spans="1:12" x14ac:dyDescent="0.25">
      <c r="A92" t="s">
        <v>324</v>
      </c>
      <c r="B92" t="s">
        <v>325</v>
      </c>
      <c r="C92" t="s">
        <v>198</v>
      </c>
      <c r="D92" t="s">
        <v>199</v>
      </c>
      <c r="E92" s="2">
        <v>911497407.4074074</v>
      </c>
      <c r="F92" s="2">
        <v>997007925.92592585</v>
      </c>
      <c r="G92" s="2">
        <v>1061640740.7407407</v>
      </c>
      <c r="H92" s="2">
        <v>1125685185.1851852</v>
      </c>
      <c r="I92" s="2">
        <v>1166523555.5555556</v>
      </c>
      <c r="J92" s="2">
        <v>1213485185.1851852</v>
      </c>
      <c r="K92" s="2">
        <v>1043411111.111111</v>
      </c>
      <c r="L92" s="2">
        <v>1122083185.1851852</v>
      </c>
    </row>
    <row r="93" spans="1:12" x14ac:dyDescent="0.25">
      <c r="A93" t="s">
        <v>326</v>
      </c>
      <c r="B93" t="s">
        <v>327</v>
      </c>
      <c r="C93" t="s">
        <v>198</v>
      </c>
      <c r="D93" t="s">
        <v>199</v>
      </c>
      <c r="E93" s="2">
        <v>2842048997.7728286</v>
      </c>
      <c r="F93" s="2">
        <v>2499115623.0027199</v>
      </c>
      <c r="G93" s="2">
        <v>2707146783.1305614</v>
      </c>
      <c r="H93" s="2">
        <v>2851610655.923912</v>
      </c>
      <c r="I93" s="2">
        <v>3055791340.7024989</v>
      </c>
      <c r="J93" s="2">
        <v>2994332323.7472634</v>
      </c>
      <c r="K93" s="2">
        <v>3075968328.6967688</v>
      </c>
      <c r="L93" s="2" t="s">
        <v>580</v>
      </c>
    </row>
    <row r="94" spans="1:12" x14ac:dyDescent="0.25">
      <c r="A94" t="s">
        <v>43</v>
      </c>
      <c r="B94" t="s">
        <v>328</v>
      </c>
      <c r="C94" t="s">
        <v>198</v>
      </c>
      <c r="D94" t="s">
        <v>199</v>
      </c>
      <c r="E94" s="2">
        <v>57852399963.787796</v>
      </c>
      <c r="F94" s="2">
        <v>62186186575.743324</v>
      </c>
      <c r="G94" s="2">
        <v>66053725049.013802</v>
      </c>
      <c r="H94" s="2">
        <v>71654134378.529922</v>
      </c>
      <c r="I94" s="2">
        <v>73208583758.910522</v>
      </c>
      <c r="J94" s="2">
        <v>77020015201.320053</v>
      </c>
      <c r="K94" s="2">
        <v>77604632620.647263</v>
      </c>
      <c r="L94" s="2">
        <v>85986321551.238846</v>
      </c>
    </row>
    <row r="95" spans="1:12" x14ac:dyDescent="0.25">
      <c r="A95" t="s">
        <v>329</v>
      </c>
      <c r="B95" t="s">
        <v>330</v>
      </c>
      <c r="C95" t="s">
        <v>198</v>
      </c>
      <c r="D95" t="s">
        <v>199</v>
      </c>
      <c r="E95" s="2">
        <v>5610000000</v>
      </c>
      <c r="F95" s="2">
        <v>5799000000</v>
      </c>
      <c r="G95" s="2">
        <v>5901000000</v>
      </c>
      <c r="H95" s="2">
        <v>6013000000</v>
      </c>
      <c r="I95" s="2">
        <v>6060000000</v>
      </c>
      <c r="J95" s="2">
        <v>6364000000</v>
      </c>
      <c r="K95" s="2">
        <v>5844000000</v>
      </c>
      <c r="L95" s="2" t="s">
        <v>580</v>
      </c>
    </row>
    <row r="96" spans="1:12" x14ac:dyDescent="0.25">
      <c r="A96" t="s">
        <v>331</v>
      </c>
      <c r="B96" t="s">
        <v>332</v>
      </c>
      <c r="C96" t="s">
        <v>198</v>
      </c>
      <c r="D96" t="s">
        <v>199</v>
      </c>
      <c r="E96" s="2">
        <v>4127659492.0203133</v>
      </c>
      <c r="F96" s="2">
        <v>4279840193.7046003</v>
      </c>
      <c r="G96" s="2">
        <v>4482697336.5617437</v>
      </c>
      <c r="H96" s="2">
        <v>4748174334.1404362</v>
      </c>
      <c r="I96" s="2">
        <v>4787636237.2404337</v>
      </c>
      <c r="J96" s="2">
        <v>5173760191.8465223</v>
      </c>
      <c r="K96" s="2">
        <v>5471256594.7242203</v>
      </c>
      <c r="L96" s="2">
        <v>7409179920.8633089</v>
      </c>
    </row>
    <row r="97" spans="1:12" x14ac:dyDescent="0.25">
      <c r="A97" t="s">
        <v>333</v>
      </c>
      <c r="B97" t="s">
        <v>334</v>
      </c>
      <c r="C97" t="s">
        <v>198</v>
      </c>
      <c r="D97" t="s">
        <v>199</v>
      </c>
      <c r="E97" s="2">
        <v>51126000506570.344</v>
      </c>
      <c r="F97" s="2">
        <v>48258374724904.445</v>
      </c>
      <c r="G97" s="2">
        <v>49298560658248.898</v>
      </c>
      <c r="H97" s="2">
        <v>51558534599568.82</v>
      </c>
      <c r="I97" s="2">
        <v>54815581180361.531</v>
      </c>
      <c r="J97" s="2">
        <v>55289237589071.688</v>
      </c>
      <c r="K97" s="2">
        <v>53699833079337.531</v>
      </c>
      <c r="L97" s="2">
        <v>59445422597098.531</v>
      </c>
    </row>
    <row r="98" spans="1:12" x14ac:dyDescent="0.25">
      <c r="A98" t="s">
        <v>335</v>
      </c>
      <c r="B98" t="s">
        <v>336</v>
      </c>
      <c r="C98" t="s">
        <v>198</v>
      </c>
      <c r="D98" t="s">
        <v>199</v>
      </c>
      <c r="E98" s="2">
        <v>291459356985.33679</v>
      </c>
      <c r="F98" s="2">
        <v>309383627028.5611</v>
      </c>
      <c r="G98" s="2">
        <v>320858250776.1875</v>
      </c>
      <c r="H98" s="2">
        <v>341273289534.46594</v>
      </c>
      <c r="I98" s="2">
        <v>361731070995.72626</v>
      </c>
      <c r="J98" s="2">
        <v>363052489184.3949</v>
      </c>
      <c r="K98" s="2">
        <v>344881400505.33698</v>
      </c>
      <c r="L98" s="2">
        <v>368139247671.48663</v>
      </c>
    </row>
    <row r="99" spans="1:12" x14ac:dyDescent="0.25">
      <c r="A99" t="s">
        <v>105</v>
      </c>
      <c r="B99" t="s">
        <v>337</v>
      </c>
      <c r="C99" t="s">
        <v>198</v>
      </c>
      <c r="D99" t="s">
        <v>199</v>
      </c>
      <c r="E99" s="2">
        <v>19756494434.703056</v>
      </c>
      <c r="F99" s="2">
        <v>20979767785.210434</v>
      </c>
      <c r="G99" s="2">
        <v>21717622071.381649</v>
      </c>
      <c r="H99" s="2">
        <v>23136232229.606888</v>
      </c>
      <c r="I99" s="2">
        <v>24067778953.842033</v>
      </c>
      <c r="J99" s="2">
        <v>25089976946.773567</v>
      </c>
      <c r="K99" s="2">
        <v>23827840809.701447</v>
      </c>
      <c r="L99" s="2">
        <v>28488668301.64011</v>
      </c>
    </row>
    <row r="100" spans="1:12" x14ac:dyDescent="0.25">
      <c r="A100" t="s">
        <v>338</v>
      </c>
      <c r="B100" t="s">
        <v>339</v>
      </c>
      <c r="C100" t="s">
        <v>198</v>
      </c>
      <c r="D100" t="s">
        <v>199</v>
      </c>
      <c r="E100" s="2">
        <v>715228883440.47815</v>
      </c>
      <c r="F100" s="2">
        <v>693546549509.43274</v>
      </c>
      <c r="G100" s="2">
        <v>728868758296.96436</v>
      </c>
      <c r="H100" s="2">
        <v>808758193981.07568</v>
      </c>
      <c r="I100" s="2">
        <v>770227091403.53955</v>
      </c>
      <c r="J100" s="2">
        <v>797617929913.55432</v>
      </c>
      <c r="K100" s="2">
        <v>803283582149.53174</v>
      </c>
      <c r="L100" s="2">
        <v>894494280734.02539</v>
      </c>
    </row>
    <row r="101" spans="1:12" x14ac:dyDescent="0.25">
      <c r="A101" t="s">
        <v>62</v>
      </c>
      <c r="B101" t="s">
        <v>340</v>
      </c>
      <c r="C101" t="s">
        <v>198</v>
      </c>
      <c r="D101" t="s">
        <v>199</v>
      </c>
      <c r="E101" s="2">
        <v>58330289756.691437</v>
      </c>
      <c r="F101" s="2">
        <v>50163192883.151466</v>
      </c>
      <c r="G101" s="2">
        <v>52295158344.254417</v>
      </c>
      <c r="H101" s="2">
        <v>56214427431.200012</v>
      </c>
      <c r="I101" s="2">
        <v>62247874948.822502</v>
      </c>
      <c r="J101" s="2">
        <v>62246206340.546936</v>
      </c>
      <c r="K101" s="2">
        <v>57203783203.025887</v>
      </c>
      <c r="L101" s="2">
        <v>67837788543.585152</v>
      </c>
    </row>
    <row r="102" spans="1:12" x14ac:dyDescent="0.25">
      <c r="A102" t="s">
        <v>119</v>
      </c>
      <c r="B102" t="s">
        <v>341</v>
      </c>
      <c r="C102" t="s">
        <v>198</v>
      </c>
      <c r="D102" t="s">
        <v>199</v>
      </c>
      <c r="E102" s="2">
        <v>15139264670.422508</v>
      </c>
      <c r="F102" s="2">
        <v>14833154471.745636</v>
      </c>
      <c r="G102" s="2">
        <v>13987693738.923029</v>
      </c>
      <c r="H102" s="2">
        <v>15035560372.644314</v>
      </c>
      <c r="I102" s="2">
        <v>16455034352.767084</v>
      </c>
      <c r="J102" s="2">
        <v>14785839382.900204</v>
      </c>
      <c r="K102" s="2">
        <v>14508218017.403208</v>
      </c>
      <c r="L102" s="2">
        <v>20944392615.080269</v>
      </c>
    </row>
    <row r="103" spans="1:12" x14ac:dyDescent="0.25">
      <c r="A103" t="s">
        <v>104</v>
      </c>
      <c r="B103" t="s">
        <v>342</v>
      </c>
      <c r="C103" t="s">
        <v>198</v>
      </c>
      <c r="D103" t="s">
        <v>199</v>
      </c>
      <c r="E103" s="2">
        <v>141078984816.67496</v>
      </c>
      <c r="F103" s="2">
        <v>125210324613.14026</v>
      </c>
      <c r="G103" s="2">
        <v>128636108315.47429</v>
      </c>
      <c r="H103" s="2">
        <v>143136245596.98792</v>
      </c>
      <c r="I103" s="2">
        <v>160586833778.45743</v>
      </c>
      <c r="J103" s="2">
        <v>163526491433.28973</v>
      </c>
      <c r="K103" s="2">
        <v>156743134665.95941</v>
      </c>
      <c r="L103" s="2">
        <v>182280517581.21246</v>
      </c>
    </row>
    <row r="104" spans="1:12" x14ac:dyDescent="0.25">
      <c r="A104" t="s">
        <v>343</v>
      </c>
      <c r="B104" t="s">
        <v>344</v>
      </c>
      <c r="C104" t="s">
        <v>198</v>
      </c>
      <c r="D104" t="s">
        <v>199</v>
      </c>
      <c r="E104" s="2">
        <v>27585919437824.344</v>
      </c>
      <c r="F104" s="2">
        <v>25838407546531.977</v>
      </c>
      <c r="G104" s="2">
        <v>26049357277804.273</v>
      </c>
      <c r="H104" s="2">
        <v>28755722549809.297</v>
      </c>
      <c r="I104" s="2">
        <v>30580348814900.676</v>
      </c>
      <c r="J104" s="2">
        <v>31244154278543.699</v>
      </c>
      <c r="K104" s="2">
        <v>30032432470232.891</v>
      </c>
      <c r="L104" s="2">
        <v>35451524325722.883</v>
      </c>
    </row>
    <row r="105" spans="1:12" x14ac:dyDescent="0.25">
      <c r="A105" t="s">
        <v>345</v>
      </c>
      <c r="B105" t="s">
        <v>346</v>
      </c>
      <c r="C105" t="s">
        <v>198</v>
      </c>
      <c r="D105" t="s">
        <v>199</v>
      </c>
      <c r="E105" s="2">
        <v>29669217348404.727</v>
      </c>
      <c r="F105" s="2">
        <v>27890618520661.309</v>
      </c>
      <c r="G105" s="2">
        <v>28148206251242.199</v>
      </c>
      <c r="H105" s="2">
        <v>30949196507979.754</v>
      </c>
      <c r="I105" s="2">
        <v>32816676763015.145</v>
      </c>
      <c r="J105" s="2">
        <v>33581689373310.441</v>
      </c>
      <c r="K105" s="2">
        <v>32364941970351.277</v>
      </c>
      <c r="L105" s="2">
        <v>37997904401783.516</v>
      </c>
    </row>
    <row r="106" spans="1:12" x14ac:dyDescent="0.25">
      <c r="A106" t="s">
        <v>347</v>
      </c>
      <c r="B106" t="s">
        <v>348</v>
      </c>
      <c r="C106" t="s">
        <v>198</v>
      </c>
      <c r="D106" t="s">
        <v>199</v>
      </c>
      <c r="E106" s="2">
        <v>2083297910580.3762</v>
      </c>
      <c r="F106" s="2">
        <v>2051054023531.0486</v>
      </c>
      <c r="G106" s="2">
        <v>2097401216013.5957</v>
      </c>
      <c r="H106" s="2">
        <v>2193037942018.334</v>
      </c>
      <c r="I106" s="2">
        <v>2236771221490.8667</v>
      </c>
      <c r="J106" s="2">
        <v>2337492148245.3037</v>
      </c>
      <c r="K106" s="2">
        <v>2332329928471.1445</v>
      </c>
      <c r="L106" s="2">
        <v>2544817395142.8335</v>
      </c>
    </row>
    <row r="107" spans="1:12" x14ac:dyDescent="0.25">
      <c r="A107" t="s">
        <v>349</v>
      </c>
      <c r="B107" t="s">
        <v>350</v>
      </c>
      <c r="C107" t="s">
        <v>198</v>
      </c>
      <c r="D107" t="s">
        <v>199</v>
      </c>
      <c r="E107" s="2">
        <v>1049295978895.4478</v>
      </c>
      <c r="F107" s="2">
        <v>1011469386663.9897</v>
      </c>
      <c r="G107" s="2">
        <v>977136218822.66821</v>
      </c>
      <c r="H107" s="2">
        <v>959820517813.63208</v>
      </c>
      <c r="I107" s="2">
        <v>1007826238815.2756</v>
      </c>
      <c r="J107" s="2">
        <v>1040154261857.9896</v>
      </c>
      <c r="K107" s="2">
        <v>999383582141.33716</v>
      </c>
      <c r="L107" s="2">
        <v>1090090509343.1208</v>
      </c>
    </row>
    <row r="108" spans="1:12" x14ac:dyDescent="0.25">
      <c r="A108" t="s">
        <v>74</v>
      </c>
      <c r="B108" t="s">
        <v>351</v>
      </c>
      <c r="C108" t="s">
        <v>198</v>
      </c>
      <c r="D108" t="s">
        <v>199</v>
      </c>
      <c r="E108" s="2">
        <v>890814755233.22534</v>
      </c>
      <c r="F108" s="2">
        <v>860854235065.07898</v>
      </c>
      <c r="G108" s="2">
        <v>931877364177.7417</v>
      </c>
      <c r="H108" s="2">
        <v>1015618742565.8127</v>
      </c>
      <c r="I108" s="2">
        <v>1042271531011.9897</v>
      </c>
      <c r="J108" s="2">
        <v>1119099868265.2468</v>
      </c>
      <c r="K108" s="2">
        <v>1058688935454.7823</v>
      </c>
      <c r="L108" s="2">
        <v>1186092991320.0376</v>
      </c>
    </row>
    <row r="109" spans="1:12" x14ac:dyDescent="0.25">
      <c r="A109" t="s">
        <v>352</v>
      </c>
      <c r="B109" t="s">
        <v>353</v>
      </c>
      <c r="C109" t="s">
        <v>198</v>
      </c>
      <c r="D109" t="s">
        <v>199</v>
      </c>
      <c r="E109" s="2">
        <v>1034001931684.9285</v>
      </c>
      <c r="F109" s="2">
        <v>1039584636867.059</v>
      </c>
      <c r="G109" s="2">
        <v>1120264997190.928</v>
      </c>
      <c r="H109" s="2">
        <v>1233217424204.7017</v>
      </c>
      <c r="I109" s="2">
        <v>1228944982675.5911</v>
      </c>
      <c r="J109" s="2">
        <v>1297337886387.3135</v>
      </c>
      <c r="K109" s="2">
        <v>1333641390974.4248</v>
      </c>
      <c r="L109" s="2">
        <v>1455496866167.8804</v>
      </c>
    </row>
    <row r="110" spans="1:12" x14ac:dyDescent="0.25">
      <c r="A110" t="s">
        <v>354</v>
      </c>
      <c r="B110" t="s">
        <v>355</v>
      </c>
      <c r="C110" t="s">
        <v>198</v>
      </c>
      <c r="D110" t="s">
        <v>199</v>
      </c>
      <c r="E110" s="2">
        <v>7708834951.4563103</v>
      </c>
      <c r="F110" s="2">
        <v>7085288006.111536</v>
      </c>
      <c r="G110" s="2">
        <v>6846691871.4555759</v>
      </c>
      <c r="H110" s="2">
        <v>6979581724.5817242</v>
      </c>
      <c r="I110" s="2">
        <v>7491969312.8752499</v>
      </c>
      <c r="J110" s="2">
        <v>7315388052.0806742</v>
      </c>
      <c r="K110" s="2" t="s">
        <v>580</v>
      </c>
      <c r="L110" s="2" t="s">
        <v>580</v>
      </c>
    </row>
    <row r="111" spans="1:12" x14ac:dyDescent="0.25">
      <c r="A111" t="s">
        <v>117</v>
      </c>
      <c r="B111" t="s">
        <v>356</v>
      </c>
      <c r="C111" t="s">
        <v>198</v>
      </c>
      <c r="D111" t="s">
        <v>199</v>
      </c>
      <c r="E111" s="2">
        <v>2039127446298.5496</v>
      </c>
      <c r="F111" s="2">
        <v>2103587813812.7495</v>
      </c>
      <c r="G111" s="2">
        <v>2294797980509.0054</v>
      </c>
      <c r="H111" s="2">
        <v>2651472946374.9072</v>
      </c>
      <c r="I111" s="2">
        <v>2702929718960.4551</v>
      </c>
      <c r="J111" s="2">
        <v>2831552222519.9937</v>
      </c>
      <c r="K111" s="2">
        <v>2667687951796.5649</v>
      </c>
      <c r="L111" s="2">
        <v>3173397590816.9087</v>
      </c>
    </row>
    <row r="112" spans="1:12" x14ac:dyDescent="0.25">
      <c r="A112" t="s">
        <v>357</v>
      </c>
      <c r="B112" t="s">
        <v>358</v>
      </c>
      <c r="C112" t="s">
        <v>198</v>
      </c>
      <c r="D112" t="s">
        <v>199</v>
      </c>
      <c r="E112" s="2" t="s">
        <v>580</v>
      </c>
      <c r="F112" s="2" t="s">
        <v>580</v>
      </c>
      <c r="G112" s="2" t="s">
        <v>580</v>
      </c>
      <c r="H112" s="2" t="s">
        <v>580</v>
      </c>
      <c r="I112" s="2" t="s">
        <v>580</v>
      </c>
      <c r="J112" s="2" t="s">
        <v>580</v>
      </c>
      <c r="K112" s="2" t="s">
        <v>580</v>
      </c>
      <c r="L112" s="2" t="s">
        <v>580</v>
      </c>
    </row>
    <row r="113" spans="1:12" x14ac:dyDescent="0.25">
      <c r="A113" t="s">
        <v>18</v>
      </c>
      <c r="B113" t="s">
        <v>359</v>
      </c>
      <c r="C113" t="s">
        <v>198</v>
      </c>
      <c r="D113" t="s">
        <v>199</v>
      </c>
      <c r="E113" s="2">
        <v>258969649063.72028</v>
      </c>
      <c r="F113" s="2">
        <v>291580037584.32996</v>
      </c>
      <c r="G113" s="2">
        <v>298928152644.68597</v>
      </c>
      <c r="H113" s="2">
        <v>335430829594.02649</v>
      </c>
      <c r="I113" s="2">
        <v>385041711506.23425</v>
      </c>
      <c r="J113" s="2">
        <v>399122063504.14838</v>
      </c>
      <c r="K113" s="2">
        <v>425888950992.00275</v>
      </c>
      <c r="L113" s="2">
        <v>498559576714.72064</v>
      </c>
    </row>
    <row r="114" spans="1:12" x14ac:dyDescent="0.25">
      <c r="A114" t="s">
        <v>110</v>
      </c>
      <c r="B114" t="s">
        <v>360</v>
      </c>
      <c r="C114" t="s">
        <v>198</v>
      </c>
      <c r="D114" t="s">
        <v>199</v>
      </c>
      <c r="E114" s="2">
        <v>460382791826.33984</v>
      </c>
      <c r="F114" s="2">
        <v>408212918053.93909</v>
      </c>
      <c r="G114" s="2">
        <v>457954614142.53894</v>
      </c>
      <c r="H114" s="2">
        <v>486630146443.61713</v>
      </c>
      <c r="I114" s="2">
        <v>330991589888.99109</v>
      </c>
      <c r="J114" s="2">
        <v>291362916336.41486</v>
      </c>
      <c r="K114" s="2">
        <v>231547571240.46939</v>
      </c>
      <c r="L114" s="2" t="s">
        <v>580</v>
      </c>
    </row>
    <row r="115" spans="1:12" x14ac:dyDescent="0.25">
      <c r="A115" t="s">
        <v>112</v>
      </c>
      <c r="B115" t="s">
        <v>361</v>
      </c>
      <c r="C115" t="s">
        <v>198</v>
      </c>
      <c r="D115" t="s">
        <v>199</v>
      </c>
      <c r="E115" s="2">
        <v>228415656174.95712</v>
      </c>
      <c r="F115" s="2">
        <v>166774109673.73242</v>
      </c>
      <c r="G115" s="2">
        <v>166602488747.88495</v>
      </c>
      <c r="H115" s="2">
        <v>187217660050.67569</v>
      </c>
      <c r="I115" s="2">
        <v>227367469034.03085</v>
      </c>
      <c r="J115" s="2">
        <v>233636097800.33844</v>
      </c>
      <c r="K115" s="2">
        <v>184369797315.43625</v>
      </c>
      <c r="L115" s="2">
        <v>207889333724.13794</v>
      </c>
    </row>
    <row r="116" spans="1:12" x14ac:dyDescent="0.25">
      <c r="A116" t="s">
        <v>2</v>
      </c>
      <c r="B116" t="s">
        <v>362</v>
      </c>
      <c r="C116" t="s">
        <v>198</v>
      </c>
      <c r="D116" t="s">
        <v>199</v>
      </c>
      <c r="E116" s="2">
        <v>17867662177.891129</v>
      </c>
      <c r="F116" s="2">
        <v>17517210519.091156</v>
      </c>
      <c r="G116" s="2">
        <v>20793168030.952427</v>
      </c>
      <c r="H116" s="2">
        <v>24728285177.460316</v>
      </c>
      <c r="I116" s="2">
        <v>26267063757.54953</v>
      </c>
      <c r="J116" s="2">
        <v>24857740445.040115</v>
      </c>
      <c r="K116" s="2">
        <v>21718075725.205379</v>
      </c>
      <c r="L116" s="2">
        <v>25458933915.874172</v>
      </c>
    </row>
    <row r="117" spans="1:12" x14ac:dyDescent="0.25">
      <c r="A117" t="s">
        <v>11</v>
      </c>
      <c r="B117" t="s">
        <v>363</v>
      </c>
      <c r="C117" t="s">
        <v>198</v>
      </c>
      <c r="D117" t="s">
        <v>199</v>
      </c>
      <c r="E117" s="2">
        <v>310944937638.43567</v>
      </c>
      <c r="F117" s="2">
        <v>300078278118.43427</v>
      </c>
      <c r="G117" s="2">
        <v>319024417316.88873</v>
      </c>
      <c r="H117" s="2">
        <v>355277223507.48499</v>
      </c>
      <c r="I117" s="2">
        <v>373641241440.78943</v>
      </c>
      <c r="J117" s="2">
        <v>397934596952.56036</v>
      </c>
      <c r="K117" s="2">
        <v>407100736594.06439</v>
      </c>
      <c r="L117" s="2">
        <v>481591266133.40912</v>
      </c>
    </row>
    <row r="118" spans="1:12" x14ac:dyDescent="0.25">
      <c r="A118" t="s">
        <v>50</v>
      </c>
      <c r="B118" t="s">
        <v>364</v>
      </c>
      <c r="C118" t="s">
        <v>198</v>
      </c>
      <c r="D118" t="s">
        <v>199</v>
      </c>
      <c r="E118" s="2">
        <v>2162009615996.5415</v>
      </c>
      <c r="F118" s="2">
        <v>1836637711060.5459</v>
      </c>
      <c r="G118" s="2">
        <v>1877071687633.7788</v>
      </c>
      <c r="H118" s="2">
        <v>1961796197354.3564</v>
      </c>
      <c r="I118" s="2">
        <v>2091932426266.979</v>
      </c>
      <c r="J118" s="2">
        <v>2011285742552.1536</v>
      </c>
      <c r="K118" s="2">
        <v>1892574064222.1064</v>
      </c>
      <c r="L118" s="2">
        <v>2099880198258.8811</v>
      </c>
    </row>
    <row r="119" spans="1:12" x14ac:dyDescent="0.25">
      <c r="A119" t="s">
        <v>65</v>
      </c>
      <c r="B119" t="s">
        <v>365</v>
      </c>
      <c r="C119" t="s">
        <v>198</v>
      </c>
      <c r="D119" t="s">
        <v>199</v>
      </c>
      <c r="E119" s="2">
        <v>13899228824.216091</v>
      </c>
      <c r="F119" s="2">
        <v>14188935947.569372</v>
      </c>
      <c r="G119" s="2">
        <v>14077109396.858387</v>
      </c>
      <c r="H119" s="2">
        <v>14808989993.318459</v>
      </c>
      <c r="I119" s="2">
        <v>15730793852.791348</v>
      </c>
      <c r="J119" s="2">
        <v>15830768549.891571</v>
      </c>
      <c r="K119" s="2">
        <v>13812425036.586357</v>
      </c>
      <c r="L119" s="2">
        <v>13638230995.678993</v>
      </c>
    </row>
    <row r="120" spans="1:12" x14ac:dyDescent="0.25">
      <c r="A120" t="s">
        <v>82</v>
      </c>
      <c r="B120" t="s">
        <v>366</v>
      </c>
      <c r="C120" t="s">
        <v>198</v>
      </c>
      <c r="D120" t="s">
        <v>199</v>
      </c>
      <c r="E120" s="2">
        <v>36847643521.126762</v>
      </c>
      <c r="F120" s="2">
        <v>38587017887.323944</v>
      </c>
      <c r="G120" s="2">
        <v>39892551126.760567</v>
      </c>
      <c r="H120" s="2">
        <v>41408960845.070427</v>
      </c>
      <c r="I120" s="2">
        <v>42932112676.056343</v>
      </c>
      <c r="J120" s="2">
        <v>44502895915.492958</v>
      </c>
      <c r="K120" s="2">
        <v>43697659295.774651</v>
      </c>
      <c r="L120" s="2">
        <v>45243661971.830986</v>
      </c>
    </row>
    <row r="121" spans="1:12" x14ac:dyDescent="0.25">
      <c r="A121" t="s">
        <v>46</v>
      </c>
      <c r="B121" t="s">
        <v>367</v>
      </c>
      <c r="C121" t="s">
        <v>198</v>
      </c>
      <c r="D121" t="s">
        <v>199</v>
      </c>
      <c r="E121" s="2">
        <v>4896994405353.292</v>
      </c>
      <c r="F121" s="2">
        <v>4444930651964.1797</v>
      </c>
      <c r="G121" s="2">
        <v>5003677627544.2402</v>
      </c>
      <c r="H121" s="2">
        <v>4930837369151.4219</v>
      </c>
      <c r="I121" s="2">
        <v>5037835383110.9668</v>
      </c>
      <c r="J121" s="2">
        <v>5123318151510.623</v>
      </c>
      <c r="K121" s="2">
        <v>5040107754084.1064</v>
      </c>
      <c r="L121" s="2">
        <v>4937421880461.5479</v>
      </c>
    </row>
    <row r="122" spans="1:12" x14ac:dyDescent="0.25">
      <c r="A122" t="s">
        <v>54</v>
      </c>
      <c r="B122" t="s">
        <v>368</v>
      </c>
      <c r="C122" t="s">
        <v>198</v>
      </c>
      <c r="D122" t="s">
        <v>199</v>
      </c>
      <c r="E122" s="2">
        <v>221415572819.5</v>
      </c>
      <c r="F122" s="2">
        <v>184388432148.71536</v>
      </c>
      <c r="G122" s="2">
        <v>137278320084.17114</v>
      </c>
      <c r="H122" s="2">
        <v>166805800595.7037</v>
      </c>
      <c r="I122" s="2">
        <v>179339994859.38443</v>
      </c>
      <c r="J122" s="2">
        <v>181667190075.54071</v>
      </c>
      <c r="K122" s="2">
        <v>171082379532.98834</v>
      </c>
      <c r="L122" s="2">
        <v>190814274226.21109</v>
      </c>
    </row>
    <row r="123" spans="1:12" x14ac:dyDescent="0.25">
      <c r="A123" t="s">
        <v>125</v>
      </c>
      <c r="B123" t="s">
        <v>369</v>
      </c>
      <c r="C123" t="s">
        <v>198</v>
      </c>
      <c r="D123" t="s">
        <v>199</v>
      </c>
      <c r="E123" s="2">
        <v>68285768554.472015</v>
      </c>
      <c r="F123" s="2">
        <v>70120413328.783798</v>
      </c>
      <c r="G123" s="2">
        <v>74815121314.938065</v>
      </c>
      <c r="H123" s="2">
        <v>82035800868.187012</v>
      </c>
      <c r="I123" s="2">
        <v>92202956320.531967</v>
      </c>
      <c r="J123" s="2">
        <v>100379713697.42133</v>
      </c>
      <c r="K123" s="2">
        <v>100666542665.71974</v>
      </c>
      <c r="L123" s="2">
        <v>110347079517.3558</v>
      </c>
    </row>
    <row r="124" spans="1:12" x14ac:dyDescent="0.25">
      <c r="A124" t="s">
        <v>77</v>
      </c>
      <c r="B124" t="s">
        <v>371</v>
      </c>
      <c r="C124" t="s">
        <v>198</v>
      </c>
      <c r="D124" t="s">
        <v>199</v>
      </c>
      <c r="E124" s="2">
        <v>7468096566.7115841</v>
      </c>
      <c r="F124" s="2">
        <v>6678178340.45121</v>
      </c>
      <c r="G124" s="2">
        <v>6813092065.8350744</v>
      </c>
      <c r="H124" s="2">
        <v>7702934800.1283636</v>
      </c>
      <c r="I124" s="2">
        <v>8271108638.3993101</v>
      </c>
      <c r="J124" s="2">
        <v>8871026074.1976204</v>
      </c>
      <c r="K124" s="2">
        <v>7780874536.6605415</v>
      </c>
      <c r="L124" s="2">
        <v>8543423502.6133966</v>
      </c>
    </row>
    <row r="125" spans="1:12" x14ac:dyDescent="0.25">
      <c r="A125" t="s">
        <v>145</v>
      </c>
      <c r="B125" t="s">
        <v>372</v>
      </c>
      <c r="C125" t="s">
        <v>198</v>
      </c>
      <c r="D125" t="s">
        <v>199</v>
      </c>
      <c r="E125" s="2">
        <v>16702610842.402477</v>
      </c>
      <c r="F125" s="2">
        <v>18049954289.422901</v>
      </c>
      <c r="G125" s="2">
        <v>20016747754.019238</v>
      </c>
      <c r="H125" s="2">
        <v>22177200511.581059</v>
      </c>
      <c r="I125" s="2">
        <v>24571753583.492203</v>
      </c>
      <c r="J125" s="2">
        <v>27089389786.979008</v>
      </c>
      <c r="K125" s="2">
        <v>25872798012.193756</v>
      </c>
      <c r="L125" s="2">
        <v>26961061119.795662</v>
      </c>
    </row>
    <row r="126" spans="1:12" x14ac:dyDescent="0.25">
      <c r="A126" t="s">
        <v>373</v>
      </c>
      <c r="B126" t="s">
        <v>374</v>
      </c>
      <c r="C126" t="s">
        <v>198</v>
      </c>
      <c r="D126" t="s">
        <v>199</v>
      </c>
      <c r="E126" s="2">
        <v>177862310.35012168</v>
      </c>
      <c r="F126" s="2">
        <v>170291001.98321015</v>
      </c>
      <c r="G126" s="2">
        <v>178509814.05941868</v>
      </c>
      <c r="H126" s="2">
        <v>188192060.08583692</v>
      </c>
      <c r="I126" s="2">
        <v>196230573.81948596</v>
      </c>
      <c r="J126" s="2">
        <v>177935349.32221064</v>
      </c>
      <c r="K126" s="2">
        <v>180911843.64462182</v>
      </c>
      <c r="L126" s="2" t="s">
        <v>580</v>
      </c>
    </row>
    <row r="127" spans="1:12" x14ac:dyDescent="0.25">
      <c r="A127" t="s">
        <v>375</v>
      </c>
      <c r="B127" t="s">
        <v>376</v>
      </c>
      <c r="C127" t="s">
        <v>198</v>
      </c>
      <c r="D127" t="s">
        <v>199</v>
      </c>
      <c r="E127" s="2">
        <v>954062481.48148143</v>
      </c>
      <c r="F127" s="2">
        <v>958407222.22222221</v>
      </c>
      <c r="G127" s="2">
        <v>1008942296.2962962</v>
      </c>
      <c r="H127" s="2">
        <v>1060638333.3333333</v>
      </c>
      <c r="I127" s="2">
        <v>1078505888.8888888</v>
      </c>
      <c r="J127" s="2">
        <v>1164877851.8518517</v>
      </c>
      <c r="K127" s="2">
        <v>980905888.88888884</v>
      </c>
      <c r="L127" s="2">
        <v>976150666.66666663</v>
      </c>
    </row>
    <row r="128" spans="1:12" x14ac:dyDescent="0.25">
      <c r="A128" t="s">
        <v>47</v>
      </c>
      <c r="B128" t="s">
        <v>378</v>
      </c>
      <c r="C128" t="s">
        <v>198</v>
      </c>
      <c r="D128" t="s">
        <v>199</v>
      </c>
      <c r="E128" s="2">
        <v>1484318219633.6272</v>
      </c>
      <c r="F128" s="2">
        <v>1465773245547.1497</v>
      </c>
      <c r="G128" s="2">
        <v>1500111596236.3718</v>
      </c>
      <c r="H128" s="2">
        <v>1623901496835.7908</v>
      </c>
      <c r="I128" s="2">
        <v>1724845615629.2595</v>
      </c>
      <c r="J128" s="2">
        <v>1651422932447.7681</v>
      </c>
      <c r="K128" s="2">
        <v>1637895802792.8965</v>
      </c>
      <c r="L128" s="2">
        <v>1798533915091.1357</v>
      </c>
    </row>
    <row r="129" spans="1:12" x14ac:dyDescent="0.25">
      <c r="A129" t="s">
        <v>39</v>
      </c>
      <c r="B129" t="s">
        <v>379</v>
      </c>
      <c r="C129" t="s">
        <v>198</v>
      </c>
      <c r="D129" t="s">
        <v>199</v>
      </c>
      <c r="E129" s="2">
        <v>162631412508.78424</v>
      </c>
      <c r="F129" s="2">
        <v>114567298105.68295</v>
      </c>
      <c r="G129" s="2">
        <v>109419728566.69977</v>
      </c>
      <c r="H129" s="2">
        <v>120707435542.36729</v>
      </c>
      <c r="I129" s="2">
        <v>138182400493.58508</v>
      </c>
      <c r="J129" s="2">
        <v>136196760180.97563</v>
      </c>
      <c r="K129" s="2">
        <v>105960225688.14532</v>
      </c>
      <c r="L129" s="2" t="s">
        <v>580</v>
      </c>
    </row>
    <row r="130" spans="1:12" x14ac:dyDescent="0.25">
      <c r="A130" t="s">
        <v>380</v>
      </c>
      <c r="B130" t="s">
        <v>381</v>
      </c>
      <c r="C130" t="s">
        <v>198</v>
      </c>
      <c r="D130" t="s">
        <v>199</v>
      </c>
      <c r="E130" s="2">
        <v>5410692635981.9814</v>
      </c>
      <c r="F130" s="2">
        <v>4599013460013.2783</v>
      </c>
      <c r="G130" s="2">
        <v>4469554771604.4004</v>
      </c>
      <c r="H130" s="2">
        <v>4985190331086.0557</v>
      </c>
      <c r="I130" s="2">
        <v>4840908109011.9082</v>
      </c>
      <c r="J130" s="2">
        <v>4778836894074.2061</v>
      </c>
      <c r="K130" s="2">
        <v>3997944092006.9854</v>
      </c>
      <c r="L130" s="2">
        <v>4607069828667.4336</v>
      </c>
    </row>
    <row r="131" spans="1:12" x14ac:dyDescent="0.25">
      <c r="A131" t="s">
        <v>99</v>
      </c>
      <c r="B131" t="s">
        <v>383</v>
      </c>
      <c r="C131" t="s">
        <v>198</v>
      </c>
      <c r="D131" t="s">
        <v>199</v>
      </c>
      <c r="E131" s="2">
        <v>13279248478.816078</v>
      </c>
      <c r="F131" s="2">
        <v>14426381187.089439</v>
      </c>
      <c r="G131" s="2">
        <v>15912495368.871679</v>
      </c>
      <c r="H131" s="2">
        <v>17071162084.406733</v>
      </c>
      <c r="I131" s="2">
        <v>18141651381.388424</v>
      </c>
      <c r="J131" s="2">
        <v>18740559554.163242</v>
      </c>
      <c r="K131" s="2">
        <v>18981800705.079376</v>
      </c>
      <c r="L131" s="2">
        <v>18827148530.015099</v>
      </c>
    </row>
    <row r="132" spans="1:12" x14ac:dyDescent="0.25">
      <c r="A132" t="s">
        <v>103</v>
      </c>
      <c r="B132" t="s">
        <v>384</v>
      </c>
      <c r="C132" t="s">
        <v>198</v>
      </c>
      <c r="D132" t="s">
        <v>199</v>
      </c>
      <c r="E132" s="2">
        <v>48095213746.467659</v>
      </c>
      <c r="F132" s="2">
        <v>49929337837.081261</v>
      </c>
      <c r="G132" s="2">
        <v>51147308773.930351</v>
      </c>
      <c r="H132" s="2">
        <v>53027680685.837479</v>
      </c>
      <c r="I132" s="2">
        <v>54901519155.621887</v>
      </c>
      <c r="J132" s="2">
        <v>51605959131.338478</v>
      </c>
      <c r="K132" s="2">
        <v>25948915861.198483</v>
      </c>
      <c r="L132" s="2">
        <v>18076624840.184074</v>
      </c>
    </row>
    <row r="133" spans="1:12" x14ac:dyDescent="0.25">
      <c r="A133" t="s">
        <v>116</v>
      </c>
      <c r="B133" t="s">
        <v>385</v>
      </c>
      <c r="C133" t="s">
        <v>198</v>
      </c>
      <c r="D133" t="s">
        <v>199</v>
      </c>
      <c r="E133" s="2">
        <v>3225652000</v>
      </c>
      <c r="F133" s="2">
        <v>3227075700</v>
      </c>
      <c r="G133" s="2">
        <v>3398419600</v>
      </c>
      <c r="H133" s="2">
        <v>3390703400</v>
      </c>
      <c r="I133" s="2">
        <v>3422754800</v>
      </c>
      <c r="J133" s="2">
        <v>3319596500</v>
      </c>
      <c r="K133" s="2">
        <v>3039982540</v>
      </c>
      <c r="L133" s="2">
        <v>3486741370</v>
      </c>
    </row>
    <row r="134" spans="1:12" x14ac:dyDescent="0.25">
      <c r="A134" t="s">
        <v>63</v>
      </c>
      <c r="B134" t="s">
        <v>386</v>
      </c>
      <c r="C134" t="s">
        <v>198</v>
      </c>
      <c r="D134" t="s">
        <v>199</v>
      </c>
      <c r="E134" s="2">
        <v>57372445771.769882</v>
      </c>
      <c r="F134" s="2">
        <v>48717854039.965256</v>
      </c>
      <c r="G134" s="2">
        <v>49910960874.568466</v>
      </c>
      <c r="H134" s="2">
        <v>67158415841.58416</v>
      </c>
      <c r="I134" s="2">
        <v>76684175824.175827</v>
      </c>
      <c r="J134" s="2">
        <v>69252306372.023163</v>
      </c>
      <c r="K134" s="2">
        <v>52320215472.093369</v>
      </c>
      <c r="L134" s="2">
        <v>41879579677.174736</v>
      </c>
    </row>
    <row r="135" spans="1:12" x14ac:dyDescent="0.25">
      <c r="A135" t="s">
        <v>387</v>
      </c>
      <c r="B135" t="s">
        <v>388</v>
      </c>
      <c r="C135" t="s">
        <v>198</v>
      </c>
      <c r="D135" t="s">
        <v>199</v>
      </c>
      <c r="E135" s="2">
        <v>1755130814.8148148</v>
      </c>
      <c r="F135" s="2">
        <v>1808079888.8888888</v>
      </c>
      <c r="G135" s="2">
        <v>1865513429.6296296</v>
      </c>
      <c r="H135" s="2">
        <v>1996771440.7407405</v>
      </c>
      <c r="I135" s="2">
        <v>2065127262.9629629</v>
      </c>
      <c r="J135" s="2">
        <v>2118791548.1481481</v>
      </c>
      <c r="K135" s="2">
        <v>1616772748.1481481</v>
      </c>
      <c r="L135" s="2">
        <v>1764901133.3333333</v>
      </c>
    </row>
    <row r="136" spans="1:12" x14ac:dyDescent="0.25">
      <c r="A136" t="s">
        <v>389</v>
      </c>
      <c r="B136" t="s">
        <v>390</v>
      </c>
      <c r="C136" t="s">
        <v>198</v>
      </c>
      <c r="D136" t="s">
        <v>199</v>
      </c>
      <c r="E136" s="2">
        <v>6425925127988.6855</v>
      </c>
      <c r="F136" s="2">
        <v>5369841659812.4463</v>
      </c>
      <c r="G136" s="2">
        <v>5247934472432.7373</v>
      </c>
      <c r="H136" s="2">
        <v>5830760733039.749</v>
      </c>
      <c r="I136" s="2">
        <v>5701842678618.3125</v>
      </c>
      <c r="J136" s="2">
        <v>5623606841400.3076</v>
      </c>
      <c r="K136" s="2">
        <v>4743154434209.7227</v>
      </c>
      <c r="L136" s="2">
        <v>5488720386464.8984</v>
      </c>
    </row>
    <row r="137" spans="1:12" x14ac:dyDescent="0.25">
      <c r="A137" t="s">
        <v>391</v>
      </c>
      <c r="B137" t="s">
        <v>392</v>
      </c>
      <c r="C137" t="s">
        <v>198</v>
      </c>
      <c r="D137" t="s">
        <v>199</v>
      </c>
      <c r="E137" s="2">
        <v>981404159747.83521</v>
      </c>
      <c r="F137" s="2">
        <v>949727385691.61987</v>
      </c>
      <c r="G137" s="2">
        <v>988284685140.61963</v>
      </c>
      <c r="H137" s="2">
        <v>1103873572550.271</v>
      </c>
      <c r="I137" s="2">
        <v>1087620246478.4907</v>
      </c>
      <c r="J137" s="2">
        <v>1142304121430.5039</v>
      </c>
      <c r="K137" s="2">
        <v>1162000059176.7546</v>
      </c>
      <c r="L137" s="2">
        <v>1272906946634.436</v>
      </c>
    </row>
    <row r="138" spans="1:12" x14ac:dyDescent="0.25">
      <c r="A138" t="s">
        <v>393</v>
      </c>
      <c r="B138" t="s">
        <v>394</v>
      </c>
      <c r="C138" t="s">
        <v>198</v>
      </c>
      <c r="D138" t="s">
        <v>199</v>
      </c>
      <c r="E138" s="2">
        <v>480290463938.9743</v>
      </c>
      <c r="F138" s="2">
        <v>474997750204.31396</v>
      </c>
      <c r="G138" s="2">
        <v>470793414270.39844</v>
      </c>
      <c r="H138" s="2">
        <v>527246970766.45343</v>
      </c>
      <c r="I138" s="2">
        <v>453567578538.1991</v>
      </c>
      <c r="J138" s="2">
        <v>479642679708.74561</v>
      </c>
      <c r="K138" s="2">
        <v>481025300269.27441</v>
      </c>
      <c r="L138" s="2">
        <v>526277736196.31635</v>
      </c>
    </row>
    <row r="139" spans="1:12" x14ac:dyDescent="0.25">
      <c r="A139" t="s">
        <v>395</v>
      </c>
      <c r="B139" t="s">
        <v>396</v>
      </c>
      <c r="C139" t="s">
        <v>198</v>
      </c>
      <c r="D139" t="s">
        <v>199</v>
      </c>
      <c r="E139" s="2">
        <v>6657170923.3791752</v>
      </c>
      <c r="F139" s="2">
        <v>6268391521.1970072</v>
      </c>
      <c r="G139" s="2">
        <v>6237264055.206007</v>
      </c>
      <c r="H139" s="2">
        <v>6474256118.6148062</v>
      </c>
      <c r="I139" s="2">
        <v>6692504346.0476532</v>
      </c>
      <c r="J139" s="2">
        <v>6427248943.4493856</v>
      </c>
      <c r="K139" s="2" t="s">
        <v>580</v>
      </c>
      <c r="L139" s="2" t="s">
        <v>580</v>
      </c>
    </row>
    <row r="140" spans="1:12" x14ac:dyDescent="0.25">
      <c r="A140" t="s">
        <v>132</v>
      </c>
      <c r="B140" t="s">
        <v>397</v>
      </c>
      <c r="C140" t="s">
        <v>198</v>
      </c>
      <c r="D140" t="s">
        <v>199</v>
      </c>
      <c r="E140" s="2">
        <v>79356449840.577133</v>
      </c>
      <c r="F140" s="2">
        <v>80604080688.577469</v>
      </c>
      <c r="G140" s="2">
        <v>82401038709.535599</v>
      </c>
      <c r="H140" s="2">
        <v>87428128123.720856</v>
      </c>
      <c r="I140" s="2">
        <v>87963042340.774536</v>
      </c>
      <c r="J140" s="2">
        <v>83902574442.801437</v>
      </c>
      <c r="K140" s="2">
        <v>80969683537.454086</v>
      </c>
      <c r="L140" s="2">
        <v>84518830392.615707</v>
      </c>
    </row>
    <row r="141" spans="1:12" x14ac:dyDescent="0.25">
      <c r="A141" t="s">
        <v>398</v>
      </c>
      <c r="B141" t="s">
        <v>399</v>
      </c>
      <c r="C141" t="s">
        <v>198</v>
      </c>
      <c r="D141" t="s">
        <v>199</v>
      </c>
      <c r="E141" s="2">
        <v>6682831969457.0391</v>
      </c>
      <c r="F141" s="2">
        <v>6525989100013.5557</v>
      </c>
      <c r="G141" s="2">
        <v>6885317061857.8545</v>
      </c>
      <c r="H141" s="2">
        <v>7396385303040.0898</v>
      </c>
      <c r="I141" s="2">
        <v>7541059240415.6621</v>
      </c>
      <c r="J141" s="2">
        <v>7894761632394.6982</v>
      </c>
      <c r="K141" s="2">
        <v>7585548465069.8682</v>
      </c>
      <c r="L141" s="2">
        <v>8683293482839.043</v>
      </c>
    </row>
    <row r="142" spans="1:12" x14ac:dyDescent="0.25">
      <c r="A142" t="s">
        <v>400</v>
      </c>
      <c r="B142" t="s">
        <v>401</v>
      </c>
      <c r="C142" t="s">
        <v>198</v>
      </c>
      <c r="D142" t="s">
        <v>199</v>
      </c>
      <c r="E142" s="2">
        <v>28100455731233.008</v>
      </c>
      <c r="F142" s="2">
        <v>26661349279436.34</v>
      </c>
      <c r="G142" s="2">
        <v>26902975428802.582</v>
      </c>
      <c r="H142" s="2">
        <v>29564640715524.273</v>
      </c>
      <c r="I142" s="2">
        <v>31299342895042.793</v>
      </c>
      <c r="J142" s="2">
        <v>32061336323529.73</v>
      </c>
      <c r="K142" s="2">
        <v>30913851917481.398</v>
      </c>
      <c r="L142" s="2">
        <v>36315909953199.609</v>
      </c>
    </row>
    <row r="143" spans="1:12" x14ac:dyDescent="0.25">
      <c r="A143" t="s">
        <v>97</v>
      </c>
      <c r="B143" t="s">
        <v>402</v>
      </c>
      <c r="C143" t="s">
        <v>198</v>
      </c>
      <c r="D143" t="s">
        <v>199</v>
      </c>
      <c r="E143" s="2">
        <v>2441053175.7074275</v>
      </c>
      <c r="F143" s="2">
        <v>2359759799.0422373</v>
      </c>
      <c r="G143" s="2">
        <v>2114020380.4165106</v>
      </c>
      <c r="H143" s="2">
        <v>2306185361.1462793</v>
      </c>
      <c r="I143" s="2">
        <v>2514146887.9166384</v>
      </c>
      <c r="J143" s="2">
        <v>2451257578.6938348</v>
      </c>
      <c r="K143" s="2">
        <v>2250717718.4657726</v>
      </c>
      <c r="L143" s="2">
        <v>2518468891.0391307</v>
      </c>
    </row>
    <row r="144" spans="1:12" x14ac:dyDescent="0.25">
      <c r="A144" t="s">
        <v>403</v>
      </c>
      <c r="B144" t="s">
        <v>404</v>
      </c>
      <c r="C144" t="s">
        <v>198</v>
      </c>
      <c r="D144" t="s">
        <v>199</v>
      </c>
      <c r="E144" s="2">
        <v>19748300821653.441</v>
      </c>
      <c r="F144" s="2">
        <v>18517662625472.977</v>
      </c>
      <c r="G144" s="2">
        <v>18570802137230.094</v>
      </c>
      <c r="H144" s="2">
        <v>20609641582561.242</v>
      </c>
      <c r="I144" s="2">
        <v>22593028676199.348</v>
      </c>
      <c r="J144" s="2">
        <v>23026354774547.266</v>
      </c>
      <c r="K144" s="2">
        <v>22470885208733.371</v>
      </c>
      <c r="L144" s="2">
        <v>26594255163051.875</v>
      </c>
    </row>
    <row r="145" spans="1:12" x14ac:dyDescent="0.25">
      <c r="A145" t="s">
        <v>56</v>
      </c>
      <c r="B145" t="s">
        <v>405</v>
      </c>
      <c r="C145" t="s">
        <v>198</v>
      </c>
      <c r="D145" t="s">
        <v>199</v>
      </c>
      <c r="E145" s="2">
        <v>48533659592.172791</v>
      </c>
      <c r="F145" s="2">
        <v>41435533340.38826</v>
      </c>
      <c r="G145" s="2">
        <v>43047309305.73629</v>
      </c>
      <c r="H145" s="2">
        <v>47758736931.780083</v>
      </c>
      <c r="I145" s="2">
        <v>53750911865.687019</v>
      </c>
      <c r="J145" s="2">
        <v>54697379017.333244</v>
      </c>
      <c r="K145" s="2">
        <v>56546957475.491203</v>
      </c>
      <c r="L145" s="2">
        <v>65503849704.599724</v>
      </c>
    </row>
    <row r="146" spans="1:12" x14ac:dyDescent="0.25">
      <c r="A146" t="s">
        <v>17</v>
      </c>
      <c r="B146" t="s">
        <v>406</v>
      </c>
      <c r="C146" t="s">
        <v>198</v>
      </c>
      <c r="D146" t="s">
        <v>199</v>
      </c>
      <c r="E146" s="2">
        <v>68804811897.64447</v>
      </c>
      <c r="F146" s="2">
        <v>60071584216.137466</v>
      </c>
      <c r="G146" s="2">
        <v>62216885435.948792</v>
      </c>
      <c r="H146" s="2">
        <v>65712180342.983643</v>
      </c>
      <c r="I146" s="2">
        <v>71285019397.413284</v>
      </c>
      <c r="J146" s="2">
        <v>70195715495.513611</v>
      </c>
      <c r="K146" s="2">
        <v>73353132793.707596</v>
      </c>
      <c r="L146" s="2">
        <v>86710803337.09938</v>
      </c>
    </row>
    <row r="147" spans="1:12" x14ac:dyDescent="0.25">
      <c r="A147" t="s">
        <v>89</v>
      </c>
      <c r="B147" t="s">
        <v>407</v>
      </c>
      <c r="C147" t="s">
        <v>198</v>
      </c>
      <c r="D147" t="s">
        <v>199</v>
      </c>
      <c r="E147" s="2">
        <v>31386896487.040672</v>
      </c>
      <c r="F147" s="2">
        <v>27263090547.061707</v>
      </c>
      <c r="G147" s="2">
        <v>28083597512.484116</v>
      </c>
      <c r="H147" s="2">
        <v>30483806017.831818</v>
      </c>
      <c r="I147" s="2">
        <v>34429023435.021149</v>
      </c>
      <c r="J147" s="2">
        <v>34308783825.301907</v>
      </c>
      <c r="K147" s="2">
        <v>33645460617.239002</v>
      </c>
      <c r="L147" s="2">
        <v>38872546228.565269</v>
      </c>
    </row>
    <row r="148" spans="1:12" x14ac:dyDescent="0.25">
      <c r="A148" t="s">
        <v>408</v>
      </c>
      <c r="B148" t="s">
        <v>409</v>
      </c>
      <c r="C148" t="s">
        <v>198</v>
      </c>
      <c r="D148" t="s">
        <v>199</v>
      </c>
      <c r="E148" s="2">
        <v>54903031137.709557</v>
      </c>
      <c r="F148" s="2">
        <v>45047964934.251717</v>
      </c>
      <c r="G148" s="2">
        <v>45070605746.01944</v>
      </c>
      <c r="H148" s="2">
        <v>50440941938.699226</v>
      </c>
      <c r="I148" s="2">
        <v>55284360483.121712</v>
      </c>
      <c r="J148" s="2">
        <v>55204758069.512428</v>
      </c>
      <c r="K148" s="2">
        <v>25586111076.341515</v>
      </c>
      <c r="L148" s="2">
        <v>29905190181.75005</v>
      </c>
    </row>
    <row r="149" spans="1:12" x14ac:dyDescent="0.25">
      <c r="A149" t="s">
        <v>410</v>
      </c>
      <c r="B149" t="s">
        <v>411</v>
      </c>
      <c r="C149" t="s">
        <v>198</v>
      </c>
      <c r="D149" t="s">
        <v>199</v>
      </c>
      <c r="E149" s="2">
        <v>772921756.347188</v>
      </c>
      <c r="F149" s="2" t="s">
        <v>580</v>
      </c>
      <c r="G149" s="2" t="s">
        <v>580</v>
      </c>
      <c r="H149" s="2" t="s">
        <v>580</v>
      </c>
      <c r="I149" s="2" t="s">
        <v>580</v>
      </c>
      <c r="J149" s="2" t="s">
        <v>580</v>
      </c>
      <c r="K149" s="2" t="s">
        <v>580</v>
      </c>
      <c r="L149" s="2" t="s">
        <v>580</v>
      </c>
    </row>
    <row r="150" spans="1:12" x14ac:dyDescent="0.25">
      <c r="A150" t="s">
        <v>92</v>
      </c>
      <c r="B150" t="s">
        <v>412</v>
      </c>
      <c r="C150" t="s">
        <v>198</v>
      </c>
      <c r="D150" t="s">
        <v>199</v>
      </c>
      <c r="E150" s="2">
        <v>110081248587.369</v>
      </c>
      <c r="F150" s="2">
        <v>101179808076.3598</v>
      </c>
      <c r="G150" s="2">
        <v>103311649248.02448</v>
      </c>
      <c r="H150" s="2">
        <v>109682728023.11185</v>
      </c>
      <c r="I150" s="2">
        <v>118096227400.09161</v>
      </c>
      <c r="J150" s="2">
        <v>119870439113.66211</v>
      </c>
      <c r="K150" s="2">
        <v>114725065285.14868</v>
      </c>
      <c r="L150" s="2">
        <v>132725261467.4306</v>
      </c>
    </row>
    <row r="151" spans="1:12" x14ac:dyDescent="0.25">
      <c r="A151" t="s">
        <v>413</v>
      </c>
      <c r="B151" t="s">
        <v>414</v>
      </c>
      <c r="C151" t="s">
        <v>198</v>
      </c>
      <c r="D151" t="s">
        <v>199</v>
      </c>
      <c r="E151" s="2">
        <v>7069616048.8906603</v>
      </c>
      <c r="F151" s="2">
        <v>6261622101.4090757</v>
      </c>
      <c r="G151" s="2">
        <v>6472990923.179101</v>
      </c>
      <c r="H151" s="2">
        <v>6431314957.0718479</v>
      </c>
      <c r="I151" s="2">
        <v>7194024563.060935</v>
      </c>
      <c r="J151" s="2">
        <v>7383745662.1515732</v>
      </c>
      <c r="K151" s="2">
        <v>6816219303.2552834</v>
      </c>
      <c r="L151" s="2" t="s">
        <v>580</v>
      </c>
    </row>
    <row r="152" spans="1:12" x14ac:dyDescent="0.25">
      <c r="A152" t="s">
        <v>52</v>
      </c>
      <c r="B152" t="s">
        <v>415</v>
      </c>
      <c r="C152" t="s">
        <v>198</v>
      </c>
      <c r="D152" t="s">
        <v>199</v>
      </c>
      <c r="E152" s="2">
        <v>9510198961.5728741</v>
      </c>
      <c r="F152" s="2">
        <v>7745241912.947216</v>
      </c>
      <c r="G152" s="2">
        <v>8071469355.252697</v>
      </c>
      <c r="H152" s="2">
        <v>9669741744.220005</v>
      </c>
      <c r="I152" s="2">
        <v>11457443185.054195</v>
      </c>
      <c r="J152" s="2">
        <v>11971345002.775749</v>
      </c>
      <c r="K152" s="2">
        <v>11859730543.552536</v>
      </c>
      <c r="L152" s="2">
        <v>13679221333.205196</v>
      </c>
    </row>
    <row r="153" spans="1:12" x14ac:dyDescent="0.25">
      <c r="A153" t="s">
        <v>147</v>
      </c>
      <c r="B153" t="s">
        <v>416</v>
      </c>
      <c r="C153" t="s">
        <v>198</v>
      </c>
      <c r="D153" t="s">
        <v>199</v>
      </c>
      <c r="E153" s="2">
        <v>12522957228.176424</v>
      </c>
      <c r="F153" s="2">
        <v>11323020828.575806</v>
      </c>
      <c r="G153" s="2">
        <v>11848613735.193319</v>
      </c>
      <c r="H153" s="2">
        <v>13176313593.550934</v>
      </c>
      <c r="I153" s="2">
        <v>13614412550.881214</v>
      </c>
      <c r="J153" s="2">
        <v>14191911512.046511</v>
      </c>
      <c r="K153" s="2">
        <v>13225591803.623154</v>
      </c>
      <c r="L153" s="2">
        <v>14637400395.688976</v>
      </c>
    </row>
    <row r="154" spans="1:12" x14ac:dyDescent="0.25">
      <c r="A154" t="s">
        <v>183</v>
      </c>
      <c r="B154" t="s">
        <v>417</v>
      </c>
      <c r="C154" t="s">
        <v>198</v>
      </c>
      <c r="D154" t="s">
        <v>199</v>
      </c>
      <c r="E154" s="2">
        <v>3697351596.8375335</v>
      </c>
      <c r="F154" s="2">
        <v>4109424799.7240715</v>
      </c>
      <c r="G154" s="2">
        <v>4379136461.8307695</v>
      </c>
      <c r="H154" s="2">
        <v>4754175869.2402678</v>
      </c>
      <c r="I154" s="2">
        <v>5300962659.5108767</v>
      </c>
      <c r="J154" s="2">
        <v>5607762625.1462746</v>
      </c>
      <c r="K154" s="2">
        <v>3742769967.4279809</v>
      </c>
      <c r="L154" s="2">
        <v>4889666931.6385536</v>
      </c>
    </row>
    <row r="155" spans="1:12" x14ac:dyDescent="0.25">
      <c r="A155" t="s">
        <v>418</v>
      </c>
      <c r="B155" t="s">
        <v>419</v>
      </c>
      <c r="C155" t="s">
        <v>198</v>
      </c>
      <c r="D155" t="s">
        <v>199</v>
      </c>
      <c r="E155" s="2">
        <v>3569382045547.0259</v>
      </c>
      <c r="F155" s="2">
        <v>3140633464178.6523</v>
      </c>
      <c r="G155" s="2">
        <v>3168626876840.1602</v>
      </c>
      <c r="H155" s="2">
        <v>3296304700286.0308</v>
      </c>
      <c r="I155" s="2">
        <v>3459086397885.4868</v>
      </c>
      <c r="J155" s="2">
        <v>3465217350186.8096</v>
      </c>
      <c r="K155" s="2">
        <v>3106899915587.7656</v>
      </c>
      <c r="L155" s="2">
        <v>3636731834007.356</v>
      </c>
    </row>
    <row r="156" spans="1:12" x14ac:dyDescent="0.25">
      <c r="A156" t="s">
        <v>14</v>
      </c>
      <c r="B156" t="s">
        <v>420</v>
      </c>
      <c r="C156" t="s">
        <v>198</v>
      </c>
      <c r="D156" t="s">
        <v>199</v>
      </c>
      <c r="E156" s="2">
        <v>1315351183524.5439</v>
      </c>
      <c r="F156" s="2">
        <v>1171867608197.7246</v>
      </c>
      <c r="G156" s="2">
        <v>1078490651625.3127</v>
      </c>
      <c r="H156" s="2">
        <v>1158913035796.3701</v>
      </c>
      <c r="I156" s="2">
        <v>1222408203104.2959</v>
      </c>
      <c r="J156" s="2">
        <v>1269404276770.697</v>
      </c>
      <c r="K156" s="2">
        <v>1087117783073.3141</v>
      </c>
      <c r="L156" s="2">
        <v>1293037866360.1743</v>
      </c>
    </row>
    <row r="157" spans="1:12" x14ac:dyDescent="0.25">
      <c r="A157" t="s">
        <v>421</v>
      </c>
      <c r="B157" t="s">
        <v>422</v>
      </c>
      <c r="C157" t="s">
        <v>198</v>
      </c>
      <c r="D157" t="s">
        <v>199</v>
      </c>
      <c r="E157" s="2">
        <v>182142800</v>
      </c>
      <c r="F157" s="2">
        <v>183814300</v>
      </c>
      <c r="G157" s="2">
        <v>201510900</v>
      </c>
      <c r="H157" s="2">
        <v>213204100</v>
      </c>
      <c r="I157" s="2">
        <v>221588900</v>
      </c>
      <c r="J157" s="2">
        <v>239462200</v>
      </c>
      <c r="K157" s="2">
        <v>244462400</v>
      </c>
      <c r="L157" s="2">
        <v>248665600</v>
      </c>
    </row>
    <row r="158" spans="1:12" x14ac:dyDescent="0.25">
      <c r="A158" t="s">
        <v>423</v>
      </c>
      <c r="B158" t="s">
        <v>424</v>
      </c>
      <c r="C158" t="s">
        <v>198</v>
      </c>
      <c r="D158" t="s">
        <v>199</v>
      </c>
      <c r="E158" s="2">
        <v>27621943655332.508</v>
      </c>
      <c r="F158" s="2">
        <v>26188792677442.207</v>
      </c>
      <c r="G158" s="2">
        <v>26434313003919.867</v>
      </c>
      <c r="H158" s="2">
        <v>29040121195033.691</v>
      </c>
      <c r="I158" s="2">
        <v>30844577555857.313</v>
      </c>
      <c r="J158" s="2">
        <v>31581053756606.797</v>
      </c>
      <c r="K158" s="2">
        <v>30433799984878.996</v>
      </c>
      <c r="L158" s="2">
        <v>35785944374024.383</v>
      </c>
    </row>
    <row r="159" spans="1:12" x14ac:dyDescent="0.25">
      <c r="A159" t="s">
        <v>93</v>
      </c>
      <c r="B159" t="s">
        <v>425</v>
      </c>
      <c r="C159" t="s">
        <v>198</v>
      </c>
      <c r="D159" t="s">
        <v>199</v>
      </c>
      <c r="E159" s="2">
        <v>11362272837.881779</v>
      </c>
      <c r="F159" s="2">
        <v>10064515432.026518</v>
      </c>
      <c r="G159" s="2">
        <v>10672471860.718407</v>
      </c>
      <c r="H159" s="2">
        <v>11307058382.343525</v>
      </c>
      <c r="I159" s="2">
        <v>12683070061.469549</v>
      </c>
      <c r="J159" s="2">
        <v>12606338448.546968</v>
      </c>
      <c r="K159" s="2">
        <v>12116981815.226145</v>
      </c>
      <c r="L159" s="2">
        <v>13879269151.571793</v>
      </c>
    </row>
    <row r="160" spans="1:12" x14ac:dyDescent="0.25">
      <c r="A160" t="s">
        <v>138</v>
      </c>
      <c r="B160" t="s">
        <v>426</v>
      </c>
      <c r="C160" t="s">
        <v>198</v>
      </c>
      <c r="D160" t="s">
        <v>199</v>
      </c>
      <c r="E160" s="2">
        <v>14364937127.700232</v>
      </c>
      <c r="F160" s="2">
        <v>13104764378.711418</v>
      </c>
      <c r="G160" s="2">
        <v>14026048334.213051</v>
      </c>
      <c r="H160" s="2">
        <v>15365713059.105669</v>
      </c>
      <c r="I160" s="2">
        <v>17070867577.666571</v>
      </c>
      <c r="J160" s="2">
        <v>17280250805.224545</v>
      </c>
      <c r="K160" s="2">
        <v>17465392779.036621</v>
      </c>
      <c r="L160" s="2">
        <v>19143741503.148163</v>
      </c>
    </row>
    <row r="161" spans="1:12" x14ac:dyDescent="0.25">
      <c r="A161" t="s">
        <v>37</v>
      </c>
      <c r="B161" t="s">
        <v>427</v>
      </c>
      <c r="C161" t="s">
        <v>198</v>
      </c>
      <c r="D161" t="s">
        <v>199</v>
      </c>
      <c r="E161" s="2">
        <v>11626281387.006775</v>
      </c>
      <c r="F161" s="2">
        <v>11091434483.5238</v>
      </c>
      <c r="G161" s="2">
        <v>11668286794.861635</v>
      </c>
      <c r="H161" s="2">
        <v>13505056441.519318</v>
      </c>
      <c r="I161" s="2">
        <v>15301279478.207134</v>
      </c>
      <c r="J161" s="2">
        <v>15719500920.536213</v>
      </c>
      <c r="K161" s="2">
        <v>14917038504.284981</v>
      </c>
      <c r="L161" s="2">
        <v>17189730469.555359</v>
      </c>
    </row>
    <row r="162" spans="1:12" x14ac:dyDescent="0.25">
      <c r="A162" t="s">
        <v>129</v>
      </c>
      <c r="B162" t="s">
        <v>428</v>
      </c>
      <c r="C162" t="s">
        <v>198</v>
      </c>
      <c r="D162" t="s">
        <v>199</v>
      </c>
      <c r="E162" s="2">
        <v>63264892768.37262</v>
      </c>
      <c r="F162" s="2">
        <v>63045305229.104599</v>
      </c>
      <c r="G162" s="2">
        <v>60291736893.939682</v>
      </c>
      <c r="H162" s="2">
        <v>61449392056.148827</v>
      </c>
      <c r="I162" s="2">
        <v>67144725830.575279</v>
      </c>
      <c r="J162" s="2">
        <v>68697759361.230972</v>
      </c>
      <c r="K162" s="2">
        <v>78930257227.090836</v>
      </c>
      <c r="L162" s="2">
        <v>65067808984.679161</v>
      </c>
    </row>
    <row r="163" spans="1:12" x14ac:dyDescent="0.25">
      <c r="A163" t="s">
        <v>429</v>
      </c>
      <c r="B163" t="s">
        <v>430</v>
      </c>
      <c r="C163" t="s">
        <v>198</v>
      </c>
      <c r="D163" t="s">
        <v>199</v>
      </c>
      <c r="E163" s="2">
        <v>1592380458099.9473</v>
      </c>
      <c r="F163" s="2">
        <v>1430990382384.8979</v>
      </c>
      <c r="G163" s="2">
        <v>1467437712248.7202</v>
      </c>
      <c r="H163" s="2">
        <v>1455193787706.9436</v>
      </c>
      <c r="I163" s="2">
        <v>1380524947470.9092</v>
      </c>
      <c r="J163" s="2">
        <v>1391982940489.5793</v>
      </c>
      <c r="K163" s="2">
        <v>1263840405685.4143</v>
      </c>
      <c r="L163" s="2">
        <v>1455921395695.4399</v>
      </c>
    </row>
    <row r="164" spans="1:12" x14ac:dyDescent="0.25">
      <c r="A164" t="s">
        <v>83</v>
      </c>
      <c r="B164" t="s">
        <v>431</v>
      </c>
      <c r="C164" t="s">
        <v>198</v>
      </c>
      <c r="D164" t="s">
        <v>199</v>
      </c>
      <c r="E164" s="2">
        <v>4593852089.0955973</v>
      </c>
      <c r="F164" s="2">
        <v>4054728172.943748</v>
      </c>
      <c r="G164" s="2">
        <v>4376929571.6312599</v>
      </c>
      <c r="H164" s="2">
        <v>4856602178.6341696</v>
      </c>
      <c r="I164" s="2">
        <v>5506944403.3018589</v>
      </c>
      <c r="J164" s="2">
        <v>5542201150.9104805</v>
      </c>
      <c r="K164" s="2">
        <v>4780722121.9622669</v>
      </c>
      <c r="L164" s="2">
        <v>5809170961.7828522</v>
      </c>
    </row>
    <row r="165" spans="1:12" x14ac:dyDescent="0.25">
      <c r="A165" t="s">
        <v>100</v>
      </c>
      <c r="B165" t="s">
        <v>432</v>
      </c>
      <c r="C165" t="s">
        <v>198</v>
      </c>
      <c r="D165" t="s">
        <v>199</v>
      </c>
      <c r="E165" s="2">
        <v>12226514722.086063</v>
      </c>
      <c r="F165" s="2">
        <v>11619892396.076717</v>
      </c>
      <c r="G165" s="2">
        <v>11181350461.472317</v>
      </c>
      <c r="H165" s="2">
        <v>11480847745.318712</v>
      </c>
      <c r="I165" s="2">
        <v>13178094459.454763</v>
      </c>
      <c r="J165" s="2">
        <v>14206359006.809505</v>
      </c>
      <c r="K165" s="2">
        <v>13312981594.573015</v>
      </c>
      <c r="L165" s="2">
        <v>15098022828.610622</v>
      </c>
    </row>
    <row r="166" spans="1:12" x14ac:dyDescent="0.25">
      <c r="A166" t="s">
        <v>433</v>
      </c>
      <c r="B166" t="s">
        <v>434</v>
      </c>
      <c r="C166" t="s">
        <v>198</v>
      </c>
      <c r="D166" t="s">
        <v>199</v>
      </c>
      <c r="E166" s="2">
        <v>832000000</v>
      </c>
      <c r="F166" s="2">
        <v>910000000</v>
      </c>
      <c r="G166" s="2">
        <v>1230000000</v>
      </c>
      <c r="H166" s="2">
        <v>1560000000</v>
      </c>
      <c r="I166" s="2">
        <v>1302000000</v>
      </c>
      <c r="J166" s="2">
        <v>1182000000</v>
      </c>
      <c r="K166" s="2" t="s">
        <v>580</v>
      </c>
      <c r="L166" s="2" t="s">
        <v>580</v>
      </c>
    </row>
    <row r="167" spans="1:12" x14ac:dyDescent="0.25">
      <c r="A167" t="s">
        <v>94</v>
      </c>
      <c r="B167" t="s">
        <v>435</v>
      </c>
      <c r="C167" t="s">
        <v>198</v>
      </c>
      <c r="D167" t="s">
        <v>199</v>
      </c>
      <c r="E167" s="2">
        <v>17716091057.267498</v>
      </c>
      <c r="F167" s="2">
        <v>15950979333.158171</v>
      </c>
      <c r="G167" s="2">
        <v>11936993086.957928</v>
      </c>
      <c r="H167" s="2">
        <v>13219079497.705519</v>
      </c>
      <c r="I167" s="2">
        <v>14845400592.671202</v>
      </c>
      <c r="J167" s="2">
        <v>15390031039.995747</v>
      </c>
      <c r="K167" s="2">
        <v>14028811071.762758</v>
      </c>
      <c r="L167" s="2">
        <v>16095828896.63423</v>
      </c>
    </row>
    <row r="168" spans="1:12" x14ac:dyDescent="0.25">
      <c r="A168" t="s">
        <v>124</v>
      </c>
      <c r="B168" t="s">
        <v>436</v>
      </c>
      <c r="C168" t="s">
        <v>198</v>
      </c>
      <c r="D168" t="s">
        <v>199</v>
      </c>
      <c r="E168" s="2">
        <v>6592537781.8151789</v>
      </c>
      <c r="F168" s="2">
        <v>6166863960.0006094</v>
      </c>
      <c r="G168" s="2">
        <v>6398747531.6014194</v>
      </c>
      <c r="H168" s="2">
        <v>6800135961.6141186</v>
      </c>
      <c r="I168" s="2">
        <v>7352533585.5931606</v>
      </c>
      <c r="J168" s="2">
        <v>7889655284.4716053</v>
      </c>
      <c r="K168" s="2">
        <v>7915985513.7024603</v>
      </c>
      <c r="L168" s="2">
        <v>8227580740.4988928</v>
      </c>
    </row>
    <row r="169" spans="1:12" x14ac:dyDescent="0.25">
      <c r="A169" t="s">
        <v>71</v>
      </c>
      <c r="B169" t="s">
        <v>437</v>
      </c>
      <c r="C169" t="s">
        <v>198</v>
      </c>
      <c r="D169" t="s">
        <v>199</v>
      </c>
      <c r="E169" s="2">
        <v>12803445933.589361</v>
      </c>
      <c r="F169" s="2">
        <v>11692287066.381035</v>
      </c>
      <c r="G169" s="2">
        <v>12232463655.57272</v>
      </c>
      <c r="H169" s="2">
        <v>13259351418.445887</v>
      </c>
      <c r="I169" s="2">
        <v>14181951058.512897</v>
      </c>
      <c r="J169" s="2">
        <v>14045808843.220995</v>
      </c>
      <c r="K169" s="2">
        <v>10926820603.402048</v>
      </c>
      <c r="L169" s="2">
        <v>11156657769.697376</v>
      </c>
    </row>
    <row r="170" spans="1:12" x14ac:dyDescent="0.25">
      <c r="A170" t="s">
        <v>131</v>
      </c>
      <c r="B170" t="s">
        <v>438</v>
      </c>
      <c r="C170" t="s">
        <v>198</v>
      </c>
      <c r="D170" t="s">
        <v>199</v>
      </c>
      <c r="E170" s="2">
        <v>6047813437.3180437</v>
      </c>
      <c r="F170" s="2">
        <v>6373212640.8460436</v>
      </c>
      <c r="G170" s="2">
        <v>5433040159.8874664</v>
      </c>
      <c r="H170" s="2">
        <v>8943543677.1889935</v>
      </c>
      <c r="I170" s="2">
        <v>9880676218.8261108</v>
      </c>
      <c r="J170" s="2">
        <v>11025370768.813507</v>
      </c>
      <c r="K170" s="2">
        <v>12172128469.57375</v>
      </c>
      <c r="L170" s="2">
        <v>12626718073.743877</v>
      </c>
    </row>
    <row r="171" spans="1:12" x14ac:dyDescent="0.25">
      <c r="A171" t="s">
        <v>61</v>
      </c>
      <c r="B171" t="s">
        <v>439</v>
      </c>
      <c r="C171" t="s">
        <v>198</v>
      </c>
      <c r="D171" t="s">
        <v>199</v>
      </c>
      <c r="E171" s="2">
        <v>338061963396.37628</v>
      </c>
      <c r="F171" s="2">
        <v>301354803994.36694</v>
      </c>
      <c r="G171" s="2">
        <v>301255380276.25775</v>
      </c>
      <c r="H171" s="2">
        <v>319112136545.43762</v>
      </c>
      <c r="I171" s="2">
        <v>358791513221.48151</v>
      </c>
      <c r="J171" s="2">
        <v>365276379480.98975</v>
      </c>
      <c r="K171" s="2">
        <v>337006023789.69904</v>
      </c>
      <c r="L171" s="2">
        <v>372701358820.26404</v>
      </c>
    </row>
    <row r="172" spans="1:12" x14ac:dyDescent="0.25">
      <c r="A172" t="s">
        <v>160</v>
      </c>
      <c r="B172" t="s">
        <v>440</v>
      </c>
      <c r="C172" t="s">
        <v>198</v>
      </c>
      <c r="D172" t="s">
        <v>199</v>
      </c>
      <c r="E172" s="2">
        <v>19362844040439.945</v>
      </c>
      <c r="F172" s="2">
        <v>19769184098217.141</v>
      </c>
      <c r="G172" s="2">
        <v>20230005494907.426</v>
      </c>
      <c r="H172" s="2">
        <v>21136028016244.094</v>
      </c>
      <c r="I172" s="2">
        <v>22259711195783.02</v>
      </c>
      <c r="J172" s="2">
        <v>23122010947482.309</v>
      </c>
      <c r="K172" s="2">
        <v>22546048902568.359</v>
      </c>
      <c r="L172" s="2">
        <v>24993942509665.227</v>
      </c>
    </row>
    <row r="173" spans="1:12" x14ac:dyDescent="0.25">
      <c r="A173" t="s">
        <v>177</v>
      </c>
      <c r="B173" t="s">
        <v>441</v>
      </c>
      <c r="C173" t="s">
        <v>198</v>
      </c>
      <c r="D173" t="s">
        <v>199</v>
      </c>
      <c r="E173" s="2">
        <v>12435416060.279076</v>
      </c>
      <c r="F173" s="2">
        <v>11335179562.02113</v>
      </c>
      <c r="G173" s="2">
        <v>10721994676.656151</v>
      </c>
      <c r="H173" s="2">
        <v>12895153160.46599</v>
      </c>
      <c r="I173" s="2">
        <v>13682062249.223585</v>
      </c>
      <c r="J173" s="2">
        <v>12543203410.692812</v>
      </c>
      <c r="K173" s="2">
        <v>10562637375.594019</v>
      </c>
      <c r="L173" s="2">
        <v>12236250784.133558</v>
      </c>
    </row>
    <row r="174" spans="1:12" x14ac:dyDescent="0.25">
      <c r="A174" t="s">
        <v>442</v>
      </c>
      <c r="B174" t="s">
        <v>443</v>
      </c>
      <c r="C174" t="s">
        <v>198</v>
      </c>
      <c r="D174" t="s">
        <v>199</v>
      </c>
      <c r="E174" s="2">
        <v>10635039738.689865</v>
      </c>
      <c r="F174" s="2">
        <v>8738205836.739399</v>
      </c>
      <c r="G174" s="2">
        <v>8724570249.7430592</v>
      </c>
      <c r="H174" s="2">
        <v>9173668102.1384392</v>
      </c>
      <c r="I174" s="2">
        <v>9846922416.1477642</v>
      </c>
      <c r="J174" s="2">
        <v>9438130987.372982</v>
      </c>
      <c r="K174" s="2">
        <v>9435529927.2470989</v>
      </c>
      <c r="L174" s="2" t="s">
        <v>580</v>
      </c>
    </row>
    <row r="175" spans="1:12" x14ac:dyDescent="0.25">
      <c r="A175" t="s">
        <v>144</v>
      </c>
      <c r="B175" t="s">
        <v>444</v>
      </c>
      <c r="C175" t="s">
        <v>198</v>
      </c>
      <c r="D175" t="s">
        <v>199</v>
      </c>
      <c r="E175" s="2">
        <v>10862944203.559116</v>
      </c>
      <c r="F175" s="2">
        <v>9683867893.6834316</v>
      </c>
      <c r="G175" s="2">
        <v>10398862244.973722</v>
      </c>
      <c r="H175" s="2">
        <v>11185102399.576204</v>
      </c>
      <c r="I175" s="2">
        <v>12808660528.061659</v>
      </c>
      <c r="J175" s="2">
        <v>12916455161.108088</v>
      </c>
      <c r="K175" s="2">
        <v>13741378450.136036</v>
      </c>
      <c r="L175" s="2">
        <v>14950949875.272911</v>
      </c>
    </row>
    <row r="176" spans="1:12" x14ac:dyDescent="0.25">
      <c r="A176" t="s">
        <v>78</v>
      </c>
      <c r="B176" t="s">
        <v>445</v>
      </c>
      <c r="C176" t="s">
        <v>198</v>
      </c>
      <c r="D176" t="s">
        <v>199</v>
      </c>
      <c r="E176" s="2">
        <v>546676374567.72064</v>
      </c>
      <c r="F176" s="2">
        <v>486803295097.88977</v>
      </c>
      <c r="G176" s="2">
        <v>404650006428.61285</v>
      </c>
      <c r="H176" s="2">
        <v>375746469538.66595</v>
      </c>
      <c r="I176" s="2">
        <v>397190484464.30768</v>
      </c>
      <c r="J176" s="2">
        <v>448120428858.76923</v>
      </c>
      <c r="K176" s="2">
        <v>432293776262.39795</v>
      </c>
      <c r="L176" s="2">
        <v>440776971536.01477</v>
      </c>
    </row>
    <row r="177" spans="1:12" x14ac:dyDescent="0.25">
      <c r="A177" t="s">
        <v>57</v>
      </c>
      <c r="B177" t="s">
        <v>446</v>
      </c>
      <c r="C177" t="s">
        <v>198</v>
      </c>
      <c r="D177" t="s">
        <v>199</v>
      </c>
      <c r="E177" s="2">
        <v>11880434070.78112</v>
      </c>
      <c r="F177" s="2">
        <v>12756706583.311321</v>
      </c>
      <c r="G177" s="2">
        <v>13286083644.876141</v>
      </c>
      <c r="H177" s="2">
        <v>13785909906.192493</v>
      </c>
      <c r="I177" s="2">
        <v>13025239912.275141</v>
      </c>
      <c r="J177" s="2">
        <v>12596636042.232134</v>
      </c>
      <c r="K177" s="2">
        <v>12586941392.634695</v>
      </c>
      <c r="L177" s="2">
        <v>14013022092.064486</v>
      </c>
    </row>
    <row r="178" spans="1:12" x14ac:dyDescent="0.25">
      <c r="A178" t="s">
        <v>7</v>
      </c>
      <c r="B178" t="s">
        <v>447</v>
      </c>
      <c r="C178" t="s">
        <v>198</v>
      </c>
      <c r="D178" t="s">
        <v>199</v>
      </c>
      <c r="E178" s="2">
        <v>892167986713.72241</v>
      </c>
      <c r="F178" s="2">
        <v>765572770634.37463</v>
      </c>
      <c r="G178" s="2">
        <v>784060430240.07971</v>
      </c>
      <c r="H178" s="2">
        <v>833869641687.0603</v>
      </c>
      <c r="I178" s="2">
        <v>914043438179.60718</v>
      </c>
      <c r="J178" s="2">
        <v>910194347568.62598</v>
      </c>
      <c r="K178" s="2">
        <v>913865395789.88574</v>
      </c>
      <c r="L178" s="2">
        <v>1018007056949.5961</v>
      </c>
    </row>
    <row r="179" spans="1:12" x14ac:dyDescent="0.25">
      <c r="A179" t="s">
        <v>4</v>
      </c>
      <c r="B179" t="s">
        <v>448</v>
      </c>
      <c r="C179" t="s">
        <v>198</v>
      </c>
      <c r="D179" t="s">
        <v>199</v>
      </c>
      <c r="E179" s="2">
        <v>498410050251.25598</v>
      </c>
      <c r="F179" s="2">
        <v>385801550067.16937</v>
      </c>
      <c r="G179" s="2">
        <v>368827142857.14282</v>
      </c>
      <c r="H179" s="2">
        <v>398393955268.99036</v>
      </c>
      <c r="I179" s="2">
        <v>436999692591.45404</v>
      </c>
      <c r="J179" s="2">
        <v>404941363636.36359</v>
      </c>
      <c r="K179" s="2">
        <v>362198318435.25989</v>
      </c>
      <c r="L179" s="2">
        <v>482437019790.45404</v>
      </c>
    </row>
    <row r="180" spans="1:12" x14ac:dyDescent="0.25">
      <c r="A180" t="s">
        <v>121</v>
      </c>
      <c r="B180" t="s">
        <v>449</v>
      </c>
      <c r="C180" t="s">
        <v>198</v>
      </c>
      <c r="D180" t="s">
        <v>199</v>
      </c>
      <c r="E180" s="2">
        <v>22731602969.968658</v>
      </c>
      <c r="F180" s="2">
        <v>24360795410.642151</v>
      </c>
      <c r="G180" s="2">
        <v>24524098184.648041</v>
      </c>
      <c r="H180" s="2">
        <v>28971589213.218403</v>
      </c>
      <c r="I180" s="2">
        <v>33111525871.953762</v>
      </c>
      <c r="J180" s="2">
        <v>34186190995.956497</v>
      </c>
      <c r="K180" s="2">
        <v>33433670511.936359</v>
      </c>
      <c r="L180" s="2">
        <v>36288830373.410614</v>
      </c>
    </row>
    <row r="181" spans="1:12" x14ac:dyDescent="0.25">
      <c r="A181" t="s">
        <v>450</v>
      </c>
      <c r="B181" t="s">
        <v>451</v>
      </c>
      <c r="C181" t="s">
        <v>198</v>
      </c>
      <c r="D181" t="s">
        <v>199</v>
      </c>
      <c r="E181" s="2">
        <v>104654365.18865328</v>
      </c>
      <c r="F181" s="2">
        <v>86529661.369498298</v>
      </c>
      <c r="G181" s="2">
        <v>99723394.962876692</v>
      </c>
      <c r="H181" s="2">
        <v>109359680.21721095</v>
      </c>
      <c r="I181" s="2">
        <v>124021393.6904116</v>
      </c>
      <c r="J181" s="2">
        <v>118724073.80918323</v>
      </c>
      <c r="K181" s="2">
        <v>114626625.55302319</v>
      </c>
      <c r="L181" s="2">
        <v>133218896.93260691</v>
      </c>
    </row>
    <row r="182" spans="1:12" x14ac:dyDescent="0.25">
      <c r="A182" t="s">
        <v>9</v>
      </c>
      <c r="B182" t="s">
        <v>452</v>
      </c>
      <c r="C182" t="s">
        <v>198</v>
      </c>
      <c r="D182" t="s">
        <v>199</v>
      </c>
      <c r="E182" s="2">
        <v>201313497220.91696</v>
      </c>
      <c r="F182" s="2">
        <v>178064471137.92081</v>
      </c>
      <c r="G182" s="2">
        <v>188838342527.97549</v>
      </c>
      <c r="H182" s="2">
        <v>206623758800.15918</v>
      </c>
      <c r="I182" s="2">
        <v>211953111035.51318</v>
      </c>
      <c r="J182" s="2">
        <v>213434571357.98401</v>
      </c>
      <c r="K182" s="2">
        <v>211734532308.01282</v>
      </c>
      <c r="L182" s="2">
        <v>249991512236.5257</v>
      </c>
    </row>
    <row r="183" spans="1:12" x14ac:dyDescent="0.25">
      <c r="A183" t="s">
        <v>453</v>
      </c>
      <c r="B183" t="s">
        <v>454</v>
      </c>
      <c r="C183" t="s">
        <v>198</v>
      </c>
      <c r="D183" t="s">
        <v>199</v>
      </c>
      <c r="E183" s="2">
        <v>50304127205366.711</v>
      </c>
      <c r="F183" s="2">
        <v>47434878193306.047</v>
      </c>
      <c r="G183" s="2">
        <v>48354878171224.391</v>
      </c>
      <c r="H183" s="2">
        <v>50468487779733.625</v>
      </c>
      <c r="I183" s="2">
        <v>53389616112315.219</v>
      </c>
      <c r="J183" s="2">
        <v>53898740687188.164</v>
      </c>
      <c r="K183" s="2">
        <v>52333093047631.93</v>
      </c>
      <c r="L183" s="2">
        <v>57920170928484.352</v>
      </c>
    </row>
    <row r="184" spans="1:12" x14ac:dyDescent="0.25">
      <c r="A184" t="s">
        <v>22</v>
      </c>
      <c r="B184" t="s">
        <v>455</v>
      </c>
      <c r="C184" t="s">
        <v>198</v>
      </c>
      <c r="D184" t="s">
        <v>199</v>
      </c>
      <c r="E184" s="2">
        <v>92699089726.918076</v>
      </c>
      <c r="F184" s="2">
        <v>78710793237.97139</v>
      </c>
      <c r="G184" s="2">
        <v>75128738621.586472</v>
      </c>
      <c r="H184" s="2">
        <v>80856697009.102722</v>
      </c>
      <c r="I184" s="2">
        <v>91505851755.526657</v>
      </c>
      <c r="J184" s="2">
        <v>88060858257.477234</v>
      </c>
      <c r="K184" s="2">
        <v>73971391417.425232</v>
      </c>
      <c r="L184" s="2">
        <v>85868626527.958389</v>
      </c>
    </row>
    <row r="185" spans="1:12" x14ac:dyDescent="0.25">
      <c r="A185" t="s">
        <v>456</v>
      </c>
      <c r="B185" t="s">
        <v>457</v>
      </c>
      <c r="C185" t="s">
        <v>198</v>
      </c>
      <c r="D185" t="s">
        <v>199</v>
      </c>
      <c r="E185" s="2">
        <v>446284720914.13245</v>
      </c>
      <c r="F185" s="2">
        <v>369987880629.30084</v>
      </c>
      <c r="G185" s="2">
        <v>365901654951.65704</v>
      </c>
      <c r="H185" s="2">
        <v>398431383419.64294</v>
      </c>
      <c r="I185" s="2">
        <v>441994932565.80469</v>
      </c>
      <c r="J185" s="2">
        <v>432762687769.92426</v>
      </c>
      <c r="K185" s="2">
        <v>376519277668.3598</v>
      </c>
      <c r="L185" s="2">
        <v>447252486851.2652</v>
      </c>
    </row>
    <row r="186" spans="1:12" x14ac:dyDescent="0.25">
      <c r="A186" t="s">
        <v>81</v>
      </c>
      <c r="B186" t="s">
        <v>458</v>
      </c>
      <c r="C186" t="s">
        <v>198</v>
      </c>
      <c r="D186" t="s">
        <v>199</v>
      </c>
      <c r="E186" s="2">
        <v>244360888750.80704</v>
      </c>
      <c r="F186" s="2">
        <v>270556131701.17093</v>
      </c>
      <c r="G186" s="2">
        <v>313629858859.58698</v>
      </c>
      <c r="H186" s="2">
        <v>339205615769.18677</v>
      </c>
      <c r="I186" s="2">
        <v>356128224957.08539</v>
      </c>
      <c r="J186" s="2">
        <v>320909489229.72314</v>
      </c>
      <c r="K186" s="2">
        <v>300306331697.66846</v>
      </c>
      <c r="L186" s="2">
        <v>346343170486.0719</v>
      </c>
    </row>
    <row r="187" spans="1:12" x14ac:dyDescent="0.25">
      <c r="A187" t="s">
        <v>25</v>
      </c>
      <c r="B187" t="s">
        <v>459</v>
      </c>
      <c r="C187" t="s">
        <v>198</v>
      </c>
      <c r="D187" t="s">
        <v>199</v>
      </c>
      <c r="E187" s="2">
        <v>49921464400</v>
      </c>
      <c r="F187" s="2">
        <v>54091713800</v>
      </c>
      <c r="G187" s="2">
        <v>57907695400</v>
      </c>
      <c r="H187" s="2">
        <v>62202725200</v>
      </c>
      <c r="I187" s="2">
        <v>64929409200</v>
      </c>
      <c r="J187" s="2">
        <v>66984427200.000008</v>
      </c>
      <c r="K187" s="2">
        <v>53977037000</v>
      </c>
      <c r="L187" s="2">
        <v>63605065800</v>
      </c>
    </row>
    <row r="188" spans="1:12" x14ac:dyDescent="0.25">
      <c r="A188" t="s">
        <v>58</v>
      </c>
      <c r="B188" t="s">
        <v>460</v>
      </c>
      <c r="C188" t="s">
        <v>198</v>
      </c>
      <c r="D188" t="s">
        <v>199</v>
      </c>
      <c r="E188" s="2">
        <v>200789362451.56744</v>
      </c>
      <c r="F188" s="2">
        <v>189805300841.60281</v>
      </c>
      <c r="G188" s="2">
        <v>191895943823.88669</v>
      </c>
      <c r="H188" s="2">
        <v>211007207483.5148</v>
      </c>
      <c r="I188" s="2">
        <v>222597212925.21146</v>
      </c>
      <c r="J188" s="2">
        <v>228323495040.90134</v>
      </c>
      <c r="K188" s="2">
        <v>201705055938.65347</v>
      </c>
      <c r="L188" s="2">
        <v>223249497500.38654</v>
      </c>
    </row>
    <row r="189" spans="1:12" x14ac:dyDescent="0.25">
      <c r="A189" t="s">
        <v>90</v>
      </c>
      <c r="B189" t="s">
        <v>461</v>
      </c>
      <c r="C189" t="s">
        <v>198</v>
      </c>
      <c r="D189" t="s">
        <v>199</v>
      </c>
      <c r="E189" s="2">
        <v>297483247101.0379</v>
      </c>
      <c r="F189" s="2">
        <v>306446140628.70856</v>
      </c>
      <c r="G189" s="2">
        <v>318626761492.86731</v>
      </c>
      <c r="H189" s="2">
        <v>328480867142.68994</v>
      </c>
      <c r="I189" s="2">
        <v>346842094175.2403</v>
      </c>
      <c r="J189" s="2">
        <v>376823278561.19611</v>
      </c>
      <c r="K189" s="2">
        <v>361751116292.54132</v>
      </c>
      <c r="L189" s="2">
        <v>394086419343.05585</v>
      </c>
    </row>
    <row r="190" spans="1:12" x14ac:dyDescent="0.25">
      <c r="A190" t="s">
        <v>462</v>
      </c>
      <c r="B190" t="s">
        <v>463</v>
      </c>
      <c r="C190" t="s">
        <v>198</v>
      </c>
      <c r="D190" t="s">
        <v>199</v>
      </c>
      <c r="E190" s="2">
        <v>241669800</v>
      </c>
      <c r="F190" s="2">
        <v>280457700</v>
      </c>
      <c r="G190" s="2">
        <v>298300000</v>
      </c>
      <c r="H190" s="2">
        <v>285300000</v>
      </c>
      <c r="I190" s="2">
        <v>284700000</v>
      </c>
      <c r="J190" s="2">
        <v>274200000</v>
      </c>
      <c r="K190" s="2">
        <v>257700000</v>
      </c>
      <c r="L190" s="2" t="s">
        <v>580</v>
      </c>
    </row>
    <row r="191" spans="1:12" x14ac:dyDescent="0.25">
      <c r="A191" t="s">
        <v>464</v>
      </c>
      <c r="B191" t="s">
        <v>465</v>
      </c>
      <c r="C191" t="s">
        <v>198</v>
      </c>
      <c r="D191" t="s">
        <v>199</v>
      </c>
      <c r="E191" s="2">
        <v>23210682538.392788</v>
      </c>
      <c r="F191" s="2">
        <v>21723531173.24086</v>
      </c>
      <c r="G191" s="2">
        <v>20759069103.096073</v>
      </c>
      <c r="H191" s="2">
        <v>22742613553.687908</v>
      </c>
      <c r="I191" s="2">
        <v>24109509852.740246</v>
      </c>
      <c r="J191" s="2">
        <v>24751344560.885609</v>
      </c>
      <c r="K191" s="2">
        <v>24667052023.121387</v>
      </c>
      <c r="L191" s="2">
        <v>26594277245.782036</v>
      </c>
    </row>
    <row r="192" spans="1:12" x14ac:dyDescent="0.25">
      <c r="A192" t="s">
        <v>60</v>
      </c>
      <c r="B192" t="s">
        <v>466</v>
      </c>
      <c r="C192" t="s">
        <v>198</v>
      </c>
      <c r="D192" t="s">
        <v>199</v>
      </c>
      <c r="E192" s="2">
        <v>542477096211.76099</v>
      </c>
      <c r="F192" s="2">
        <v>477811911394.08411</v>
      </c>
      <c r="G192" s="2">
        <v>472630364208.17694</v>
      </c>
      <c r="H192" s="2">
        <v>526508877305.32111</v>
      </c>
      <c r="I192" s="2">
        <v>587411745161.55823</v>
      </c>
      <c r="J192" s="2">
        <v>597280564671.56323</v>
      </c>
      <c r="K192" s="2">
        <v>596624355719.67078</v>
      </c>
      <c r="L192" s="2">
        <v>674048266397.36914</v>
      </c>
    </row>
    <row r="193" spans="1:12" x14ac:dyDescent="0.25">
      <c r="A193" t="s">
        <v>467</v>
      </c>
      <c r="B193" t="s">
        <v>468</v>
      </c>
      <c r="C193" t="s">
        <v>198</v>
      </c>
      <c r="D193" t="s">
        <v>199</v>
      </c>
      <c r="E193" s="2">
        <v>1530149667900.489</v>
      </c>
      <c r="F193" s="2">
        <v>1322540304458.4187</v>
      </c>
      <c r="G193" s="2">
        <v>1214494552345.812</v>
      </c>
      <c r="H193" s="2">
        <v>1293918591719.6497</v>
      </c>
      <c r="I193" s="2">
        <v>1322706441706.9006</v>
      </c>
      <c r="J193" s="2">
        <v>1393565082221.8186</v>
      </c>
      <c r="K193" s="2">
        <v>1309752047432.0989</v>
      </c>
      <c r="L193" s="2">
        <v>1433124281341.1228</v>
      </c>
    </row>
    <row r="194" spans="1:12" x14ac:dyDescent="0.25">
      <c r="A194" t="s">
        <v>173</v>
      </c>
      <c r="B194" t="s">
        <v>469</v>
      </c>
      <c r="C194" t="s">
        <v>198</v>
      </c>
      <c r="D194" t="s">
        <v>199</v>
      </c>
      <c r="E194" s="2">
        <v>102445800000</v>
      </c>
      <c r="F194" s="2">
        <v>103375500000</v>
      </c>
      <c r="G194" s="2">
        <v>104336700000</v>
      </c>
      <c r="H194" s="2">
        <v>103445526000</v>
      </c>
      <c r="I194" s="2">
        <v>100925000000</v>
      </c>
      <c r="J194" s="2">
        <v>104914600000</v>
      </c>
      <c r="K194" s="2">
        <v>103138300000</v>
      </c>
      <c r="L194" s="2" t="s">
        <v>580</v>
      </c>
    </row>
    <row r="195" spans="1:12" x14ac:dyDescent="0.25">
      <c r="A195" t="s">
        <v>470</v>
      </c>
      <c r="B195" t="s">
        <v>471</v>
      </c>
      <c r="C195" t="s">
        <v>198</v>
      </c>
      <c r="D195" t="s">
        <v>199</v>
      </c>
      <c r="E195" s="2" t="s">
        <v>580</v>
      </c>
      <c r="F195" s="2" t="s">
        <v>580</v>
      </c>
      <c r="G195" s="2" t="s">
        <v>580</v>
      </c>
      <c r="H195" s="2" t="s">
        <v>580</v>
      </c>
      <c r="I195" s="2" t="s">
        <v>580</v>
      </c>
      <c r="J195" s="2" t="s">
        <v>580</v>
      </c>
      <c r="K195" s="2" t="s">
        <v>580</v>
      </c>
      <c r="L195" s="2" t="s">
        <v>580</v>
      </c>
    </row>
    <row r="196" spans="1:12" x14ac:dyDescent="0.25">
      <c r="A196" t="s">
        <v>88</v>
      </c>
      <c r="B196" t="s">
        <v>472</v>
      </c>
      <c r="C196" t="s">
        <v>198</v>
      </c>
      <c r="D196" t="s">
        <v>199</v>
      </c>
      <c r="E196" s="2">
        <v>229901964221.88428</v>
      </c>
      <c r="F196" s="2">
        <v>199394066525.44012</v>
      </c>
      <c r="G196" s="2">
        <v>206426152308.93085</v>
      </c>
      <c r="H196" s="2">
        <v>221357874718.92978</v>
      </c>
      <c r="I196" s="2">
        <v>242313116577.96689</v>
      </c>
      <c r="J196" s="2">
        <v>239986922638.90158</v>
      </c>
      <c r="K196" s="2">
        <v>228539245045.3407</v>
      </c>
      <c r="L196" s="2">
        <v>249886464354.7518</v>
      </c>
    </row>
    <row r="197" spans="1:12" x14ac:dyDescent="0.25">
      <c r="A197" t="s">
        <v>53</v>
      </c>
      <c r="B197" t="s">
        <v>473</v>
      </c>
      <c r="C197" t="s">
        <v>198</v>
      </c>
      <c r="D197" t="s">
        <v>199</v>
      </c>
      <c r="E197" s="2">
        <v>40377987208.68898</v>
      </c>
      <c r="F197" s="2">
        <v>36211372702.808464</v>
      </c>
      <c r="G197" s="2">
        <v>36089550659.091446</v>
      </c>
      <c r="H197" s="2">
        <v>38997129473.555794</v>
      </c>
      <c r="I197" s="2">
        <v>40225448340.632164</v>
      </c>
      <c r="J197" s="2">
        <v>37925338329.156013</v>
      </c>
      <c r="K197" s="2">
        <v>35432178068.175629</v>
      </c>
      <c r="L197" s="2">
        <v>38986810989.001068</v>
      </c>
    </row>
    <row r="198" spans="1:12" x14ac:dyDescent="0.25">
      <c r="A198" t="s">
        <v>474</v>
      </c>
      <c r="B198" t="s">
        <v>475</v>
      </c>
      <c r="C198" t="s">
        <v>198</v>
      </c>
      <c r="D198" t="s">
        <v>199</v>
      </c>
      <c r="E198" s="2">
        <v>13989700000</v>
      </c>
      <c r="F198" s="2">
        <v>13972400000</v>
      </c>
      <c r="G198" s="2">
        <v>15405400000</v>
      </c>
      <c r="H198" s="2">
        <v>16128000000</v>
      </c>
      <c r="I198" s="2">
        <v>16276600000</v>
      </c>
      <c r="J198" s="2">
        <v>17133500000</v>
      </c>
      <c r="K198" s="2">
        <v>15531700000</v>
      </c>
      <c r="L198" s="2">
        <v>18036800000</v>
      </c>
    </row>
    <row r="199" spans="1:12" x14ac:dyDescent="0.25">
      <c r="A199" t="s">
        <v>476</v>
      </c>
      <c r="B199" t="s">
        <v>477</v>
      </c>
      <c r="C199" t="s">
        <v>198</v>
      </c>
      <c r="D199" t="s">
        <v>199</v>
      </c>
      <c r="E199" s="2">
        <v>9225908806.6040726</v>
      </c>
      <c r="F199" s="2">
        <v>9020208143.936821</v>
      </c>
      <c r="G199" s="2">
        <v>9461610627.5415154</v>
      </c>
      <c r="H199" s="2">
        <v>10217604992.442291</v>
      </c>
      <c r="I199" s="2">
        <v>10657544778.116856</v>
      </c>
      <c r="J199" s="2">
        <v>10644265612.351364</v>
      </c>
      <c r="K199" s="2">
        <v>9573379122.1421871</v>
      </c>
      <c r="L199" s="2">
        <v>9749476210.016428</v>
      </c>
    </row>
    <row r="200" spans="1:12" x14ac:dyDescent="0.25">
      <c r="A200" t="s">
        <v>478</v>
      </c>
      <c r="B200" t="s">
        <v>479</v>
      </c>
      <c r="C200" t="s">
        <v>198</v>
      </c>
      <c r="D200" t="s">
        <v>199</v>
      </c>
      <c r="E200" s="2">
        <v>47173652475802.922</v>
      </c>
      <c r="F200" s="2">
        <v>44611867638951.414</v>
      </c>
      <c r="G200" s="2">
        <v>45620827320653.711</v>
      </c>
      <c r="H200" s="2">
        <v>47559090134749.742</v>
      </c>
      <c r="I200" s="2">
        <v>50409601013871.672</v>
      </c>
      <c r="J200" s="2">
        <v>50901911073586.57</v>
      </c>
      <c r="K200" s="2">
        <v>49529282835846.172</v>
      </c>
      <c r="L200" s="2">
        <v>54622502733268.828</v>
      </c>
    </row>
    <row r="201" spans="1:12" x14ac:dyDescent="0.25">
      <c r="A201" t="s">
        <v>480</v>
      </c>
      <c r="B201" t="s">
        <v>481</v>
      </c>
      <c r="C201" t="s">
        <v>198</v>
      </c>
      <c r="D201" t="s">
        <v>199</v>
      </c>
      <c r="E201" s="2" t="s">
        <v>580</v>
      </c>
      <c r="F201" s="2">
        <v>5325848045.4323997</v>
      </c>
      <c r="G201" s="2">
        <v>5497037292.6383123</v>
      </c>
      <c r="H201" s="2">
        <v>5833351477.8984995</v>
      </c>
      <c r="I201" s="2">
        <v>6135117589.0775356</v>
      </c>
      <c r="J201" s="2">
        <v>6008055247.7790842</v>
      </c>
      <c r="K201" s="2">
        <v>5669368717.2072363</v>
      </c>
      <c r="L201" s="2" t="s">
        <v>580</v>
      </c>
    </row>
    <row r="202" spans="1:12" x14ac:dyDescent="0.25">
      <c r="A202" t="s">
        <v>28</v>
      </c>
      <c r="B202" t="s">
        <v>482</v>
      </c>
      <c r="C202" t="s">
        <v>198</v>
      </c>
      <c r="D202" t="s">
        <v>199</v>
      </c>
      <c r="E202" s="2">
        <v>206224598564.62387</v>
      </c>
      <c r="F202" s="2">
        <v>161739955577.7478</v>
      </c>
      <c r="G202" s="2">
        <v>151732181857.11346</v>
      </c>
      <c r="H202" s="2">
        <v>161099122215.30661</v>
      </c>
      <c r="I202" s="2">
        <v>183334953813.20877</v>
      </c>
      <c r="J202" s="2">
        <v>175837550996.18515</v>
      </c>
      <c r="K202" s="2">
        <v>144411363345.27008</v>
      </c>
      <c r="L202" s="2">
        <v>179570783550.54892</v>
      </c>
    </row>
    <row r="203" spans="1:12" x14ac:dyDescent="0.25">
      <c r="A203" t="s">
        <v>86</v>
      </c>
      <c r="B203" t="s">
        <v>483</v>
      </c>
      <c r="C203" t="s">
        <v>198</v>
      </c>
      <c r="D203" t="s">
        <v>199</v>
      </c>
      <c r="E203" s="2">
        <v>199959363430.07285</v>
      </c>
      <c r="F203" s="2">
        <v>177729210874.50385</v>
      </c>
      <c r="G203" s="2">
        <v>188128818486.40128</v>
      </c>
      <c r="H203" s="2">
        <v>211695422578.65515</v>
      </c>
      <c r="I203" s="2">
        <v>241457403085.0416</v>
      </c>
      <c r="J203" s="2">
        <v>249881592298.07217</v>
      </c>
      <c r="K203" s="2">
        <v>249511333647.50241</v>
      </c>
      <c r="L203" s="2">
        <v>284087563695.79846</v>
      </c>
    </row>
    <row r="204" spans="1:12" x14ac:dyDescent="0.25">
      <c r="A204" t="s">
        <v>64</v>
      </c>
      <c r="B204" t="s">
        <v>484</v>
      </c>
      <c r="C204" t="s">
        <v>198</v>
      </c>
      <c r="D204" t="s">
        <v>199</v>
      </c>
      <c r="E204" s="2">
        <v>2059241965490.8254</v>
      </c>
      <c r="F204" s="2">
        <v>1363481063446.7661</v>
      </c>
      <c r="G204" s="2">
        <v>1276786979221.8135</v>
      </c>
      <c r="H204" s="2">
        <v>1574199387070.8982</v>
      </c>
      <c r="I204" s="2">
        <v>1657329646183.6245</v>
      </c>
      <c r="J204" s="2">
        <v>1693113904262.8945</v>
      </c>
      <c r="K204" s="2">
        <v>1488321875489.7378</v>
      </c>
      <c r="L204" s="2">
        <v>1775799919352.9773</v>
      </c>
    </row>
    <row r="205" spans="1:12" x14ac:dyDescent="0.25">
      <c r="A205" t="s">
        <v>153</v>
      </c>
      <c r="B205" t="s">
        <v>485</v>
      </c>
      <c r="C205" t="s">
        <v>198</v>
      </c>
      <c r="D205" t="s">
        <v>199</v>
      </c>
      <c r="E205" s="2">
        <v>8234762201.0386877</v>
      </c>
      <c r="F205" s="2">
        <v>8539424910.0796881</v>
      </c>
      <c r="G205" s="2">
        <v>8690878327.9549179</v>
      </c>
      <c r="H205" s="2">
        <v>9252834120.3935814</v>
      </c>
      <c r="I205" s="2">
        <v>9642440645.8114777</v>
      </c>
      <c r="J205" s="2">
        <v>10356327149.426168</v>
      </c>
      <c r="K205" s="2">
        <v>10184345442.170813</v>
      </c>
      <c r="L205" s="2">
        <v>11070356519.480392</v>
      </c>
    </row>
    <row r="206" spans="1:12" x14ac:dyDescent="0.25">
      <c r="A206" t="s">
        <v>486</v>
      </c>
      <c r="B206" t="s">
        <v>487</v>
      </c>
      <c r="C206" t="s">
        <v>198</v>
      </c>
      <c r="D206" t="s">
        <v>199</v>
      </c>
      <c r="E206" s="2">
        <v>2584563411971.7856</v>
      </c>
      <c r="F206" s="2">
        <v>2699434735086.9443</v>
      </c>
      <c r="G206" s="2">
        <v>3005243895307.6729</v>
      </c>
      <c r="H206" s="2">
        <v>3426790936090.9941</v>
      </c>
      <c r="I206" s="2">
        <v>3527312593331.0591</v>
      </c>
      <c r="J206" s="2">
        <v>3648731786168.2515</v>
      </c>
      <c r="K206" s="2">
        <v>3482474115840.5825</v>
      </c>
      <c r="L206" s="2">
        <v>4087773969795.4766</v>
      </c>
    </row>
    <row r="207" spans="1:12" x14ac:dyDescent="0.25">
      <c r="A207" t="s">
        <v>35</v>
      </c>
      <c r="B207" t="s">
        <v>488</v>
      </c>
      <c r="C207" t="s">
        <v>198</v>
      </c>
      <c r="D207" t="s">
        <v>199</v>
      </c>
      <c r="E207" s="2">
        <v>756350347320.38123</v>
      </c>
      <c r="F207" s="2">
        <v>654269739552.01868</v>
      </c>
      <c r="G207" s="2">
        <v>644935682011.47461</v>
      </c>
      <c r="H207" s="2">
        <v>688586094412.67993</v>
      </c>
      <c r="I207" s="2">
        <v>816578674529.14124</v>
      </c>
      <c r="J207" s="2">
        <v>803616264791.02393</v>
      </c>
      <c r="K207" s="2">
        <v>703367841222.55469</v>
      </c>
      <c r="L207" s="2">
        <v>833541236569.3147</v>
      </c>
    </row>
    <row r="208" spans="1:12" x14ac:dyDescent="0.25">
      <c r="A208" t="s">
        <v>118</v>
      </c>
      <c r="B208" t="s">
        <v>489</v>
      </c>
      <c r="C208" t="s">
        <v>198</v>
      </c>
      <c r="D208" t="s">
        <v>199</v>
      </c>
      <c r="E208" s="2">
        <v>76818327441.649673</v>
      </c>
      <c r="F208" s="2">
        <v>84985132167.217087</v>
      </c>
      <c r="G208" s="2">
        <v>102943741648.82399</v>
      </c>
      <c r="H208" s="2">
        <v>129717804934.61412</v>
      </c>
      <c r="I208" s="2">
        <v>32333780383.292381</v>
      </c>
      <c r="J208" s="2">
        <v>32338079165.289257</v>
      </c>
      <c r="K208" s="2">
        <v>26987563444.148933</v>
      </c>
      <c r="L208" s="2">
        <v>34326058557.435898</v>
      </c>
    </row>
    <row r="209" spans="1:12" x14ac:dyDescent="0.25">
      <c r="A209" t="s">
        <v>142</v>
      </c>
      <c r="B209" t="s">
        <v>490</v>
      </c>
      <c r="C209" t="s">
        <v>198</v>
      </c>
      <c r="D209" t="s">
        <v>199</v>
      </c>
      <c r="E209" s="2">
        <v>19797254643.121227</v>
      </c>
      <c r="F209" s="2">
        <v>17774766636.04594</v>
      </c>
      <c r="G209" s="2">
        <v>19040312815.133709</v>
      </c>
      <c r="H209" s="2">
        <v>20996564751.599354</v>
      </c>
      <c r="I209" s="2">
        <v>23116897847.047375</v>
      </c>
      <c r="J209" s="2">
        <v>23398811423.577988</v>
      </c>
      <c r="K209" s="2">
        <v>24493157583.228222</v>
      </c>
      <c r="L209" s="2">
        <v>27625388352.168777</v>
      </c>
    </row>
    <row r="210" spans="1:12" x14ac:dyDescent="0.25">
      <c r="A210" t="s">
        <v>24</v>
      </c>
      <c r="B210" t="s">
        <v>491</v>
      </c>
      <c r="C210" t="s">
        <v>198</v>
      </c>
      <c r="D210" t="s">
        <v>199</v>
      </c>
      <c r="E210" s="2">
        <v>314851156183.41095</v>
      </c>
      <c r="F210" s="2">
        <v>308004146057.6084</v>
      </c>
      <c r="G210" s="2">
        <v>318832428519.72498</v>
      </c>
      <c r="H210" s="2">
        <v>343193352161.63373</v>
      </c>
      <c r="I210" s="2">
        <v>376998146500.59314</v>
      </c>
      <c r="J210" s="2">
        <v>375472731271.07458</v>
      </c>
      <c r="K210" s="2">
        <v>345295933898.67365</v>
      </c>
      <c r="L210" s="2">
        <v>396986899888.35132</v>
      </c>
    </row>
    <row r="211" spans="1:12" x14ac:dyDescent="0.25">
      <c r="A211" t="s">
        <v>492</v>
      </c>
      <c r="B211" t="s">
        <v>493</v>
      </c>
      <c r="C211" t="s">
        <v>198</v>
      </c>
      <c r="D211" t="s">
        <v>199</v>
      </c>
      <c r="E211" s="2">
        <v>1335584911.8001978</v>
      </c>
      <c r="F211" s="2">
        <v>1307082934.2868333</v>
      </c>
      <c r="G211" s="2">
        <v>1378543909.3128004</v>
      </c>
      <c r="H211" s="2">
        <v>1483793468.0629864</v>
      </c>
      <c r="I211" s="2">
        <v>1574622018.2332602</v>
      </c>
      <c r="J211" s="2">
        <v>1570093229.2558787</v>
      </c>
      <c r="K211" s="2">
        <v>1545888426.2303066</v>
      </c>
      <c r="L211" s="2">
        <v>1645213881.620157</v>
      </c>
    </row>
    <row r="212" spans="1:12" x14ac:dyDescent="0.25">
      <c r="A212" t="s">
        <v>123</v>
      </c>
      <c r="B212" t="s">
        <v>494</v>
      </c>
      <c r="C212" t="s">
        <v>198</v>
      </c>
      <c r="D212" t="s">
        <v>199</v>
      </c>
      <c r="E212" s="2">
        <v>5015157815.7340612</v>
      </c>
      <c r="F212" s="2">
        <v>4218723875.1379037</v>
      </c>
      <c r="G212" s="2">
        <v>3674794530.1895642</v>
      </c>
      <c r="H212" s="2">
        <v>3719369107.3499193</v>
      </c>
      <c r="I212" s="2">
        <v>4085114794.2232366</v>
      </c>
      <c r="J212" s="2">
        <v>4076578542.5620685</v>
      </c>
      <c r="K212" s="2">
        <v>4063289449.587954</v>
      </c>
      <c r="L212" s="2">
        <v>4200380124.3291149</v>
      </c>
    </row>
    <row r="213" spans="1:12" x14ac:dyDescent="0.25">
      <c r="A213" t="s">
        <v>42</v>
      </c>
      <c r="B213" t="s">
        <v>495</v>
      </c>
      <c r="C213" t="s">
        <v>198</v>
      </c>
      <c r="D213" t="s">
        <v>199</v>
      </c>
      <c r="E213" s="2">
        <v>22593470000</v>
      </c>
      <c r="F213" s="2">
        <v>23438240000</v>
      </c>
      <c r="G213" s="2">
        <v>24191430000</v>
      </c>
      <c r="H213" s="2">
        <v>24979190000</v>
      </c>
      <c r="I213" s="2">
        <v>26020850000</v>
      </c>
      <c r="J213" s="2">
        <v>26896660000</v>
      </c>
      <c r="K213" s="2">
        <v>24638720000</v>
      </c>
      <c r="L213" s="2">
        <v>28736940000</v>
      </c>
    </row>
    <row r="214" spans="1:12" x14ac:dyDescent="0.25">
      <c r="A214" t="s">
        <v>496</v>
      </c>
      <c r="B214" t="s">
        <v>497</v>
      </c>
      <c r="C214" t="s">
        <v>198</v>
      </c>
      <c r="D214" t="s">
        <v>199</v>
      </c>
      <c r="E214" s="2">
        <v>1673973694.6990833</v>
      </c>
      <c r="F214" s="2">
        <v>1419394763.1199379</v>
      </c>
      <c r="G214" s="2">
        <v>1468377241.5319903</v>
      </c>
      <c r="H214" s="2">
        <v>1528630704.9254405</v>
      </c>
      <c r="I214" s="2">
        <v>1655300897.4964573</v>
      </c>
      <c r="J214" s="2">
        <v>1616231696.0485959</v>
      </c>
      <c r="K214" s="2">
        <v>1544713784.6767094</v>
      </c>
      <c r="L214" s="2" t="s">
        <v>580</v>
      </c>
    </row>
    <row r="215" spans="1:12" x14ac:dyDescent="0.25">
      <c r="A215" t="s">
        <v>175</v>
      </c>
      <c r="B215" t="s">
        <v>498</v>
      </c>
      <c r="C215" t="s">
        <v>198</v>
      </c>
      <c r="D215" t="s">
        <v>199</v>
      </c>
      <c r="E215" s="2">
        <v>5021956321.121027</v>
      </c>
      <c r="F215" s="2">
        <v>5331761394.2548733</v>
      </c>
      <c r="G215" s="2">
        <v>5529873479.8715715</v>
      </c>
      <c r="H215" s="2">
        <v>5609000000</v>
      </c>
      <c r="I215" s="2">
        <v>5850677295.7003717</v>
      </c>
      <c r="J215" s="2">
        <v>6476674591.8747196</v>
      </c>
      <c r="K215" s="2">
        <v>6965285324.5215635</v>
      </c>
      <c r="L215" s="2">
        <v>7292721820.0000114</v>
      </c>
    </row>
    <row r="216" spans="1:12" x14ac:dyDescent="0.25">
      <c r="A216" t="s">
        <v>87</v>
      </c>
      <c r="B216" t="s">
        <v>499</v>
      </c>
      <c r="C216" t="s">
        <v>198</v>
      </c>
      <c r="D216" t="s">
        <v>199</v>
      </c>
      <c r="E216" s="2">
        <v>47062206677.653946</v>
      </c>
      <c r="F216" s="2">
        <v>39655958842.547752</v>
      </c>
      <c r="G216" s="2">
        <v>40692643373.032738</v>
      </c>
      <c r="H216" s="2">
        <v>44179055279.888718</v>
      </c>
      <c r="I216" s="2">
        <v>50640650221.462219</v>
      </c>
      <c r="J216" s="2">
        <v>51514222381.842781</v>
      </c>
      <c r="K216" s="2">
        <v>53335016425.414848</v>
      </c>
      <c r="L216" s="2">
        <v>63068134601.125397</v>
      </c>
    </row>
    <row r="217" spans="1:12" x14ac:dyDescent="0.25">
      <c r="A217" t="s">
        <v>500</v>
      </c>
      <c r="B217" t="s">
        <v>501</v>
      </c>
      <c r="C217" t="s">
        <v>198</v>
      </c>
      <c r="D217" t="s">
        <v>199</v>
      </c>
      <c r="E217" s="2">
        <v>1867281744482.3003</v>
      </c>
      <c r="F217" s="2">
        <v>1683571011745.6919</v>
      </c>
      <c r="G217" s="2">
        <v>1571411213862.0969</v>
      </c>
      <c r="H217" s="2">
        <v>1702822553872.2083</v>
      </c>
      <c r="I217" s="2">
        <v>1731075868040.7317</v>
      </c>
      <c r="J217" s="2">
        <v>1790392859446.6243</v>
      </c>
      <c r="K217" s="2">
        <v>1704891034067.3262</v>
      </c>
      <c r="L217" s="2">
        <v>1916583951084.6685</v>
      </c>
    </row>
    <row r="218" spans="1:12" x14ac:dyDescent="0.25">
      <c r="A218" t="s">
        <v>178</v>
      </c>
      <c r="B218" t="s">
        <v>502</v>
      </c>
      <c r="C218" t="s">
        <v>198</v>
      </c>
      <c r="D218" t="s">
        <v>199</v>
      </c>
      <c r="E218" s="2">
        <v>13962212847.457626</v>
      </c>
      <c r="F218" s="2">
        <v>11997800760.224182</v>
      </c>
      <c r="G218" s="2" t="s">
        <v>580</v>
      </c>
      <c r="H218" s="2" t="s">
        <v>580</v>
      </c>
      <c r="I218" s="2" t="s">
        <v>580</v>
      </c>
      <c r="J218" s="2" t="s">
        <v>580</v>
      </c>
      <c r="K218" s="2" t="s">
        <v>580</v>
      </c>
      <c r="L218" s="2" t="s">
        <v>580</v>
      </c>
    </row>
    <row r="219" spans="1:12" x14ac:dyDescent="0.25">
      <c r="A219" t="s">
        <v>167</v>
      </c>
      <c r="B219" t="s">
        <v>503</v>
      </c>
      <c r="C219" t="s">
        <v>198</v>
      </c>
      <c r="D219" t="s">
        <v>199</v>
      </c>
      <c r="E219" s="2">
        <v>1868669322245.4922</v>
      </c>
      <c r="F219" s="2">
        <v>1684987010408.7454</v>
      </c>
      <c r="G219" s="2">
        <v>1572901440316.0532</v>
      </c>
      <c r="H219" s="2">
        <v>1704395982149.3289</v>
      </c>
      <c r="I219" s="2">
        <v>1732712178090.1284</v>
      </c>
      <c r="J219" s="2">
        <v>1792077087975.2961</v>
      </c>
      <c r="K219" s="2">
        <v>1706091668556.6741</v>
      </c>
      <c r="L219" s="2">
        <v>1917904004877.7068</v>
      </c>
    </row>
    <row r="220" spans="1:12" x14ac:dyDescent="0.25">
      <c r="A220" t="s">
        <v>504</v>
      </c>
      <c r="B220" t="s">
        <v>505</v>
      </c>
      <c r="C220" t="s">
        <v>198</v>
      </c>
      <c r="D220" t="s">
        <v>199</v>
      </c>
      <c r="E220" s="2">
        <v>530131033870.99438</v>
      </c>
      <c r="F220" s="2">
        <v>452543098654.85614</v>
      </c>
      <c r="G220" s="2">
        <v>444841632274.10455</v>
      </c>
      <c r="H220" s="2">
        <v>481182224483.50586</v>
      </c>
      <c r="I220" s="2">
        <v>528083646431.49615</v>
      </c>
      <c r="J220" s="2">
        <v>520430771503.02448</v>
      </c>
      <c r="K220" s="2">
        <v>452015509831.42896</v>
      </c>
      <c r="L220" s="2">
        <v>526938134965.75079</v>
      </c>
    </row>
    <row r="221" spans="1:12" x14ac:dyDescent="0.25">
      <c r="A221" t="s">
        <v>506</v>
      </c>
      <c r="B221" t="s">
        <v>507</v>
      </c>
      <c r="C221" t="s">
        <v>198</v>
      </c>
      <c r="D221" t="s">
        <v>199</v>
      </c>
      <c r="E221" s="2">
        <v>346528329.1832267</v>
      </c>
      <c r="F221" s="2">
        <v>316066072.34375423</v>
      </c>
      <c r="G221" s="2">
        <v>345495614.97998238</v>
      </c>
      <c r="H221" s="2">
        <v>375614126.19387698</v>
      </c>
      <c r="I221" s="2">
        <v>412253809.72879899</v>
      </c>
      <c r="J221" s="2">
        <v>427425039.68433946</v>
      </c>
      <c r="K221" s="2">
        <v>472914469.91932958</v>
      </c>
      <c r="L221" s="2">
        <v>547092915.03633416</v>
      </c>
    </row>
    <row r="222" spans="1:12" x14ac:dyDescent="0.25">
      <c r="A222" t="s">
        <v>40</v>
      </c>
      <c r="B222" t="s">
        <v>508</v>
      </c>
      <c r="C222" t="s">
        <v>198</v>
      </c>
      <c r="D222" t="s">
        <v>199</v>
      </c>
      <c r="E222" s="2">
        <v>5240606060.606061</v>
      </c>
      <c r="F222" s="2">
        <v>5126291450.815114</v>
      </c>
      <c r="G222" s="2">
        <v>3317438910.8306842</v>
      </c>
      <c r="H222" s="2">
        <v>3591623596.0308237</v>
      </c>
      <c r="I222" s="2">
        <v>3996247906.1976547</v>
      </c>
      <c r="J222" s="2">
        <v>3984483762.3712254</v>
      </c>
      <c r="K222" s="2">
        <v>2884248048.4906826</v>
      </c>
      <c r="L222" s="2">
        <v>2862131979.6954317</v>
      </c>
    </row>
    <row r="223" spans="1:12" x14ac:dyDescent="0.25">
      <c r="A223" t="s">
        <v>45</v>
      </c>
      <c r="B223" t="s">
        <v>510</v>
      </c>
      <c r="C223" t="s">
        <v>198</v>
      </c>
      <c r="D223" t="s">
        <v>199</v>
      </c>
      <c r="E223" s="2">
        <v>101089178418.02905</v>
      </c>
      <c r="F223" s="2">
        <v>88636928904.644882</v>
      </c>
      <c r="G223" s="2">
        <v>89674927723.242249</v>
      </c>
      <c r="H223" s="2">
        <v>95393515077.747223</v>
      </c>
      <c r="I223" s="2">
        <v>105612792516.58188</v>
      </c>
      <c r="J223" s="2">
        <v>105284375640.69788</v>
      </c>
      <c r="K223" s="2">
        <v>105172564491.56917</v>
      </c>
      <c r="L223" s="2">
        <v>114870706410.16483</v>
      </c>
    </row>
    <row r="224" spans="1:12" x14ac:dyDescent="0.25">
      <c r="A224" t="s">
        <v>55</v>
      </c>
      <c r="B224" t="s">
        <v>511</v>
      </c>
      <c r="C224" t="s">
        <v>198</v>
      </c>
      <c r="D224" t="s">
        <v>199</v>
      </c>
      <c r="E224" s="2">
        <v>49997186439.091591</v>
      </c>
      <c r="F224" s="2">
        <v>43107506024.325371</v>
      </c>
      <c r="G224" s="2">
        <v>44766722790.582603</v>
      </c>
      <c r="H224" s="2">
        <v>48589100043.095375</v>
      </c>
      <c r="I224" s="2">
        <v>54163591695.319962</v>
      </c>
      <c r="J224" s="2">
        <v>54178877605.999916</v>
      </c>
      <c r="K224" s="2">
        <v>53589609580.709877</v>
      </c>
      <c r="L224" s="2">
        <v>61526331889.499008</v>
      </c>
    </row>
    <row r="225" spans="1:12" x14ac:dyDescent="0.25">
      <c r="A225" t="s">
        <v>8</v>
      </c>
      <c r="B225" t="s">
        <v>512</v>
      </c>
      <c r="C225" t="s">
        <v>198</v>
      </c>
      <c r="D225" t="s">
        <v>199</v>
      </c>
      <c r="E225" s="2">
        <v>581964017237.0946</v>
      </c>
      <c r="F225" s="2">
        <v>505103781349.7569</v>
      </c>
      <c r="G225" s="2">
        <v>515654671469.54694</v>
      </c>
      <c r="H225" s="2">
        <v>541018749769.09711</v>
      </c>
      <c r="I225" s="2">
        <v>555455371487.08936</v>
      </c>
      <c r="J225" s="2">
        <v>533879529188.45374</v>
      </c>
      <c r="K225" s="2">
        <v>541487151474.55688</v>
      </c>
      <c r="L225" s="2">
        <v>627437898887.29041</v>
      </c>
    </row>
    <row r="226" spans="1:12" x14ac:dyDescent="0.25">
      <c r="A226" t="s">
        <v>513</v>
      </c>
      <c r="B226" t="s">
        <v>514</v>
      </c>
      <c r="C226" t="s">
        <v>198</v>
      </c>
      <c r="D226" t="s">
        <v>199</v>
      </c>
      <c r="E226" s="2">
        <v>4422968339.6758404</v>
      </c>
      <c r="F226" s="2">
        <v>4063245671.2928457</v>
      </c>
      <c r="G226" s="2">
        <v>3816022046.8265624</v>
      </c>
      <c r="H226" s="2">
        <v>4402969225.9216471</v>
      </c>
      <c r="I226" s="2">
        <v>4666784617.595849</v>
      </c>
      <c r="J226" s="2">
        <v>4466066557.3795719</v>
      </c>
      <c r="K226" s="2">
        <v>3984840580.406343</v>
      </c>
      <c r="L226" s="2">
        <v>4941373182.0826063</v>
      </c>
    </row>
    <row r="227" spans="1:12" x14ac:dyDescent="0.25">
      <c r="A227" t="s">
        <v>515</v>
      </c>
      <c r="B227" t="s">
        <v>516</v>
      </c>
      <c r="C227" t="s">
        <v>198</v>
      </c>
      <c r="D227" t="s">
        <v>199</v>
      </c>
      <c r="E227" s="2">
        <v>1245251396.6480446</v>
      </c>
      <c r="F227" s="2">
        <v>1253072625.698324</v>
      </c>
      <c r="G227" s="2">
        <v>1263687150.8379889</v>
      </c>
      <c r="H227" s="2">
        <v>1191620111.7318435</v>
      </c>
      <c r="I227" s="2">
        <v>1185474860.3351955</v>
      </c>
      <c r="J227" s="2" t="s">
        <v>580</v>
      </c>
      <c r="K227" s="2" t="s">
        <v>580</v>
      </c>
      <c r="L227" s="2" t="s">
        <v>580</v>
      </c>
    </row>
    <row r="228" spans="1:12" x14ac:dyDescent="0.25">
      <c r="A228" t="s">
        <v>517</v>
      </c>
      <c r="B228" t="s">
        <v>518</v>
      </c>
      <c r="C228" t="s">
        <v>198</v>
      </c>
      <c r="D228" t="s">
        <v>199</v>
      </c>
      <c r="E228" s="2">
        <v>1387577763.191962</v>
      </c>
      <c r="F228" s="2">
        <v>1415998663.0539079</v>
      </c>
      <c r="G228" s="2">
        <v>1490226453.9565275</v>
      </c>
      <c r="H228" s="2">
        <v>1573428277.1207376</v>
      </c>
      <c r="I228" s="2">
        <v>1636310049.3969412</v>
      </c>
      <c r="J228" s="2">
        <v>1684228528.6729732</v>
      </c>
      <c r="K228" s="2">
        <v>1200634489.3484139</v>
      </c>
      <c r="L228" s="2">
        <v>1320053793.039031</v>
      </c>
    </row>
    <row r="229" spans="1:12" x14ac:dyDescent="0.25">
      <c r="A229" t="s">
        <v>155</v>
      </c>
      <c r="B229" t="s">
        <v>520</v>
      </c>
      <c r="C229" t="s">
        <v>198</v>
      </c>
      <c r="D229" t="s">
        <v>199</v>
      </c>
      <c r="E229" s="2">
        <v>22075987601.930626</v>
      </c>
      <c r="F229" s="2">
        <v>17622064891.810013</v>
      </c>
      <c r="G229" s="2">
        <v>12453459334.720387</v>
      </c>
      <c r="H229" s="2">
        <v>16340665431.516748</v>
      </c>
      <c r="I229" s="2">
        <v>21445775363.859749</v>
      </c>
      <c r="J229" s="2" t="s">
        <v>580</v>
      </c>
      <c r="K229" s="2" t="s">
        <v>580</v>
      </c>
      <c r="L229" s="2" t="s">
        <v>580</v>
      </c>
    </row>
    <row r="230" spans="1:12" x14ac:dyDescent="0.25">
      <c r="A230" t="s">
        <v>521</v>
      </c>
      <c r="B230" t="s">
        <v>522</v>
      </c>
      <c r="C230" t="s">
        <v>198</v>
      </c>
      <c r="D230" t="s">
        <v>199</v>
      </c>
      <c r="E230" s="2">
        <v>841070000</v>
      </c>
      <c r="F230" s="2">
        <v>942070000</v>
      </c>
      <c r="G230" s="2">
        <v>1032452000</v>
      </c>
      <c r="H230" s="2">
        <v>1022365000</v>
      </c>
      <c r="I230" s="2">
        <v>1113178000</v>
      </c>
      <c r="J230" s="2">
        <v>1197415000</v>
      </c>
      <c r="K230" s="2">
        <v>924583000</v>
      </c>
      <c r="L230" s="2">
        <v>943269768</v>
      </c>
    </row>
    <row r="231" spans="1:12" x14ac:dyDescent="0.25">
      <c r="A231" t="s">
        <v>149</v>
      </c>
      <c r="B231" t="s">
        <v>523</v>
      </c>
      <c r="C231" t="s">
        <v>198</v>
      </c>
      <c r="D231" t="s">
        <v>199</v>
      </c>
      <c r="E231" s="2">
        <v>13940768065.606321</v>
      </c>
      <c r="F231" s="2">
        <v>10950392219.910398</v>
      </c>
      <c r="G231" s="2">
        <v>10097778353.765135</v>
      </c>
      <c r="H231" s="2">
        <v>10000395242.14566</v>
      </c>
      <c r="I231" s="2">
        <v>11239167048.491619</v>
      </c>
      <c r="J231" s="2">
        <v>11314951342.780731</v>
      </c>
      <c r="K231" s="2">
        <v>10715396135.416775</v>
      </c>
      <c r="L231" s="2">
        <v>11779980801.784283</v>
      </c>
    </row>
    <row r="232" spans="1:12" x14ac:dyDescent="0.25">
      <c r="A232" t="s">
        <v>524</v>
      </c>
      <c r="B232" t="s">
        <v>525</v>
      </c>
      <c r="C232" t="s">
        <v>198</v>
      </c>
      <c r="D232" t="s">
        <v>199</v>
      </c>
      <c r="E232" s="2">
        <v>12782189477274.227</v>
      </c>
      <c r="F232" s="2">
        <v>13310241615014.316</v>
      </c>
      <c r="G232" s="2">
        <v>13594771778031.604</v>
      </c>
      <c r="H232" s="2">
        <v>14858085911410.504</v>
      </c>
      <c r="I232" s="2">
        <v>16617566546821.703</v>
      </c>
      <c r="J232" s="2">
        <v>17181787022158.236</v>
      </c>
      <c r="K232" s="2">
        <v>17461284721761.529</v>
      </c>
      <c r="L232" s="2">
        <v>20719819524210.75</v>
      </c>
    </row>
    <row r="233" spans="1:12" x14ac:dyDescent="0.25">
      <c r="A233" t="s">
        <v>526</v>
      </c>
      <c r="B233" t="s">
        <v>527</v>
      </c>
      <c r="C233" t="s">
        <v>198</v>
      </c>
      <c r="D233" t="s">
        <v>199</v>
      </c>
      <c r="E233" s="2">
        <v>4646599423005.2998</v>
      </c>
      <c r="F233" s="2">
        <v>3627108376792.3979</v>
      </c>
      <c r="G233" s="2">
        <v>3490785599724.8193</v>
      </c>
      <c r="H233" s="2">
        <v>3912611705923.3809</v>
      </c>
      <c r="I233" s="2">
        <v>4073647272410.6343</v>
      </c>
      <c r="J233" s="2">
        <v>4159113945157.0894</v>
      </c>
      <c r="K233" s="2">
        <v>3884826500881.0298</v>
      </c>
      <c r="L233" s="2">
        <v>4525639233067.1289</v>
      </c>
    </row>
    <row r="234" spans="1:12" x14ac:dyDescent="0.25">
      <c r="A234" t="s">
        <v>157</v>
      </c>
      <c r="B234" t="s">
        <v>528</v>
      </c>
      <c r="C234" t="s">
        <v>198</v>
      </c>
      <c r="D234" t="s">
        <v>199</v>
      </c>
      <c r="E234" s="2">
        <v>4574986536.9079103</v>
      </c>
      <c r="F234" s="2">
        <v>4180866177.0394602</v>
      </c>
      <c r="G234" s="2">
        <v>6031632168.1739092</v>
      </c>
      <c r="H234" s="2">
        <v>6395472574.4144516</v>
      </c>
      <c r="I234" s="2">
        <v>7112200725.0023174</v>
      </c>
      <c r="J234" s="2">
        <v>7220395247.7424049</v>
      </c>
      <c r="K234" s="2">
        <v>7574636978.661746</v>
      </c>
      <c r="L234" s="2">
        <v>8413200567.6151018</v>
      </c>
    </row>
    <row r="235" spans="1:12" x14ac:dyDescent="0.25">
      <c r="A235" t="s">
        <v>34</v>
      </c>
      <c r="B235" t="s">
        <v>529</v>
      </c>
      <c r="C235" t="s">
        <v>198</v>
      </c>
      <c r="D235" t="s">
        <v>199</v>
      </c>
      <c r="E235" s="2">
        <v>407339454060.67773</v>
      </c>
      <c r="F235" s="2">
        <v>401296437424.99493</v>
      </c>
      <c r="G235" s="2">
        <v>413366150655.59094</v>
      </c>
      <c r="H235" s="2">
        <v>456356961443.49701</v>
      </c>
      <c r="I235" s="2">
        <v>506754616189.31482</v>
      </c>
      <c r="J235" s="2">
        <v>544081056184.69708</v>
      </c>
      <c r="K235" s="2">
        <v>499681757030.9679</v>
      </c>
      <c r="L235" s="2">
        <v>505981655622.30469</v>
      </c>
    </row>
    <row r="236" spans="1:12" x14ac:dyDescent="0.25">
      <c r="A236" t="s">
        <v>106</v>
      </c>
      <c r="B236" t="s">
        <v>530</v>
      </c>
      <c r="C236" t="s">
        <v>198</v>
      </c>
      <c r="D236" t="s">
        <v>199</v>
      </c>
      <c r="E236" s="2">
        <v>9112544556.0596237</v>
      </c>
      <c r="F236" s="2">
        <v>8271454300.59548</v>
      </c>
      <c r="G236" s="2">
        <v>6992393787.4089108</v>
      </c>
      <c r="H236" s="2">
        <v>7536439875.0833368</v>
      </c>
      <c r="I236" s="2">
        <v>7765014424.3377924</v>
      </c>
      <c r="J236" s="2">
        <v>8300784856.8790398</v>
      </c>
      <c r="K236" s="2">
        <v>8133996647.9039717</v>
      </c>
      <c r="L236" s="2">
        <v>8746270636.4014187</v>
      </c>
    </row>
    <row r="237" spans="1:12" x14ac:dyDescent="0.25">
      <c r="A237" t="s">
        <v>70</v>
      </c>
      <c r="B237" t="s">
        <v>531</v>
      </c>
      <c r="C237" t="s">
        <v>198</v>
      </c>
      <c r="D237" t="s">
        <v>199</v>
      </c>
      <c r="E237" s="2">
        <v>43524210526.315788</v>
      </c>
      <c r="F237" s="2">
        <v>35799714285.714287</v>
      </c>
      <c r="G237" s="2">
        <v>36169428571.428574</v>
      </c>
      <c r="H237" s="2">
        <v>37926285714.285713</v>
      </c>
      <c r="I237" s="2">
        <v>40765428571.428574</v>
      </c>
      <c r="J237" s="2">
        <v>45231428571.428574</v>
      </c>
      <c r="K237" s="2" t="s">
        <v>580</v>
      </c>
      <c r="L237" s="2" t="s">
        <v>580</v>
      </c>
    </row>
    <row r="238" spans="1:12" x14ac:dyDescent="0.25">
      <c r="A238" t="s">
        <v>532</v>
      </c>
      <c r="B238" t="s">
        <v>533</v>
      </c>
      <c r="C238" t="s">
        <v>198</v>
      </c>
      <c r="D238" t="s">
        <v>199</v>
      </c>
      <c r="E238" s="2">
        <v>6208804955807.9697</v>
      </c>
      <c r="F238" s="2">
        <v>5141565441295.1865</v>
      </c>
      <c r="G238" s="2">
        <v>5013497320466.8105</v>
      </c>
      <c r="H238" s="2">
        <v>5591255025851.8242</v>
      </c>
      <c r="I238" s="2">
        <v>5460183049715.0762</v>
      </c>
      <c r="J238" s="2">
        <v>5372623255716.8477</v>
      </c>
      <c r="K238" s="2">
        <v>4495215145995.8525</v>
      </c>
      <c r="L238" s="2">
        <v>5202510610993.7969</v>
      </c>
    </row>
    <row r="239" spans="1:12" x14ac:dyDescent="0.25">
      <c r="A239" t="s">
        <v>534</v>
      </c>
      <c r="B239" t="s">
        <v>535</v>
      </c>
      <c r="C239" t="s">
        <v>198</v>
      </c>
      <c r="D239" t="s">
        <v>199</v>
      </c>
      <c r="E239" s="2">
        <v>1447307100</v>
      </c>
      <c r="F239" s="2">
        <v>1594410900</v>
      </c>
      <c r="G239" s="2">
        <v>1650618500</v>
      </c>
      <c r="H239" s="2">
        <v>1615609700</v>
      </c>
      <c r="I239" s="2">
        <v>1583876200</v>
      </c>
      <c r="J239" s="2">
        <v>2047931700</v>
      </c>
      <c r="K239" s="2">
        <v>1902156800</v>
      </c>
      <c r="L239" s="2">
        <v>1959134743.8354101</v>
      </c>
    </row>
    <row r="240" spans="1:12" x14ac:dyDescent="0.25">
      <c r="A240" t="s">
        <v>536</v>
      </c>
      <c r="B240" t="s">
        <v>537</v>
      </c>
      <c r="C240" t="s">
        <v>198</v>
      </c>
      <c r="D240" t="s">
        <v>199</v>
      </c>
      <c r="E240" s="2">
        <v>1578390758099.9473</v>
      </c>
      <c r="F240" s="2">
        <v>1417017982384.8979</v>
      </c>
      <c r="G240" s="2">
        <v>1452032312248.7205</v>
      </c>
      <c r="H240" s="2">
        <v>1439065787706.9438</v>
      </c>
      <c r="I240" s="2">
        <v>1364248347470.9094</v>
      </c>
      <c r="J240" s="2">
        <v>1374849440489.5798</v>
      </c>
      <c r="K240" s="2">
        <v>1248309123457.6064</v>
      </c>
      <c r="L240" s="2">
        <v>1437882615132.0527</v>
      </c>
    </row>
    <row r="241" spans="1:12" x14ac:dyDescent="0.25">
      <c r="A241" t="s">
        <v>538</v>
      </c>
      <c r="B241" t="s">
        <v>539</v>
      </c>
      <c r="C241" t="s">
        <v>198</v>
      </c>
      <c r="D241" t="s">
        <v>199</v>
      </c>
      <c r="E241" s="2">
        <v>439878828.00860786</v>
      </c>
      <c r="F241" s="2">
        <v>437006227.16278112</v>
      </c>
      <c r="G241" s="2">
        <v>420540178.5714286</v>
      </c>
      <c r="H241" s="2">
        <v>460379144.98982126</v>
      </c>
      <c r="I241" s="2">
        <v>489235527.39538705</v>
      </c>
      <c r="J241" s="2">
        <v>512350059.42162949</v>
      </c>
      <c r="K241" s="2">
        <v>488829964.0708195</v>
      </c>
      <c r="L241" s="2" t="s">
        <v>580</v>
      </c>
    </row>
    <row r="242" spans="1:12" x14ac:dyDescent="0.25">
      <c r="A242" t="s">
        <v>540</v>
      </c>
      <c r="B242" t="s">
        <v>541</v>
      </c>
      <c r="C242" t="s">
        <v>198</v>
      </c>
      <c r="D242" t="s">
        <v>199</v>
      </c>
      <c r="E242" s="2">
        <v>2584563411971.7856</v>
      </c>
      <c r="F242" s="2">
        <v>2699434735086.9438</v>
      </c>
      <c r="G242" s="2">
        <v>3005243895307.6729</v>
      </c>
      <c r="H242" s="2">
        <v>3426790936090.9941</v>
      </c>
      <c r="I242" s="2">
        <v>3527312593331.0591</v>
      </c>
      <c r="J242" s="2">
        <v>3648731786168.2515</v>
      </c>
      <c r="K242" s="2">
        <v>3482474115840.5825</v>
      </c>
      <c r="L242" s="2">
        <v>4087773969795.4766</v>
      </c>
    </row>
    <row r="243" spans="1:12" x14ac:dyDescent="0.25">
      <c r="A243" t="s">
        <v>542</v>
      </c>
      <c r="B243" t="s">
        <v>543</v>
      </c>
      <c r="C243" t="s">
        <v>198</v>
      </c>
      <c r="D243" t="s">
        <v>199</v>
      </c>
      <c r="E243" s="2">
        <v>1868669322245.4922</v>
      </c>
      <c r="F243" s="2">
        <v>1684987010408.7456</v>
      </c>
      <c r="G243" s="2">
        <v>1572901440316.054</v>
      </c>
      <c r="H243" s="2">
        <v>1704395982149.3286</v>
      </c>
      <c r="I243" s="2">
        <v>1732712178090.1287</v>
      </c>
      <c r="J243" s="2">
        <v>1792077087975.2969</v>
      </c>
      <c r="K243" s="2">
        <v>1706091668556.6743</v>
      </c>
      <c r="L243" s="2">
        <v>1917904004877.7075</v>
      </c>
    </row>
    <row r="244" spans="1:12" x14ac:dyDescent="0.25">
      <c r="A244" t="s">
        <v>41</v>
      </c>
      <c r="B244" t="s">
        <v>544</v>
      </c>
      <c r="C244" t="s">
        <v>198</v>
      </c>
      <c r="D244" t="s">
        <v>199</v>
      </c>
      <c r="E244" s="2">
        <v>27642525749.345596</v>
      </c>
      <c r="F244" s="2">
        <v>25191551350.420444</v>
      </c>
      <c r="G244" s="2">
        <v>22373566809.820591</v>
      </c>
      <c r="H244" s="2">
        <v>23180107751.920822</v>
      </c>
      <c r="I244" s="2">
        <v>23820742956.974438</v>
      </c>
      <c r="J244" s="2">
        <v>23886216403.345474</v>
      </c>
      <c r="K244" s="2">
        <v>21392536137.772369</v>
      </c>
      <c r="L244" s="2">
        <v>21391802311.011765</v>
      </c>
    </row>
    <row r="245" spans="1:12" x14ac:dyDescent="0.25">
      <c r="A245" t="s">
        <v>107</v>
      </c>
      <c r="B245" t="s">
        <v>545</v>
      </c>
      <c r="C245" t="s">
        <v>198</v>
      </c>
      <c r="D245" t="s">
        <v>199</v>
      </c>
      <c r="E245" s="2">
        <v>50271072627.672737</v>
      </c>
      <c r="F245" s="2">
        <v>45780128466.557915</v>
      </c>
      <c r="G245" s="2">
        <v>44360614525.139664</v>
      </c>
      <c r="H245" s="2">
        <v>42164007605.191368</v>
      </c>
      <c r="I245" s="2">
        <v>42685972269.447281</v>
      </c>
      <c r="J245" s="2">
        <v>41772900763.35878</v>
      </c>
      <c r="K245" s="2">
        <v>42514151614.279625</v>
      </c>
      <c r="L245" s="2">
        <v>46840042941.49221</v>
      </c>
    </row>
    <row r="246" spans="1:12" x14ac:dyDescent="0.25">
      <c r="A246" t="s">
        <v>76</v>
      </c>
      <c r="B246" t="s">
        <v>547</v>
      </c>
      <c r="C246" t="s">
        <v>198</v>
      </c>
      <c r="D246" t="s">
        <v>199</v>
      </c>
      <c r="E246" s="2">
        <v>938952628604.06677</v>
      </c>
      <c r="F246" s="2">
        <v>864316670330.88232</v>
      </c>
      <c r="G246" s="2">
        <v>869692960365.5509</v>
      </c>
      <c r="H246" s="2">
        <v>858996263095.85815</v>
      </c>
      <c r="I246" s="2">
        <v>778471901665.14783</v>
      </c>
      <c r="J246" s="2">
        <v>761004425605.41431</v>
      </c>
      <c r="K246" s="2">
        <v>719954821683.30957</v>
      </c>
      <c r="L246" s="2">
        <v>815271751724.42297</v>
      </c>
    </row>
    <row r="247" spans="1:12" x14ac:dyDescent="0.25">
      <c r="A247" t="s">
        <v>548</v>
      </c>
      <c r="B247" t="s">
        <v>549</v>
      </c>
      <c r="C247" t="s">
        <v>198</v>
      </c>
      <c r="D247" t="s">
        <v>199</v>
      </c>
      <c r="E247" s="2">
        <v>38759689.92248062</v>
      </c>
      <c r="F247" s="2">
        <v>36811659.529712267</v>
      </c>
      <c r="G247" s="2">
        <v>41629497.472494796</v>
      </c>
      <c r="H247" s="2">
        <v>45217657.878602087</v>
      </c>
      <c r="I247" s="2">
        <v>47818290.496114761</v>
      </c>
      <c r="J247" s="2">
        <v>54223149.113660067</v>
      </c>
      <c r="K247" s="2">
        <v>55054710.618677311</v>
      </c>
      <c r="L247" s="2">
        <v>63100961.538461544</v>
      </c>
    </row>
    <row r="248" spans="1:12" x14ac:dyDescent="0.25">
      <c r="A248" t="s">
        <v>146</v>
      </c>
      <c r="B248" t="s">
        <v>550</v>
      </c>
      <c r="C248" t="s">
        <v>198</v>
      </c>
      <c r="D248" t="s">
        <v>199</v>
      </c>
      <c r="E248" s="2">
        <v>49964788814.092636</v>
      </c>
      <c r="F248" s="2">
        <v>47378599025.30442</v>
      </c>
      <c r="G248" s="2">
        <v>49774021003.07476</v>
      </c>
      <c r="H248" s="2">
        <v>53320625958.562813</v>
      </c>
      <c r="I248" s="2">
        <v>57003713610.762459</v>
      </c>
      <c r="J248" s="2">
        <v>61136873692.398499</v>
      </c>
      <c r="K248" s="2">
        <v>62409709110.953781</v>
      </c>
      <c r="L248" s="2">
        <v>67775101794.347824</v>
      </c>
    </row>
    <row r="249" spans="1:12" x14ac:dyDescent="0.25">
      <c r="A249" t="s">
        <v>141</v>
      </c>
      <c r="B249" t="s">
        <v>551</v>
      </c>
      <c r="C249" t="s">
        <v>198</v>
      </c>
      <c r="D249" t="s">
        <v>199</v>
      </c>
      <c r="E249" s="2">
        <v>32612397758.45789</v>
      </c>
      <c r="F249" s="2">
        <v>32387183844.669861</v>
      </c>
      <c r="G249" s="2">
        <v>29203988814.897266</v>
      </c>
      <c r="H249" s="2">
        <v>30744473911.531208</v>
      </c>
      <c r="I249" s="2">
        <v>32927025573.429642</v>
      </c>
      <c r="J249" s="2">
        <v>35353060634.202171</v>
      </c>
      <c r="K249" s="2">
        <v>37600368180.939949</v>
      </c>
      <c r="L249" s="2">
        <v>40434701516.952782</v>
      </c>
    </row>
    <row r="250" spans="1:12" x14ac:dyDescent="0.25">
      <c r="A250" t="s">
        <v>111</v>
      </c>
      <c r="B250" t="s">
        <v>552</v>
      </c>
      <c r="C250" t="s">
        <v>198</v>
      </c>
      <c r="D250" t="s">
        <v>199</v>
      </c>
      <c r="E250" s="2">
        <v>133503411375.73927</v>
      </c>
      <c r="F250" s="2">
        <v>91030959454.696106</v>
      </c>
      <c r="G250" s="2">
        <v>93355993628.504227</v>
      </c>
      <c r="H250" s="2">
        <v>112090530368.54335</v>
      </c>
      <c r="I250" s="2">
        <v>130891049796.87872</v>
      </c>
      <c r="J250" s="2">
        <v>153882982016.28128</v>
      </c>
      <c r="K250" s="2">
        <v>156617861448.57648</v>
      </c>
      <c r="L250" s="2">
        <v>200085537744.35428</v>
      </c>
    </row>
    <row r="251" spans="1:12" x14ac:dyDescent="0.25">
      <c r="A251" t="s">
        <v>553</v>
      </c>
      <c r="B251" t="s">
        <v>554</v>
      </c>
      <c r="C251" t="s">
        <v>198</v>
      </c>
      <c r="D251" t="s">
        <v>199</v>
      </c>
      <c r="E251" s="2">
        <v>20939111685875.473</v>
      </c>
      <c r="F251" s="2">
        <v>19662803577428.656</v>
      </c>
      <c r="G251" s="2">
        <v>19548995942062.008</v>
      </c>
      <c r="H251" s="2">
        <v>21643735891993.594</v>
      </c>
      <c r="I251" s="2">
        <v>23303518315441.656</v>
      </c>
      <c r="J251" s="2">
        <v>23686292124212.09</v>
      </c>
      <c r="K251" s="2">
        <v>22848294411119.414</v>
      </c>
      <c r="L251" s="2">
        <v>27104280387250.559</v>
      </c>
    </row>
    <row r="252" spans="1:12" x14ac:dyDescent="0.25">
      <c r="A252" t="s">
        <v>32</v>
      </c>
      <c r="B252" t="s">
        <v>555</v>
      </c>
      <c r="C252" t="s">
        <v>198</v>
      </c>
      <c r="D252" t="s">
        <v>199</v>
      </c>
      <c r="E252" s="2">
        <v>57236013086.122345</v>
      </c>
      <c r="F252" s="2">
        <v>53274304222.136024</v>
      </c>
      <c r="G252" s="2">
        <v>57236652490.169945</v>
      </c>
      <c r="H252" s="2">
        <v>64233966861.251762</v>
      </c>
      <c r="I252" s="2">
        <v>64515038268.137329</v>
      </c>
      <c r="J252" s="2">
        <v>61231149880.585663</v>
      </c>
      <c r="K252" s="2">
        <v>53560755046.572632</v>
      </c>
      <c r="L252" s="2">
        <v>59319547636.087555</v>
      </c>
    </row>
    <row r="253" spans="1:12" x14ac:dyDescent="0.25">
      <c r="A253" t="s">
        <v>15</v>
      </c>
      <c r="B253" t="s">
        <v>556</v>
      </c>
      <c r="C253" t="s">
        <v>198</v>
      </c>
      <c r="D253" t="s">
        <v>199</v>
      </c>
      <c r="E253" s="2">
        <v>17550680174000</v>
      </c>
      <c r="F253" s="2">
        <v>18206020741000</v>
      </c>
      <c r="G253" s="2">
        <v>18695110842000</v>
      </c>
      <c r="H253" s="2">
        <v>19479620056000</v>
      </c>
      <c r="I253" s="2">
        <v>20527156026000</v>
      </c>
      <c r="J253" s="2">
        <v>21372572437000</v>
      </c>
      <c r="K253" s="2">
        <v>20893743833000</v>
      </c>
      <c r="L253" s="2">
        <v>22996100000000</v>
      </c>
    </row>
    <row r="254" spans="1:12" x14ac:dyDescent="0.25">
      <c r="A254" t="s">
        <v>44</v>
      </c>
      <c r="B254" t="s">
        <v>557</v>
      </c>
      <c r="C254" t="s">
        <v>198</v>
      </c>
      <c r="D254" t="s">
        <v>199</v>
      </c>
      <c r="E254" s="2">
        <v>80845384375.123596</v>
      </c>
      <c r="F254" s="2">
        <v>86196265191.664505</v>
      </c>
      <c r="G254" s="2">
        <v>86138288615.12178</v>
      </c>
      <c r="H254" s="2">
        <v>62081323299.032372</v>
      </c>
      <c r="I254" s="2">
        <v>52633143808.182358</v>
      </c>
      <c r="J254" s="2">
        <v>59907674027.46756</v>
      </c>
      <c r="K254" s="2">
        <v>59894305352.895493</v>
      </c>
      <c r="L254" s="2">
        <v>69238903106.173767</v>
      </c>
    </row>
    <row r="255" spans="1:12" x14ac:dyDescent="0.25">
      <c r="A255" t="s">
        <v>558</v>
      </c>
      <c r="B255" t="s">
        <v>559</v>
      </c>
      <c r="C255" t="s">
        <v>198</v>
      </c>
      <c r="D255" t="s">
        <v>199</v>
      </c>
      <c r="E255" s="2">
        <v>770901436.44111836</v>
      </c>
      <c r="F255" s="2">
        <v>786554580.79686666</v>
      </c>
      <c r="G255" s="2">
        <v>814302267.07334816</v>
      </c>
      <c r="H255" s="2">
        <v>847620214.75807416</v>
      </c>
      <c r="I255" s="2">
        <v>884328180.52693331</v>
      </c>
      <c r="J255" s="2">
        <v>910149698.90941119</v>
      </c>
      <c r="K255" s="2">
        <v>872134546.80340731</v>
      </c>
      <c r="L255" s="2">
        <v>889775243.37835181</v>
      </c>
    </row>
    <row r="256" spans="1:12" x14ac:dyDescent="0.25">
      <c r="A256" t="s">
        <v>23</v>
      </c>
      <c r="B256" t="s">
        <v>561</v>
      </c>
      <c r="C256" t="s">
        <v>198</v>
      </c>
      <c r="D256" t="s">
        <v>199</v>
      </c>
      <c r="E256" s="2">
        <v>482359318767.70313</v>
      </c>
      <c r="F256" s="2" t="s">
        <v>580</v>
      </c>
      <c r="G256" s="2" t="s">
        <v>580</v>
      </c>
      <c r="H256" s="2" t="s">
        <v>580</v>
      </c>
      <c r="I256" s="2" t="s">
        <v>580</v>
      </c>
      <c r="J256" s="2" t="s">
        <v>580</v>
      </c>
      <c r="K256" s="2" t="s">
        <v>580</v>
      </c>
      <c r="L256" s="2" t="s">
        <v>580</v>
      </c>
    </row>
    <row r="257" spans="1:12" x14ac:dyDescent="0.25">
      <c r="A257" t="s">
        <v>562</v>
      </c>
      <c r="B257" t="s">
        <v>563</v>
      </c>
      <c r="C257" t="s">
        <v>198</v>
      </c>
      <c r="D257" t="s">
        <v>199</v>
      </c>
      <c r="E257" s="2" t="s">
        <v>580</v>
      </c>
      <c r="F257" s="2" t="s">
        <v>580</v>
      </c>
      <c r="G257" s="2" t="s">
        <v>580</v>
      </c>
      <c r="H257" s="2" t="s">
        <v>580</v>
      </c>
      <c r="I257" s="2" t="s">
        <v>580</v>
      </c>
      <c r="J257" s="2" t="s">
        <v>580</v>
      </c>
      <c r="K257" s="2" t="s">
        <v>580</v>
      </c>
      <c r="L257" s="2" t="s">
        <v>580</v>
      </c>
    </row>
    <row r="258" spans="1:12" x14ac:dyDescent="0.25">
      <c r="A258" t="s">
        <v>564</v>
      </c>
      <c r="B258" t="s">
        <v>565</v>
      </c>
      <c r="C258" t="s">
        <v>198</v>
      </c>
      <c r="D258" t="s">
        <v>199</v>
      </c>
      <c r="E258" s="2">
        <v>3565000000</v>
      </c>
      <c r="F258" s="2">
        <v>3663000000</v>
      </c>
      <c r="G258" s="2">
        <v>3798000000</v>
      </c>
      <c r="H258" s="2">
        <v>3794000000</v>
      </c>
      <c r="I258" s="2">
        <v>3922000000</v>
      </c>
      <c r="J258" s="2">
        <v>4117000000</v>
      </c>
      <c r="K258" s="2">
        <v>4204000000</v>
      </c>
      <c r="L258" s="2" t="s">
        <v>580</v>
      </c>
    </row>
    <row r="259" spans="1:12" x14ac:dyDescent="0.25">
      <c r="A259" t="s">
        <v>75</v>
      </c>
      <c r="B259" t="s">
        <v>566</v>
      </c>
      <c r="C259" t="s">
        <v>198</v>
      </c>
      <c r="D259" t="s">
        <v>199</v>
      </c>
      <c r="E259" s="2">
        <v>233449971628.5228</v>
      </c>
      <c r="F259" s="2">
        <v>239257234710.75732</v>
      </c>
      <c r="G259" s="2">
        <v>257095955975.5293</v>
      </c>
      <c r="H259" s="2">
        <v>281353402175.23608</v>
      </c>
      <c r="I259" s="2">
        <v>308702086757.61713</v>
      </c>
      <c r="J259" s="2">
        <v>330391329475.73389</v>
      </c>
      <c r="K259" s="2">
        <v>343242570827.35114</v>
      </c>
      <c r="L259" s="2">
        <v>362637524070.96863</v>
      </c>
    </row>
    <row r="260" spans="1:12" x14ac:dyDescent="0.25">
      <c r="A260" t="s">
        <v>567</v>
      </c>
      <c r="B260" t="s">
        <v>568</v>
      </c>
      <c r="C260" t="s">
        <v>198</v>
      </c>
      <c r="D260" t="s">
        <v>199</v>
      </c>
      <c r="E260" s="2">
        <v>772315721.26582718</v>
      </c>
      <c r="F260" s="2">
        <v>730870581.6723125</v>
      </c>
      <c r="G260" s="2">
        <v>780889605.89997697</v>
      </c>
      <c r="H260" s="2">
        <v>880062103.04505253</v>
      </c>
      <c r="I260" s="2">
        <v>914736985.43094444</v>
      </c>
      <c r="J260" s="2">
        <v>936526267.62251318</v>
      </c>
      <c r="K260" s="2">
        <v>896827873.11492467</v>
      </c>
      <c r="L260" s="2">
        <v>983469256.84962893</v>
      </c>
    </row>
    <row r="261" spans="1:12" x14ac:dyDescent="0.25">
      <c r="A261" t="s">
        <v>569</v>
      </c>
      <c r="B261" t="s">
        <v>570</v>
      </c>
      <c r="C261" t="s">
        <v>198</v>
      </c>
      <c r="D261" t="s">
        <v>199</v>
      </c>
      <c r="E261" s="2">
        <v>79708812241364.703</v>
      </c>
      <c r="F261" s="2">
        <v>75179266270828.234</v>
      </c>
      <c r="G261" s="2">
        <v>76465590005079</v>
      </c>
      <c r="H261" s="2">
        <v>81403977427442.5</v>
      </c>
      <c r="I261" s="2">
        <v>86413032779059.938</v>
      </c>
      <c r="J261" s="2">
        <v>87652863215992.625</v>
      </c>
      <c r="K261" s="2">
        <v>84906814189239.516</v>
      </c>
      <c r="L261" s="2">
        <v>96100091004540.938</v>
      </c>
    </row>
    <row r="262" spans="1:12" x14ac:dyDescent="0.25">
      <c r="A262" t="s">
        <v>571</v>
      </c>
      <c r="B262" t="s">
        <v>572</v>
      </c>
      <c r="C262" t="s">
        <v>198</v>
      </c>
      <c r="D262" t="s">
        <v>199</v>
      </c>
      <c r="E262" s="2">
        <v>756805950.22819257</v>
      </c>
      <c r="F262" s="2">
        <v>788307314.85085595</v>
      </c>
      <c r="G262" s="2">
        <v>799493897.539886</v>
      </c>
      <c r="H262" s="2">
        <v>832025556.08140087</v>
      </c>
      <c r="I262" s="2">
        <v>821286938.9027431</v>
      </c>
      <c r="J262" s="2">
        <v>852007104.66004586</v>
      </c>
      <c r="K262" s="2">
        <v>807147527.61509383</v>
      </c>
      <c r="L262" s="2">
        <v>788389971.60306537</v>
      </c>
    </row>
    <row r="263" spans="1:12" x14ac:dyDescent="0.25">
      <c r="A263" t="s">
        <v>69</v>
      </c>
      <c r="B263" t="s">
        <v>573</v>
      </c>
      <c r="C263" t="s">
        <v>198</v>
      </c>
      <c r="D263" t="s">
        <v>199</v>
      </c>
      <c r="E263" s="2">
        <v>7074657898.2330275</v>
      </c>
      <c r="F263" s="2">
        <v>6295820481.5266838</v>
      </c>
      <c r="G263" s="2">
        <v>6682832632.2780609</v>
      </c>
      <c r="H263" s="2">
        <v>7180813375.5083599</v>
      </c>
      <c r="I263" s="2">
        <v>7878508502.5980158</v>
      </c>
      <c r="J263" s="2">
        <v>7899879086.4308109</v>
      </c>
      <c r="K263" s="2">
        <v>7716925356.1253567</v>
      </c>
      <c r="L263" s="2">
        <v>9007159195.7421646</v>
      </c>
    </row>
    <row r="264" spans="1:12" x14ac:dyDescent="0.25">
      <c r="A264" t="s">
        <v>136</v>
      </c>
      <c r="B264" t="s">
        <v>575</v>
      </c>
      <c r="C264" t="s">
        <v>198</v>
      </c>
      <c r="D264" t="s">
        <v>199</v>
      </c>
      <c r="E264" s="2">
        <v>43228585321.327194</v>
      </c>
      <c r="F264" s="2">
        <v>42444495590.107666</v>
      </c>
      <c r="G264" s="2">
        <v>31317828583.585949</v>
      </c>
      <c r="H264" s="2">
        <v>26842231204.804668</v>
      </c>
      <c r="I264" s="2">
        <v>21606161066.207378</v>
      </c>
      <c r="J264" s="2">
        <v>21887614217.174595</v>
      </c>
      <c r="K264" s="2">
        <v>18840511908.248386</v>
      </c>
      <c r="L264" s="2">
        <v>21061691629.536888</v>
      </c>
    </row>
    <row r="265" spans="1:12" x14ac:dyDescent="0.25">
      <c r="A265" t="s">
        <v>113</v>
      </c>
      <c r="B265" t="s">
        <v>576</v>
      </c>
      <c r="C265" t="s">
        <v>198</v>
      </c>
      <c r="D265" t="s">
        <v>199</v>
      </c>
      <c r="E265" s="2">
        <v>381198869776.10565</v>
      </c>
      <c r="F265" s="2">
        <v>346709790458.56305</v>
      </c>
      <c r="G265" s="2">
        <v>323585509674.48059</v>
      </c>
      <c r="H265" s="2">
        <v>381448814653.45642</v>
      </c>
      <c r="I265" s="2">
        <v>404842116738.07416</v>
      </c>
      <c r="J265" s="2">
        <v>387934574098.17004</v>
      </c>
      <c r="K265" s="2">
        <v>335442101366.41736</v>
      </c>
      <c r="L265" s="2">
        <v>419946428126.00757</v>
      </c>
    </row>
    <row r="266" spans="1:12" x14ac:dyDescent="0.25">
      <c r="A266" t="s">
        <v>85</v>
      </c>
      <c r="B266" t="s">
        <v>577</v>
      </c>
      <c r="C266" t="s">
        <v>198</v>
      </c>
      <c r="D266" t="s">
        <v>199</v>
      </c>
      <c r="E266" s="2">
        <v>27141023558.082859</v>
      </c>
      <c r="F266" s="2">
        <v>21251216798.776245</v>
      </c>
      <c r="G266" s="2">
        <v>20958412538.309345</v>
      </c>
      <c r="H266" s="2">
        <v>25873601260.835304</v>
      </c>
      <c r="I266" s="2">
        <v>26311590296.702141</v>
      </c>
      <c r="J266" s="2">
        <v>23308667781.225754</v>
      </c>
      <c r="K266" s="2">
        <v>18110631358.31139</v>
      </c>
      <c r="L266" s="2">
        <v>21203059080.350677</v>
      </c>
    </row>
    <row r="267" spans="1:12" x14ac:dyDescent="0.25">
      <c r="A267" t="s">
        <v>115</v>
      </c>
      <c r="B267" t="s">
        <v>578</v>
      </c>
      <c r="C267" t="s">
        <v>198</v>
      </c>
      <c r="D267" t="s">
        <v>199</v>
      </c>
      <c r="E267" s="2">
        <v>19495519600</v>
      </c>
      <c r="F267" s="2">
        <v>19963120600</v>
      </c>
      <c r="G267" s="2">
        <v>20548678100</v>
      </c>
      <c r="H267" s="2">
        <v>17584890936.652306</v>
      </c>
      <c r="I267" s="2">
        <v>18115543790.785534</v>
      </c>
      <c r="J267" s="2">
        <v>19284289739.051693</v>
      </c>
      <c r="K267" s="2">
        <v>18051170798.941048</v>
      </c>
      <c r="L267" s="2">
        <v>26217726717.338638</v>
      </c>
    </row>
    <row r="268" spans="1:12" x14ac:dyDescent="0.25">
      <c r="A268" t="s">
        <v>180</v>
      </c>
      <c r="B268" t="s">
        <v>336</v>
      </c>
      <c r="C268" t="s">
        <v>198</v>
      </c>
      <c r="D268" t="s">
        <v>199</v>
      </c>
      <c r="E268" s="2">
        <v>291459356985.33679</v>
      </c>
      <c r="F268" s="2">
        <v>309383627028.5611</v>
      </c>
      <c r="G268" s="2">
        <v>320858250776.1875</v>
      </c>
      <c r="H268" s="2">
        <v>341273289534.46594</v>
      </c>
      <c r="I268" s="2">
        <v>361731070995.72626</v>
      </c>
      <c r="J268" s="2">
        <v>363052489184.3949</v>
      </c>
      <c r="K268" s="2">
        <v>344881400505.33698</v>
      </c>
      <c r="L268" s="2">
        <v>368139247671.48663</v>
      </c>
    </row>
    <row r="269" spans="1:12" x14ac:dyDescent="0.25">
      <c r="A269" t="s">
        <v>72</v>
      </c>
      <c r="B269" t="s">
        <v>336</v>
      </c>
      <c r="C269" t="s">
        <v>198</v>
      </c>
      <c r="D269" t="s">
        <v>199</v>
      </c>
      <c r="E269" s="2">
        <v>291459356985.33679</v>
      </c>
      <c r="F269" s="2">
        <v>309383627028.5611</v>
      </c>
      <c r="G269" s="2">
        <v>320858250776.1875</v>
      </c>
      <c r="H269" s="2">
        <v>341273289534.46594</v>
      </c>
      <c r="I269" s="2">
        <v>361731070995.72626</v>
      </c>
      <c r="J269" s="2">
        <v>363052489184.3949</v>
      </c>
      <c r="K269" s="2">
        <v>344881400505.33698</v>
      </c>
      <c r="L269" s="2">
        <v>368139247671.48663</v>
      </c>
    </row>
    <row r="270" spans="1:12" x14ac:dyDescent="0.25">
      <c r="A270" t="s">
        <v>101</v>
      </c>
      <c r="B270" t="s">
        <v>514</v>
      </c>
      <c r="C270" t="s">
        <v>198</v>
      </c>
      <c r="D270" t="s">
        <v>199</v>
      </c>
      <c r="E270" s="2">
        <v>4422968339.6758404</v>
      </c>
      <c r="F270" s="2">
        <v>4063245671.2928457</v>
      </c>
      <c r="G270" s="2">
        <v>3816022046.8265624</v>
      </c>
      <c r="H270" s="2">
        <v>4402969225.9216471</v>
      </c>
      <c r="I270" s="2">
        <v>4666784617.595849</v>
      </c>
      <c r="J270" s="2">
        <v>4466066557.3795719</v>
      </c>
      <c r="K270" s="2">
        <v>3984840580.406343</v>
      </c>
      <c r="L270" s="2">
        <v>4941373182.0826063</v>
      </c>
    </row>
    <row r="271" spans="1:12" x14ac:dyDescent="0.25">
      <c r="A271" t="s">
        <v>38</v>
      </c>
      <c r="B271" t="s">
        <v>580</v>
      </c>
      <c r="C271" t="s">
        <v>580</v>
      </c>
      <c r="D271" t="s">
        <v>580</v>
      </c>
      <c r="E271" t="s">
        <v>580</v>
      </c>
      <c r="F271" t="s">
        <v>580</v>
      </c>
      <c r="G271" t="s">
        <v>580</v>
      </c>
      <c r="H271" t="s">
        <v>580</v>
      </c>
      <c r="I271" t="s">
        <v>580</v>
      </c>
      <c r="J271" t="s">
        <v>580</v>
      </c>
      <c r="K271" t="s">
        <v>580</v>
      </c>
      <c r="L271" t="s">
        <v>580</v>
      </c>
    </row>
    <row r="272" spans="1:12" x14ac:dyDescent="0.25">
      <c r="A272" t="s">
        <v>66</v>
      </c>
      <c r="B272" t="s">
        <v>580</v>
      </c>
      <c r="C272" t="s">
        <v>580</v>
      </c>
      <c r="D272" t="s">
        <v>580</v>
      </c>
      <c r="E272" t="s">
        <v>580</v>
      </c>
      <c r="F272" t="s">
        <v>580</v>
      </c>
      <c r="G272" t="s">
        <v>580</v>
      </c>
      <c r="H272" t="s">
        <v>580</v>
      </c>
      <c r="I272" t="s">
        <v>580</v>
      </c>
      <c r="J272" t="s">
        <v>580</v>
      </c>
      <c r="K272" t="s">
        <v>580</v>
      </c>
      <c r="L272" t="s">
        <v>580</v>
      </c>
    </row>
    <row r="273" spans="1:12" x14ac:dyDescent="0.25">
      <c r="A273" t="s">
        <v>91</v>
      </c>
      <c r="B273" t="s">
        <v>580</v>
      </c>
      <c r="C273" t="s">
        <v>580</v>
      </c>
      <c r="D273" t="s">
        <v>580</v>
      </c>
      <c r="E273" t="s">
        <v>580</v>
      </c>
      <c r="F273" t="s">
        <v>580</v>
      </c>
      <c r="G273" t="s">
        <v>580</v>
      </c>
      <c r="H273" t="s">
        <v>580</v>
      </c>
      <c r="I273" t="s">
        <v>580</v>
      </c>
      <c r="J273" t="s">
        <v>580</v>
      </c>
      <c r="K273" t="s">
        <v>580</v>
      </c>
      <c r="L273" t="s">
        <v>580</v>
      </c>
    </row>
    <row r="274" spans="1:12" x14ac:dyDescent="0.25">
      <c r="A274" t="s">
        <v>108</v>
      </c>
      <c r="B274" t="s">
        <v>580</v>
      </c>
      <c r="C274" t="s">
        <v>580</v>
      </c>
      <c r="D274" t="s">
        <v>580</v>
      </c>
      <c r="E274" t="s">
        <v>580</v>
      </c>
      <c r="F274" t="s">
        <v>580</v>
      </c>
      <c r="G274" t="s">
        <v>580</v>
      </c>
      <c r="H274" t="s">
        <v>580</v>
      </c>
      <c r="I274" t="s">
        <v>580</v>
      </c>
      <c r="J274" t="s">
        <v>580</v>
      </c>
      <c r="K274" t="s">
        <v>580</v>
      </c>
      <c r="L274" t="s">
        <v>580</v>
      </c>
    </row>
    <row r="275" spans="1:12" x14ac:dyDescent="0.25">
      <c r="A275" t="s">
        <v>181</v>
      </c>
      <c r="B275" t="s">
        <v>580</v>
      </c>
      <c r="C275" t="s">
        <v>580</v>
      </c>
      <c r="D275" t="s">
        <v>580</v>
      </c>
      <c r="E275" t="s">
        <v>580</v>
      </c>
      <c r="F275" t="s">
        <v>580</v>
      </c>
      <c r="G275" t="s">
        <v>580</v>
      </c>
      <c r="H275" t="s">
        <v>580</v>
      </c>
      <c r="I275" t="s">
        <v>580</v>
      </c>
      <c r="J275" t="s">
        <v>580</v>
      </c>
      <c r="K275" t="s">
        <v>580</v>
      </c>
      <c r="L275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2015</vt:lpstr>
      <vt:lpstr>2016</vt:lpstr>
      <vt:lpstr>2017</vt:lpstr>
      <vt:lpstr>2018</vt:lpstr>
      <vt:lpstr>2019</vt:lpstr>
      <vt:lpstr>2020</vt:lpstr>
      <vt:lpstr>2021</vt:lpstr>
      <vt:lpstr>Country and Region</vt:lpstr>
      <vt:lpstr>GDP $ from World Bank</vt:lpstr>
      <vt:lpstr>Life Expectancy from World Bank</vt:lpstr>
      <vt:lpstr>Unemployment % from World Bank</vt:lpstr>
      <vt:lpstr>Education Index from Wiki</vt:lpstr>
      <vt:lpstr>% Drinking Water FAOStat</vt:lpstr>
      <vt:lpstr>% Sanitation Servics FAOStat</vt:lpstr>
      <vt:lpstr>Freedom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 Niere</dc:creator>
  <cp:lastModifiedBy>Melody Niere</cp:lastModifiedBy>
  <dcterms:created xsi:type="dcterms:W3CDTF">2022-10-03T17:03:41Z</dcterms:created>
  <dcterms:modified xsi:type="dcterms:W3CDTF">2022-10-07T14:21:22Z</dcterms:modified>
</cp:coreProperties>
</file>