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m\Desktop\"/>
    </mc:Choice>
  </mc:AlternateContent>
  <xr:revisionPtr revIDLastSave="0" documentId="13_ncr:1_{88FC40D2-70C9-4738-9F23-8B875792CC86}" xr6:coauthVersionLast="47" xr6:coauthVersionMax="47" xr10:uidLastSave="{00000000-0000-0000-0000-000000000000}"/>
  <bookViews>
    <workbookView xWindow="-28920" yWindow="-180" windowWidth="29040" windowHeight="17520" xr2:uid="{DE781EAB-90F5-45EE-94B9-09AAAE47A321}"/>
  </bookViews>
  <sheets>
    <sheet name="master_table" sheetId="1" r:id="rId1"/>
    <sheet name="LOO_PTSD_freeze3_lat" sheetId="12" r:id="rId2"/>
    <sheet name="LOO_PTSD_freeze3_aamcc" sheetId="11" r:id="rId3"/>
    <sheet name="LOO_PTSD_freeze3_aam" sheetId="10" r:id="rId4"/>
    <sheet name="LOO_PTSD_freeze3_eur" sheetId="9" r:id="rId5"/>
    <sheet name="LOO_PTSD_freeze3_eurcc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5" i="1" l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F71" i="1"/>
  <c r="D49" i="1"/>
  <c r="D36" i="1"/>
  <c r="D12" i="1"/>
  <c r="D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tc={A136BFAA-5652-4F14-B392-8014E211B134}</author>
    <author>tc={901849D7-B480-4414-AA52-0E64F3F4EDDF}</author>
    <author>tc={873E3DA1-30C9-4F6E-8005-5E02A0E8B562}</author>
    <author>tc={9F2CBAE9-4F12-4E2C-A493-BA73552C13EC}</author>
    <author>tc={9B682225-010F-4810-85CE-F4DF7241FF0D}</author>
  </authors>
  <commentList>
    <comment ref="G1" authorId="0" shapeId="0" xr:uid="{A136BFAA-5652-4F14-B392-8014E211B134}">
      <text>
        <t>[Threaded comment]
Your version of Excel allows you to read this threaded comment; however, any edits to it will get removed if the file is opened in a newer version of Excel. Learn more: https://go.microsoft.com/fwlink/?linkid=870924
Comment:
    up to 51 files</t>
      </text>
    </comment>
    <comment ref="M1" authorId="1" shapeId="0" xr:uid="{901849D7-B480-4414-AA52-0E64F3F4EDDF}">
      <text>
        <t>[Threaded comment]
Your version of Excel allows you to read this threaded comment; however, any edits to it will get removed if the file is opened in a newer version of Excel. Learn more: https://go.microsoft.com/fwlink/?linkid=870924
Comment:
    20 expected</t>
      </text>
    </comment>
    <comment ref="M47" authorId="2" shapeId="0" xr:uid="{873E3DA1-30C9-4F6E-8005-5E02A0E8B56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original annot</t>
      </text>
    </comment>
    <comment ref="I58" authorId="3" shapeId="0" xr:uid="{9F2CBAE9-4F12-4E2C-A493-BA73552C13EC}">
      <text>
        <t>[Threaded comment]
Your version of Excel allows you to read this threaded comment; however, any edits to it will get removed if the file is opened in a newer version of Excel. Learn more: https://go.microsoft.com/fwlink/?linkid=870924
Comment:
    no x available</t>
      </text>
    </comment>
    <comment ref="G66" authorId="4" shapeId="0" xr:uid="{9B682225-010F-4810-85CE-F4DF7241FF0D}">
      <text>
        <t>[Threaded comment]
Your version of Excel allows you to read this threaded comment; however, any edits to it will get removed if the file is opened in a newer version of Excel. Learn more: https://go.microsoft.com/fwlink/?linkid=870924
Comment:
    did not have marked in original table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tc={D9A8053A-919C-4A7F-BA31-F5C08350E1AB}</author>
  </authors>
  <commentList>
    <comment ref="G66" authorId="0" shapeId="0" xr:uid="{D9A8053A-919C-4A7F-BA31-F5C08350E1AB}">
      <text>
        <t>[Threaded comment]
Your version of Excel allows you to read this threaded comment; however, any edits to it will get removed if the file is opened in a newer version of Excel. Learn more: https://go.microsoft.com/fwlink/?linkid=870924
Comment:
    did not have marked in original table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tc={39292699-86CD-4B2E-A1FF-52862EEDFE07}</author>
    <author>tc={11DD0BFD-9361-4F38-A64F-60AF639653E5}</author>
  </authors>
  <commentList>
    <comment ref="H58" authorId="0" shapeId="0" xr:uid="{39292699-86CD-4B2E-A1FF-52862EEDFE07}">
      <text>
        <t>[Threaded comment]
Your version of Excel allows you to read this threaded comment; however, any edits to it will get removed if the file is opened in a newer version of Excel. Learn more: https://go.microsoft.com/fwlink/?linkid=870924
Comment:
    no x available</t>
      </text>
    </comment>
    <comment ref="G66" authorId="1" shapeId="0" xr:uid="{11DD0BFD-9361-4F38-A64F-60AF639653E5}">
      <text>
        <t>[Threaded comment]
Your version of Excel allows you to read this threaded comment; however, any edits to it will get removed if the file is opened in a newer version of Excel. Learn more: https://go.microsoft.com/fwlink/?linkid=870924
Comment:
    did not have marked in original table</t>
      </text>
    </comment>
  </commentList>
</comments>
</file>

<file path=xl/sharedStrings.xml><?xml version="1.0" encoding="utf-8"?>
<sst xmlns="http://schemas.openxmlformats.org/spreadsheetml/2006/main" count="1252" uniqueCount="242">
  <si>
    <t>Study Number</t>
  </si>
  <si>
    <t>Study Abbreviation</t>
  </si>
  <si>
    <t>N Total</t>
  </si>
  <si>
    <t>Cases</t>
  </si>
  <si>
    <t xml:space="preserve"> Controls</t>
  </si>
  <si>
    <t>X Chromsome Analyzed</t>
  </si>
  <si>
    <t>MRSC</t>
  </si>
  <si>
    <t>X</t>
  </si>
  <si>
    <t>ONGA</t>
  </si>
  <si>
    <t>SAFR</t>
  </si>
  <si>
    <t>DNHS</t>
  </si>
  <si>
    <t>NHS2</t>
  </si>
  <si>
    <t>GSDC</t>
  </si>
  <si>
    <t>FSCD</t>
  </si>
  <si>
    <t>COGA</t>
  </si>
  <si>
    <t>COGB</t>
  </si>
  <si>
    <t>BRYA</t>
  </si>
  <si>
    <t>SATU</t>
  </si>
  <si>
    <t>DEFE</t>
  </si>
  <si>
    <t>NHRV</t>
  </si>
  <si>
    <t>NSS1</t>
  </si>
  <si>
    <t>NSS2</t>
  </si>
  <si>
    <t>PPDS</t>
  </si>
  <si>
    <t>KSUD</t>
  </si>
  <si>
    <t>BOBA</t>
  </si>
  <si>
    <t>KMC2</t>
  </si>
  <si>
    <t>PORT</t>
  </si>
  <si>
    <t>GUTS</t>
  </si>
  <si>
    <t>NHSY</t>
  </si>
  <si>
    <t>PROM</t>
  </si>
  <si>
    <t>VETS</t>
  </si>
  <si>
    <t>PRIS</t>
  </si>
  <si>
    <t>MIRE</t>
  </si>
  <si>
    <t>INTR</t>
  </si>
  <si>
    <t>DAMI</t>
  </si>
  <si>
    <t>QIMR</t>
  </si>
  <si>
    <t>NCPT</t>
  </si>
  <si>
    <t>TRAC</t>
  </si>
  <si>
    <t>RING</t>
  </si>
  <si>
    <t>STRO</t>
  </si>
  <si>
    <t>BRY2</t>
  </si>
  <si>
    <t>FEEN</t>
  </si>
  <si>
    <t>DCSR</t>
  </si>
  <si>
    <t>TEIC</t>
  </si>
  <si>
    <t>NIUT</t>
  </si>
  <si>
    <t>NCMH</t>
  </si>
  <si>
    <t>EACR</t>
  </si>
  <si>
    <t>WACH</t>
  </si>
  <si>
    <t>EGHS</t>
  </si>
  <si>
    <t>ADNH</t>
  </si>
  <si>
    <t>GTPC</t>
  </si>
  <si>
    <t>BETR</t>
  </si>
  <si>
    <t>SEEP</t>
  </si>
  <si>
    <t>COM1</t>
  </si>
  <si>
    <t>FTCB</t>
  </si>
  <si>
    <t>GRAC</t>
  </si>
  <si>
    <t>GMRF</t>
  </si>
  <si>
    <t>YEHU</t>
  </si>
  <si>
    <t>BAKE</t>
  </si>
  <si>
    <t>VRIS</t>
  </si>
  <si>
    <t>WANG</t>
  </si>
  <si>
    <t>UKBB</t>
  </si>
  <si>
    <t>MEDE</t>
  </si>
  <si>
    <t>BRLS</t>
  </si>
  <si>
    <t>DSAS</t>
  </si>
  <si>
    <t>RCSS</t>
  </si>
  <si>
    <t>DELB</t>
  </si>
  <si>
    <t>EHVP</t>
  </si>
  <si>
    <t>MAMH</t>
  </si>
  <si>
    <t>AURO</t>
  </si>
  <si>
    <t>ONGB</t>
  </si>
  <si>
    <t>SAF2</t>
  </si>
  <si>
    <t>WTCS</t>
  </si>
  <si>
    <t>MVP1</t>
  </si>
  <si>
    <t>AGDS</t>
  </si>
  <si>
    <t>CANA</t>
  </si>
  <si>
    <t>QIM2</t>
  </si>
  <si>
    <t>RCOG</t>
  </si>
  <si>
    <t>WTCM</t>
  </si>
  <si>
    <t>DAI2</t>
  </si>
  <si>
    <t>BIOV</t>
  </si>
  <si>
    <t>MGBB</t>
  </si>
  <si>
    <t>HUNT</t>
  </si>
  <si>
    <t>SWED</t>
  </si>
  <si>
    <t>FING</t>
  </si>
  <si>
    <t>UKB2</t>
  </si>
  <si>
    <t>BIOM</t>
  </si>
  <si>
    <t>ESBB</t>
  </si>
  <si>
    <t>MAYO</t>
  </si>
  <si>
    <r>
      <rPr>
        <vertAlign val="superscript"/>
        <sz val="11"/>
        <color theme="1"/>
        <rFont val="Arial"/>
        <family val="2"/>
      </rPr>
      <t>a,b,c,d,e,f,g,h,I,j</t>
    </r>
    <r>
      <rPr>
        <sz val="11"/>
        <color theme="1"/>
        <rFont val="Arial"/>
        <family val="2"/>
      </rPr>
      <t xml:space="preserve"> Matching letter indicates studies analyzed as a single unit.</t>
    </r>
  </si>
  <si>
    <t>File</t>
  </si>
  <si>
    <t>mrsc_mrsc_eur_pcs.Current_PTSD_Continuous.assoc.gz_XXX</t>
  </si>
  <si>
    <t>mrsc_cvc_eur_pcs.Current_PTSD_Continuous.assoc.gz_XXX</t>
  </si>
  <si>
    <t>onga_onga_eur_pcs.Lifetime_PTSD_Continuous.assoc.gz_XXX</t>
  </si>
  <si>
    <t>nhs2_nhs2_eur_pcs.Lifetime_PTSD_Continuous.assoc.gz_XXX</t>
  </si>
  <si>
    <t>fscd_fscd_eur_pcs.Lifetime_PTSD_Continuous.assoc.gz_XXX</t>
  </si>
  <si>
    <t>coga_coga_eur_pcs.Lifetime_PTSD_Continuous.assoc.gz_XXX</t>
  </si>
  <si>
    <t>cogb_cogb_eur_pcs.Lifetime_PTSD_Continuous.assoc.gz_XXX</t>
  </si>
  <si>
    <t>minv_minv_eur_pcs.Lifetime_PTSD_Continuous.assoc.gz_XXX</t>
  </si>
  <si>
    <t>nhrv_gfk_eur_pcs.Lifetime_PTSD_Continuous.assoc.gz_XXX</t>
  </si>
  <si>
    <t>nhrv_vakn_eur_pcs.Lifetime_PTSD_Continuous.assoc.gz_XXX</t>
  </si>
  <si>
    <t>nss1_nss1_eur_pcs.Current_PTSD_Continuous.assoc.gz_XXX</t>
  </si>
  <si>
    <t>nss2_nss2_eur_pcs.Current_PTSD_Continuous.assoc.gz_XXX</t>
  </si>
  <si>
    <t>nss1_ppds_eur_pcs.Current_PTSD_Continuous.assoc.gz_XXX</t>
  </si>
  <si>
    <t>psy2_guts_eur_pcs.Lifetime_PTSD_Continuous.assoc.gz_XXX</t>
  </si>
  <si>
    <t>psy2_nhsy_eur_pcs.Lifetime_PTSD_Continuous.assoc.gz_XXX</t>
  </si>
  <si>
    <t>pris_pris_eur_pcs.Current_PTSD_Continuous.assoc.gz_XXX</t>
  </si>
  <si>
    <t>ring_ring_eur_pcs.Current_PTSD_Continuous.assoc.gz_XXX</t>
  </si>
  <si>
    <t>psy3_bry2_eur_pcs.Current_PTSD_Continuous.assoc.gz_XXX</t>
  </si>
  <si>
    <t>psy3_niut_eur_pcs.Current_PTSD_Continuous.assoc.gz_XXX</t>
  </si>
  <si>
    <t>psy3_ncmh_eur_pcs.Current_PTSD_Continuous.assoc.gz_XXX</t>
  </si>
  <si>
    <t>psy3_eacr_eur_pcs.Current_PTSD_Continuous.assoc.gz_XXX</t>
  </si>
  <si>
    <t>meg2_wach_eur_pcs.Current_PTSD_Continuous.assoc.gz_XXX</t>
  </si>
  <si>
    <t>gtpc_gtpc_eur_pcs.Current_PTSD_Continuous.assoc.gz_XXX</t>
  </si>
  <si>
    <t>comc_comc_eur_pcs.Lifetime_PTSD_Continuous.assoc.gz_XXX</t>
  </si>
  <si>
    <t>ftca_ftcb_eur_pcs.Lifetime_PTSD_Continuous.assoc.gz_XXX</t>
  </si>
  <si>
    <t>grac_grac_eur_pcs.Lifetime_PTSD_Continuous.assoc.gz_XXX</t>
  </si>
  <si>
    <t>gali_gali_eur_pcs.Current_PTSD_Continuous.assoc.gz_XXX</t>
  </si>
  <si>
    <t>auro_auro_eur_pcs.Current_PTSD_Continuous.assoc.gz_XXX</t>
  </si>
  <si>
    <t>ongb_ongb_eur_pcs.Current_PTSD_Continuous.assoc.gz_XXX</t>
  </si>
  <si>
    <t>gsdc_gsdc_eur_pcs.Case.assoc.gz_XXX</t>
  </si>
  <si>
    <t>brya_brya_eur_pcs.Case.assoc.gz_XXX</t>
  </si>
  <si>
    <t>pts1_pts1_eur_pcs.Case.assoc.gz_XXX</t>
  </si>
  <si>
    <t>stro_stro_eur_pcs.Case.assoc.gz_XXX</t>
  </si>
  <si>
    <t>psy3_feen_eur_pcs.Case.assoc.gz_XXX</t>
  </si>
  <si>
    <t>betr_betr_eur_pcs.Case.assoc.gz_XXX</t>
  </si>
  <si>
    <t>psy4_psy4_eur_pcs.Case.assoc.gz_XXX</t>
  </si>
  <si>
    <t>wrby_wrby_eur_pcs.Case.assoc.gz_XXX</t>
  </si>
  <si>
    <t>psy5_psy5_eur_pcs.Case.assoc.gz_XXX</t>
  </si>
  <si>
    <t>ptsd_qt_vetsa_may12_2021_related_filtered.imputed.stats.gz_XXX</t>
  </si>
  <si>
    <t>pts_ukbb_may13_2021_unrelated.bgen.stats.gz_XXX</t>
  </si>
  <si>
    <t>MIRE_eur_analysis1_mf.gz.maf01.gz_XXX</t>
  </si>
  <si>
    <t>INTr_eur_analysis1_mf.gz.maf01.gz_XXX</t>
  </si>
  <si>
    <t>daner_psd_25July.gz.maf01.gz_XXX</t>
  </si>
  <si>
    <t>pts_qimr_mix_nm.logscale.results.gz.maf01.gz_XXX</t>
  </si>
  <si>
    <t>N800_eur_analysis1_mf.gz.maf01.gz_XXX</t>
  </si>
  <si>
    <t>TRAC_eur_analysis1_mf.gz.maf01.gz_XXX</t>
  </si>
  <si>
    <t>test_wtc_dosage_HDS_SamClean_MAF.PHENO1.glm.linear.frq.fuma2.gz_XXX</t>
  </si>
  <si>
    <t>PTSDsum_AGDS_full_19052021.QIMRB.txt.gz_XXX</t>
  </si>
  <si>
    <t>clsa_1-23xm2_psd_dctoff_com_out_covars_c4_20210512.PSD_DCTOFF_COM.assoc.logistic.add.gz_XXX</t>
  </si>
  <si>
    <t>PTSDyn_others_full_19052021.QIMRB.txt.gz_XXX</t>
  </si>
  <si>
    <t>PTSDdx.trauma_PTSDdx_oct2017EA.fuma.tbl.gz.fuma.gz_XXX</t>
  </si>
  <si>
    <t>PGC_WTC.W.assoc.logistic.merged.gwas2.gz_XXX</t>
  </si>
  <si>
    <t>daner_iPSYCH2015_PTSDbroad_chr1to22_HRC_MAF01.gz_XXX</t>
  </si>
  <si>
    <t>ptsd_gwas_dosage_chr.all.PHENO2.glm.firth.additive.with.header.and.freqs.good.gz_XXX</t>
  </si>
  <si>
    <t>pbk_eur_ptsd_gwas_broad_share.txt.gz_XXX</t>
  </si>
  <si>
    <t>HUNT_ptsd_pgc_allchr_filter_info_results.txt.gz.fuma.gz_XXX</t>
  </si>
  <si>
    <t>SWE_STAGE_PTSD_saige_info_sumstats.gz_XXX</t>
  </si>
  <si>
    <t>file_download_22122020_chia_yen_PTSD_broad_bothsex_july122021.gz.fuma.gz_XXX</t>
  </si>
  <si>
    <t>PTSD_EHR_Broad_2020_12_10_ReGENIE_Step2_WG.txt.regenie.gz_XXX</t>
  </si>
  <si>
    <t>PTSD_broad_EA_clean.head.assoc.logistic.merged.gwas2.gz_XXX</t>
  </si>
  <si>
    <t>PTSD_broad_EstBB_GWAS_results.txt.noinfo.gz_XXX</t>
  </si>
  <si>
    <t>ptsd_def2.ALL.pcAdj.MAF0.01.glm.logistic4.gz_XXX</t>
  </si>
  <si>
    <t>TotalPCL_MVP_eur.gz_XXX</t>
  </si>
  <si>
    <t>MRSC (CVC)</t>
  </si>
  <si>
    <t>NHRV (VAKN</t>
  </si>
  <si>
    <t>LooDefault</t>
  </si>
  <si>
    <t>mrsc_mrsc_aam_pcs.Current_PTSD_Continuous.assoc.gz_XXX</t>
  </si>
  <si>
    <t>safr_safr_aam_pcs.Current_PTSD_Continuous.assoc.gz_XXX</t>
  </si>
  <si>
    <t>dnhs_dnhs_aam_pcs.Lifetime_PTSD_Continuous.assoc.gz_XXX</t>
  </si>
  <si>
    <t>fscd_fscd_aam_pcs.Lifetime_PTSD_Continuous.assoc.gz_XXX</t>
  </si>
  <si>
    <t>cogb_cogb_aam_pcs.Lifetime_PTSD_Continuous.assoc.gz_XXX</t>
  </si>
  <si>
    <t>nss1_nss1_aam_pcs.Current_PTSD_Continuous.assoc.gz_XXX</t>
  </si>
  <si>
    <t>nss2_nss2_aam_pcs.Current_PTSD_Continuous.assoc.gz_XXX</t>
  </si>
  <si>
    <t>nss1_ppds_aam_pcs.Current_PTSD_Continuous.assoc.gz_XXX</t>
  </si>
  <si>
    <t>gtpc_gtpc_aam_pcs.Current_PTSD_Continuous.assoc.gz_XXX</t>
  </si>
  <si>
    <t>comc_comc_aam_pcs.Lifetime_PTSD_Continuous.assoc.gz_XXX</t>
  </si>
  <si>
    <t>grac_grac_aam_pcs.Lifetime_PTSD_Continuous.assoc.gz_XXX</t>
  </si>
  <si>
    <t>auro_auro_aam_pcs.Current_PTSD_Continuous.assoc.gz_XXX</t>
  </si>
  <si>
    <t>gsdc_gsdc_aam_pcs.Case.assoc.gz_XXX</t>
  </si>
  <si>
    <t>pts1_pts1_aam_pcs.Case.assoc.gz_XXX</t>
  </si>
  <si>
    <t>stro_stro_aam_pcs.Case.assoc.gz_XXX</t>
  </si>
  <si>
    <t>psy3_psy3_aam_pcs.Case.assoc.gz_XXX</t>
  </si>
  <si>
    <t>meg2_meg2_aam_pcs.Case.assoc.gz_XXX</t>
  </si>
  <si>
    <t>wrby_wrby_aam_pcs.Case.assoc.gz_XXX</t>
  </si>
  <si>
    <t>psy5_psy5_aam_pcs.Case.assoc.gz_XXX</t>
  </si>
  <si>
    <t>saf2_saf2_aam_pcs.Case.assoc.gz_XXX</t>
  </si>
  <si>
    <t>MIRE_aam_analysis1_mf.gz_XXX</t>
  </si>
  <si>
    <t>N800_aam_analysis1_mf.gz_XXX</t>
  </si>
  <si>
    <t>PTSDdx.trauma_PTSDdx_oct2017AA.fuma.tbl.gz.fuma.se.gz_XXX</t>
  </si>
  <si>
    <t>PTSD_broad_AA_clean.head.assoc.logistic.merged.gwas2.se.gz_XXX</t>
  </si>
  <si>
    <t>dbGAP_totalPCL_afr.harmonized.gz_XXX</t>
  </si>
  <si>
    <t>mrsc_mrsc_lat_pcs.Current_PTSD_Continuous.assoc.gz_XXX</t>
  </si>
  <si>
    <t>mrsc_cvc_lat_pcs.Current_PTSD_Continuous.assoc.gz_XXX</t>
  </si>
  <si>
    <t>nss1_nss1_lat_pcs.Current_PTSD_Continuous.assoc.gz_XXX</t>
  </si>
  <si>
    <t>nss2_nss2_lat_pcs.Current_PTSD_Continuous.assoc.gz_XXX</t>
  </si>
  <si>
    <t>nss1_ppds_lat_pcs.Current_PTSD_Continuous.assoc.gz_XXX</t>
  </si>
  <si>
    <t>PROM_PROM_lat_pcs.Current_PTSD_Continuous.assoc.gz_XXX</t>
  </si>
  <si>
    <t>mamh_mamh_lat_pcs.Current_PTSD_Continuous.assoc.gz_XXX</t>
  </si>
  <si>
    <t>stro_stro_lat_pcs.Case.assoc.gz_XXX</t>
  </si>
  <si>
    <t>mede_mede_lat_pcs.Case.assoc.gz_XXX</t>
  </si>
  <si>
    <t>CaseControl_File</t>
  </si>
  <si>
    <t>mrsc_mrsc_eur_pcs.PHENO1.assoc.gz_XXX</t>
  </si>
  <si>
    <t>mrsc_cvc_eur_pcs.PHENO1.assoc.gz_XXX</t>
  </si>
  <si>
    <t xml:space="preserve">onga_onga_eur_pcs.PHENO1.assoc.gz_XXX </t>
  </si>
  <si>
    <t>nhs2_nhs2_eur_pcs.PHENO1.assoc.gz_XXX</t>
  </si>
  <si>
    <t>fscd_fscd_eur_pcs.PHENO1.assoc.gz_XXX</t>
  </si>
  <si>
    <t>coga_coga_eur_pcs.PHENO1.assoc.gz_XXX</t>
  </si>
  <si>
    <t>cogb_cogb_eur_pcs.PHENO1.assoc.gz_XXX</t>
  </si>
  <si>
    <t>minv_minv_eur_pcs.PHENO1.assoc.gz_XXX</t>
  </si>
  <si>
    <t>nhrv_gfk_eur_pcs.PHENO1.assoc.gz_XXX</t>
  </si>
  <si>
    <t>nhrv_vakn_eur_pcs.PHENO1.assoc.gz_XXX</t>
  </si>
  <si>
    <t>nss1_nss1_eur_pcs.Case.assoc.gz_XXX</t>
  </si>
  <si>
    <t>nss2_nss2_eur_pcs.Case.assoc.gz_XXX</t>
  </si>
  <si>
    <t>nss1_ppds_eur_pcs.Case.assoc.gz_XXX</t>
  </si>
  <si>
    <t>psy2_guts_eur_pcs.PHENO1.assoc.gz_XXX</t>
  </si>
  <si>
    <t>psy2_nhsy_eur_pcs.PHENO1.assoc.gz_XXX</t>
  </si>
  <si>
    <t>pris_pris_eur_pcs.PHENO1.assoc.gz_XXX</t>
  </si>
  <si>
    <t xml:space="preserve">ring_ring_eur_pcs.PHENO1.assoc.gz_XXX </t>
  </si>
  <si>
    <t xml:space="preserve">psy3_bry2_eur_pcs.PHENO1.assoc.gz_XXX </t>
  </si>
  <si>
    <t xml:space="preserve">psy3_niut_eur_pcs.PHENO1.assoc.gz_XXX </t>
  </si>
  <si>
    <t xml:space="preserve">psy3_ncmh_eur_pcs.PHENO1.assoc.gz_XXX </t>
  </si>
  <si>
    <t>psy3_eacr_eur_pcs.PHENO1.assoc.gz_XXX</t>
  </si>
  <si>
    <t xml:space="preserve">meg2_wach_eur_pcs.PHENO1.assoc.gz_XXX </t>
  </si>
  <si>
    <t>gtpc_gtpc_eur_pcs.PHENO1.assoc.gz_XXX</t>
  </si>
  <si>
    <t>comc_comc_eur_pcs.PHENO1.assoc.gz_XXX</t>
  </si>
  <si>
    <t>ftca_ftcb_eur_pcs.Case.assoc.gz_XXX</t>
  </si>
  <si>
    <t>grac_grac_eur_pcs.PHENO1.assoc.gz_XXX</t>
  </si>
  <si>
    <t>gali_gali_eur_pcs.PHENO1.assoc.gz_XXX</t>
  </si>
  <si>
    <t xml:space="preserve">auro_auro_eur_pcs.PHENO1.assoc.gz_XXX </t>
  </si>
  <si>
    <t>ongb_ongb_eur_pcs.Case.assoc.gz_XXX</t>
  </si>
  <si>
    <t>ptsd_dx_vetsa_may12_2021_related_filtered.imputed.stats.logit.gz_XXX</t>
  </si>
  <si>
    <t>pcldx_ukbb_may13_2021_unrelated.bgen.stats.logit.gz_XXX</t>
  </si>
  <si>
    <t>test_wtc_dosage_HDS_SamClean_MAF.PHENO2.glm.logistic.frq.fuma2.gz_XXX</t>
  </si>
  <si>
    <t>PTSDyn_AGDS_full_19052021.QIMRB.txt.gz_XXX</t>
  </si>
  <si>
    <t>PTSDdx.trauma_PTSDdx_oct2017EA.fuma.tbl.gz.fuma.se.gz_XXX</t>
  </si>
  <si>
    <t>PGC_WTC.W.assoc.logistic.merged.gwas2.se.gz_XXX</t>
  </si>
  <si>
    <t>PTSD_broad_EA_clean.head.assoc.logistic.merged.gwas2.se.gz_XXX</t>
  </si>
  <si>
    <t>dbGAP_CaseControl_eur.harmonized.gz_XXX</t>
  </si>
  <si>
    <t>mrsc_mrsc_aam_pcs.PHENO1.assoc.gz_XXX</t>
  </si>
  <si>
    <t>safr_safr_aam_pcs.PHENO1.assoc.gz_XXX</t>
  </si>
  <si>
    <t>dnhs_dnhs_aam_pcs.PHENO1.assoc.gz_XXX</t>
  </si>
  <si>
    <t>fscd_fscd_aam_pcs.PHENO1.assoc.gz_XXX</t>
  </si>
  <si>
    <t>cogb_cogb_aam_pcs.PHENO1.assoc.gz_XXX</t>
  </si>
  <si>
    <t>nss1_nss1_aam_pcs.Case.assoc.gz_XXX</t>
  </si>
  <si>
    <t>nss2_nss2_aam_pcs.Case.assoc.gz_XXX</t>
  </si>
  <si>
    <t>nss1_ppds_aam_pcs.Case.assoc.gz_XXX</t>
  </si>
  <si>
    <t>gtpc_gtpc_aam_pcs.PHENO1.assoc.gz_XXX</t>
  </si>
  <si>
    <t>comc_comc_aam_pcs.PHENO1.assoc.gz_XXX</t>
  </si>
  <si>
    <t>grac_grac_aam_pcs.PHENO1.assoc.gz_XXX</t>
  </si>
  <si>
    <t>auro_auro_aam_pcs.PHENO1.assoc.gz_XXX</t>
  </si>
  <si>
    <t>dbGAP_CaseControl_afr.harmonized.gz_XXX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</si>
</sst>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vertAlign val="superscript"/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CA0FE"/>
        <bgColor indexed="64"/>
      </patternFill>
    </fill>
    <fill>
      <patternFill patternType="solid">
        <fgColor rgb="FFF57A7C"/>
        <bgColor indexed="64"/>
      </patternFill>
    </fill>
    <fill>
      <patternFill patternType="solid">
        <fgColor rgb="FFB298C7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1">
    <xf numFmtId="0" fontId="0" fillId="0" borderId="0" xfId="0"/>
    <xf numFmtId="0" fontId="3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3" fontId="2" fillId="3" borderId="0" xfId="0" applyNumberFormat="1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3" fontId="2" fillId="4" borderId="0" xfId="0" applyNumberFormat="1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3" fontId="2" fillId="5" borderId="0" xfId="0" applyNumberFormat="1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5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3" fontId="4" fillId="2" borderId="3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3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3" fontId="4" fillId="2" borderId="0" xfId="0" quotePrefix="1" applyNumberFormat="1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3" fontId="8" fillId="2" borderId="0" xfId="0" applyNumberFormat="1" applyFont="1" applyFill="1" applyAlignment="1">
      <alignment horizontal="center" vertical="center" wrapText="1" readingOrder="1"/>
    </xf>
    <xf numFmtId="49" fontId="4" fillId="2" borderId="0" xfId="0" applyNumberFormat="1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2" borderId="0" xfId="0" quotePrefix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 readingOrder="1"/>
    </xf>
    <xf numFmtId="0" fontId="4" fillId="2" borderId="0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0" xfId="0" applyFill="1"/>
    <xf numFmtId="3" fontId="4" fillId="6" borderId="1" xfId="0" applyNumberFormat="1" applyFont="1" applyFill="1" applyBorder="1" applyAlignment="1">
      <alignment horizontal="center" vertical="center"/>
    </xf>
    <xf numFmtId="3" fontId="4" fillId="6" borderId="0" xfId="0" applyNumberFormat="1" applyFont="1" applyFill="1" applyAlignment="1">
      <alignment horizontal="center" vertical="center"/>
    </xf>
  </cellXfs>
  <cellStyles count="5">
    <cellStyle name="Comma" xfId="1" builtinId="3"/>
    <cellStyle name="Hyperlink 2" xfId="4" xr:uid="{86E39F26-141B-4710-94AB-E2FAC4EBA108}"/>
    <cellStyle name="Normal" xfId="0" builtinId="0"/>
    <cellStyle name="Normal 2" xfId="2" xr:uid="{A35744F8-E94C-47AB-B5C7-F7BEE8C8D5F5}"/>
    <cellStyle name="Percent 2" xfId="3" xr:uid="{2FD0DE70-2DF8-40E4-9C16-B2C196A6D3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ihofer, Adam" id="{DEDF7FF7-0791-48A8-9C92-B451E596234C}" userId="S::amaihofer@health.ucsd.edu::68b4ec75-586b-4336-b84a-bccddc70f67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5-05-15T19:58:54.49" personId="{DEDF7FF7-0791-48A8-9C92-B451E596234C}" id="{A136BFAA-5652-4F14-B392-8014E211B134}">
    <text>up to 51 files</text>
  </threadedComment>
  <threadedComment ref="M1" dT="2025-05-15T20:56:21.18" personId="{DEDF7FF7-0791-48A8-9C92-B451E596234C}" id="{901849D7-B480-4414-AA52-0E64F3F4EDDF}">
    <text>20 expected</text>
  </threadedComment>
  <threadedComment ref="M47" dT="2025-05-15T20:28:50.58" personId="{DEDF7FF7-0791-48A8-9C92-B451E596234C}" id="{873E3DA1-30C9-4F6E-8005-5E02A0E8B562}">
    <text>not in original annot</text>
  </threadedComment>
  <threadedComment ref="I58" dT="2025-05-15T18:38:38.61" personId="{DEDF7FF7-0791-48A8-9C92-B451E596234C}" id="{9F2CBAE9-4F12-4E2C-A493-BA73552C13EC}">
    <text>no x available</text>
  </threadedComment>
  <threadedComment ref="G66" dT="2025-05-15T16:39:07.83" personId="{DEDF7FF7-0791-48A8-9C92-B451E596234C}" id="{9B682225-010F-4810-85CE-F4DF7241FF0D}">
    <text>did not have marked in original table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66" dT="2025-05-15T16:39:07.83" personId="{DEDF7FF7-0791-48A8-9C92-B451E596234C}" id="{D9A8053A-919C-4A7F-BA31-F5C08350E1AB}">
    <text>did not have marked in original table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58" dT="2025-05-15T18:38:38.61" personId="{DEDF7FF7-0791-48A8-9C92-B451E596234C}" id="{39292699-86CD-4B2E-A1FF-52862EEDFE07}">
    <text>no x available</text>
  </threadedComment>
  <threadedComment ref="G66" dT="2025-05-15T16:39:07.83" personId="{DEDF7FF7-0791-48A8-9C92-B451E596234C}" id="{11DD0BFD-9361-4F38-A64F-60AF639653E5}">
    <text>did not have marked in original table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17F8-FBA8-4800-95F5-1066BA3523AB}">
  <dimension ref="A1:Z125"/>
  <sheetViews>
    <sheetView tabSelected="1" zoomScale="70" zoomScaleNormal="70" workbookViewId="0">
      <pane ySplit="1" topLeftCell="A2" activePane="bottomLeft" state="frozen"/>
      <selection pane="bottomLeft" activeCell="I24" sqref="I24"/>
    </sheetView>
  </sheetViews>
  <sheetFormatPr defaultColWidth="9.140625" defaultRowHeight="15" x14ac:dyDescent="0.2"/>
  <cols>
    <col min="1" max="1" width="12.5703125" style="1" customWidth="1"/>
    <col min="2" max="2" width="15" style="25" customWidth="1"/>
    <col min="3" max="3" width="23.42578125" style="25" customWidth="1"/>
    <col min="4" max="4" width="9" style="25" customWidth="1"/>
    <col min="5" max="5" width="7.7109375" style="25" customWidth="1"/>
    <col min="6" max="6" width="10.7109375" style="25" customWidth="1"/>
    <col min="7" max="7" width="16.42578125" style="26" customWidth="1"/>
    <col min="8" max="9" width="55.28515625" style="25" customWidth="1"/>
    <col min="10" max="12" width="10.140625" style="25" customWidth="1"/>
    <col min="13" max="13" width="10.140625" style="26" customWidth="1"/>
    <col min="14" max="15" width="38.42578125" style="25" customWidth="1"/>
    <col min="16" max="17" width="12.7109375" style="25" customWidth="1"/>
    <col min="18" max="18" width="15.28515625" style="25" customWidth="1"/>
    <col min="19" max="19" width="15.140625" style="25" customWidth="1"/>
    <col min="20" max="20" width="14.42578125" style="27" customWidth="1"/>
    <col min="21" max="16384" width="9.140625" style="1"/>
  </cols>
  <sheetData>
    <row r="1" spans="1:26" ht="33.75" customHeight="1" x14ac:dyDescent="0.25">
      <c r="A1" s="1" t="s">
        <v>156</v>
      </c>
      <c r="B1" s="2" t="s">
        <v>0</v>
      </c>
      <c r="C1" s="3" t="s">
        <v>1</v>
      </c>
      <c r="D1" s="29" t="s">
        <v>2</v>
      </c>
      <c r="E1" s="30" t="s">
        <v>3</v>
      </c>
      <c r="F1" s="30" t="s">
        <v>4</v>
      </c>
      <c r="G1" s="4" t="s">
        <v>5</v>
      </c>
      <c r="H1" s="5" t="s">
        <v>90</v>
      </c>
      <c r="I1" s="5" t="s">
        <v>191</v>
      </c>
      <c r="J1" s="34" t="s">
        <v>2</v>
      </c>
      <c r="K1" s="35" t="s">
        <v>3</v>
      </c>
      <c r="L1" s="35" t="s">
        <v>4</v>
      </c>
      <c r="M1" s="6" t="s">
        <v>5</v>
      </c>
      <c r="N1" s="7" t="s">
        <v>90</v>
      </c>
      <c r="O1" s="7" t="s">
        <v>191</v>
      </c>
      <c r="P1" s="36" t="s">
        <v>2</v>
      </c>
      <c r="Q1" s="37" t="s">
        <v>3</v>
      </c>
      <c r="R1" s="37" t="s">
        <v>4</v>
      </c>
      <c r="S1" s="8" t="s">
        <v>5</v>
      </c>
      <c r="T1" s="9" t="s">
        <v>90</v>
      </c>
      <c r="U1" s="10"/>
      <c r="V1" s="10"/>
      <c r="W1" s="10"/>
      <c r="X1" s="10"/>
      <c r="Y1" s="10"/>
      <c r="Z1" s="10"/>
    </row>
    <row r="2" spans="1:26" s="14" customFormat="1" ht="17.25" customHeight="1" x14ac:dyDescent="0.25">
      <c r="A2" s="14">
        <v>1</v>
      </c>
      <c r="B2" s="11">
        <v>1</v>
      </c>
      <c r="C2" s="12" t="s">
        <v>6</v>
      </c>
      <c r="D2" s="12">
        <v>2492</v>
      </c>
      <c r="E2" s="12">
        <v>308</v>
      </c>
      <c r="F2" s="12">
        <v>2184</v>
      </c>
      <c r="G2" s="13" t="s">
        <v>7</v>
      </c>
      <c r="H2" t="s">
        <v>91</v>
      </c>
      <c r="I2" t="s">
        <v>192</v>
      </c>
      <c r="J2" s="12">
        <v>206</v>
      </c>
      <c r="K2" s="12">
        <v>17</v>
      </c>
      <c r="L2" s="12">
        <v>189</v>
      </c>
      <c r="M2" s="13" t="s">
        <v>7</v>
      </c>
      <c r="N2" t="s">
        <v>157</v>
      </c>
      <c r="O2" t="s">
        <v>229</v>
      </c>
      <c r="P2" s="12">
        <v>558</v>
      </c>
      <c r="Q2" s="12">
        <v>48</v>
      </c>
      <c r="R2" s="12">
        <v>510</v>
      </c>
      <c r="S2" s="12" t="s">
        <v>7</v>
      </c>
      <c r="T2" t="s">
        <v>182</v>
      </c>
    </row>
    <row r="3" spans="1:26" s="14" customFormat="1" ht="17.25" customHeight="1" x14ac:dyDescent="0.25">
      <c r="A3" s="14">
        <v>1</v>
      </c>
      <c r="B3" s="11">
        <v>1</v>
      </c>
      <c r="C3" s="11" t="s">
        <v>154</v>
      </c>
      <c r="D3" s="11"/>
      <c r="E3" s="11"/>
      <c r="F3" s="11"/>
      <c r="G3" s="15" t="s">
        <v>7</v>
      </c>
      <c r="H3" t="s">
        <v>92</v>
      </c>
      <c r="I3" t="s">
        <v>193</v>
      </c>
      <c r="J3" s="11"/>
      <c r="K3" s="11"/>
      <c r="L3" s="11"/>
      <c r="M3" s="15"/>
      <c r="P3" s="11"/>
      <c r="Q3" s="11"/>
      <c r="R3" s="11"/>
      <c r="S3" s="11"/>
      <c r="T3" t="s">
        <v>183</v>
      </c>
    </row>
    <row r="4" spans="1:26" s="14" customFormat="1" ht="17.25" customHeight="1" x14ac:dyDescent="0.25">
      <c r="A4" s="14">
        <v>2</v>
      </c>
      <c r="B4" s="11">
        <v>2</v>
      </c>
      <c r="C4" s="11" t="s">
        <v>8</v>
      </c>
      <c r="D4" s="11">
        <v>212</v>
      </c>
      <c r="E4" s="11">
        <v>115</v>
      </c>
      <c r="F4" s="11">
        <v>97</v>
      </c>
      <c r="G4" s="15" t="s">
        <v>7</v>
      </c>
      <c r="H4" t="s">
        <v>93</v>
      </c>
      <c r="I4" t="s">
        <v>194</v>
      </c>
      <c r="J4" s="11"/>
      <c r="K4" s="11"/>
      <c r="L4" s="11"/>
      <c r="M4" s="15"/>
      <c r="P4" s="11"/>
      <c r="Q4" s="11"/>
      <c r="R4" s="11"/>
      <c r="S4" s="11"/>
      <c r="T4" s="16"/>
    </row>
    <row r="5" spans="1:26" s="14" customFormat="1" ht="17.25" customHeight="1" x14ac:dyDescent="0.25">
      <c r="A5" s="14">
        <v>3</v>
      </c>
      <c r="B5" s="11">
        <v>3</v>
      </c>
      <c r="C5" s="11" t="s">
        <v>9</v>
      </c>
      <c r="D5" s="11"/>
      <c r="E5" s="11"/>
      <c r="F5" s="11"/>
      <c r="G5" s="15"/>
      <c r="J5" s="11">
        <v>200</v>
      </c>
      <c r="K5" s="11">
        <v>69</v>
      </c>
      <c r="L5" s="11">
        <v>131</v>
      </c>
      <c r="M5" s="15" t="s">
        <v>7</v>
      </c>
      <c r="N5" t="s">
        <v>158</v>
      </c>
      <c r="O5" t="s">
        <v>230</v>
      </c>
      <c r="P5" s="11"/>
      <c r="Q5" s="11"/>
      <c r="R5" s="11"/>
      <c r="S5" s="11"/>
      <c r="T5" s="16"/>
    </row>
    <row r="6" spans="1:26" s="14" customFormat="1" ht="17.25" customHeight="1" x14ac:dyDescent="0.25">
      <c r="A6" s="14">
        <v>4</v>
      </c>
      <c r="B6" s="11">
        <v>4</v>
      </c>
      <c r="C6" s="11" t="s">
        <v>10</v>
      </c>
      <c r="D6" s="11"/>
      <c r="E6" s="11"/>
      <c r="F6" s="11"/>
      <c r="G6" s="15"/>
      <c r="J6" s="11">
        <v>574</v>
      </c>
      <c r="K6" s="11">
        <v>148</v>
      </c>
      <c r="L6" s="11">
        <v>426</v>
      </c>
      <c r="M6" s="15" t="s">
        <v>7</v>
      </c>
      <c r="N6" t="s">
        <v>159</v>
      </c>
      <c r="O6" t="s">
        <v>231</v>
      </c>
      <c r="P6" s="11"/>
      <c r="Q6" s="11"/>
      <c r="R6" s="11"/>
      <c r="S6" s="11"/>
      <c r="T6" s="16"/>
    </row>
    <row r="7" spans="1:26" s="14" customFormat="1" ht="17.25" customHeight="1" x14ac:dyDescent="0.25">
      <c r="A7" s="14">
        <v>5</v>
      </c>
      <c r="B7" s="11">
        <v>5</v>
      </c>
      <c r="C7" s="11" t="s">
        <v>11</v>
      </c>
      <c r="D7" s="11">
        <v>1320</v>
      </c>
      <c r="E7" s="11">
        <v>579</v>
      </c>
      <c r="F7" s="11">
        <v>741</v>
      </c>
      <c r="G7" s="15" t="s">
        <v>7</v>
      </c>
      <c r="H7" t="s">
        <v>94</v>
      </c>
      <c r="I7" t="s">
        <v>195</v>
      </c>
      <c r="J7" s="11"/>
      <c r="K7" s="11"/>
      <c r="L7" s="11"/>
      <c r="M7" s="15"/>
      <c r="P7" s="11"/>
      <c r="Q7" s="11"/>
      <c r="R7" s="11"/>
      <c r="S7" s="11"/>
      <c r="T7" s="16"/>
    </row>
    <row r="8" spans="1:26" s="14" customFormat="1" ht="17.25" customHeight="1" x14ac:dyDescent="0.25">
      <c r="A8" s="14">
        <v>6</v>
      </c>
      <c r="B8" s="11">
        <v>6</v>
      </c>
      <c r="C8" s="11" t="s">
        <v>12</v>
      </c>
      <c r="D8" s="11">
        <f>263+1226</f>
        <v>1489</v>
      </c>
      <c r="E8" s="11">
        <v>263</v>
      </c>
      <c r="F8" s="11">
        <v>1226</v>
      </c>
      <c r="G8" s="15" t="s">
        <v>7</v>
      </c>
      <c r="H8" t="s">
        <v>120</v>
      </c>
      <c r="I8" s="14" t="s">
        <v>120</v>
      </c>
      <c r="J8" s="11">
        <v>2488</v>
      </c>
      <c r="K8" s="11">
        <v>350</v>
      </c>
      <c r="L8" s="11">
        <v>2138</v>
      </c>
      <c r="M8" s="15" t="s">
        <v>7</v>
      </c>
      <c r="N8" t="s">
        <v>169</v>
      </c>
      <c r="O8" t="s">
        <v>169</v>
      </c>
      <c r="P8" s="11"/>
      <c r="Q8" s="11"/>
      <c r="R8" s="11"/>
      <c r="S8" s="11"/>
      <c r="T8" s="16"/>
    </row>
    <row r="9" spans="1:26" s="14" customFormat="1" ht="17.25" customHeight="1" x14ac:dyDescent="0.25">
      <c r="A9" s="14">
        <v>7</v>
      </c>
      <c r="B9" s="11">
        <v>7</v>
      </c>
      <c r="C9" s="11" t="s">
        <v>13</v>
      </c>
      <c r="D9" s="11">
        <v>532</v>
      </c>
      <c r="E9" s="11">
        <v>111</v>
      </c>
      <c r="F9" s="11">
        <v>421</v>
      </c>
      <c r="G9" s="15" t="s">
        <v>7</v>
      </c>
      <c r="H9" t="s">
        <v>95</v>
      </c>
      <c r="I9" t="s">
        <v>196</v>
      </c>
      <c r="J9" s="11">
        <v>560</v>
      </c>
      <c r="K9" s="11">
        <v>156</v>
      </c>
      <c r="L9" s="11">
        <v>404</v>
      </c>
      <c r="M9" s="15" t="s">
        <v>7</v>
      </c>
      <c r="N9" t="s">
        <v>160</v>
      </c>
      <c r="O9" t="s">
        <v>232</v>
      </c>
      <c r="P9" s="11"/>
      <c r="Q9" s="11"/>
      <c r="R9" s="11"/>
      <c r="S9" s="11"/>
      <c r="T9" s="16"/>
    </row>
    <row r="10" spans="1:26" s="14" customFormat="1" ht="17.25" customHeight="1" x14ac:dyDescent="0.25">
      <c r="A10" s="14">
        <v>8</v>
      </c>
      <c r="B10" s="11">
        <v>8</v>
      </c>
      <c r="C10" s="11" t="s">
        <v>14</v>
      </c>
      <c r="D10" s="11">
        <v>990</v>
      </c>
      <c r="E10" s="11">
        <v>54</v>
      </c>
      <c r="F10" s="11">
        <v>936</v>
      </c>
      <c r="G10" s="15" t="s">
        <v>7</v>
      </c>
      <c r="H10" t="s">
        <v>96</v>
      </c>
      <c r="I10" t="s">
        <v>197</v>
      </c>
      <c r="J10" s="11"/>
      <c r="K10" s="11"/>
      <c r="L10" s="11"/>
      <c r="M10" s="15"/>
      <c r="P10" s="11"/>
      <c r="Q10" s="11"/>
      <c r="R10" s="11"/>
      <c r="S10" s="11"/>
      <c r="T10" s="16"/>
    </row>
    <row r="11" spans="1:26" s="14" customFormat="1" ht="17.25" customHeight="1" x14ac:dyDescent="0.25">
      <c r="A11" s="14">
        <v>8</v>
      </c>
      <c r="B11" s="11">
        <v>9</v>
      </c>
      <c r="C11" s="11" t="s">
        <v>15</v>
      </c>
      <c r="D11" s="11">
        <v>822</v>
      </c>
      <c r="E11" s="11">
        <v>48</v>
      </c>
      <c r="F11" s="11">
        <v>774</v>
      </c>
      <c r="G11" s="15" t="s">
        <v>7</v>
      </c>
      <c r="H11" t="s">
        <v>97</v>
      </c>
      <c r="I11" t="s">
        <v>198</v>
      </c>
      <c r="J11" s="11">
        <v>369</v>
      </c>
      <c r="K11" s="11">
        <v>32</v>
      </c>
      <c r="L11" s="11">
        <v>337</v>
      </c>
      <c r="M11" s="15" t="s">
        <v>7</v>
      </c>
      <c r="N11" t="s">
        <v>161</v>
      </c>
      <c r="O11" t="s">
        <v>233</v>
      </c>
      <c r="P11" s="11"/>
      <c r="Q11" s="11"/>
      <c r="R11" s="11"/>
      <c r="S11" s="11"/>
      <c r="T11" s="16"/>
    </row>
    <row r="12" spans="1:26" s="14" customFormat="1" ht="17.25" customHeight="1" x14ac:dyDescent="0.25">
      <c r="A12" s="14">
        <v>10</v>
      </c>
      <c r="B12" s="11">
        <v>10</v>
      </c>
      <c r="C12" s="11" t="s">
        <v>16</v>
      </c>
      <c r="D12" s="11">
        <f>572+87</f>
        <v>659</v>
      </c>
      <c r="E12" s="11">
        <v>87</v>
      </c>
      <c r="F12" s="11">
        <v>572</v>
      </c>
      <c r="G12" s="15" t="s">
        <v>7</v>
      </c>
      <c r="H12" t="s">
        <v>121</v>
      </c>
      <c r="I12" t="s">
        <v>121</v>
      </c>
      <c r="J12" s="11"/>
      <c r="K12" s="11"/>
      <c r="L12" s="11"/>
      <c r="M12" s="15"/>
      <c r="P12" s="11"/>
      <c r="Q12" s="11"/>
      <c r="R12" s="11"/>
      <c r="S12" s="11"/>
      <c r="T12" s="16"/>
    </row>
    <row r="13" spans="1:26" s="14" customFormat="1" ht="17.25" customHeight="1" x14ac:dyDescent="0.25">
      <c r="A13" s="14">
        <v>11</v>
      </c>
      <c r="B13" s="11">
        <v>11</v>
      </c>
      <c r="C13" s="11" t="s">
        <v>17</v>
      </c>
      <c r="D13" s="11">
        <v>104</v>
      </c>
      <c r="E13" s="11">
        <v>75</v>
      </c>
      <c r="F13" s="11">
        <v>29</v>
      </c>
      <c r="G13" s="15" t="s">
        <v>7</v>
      </c>
      <c r="H13" t="s">
        <v>98</v>
      </c>
      <c r="I13" t="s">
        <v>199</v>
      </c>
      <c r="J13" s="11"/>
      <c r="K13" s="11"/>
      <c r="L13" s="11"/>
      <c r="M13" s="15"/>
      <c r="P13" s="11"/>
      <c r="Q13" s="11"/>
      <c r="R13" s="11"/>
      <c r="S13" s="11"/>
      <c r="T13" s="16"/>
    </row>
    <row r="14" spans="1:26" s="14" customFormat="1" ht="17.25" customHeight="1" x14ac:dyDescent="0.25">
      <c r="A14" s="14">
        <v>11</v>
      </c>
      <c r="B14" s="11">
        <v>12</v>
      </c>
      <c r="C14" s="11" t="s">
        <v>18</v>
      </c>
      <c r="D14" s="31">
        <v>110</v>
      </c>
      <c r="E14" s="31">
        <v>67</v>
      </c>
      <c r="F14" s="31">
        <v>43</v>
      </c>
      <c r="G14" s="17" t="s">
        <v>7</v>
      </c>
      <c r="H14"/>
      <c r="I14"/>
      <c r="J14" s="11"/>
      <c r="K14" s="11"/>
      <c r="L14" s="11"/>
      <c r="M14" s="15"/>
      <c r="P14" s="11"/>
      <c r="Q14" s="11"/>
      <c r="R14" s="11"/>
      <c r="S14" s="11"/>
      <c r="T14" s="16"/>
    </row>
    <row r="15" spans="1:26" s="14" customFormat="1" ht="17.25" customHeight="1" x14ac:dyDescent="0.25">
      <c r="A15" s="14">
        <v>13</v>
      </c>
      <c r="B15" s="11">
        <v>13</v>
      </c>
      <c r="C15" s="11" t="s">
        <v>19</v>
      </c>
      <c r="D15" s="11">
        <v>2194</v>
      </c>
      <c r="E15" s="11">
        <v>155</v>
      </c>
      <c r="F15" s="11">
        <v>2039</v>
      </c>
      <c r="G15" s="15" t="s">
        <v>7</v>
      </c>
      <c r="H15" t="s">
        <v>99</v>
      </c>
      <c r="I15" t="s">
        <v>200</v>
      </c>
      <c r="J15" s="11"/>
      <c r="K15" s="11"/>
      <c r="L15" s="11"/>
      <c r="M15" s="15"/>
      <c r="P15" s="11"/>
      <c r="Q15" s="11"/>
      <c r="R15" s="11"/>
      <c r="S15" s="11"/>
      <c r="T15" s="16"/>
    </row>
    <row r="16" spans="1:26" s="14" customFormat="1" ht="17.25" customHeight="1" x14ac:dyDescent="0.25">
      <c r="A16" s="14">
        <v>13</v>
      </c>
      <c r="B16" s="11">
        <v>13</v>
      </c>
      <c r="C16" s="11" t="s">
        <v>155</v>
      </c>
      <c r="D16" s="11"/>
      <c r="E16" s="11"/>
      <c r="F16" s="11"/>
      <c r="G16" s="15"/>
      <c r="H16" t="s">
        <v>100</v>
      </c>
      <c r="I16" t="s">
        <v>201</v>
      </c>
      <c r="J16" s="11"/>
      <c r="K16" s="11"/>
      <c r="L16" s="11"/>
      <c r="M16" s="15"/>
      <c r="P16" s="11"/>
      <c r="Q16" s="11"/>
      <c r="R16" s="11"/>
      <c r="S16" s="11"/>
      <c r="T16" s="16"/>
    </row>
    <row r="17" spans="1:20" s="14" customFormat="1" ht="17.25" customHeight="1" x14ac:dyDescent="0.25">
      <c r="A17" s="14">
        <v>14</v>
      </c>
      <c r="B17" s="11">
        <v>14</v>
      </c>
      <c r="C17" s="11" t="s">
        <v>20</v>
      </c>
      <c r="D17" s="11">
        <v>4850</v>
      </c>
      <c r="E17" s="11">
        <v>769</v>
      </c>
      <c r="F17" s="11">
        <v>4081</v>
      </c>
      <c r="G17" s="15" t="s">
        <v>7</v>
      </c>
      <c r="H17" t="s">
        <v>101</v>
      </c>
      <c r="I17" t="s">
        <v>202</v>
      </c>
      <c r="J17" s="11">
        <v>1435</v>
      </c>
      <c r="K17" s="11">
        <v>219</v>
      </c>
      <c r="L17" s="11">
        <v>1216</v>
      </c>
      <c r="M17" s="15" t="s">
        <v>7</v>
      </c>
      <c r="N17" t="s">
        <v>162</v>
      </c>
      <c r="O17" t="s">
        <v>234</v>
      </c>
      <c r="P17" s="11">
        <v>627</v>
      </c>
      <c r="Q17" s="11">
        <v>128</v>
      </c>
      <c r="R17" s="11">
        <v>499</v>
      </c>
      <c r="S17" s="11" t="s">
        <v>7</v>
      </c>
      <c r="T17" t="s">
        <v>184</v>
      </c>
    </row>
    <row r="18" spans="1:20" s="14" customFormat="1" ht="17.25" customHeight="1" x14ac:dyDescent="0.25">
      <c r="A18" s="14">
        <v>14</v>
      </c>
      <c r="B18" s="11">
        <v>15</v>
      </c>
      <c r="C18" s="11" t="s">
        <v>21</v>
      </c>
      <c r="D18" s="11">
        <v>1858</v>
      </c>
      <c r="E18" s="11">
        <v>528</v>
      </c>
      <c r="F18" s="11">
        <v>1330</v>
      </c>
      <c r="G18" s="15" t="s">
        <v>7</v>
      </c>
      <c r="H18" t="s">
        <v>102</v>
      </c>
      <c r="I18" t="s">
        <v>203</v>
      </c>
      <c r="J18" s="11">
        <v>425</v>
      </c>
      <c r="K18" s="11">
        <v>145</v>
      </c>
      <c r="L18" s="11">
        <v>280</v>
      </c>
      <c r="M18" s="15" t="s">
        <v>7</v>
      </c>
      <c r="N18" t="s">
        <v>163</v>
      </c>
      <c r="O18" t="s">
        <v>235</v>
      </c>
      <c r="P18" s="11">
        <v>233</v>
      </c>
      <c r="Q18" s="11">
        <v>85</v>
      </c>
      <c r="R18" s="11">
        <v>148</v>
      </c>
      <c r="S18" s="11" t="s">
        <v>7</v>
      </c>
      <c r="T18" t="s">
        <v>185</v>
      </c>
    </row>
    <row r="19" spans="1:20" s="14" customFormat="1" ht="17.25" customHeight="1" x14ac:dyDescent="0.25">
      <c r="A19" s="14">
        <v>14</v>
      </c>
      <c r="B19" s="11">
        <v>16</v>
      </c>
      <c r="C19" s="11" t="s">
        <v>22</v>
      </c>
      <c r="D19" s="11">
        <v>4834</v>
      </c>
      <c r="E19" s="11">
        <v>858</v>
      </c>
      <c r="F19" s="11">
        <v>3976</v>
      </c>
      <c r="G19" s="15" t="s">
        <v>7</v>
      </c>
      <c r="H19" t="s">
        <v>103</v>
      </c>
      <c r="I19" t="s">
        <v>204</v>
      </c>
      <c r="J19" s="11">
        <v>919</v>
      </c>
      <c r="K19" s="11">
        <v>107</v>
      </c>
      <c r="L19" s="11">
        <v>812</v>
      </c>
      <c r="M19" s="15" t="s">
        <v>7</v>
      </c>
      <c r="N19" t="s">
        <v>164</v>
      </c>
      <c r="O19" t="s">
        <v>236</v>
      </c>
      <c r="P19" s="11">
        <v>738</v>
      </c>
      <c r="Q19" s="11">
        <v>106</v>
      </c>
      <c r="R19" s="11">
        <v>127</v>
      </c>
      <c r="S19" s="11" t="s">
        <v>7</v>
      </c>
      <c r="T19" t="s">
        <v>186</v>
      </c>
    </row>
    <row r="20" spans="1:20" s="14" customFormat="1" ht="17.25" customHeight="1" x14ac:dyDescent="0.25">
      <c r="A20" s="14">
        <v>17</v>
      </c>
      <c r="B20" s="11">
        <v>17</v>
      </c>
      <c r="C20" s="11" t="s">
        <v>23</v>
      </c>
      <c r="D20" s="11">
        <v>214</v>
      </c>
      <c r="E20" s="11">
        <v>121</v>
      </c>
      <c r="F20" s="11">
        <v>93</v>
      </c>
      <c r="G20" s="15" t="s">
        <v>7</v>
      </c>
      <c r="H20" t="s">
        <v>122</v>
      </c>
      <c r="I20" t="s">
        <v>122</v>
      </c>
      <c r="J20" s="11">
        <v>13</v>
      </c>
      <c r="K20" s="11">
        <v>8</v>
      </c>
      <c r="L20" s="11">
        <v>5</v>
      </c>
      <c r="M20" s="15" t="s">
        <v>7</v>
      </c>
      <c r="N20" t="s">
        <v>170</v>
      </c>
      <c r="O20" t="s">
        <v>170</v>
      </c>
      <c r="P20" s="11"/>
      <c r="Q20" s="11"/>
      <c r="R20" s="11"/>
      <c r="S20" s="11"/>
      <c r="T20" s="18"/>
    </row>
    <row r="21" spans="1:20" s="14" customFormat="1" ht="17.25" customHeight="1" x14ac:dyDescent="0.25">
      <c r="A21" s="14">
        <v>17</v>
      </c>
      <c r="B21" s="11">
        <v>18</v>
      </c>
      <c r="C21" s="11" t="s">
        <v>24</v>
      </c>
      <c r="D21" s="31">
        <v>136</v>
      </c>
      <c r="E21" s="31">
        <v>72</v>
      </c>
      <c r="F21" s="31">
        <v>64</v>
      </c>
      <c r="G21" s="17" t="s">
        <v>7</v>
      </c>
      <c r="J21" s="31">
        <v>84</v>
      </c>
      <c r="K21" s="11">
        <v>46</v>
      </c>
      <c r="L21" s="11">
        <v>38</v>
      </c>
      <c r="M21" s="15" t="s">
        <v>7</v>
      </c>
      <c r="P21" s="11"/>
      <c r="Q21" s="11"/>
      <c r="R21" s="11"/>
      <c r="S21" s="11"/>
      <c r="T21" s="16"/>
    </row>
    <row r="22" spans="1:20" s="14" customFormat="1" ht="17.25" customHeight="1" x14ac:dyDescent="0.25">
      <c r="A22" s="14">
        <v>17</v>
      </c>
      <c r="B22" s="11">
        <v>61</v>
      </c>
      <c r="C22" s="19" t="s">
        <v>25</v>
      </c>
      <c r="D22" s="31">
        <v>83</v>
      </c>
      <c r="E22" s="31">
        <v>26</v>
      </c>
      <c r="F22" s="31">
        <v>57</v>
      </c>
      <c r="G22" s="17" t="s">
        <v>7</v>
      </c>
      <c r="J22" s="31">
        <v>40</v>
      </c>
      <c r="K22" s="11">
        <v>24</v>
      </c>
      <c r="L22" s="11">
        <v>16</v>
      </c>
      <c r="M22" s="15" t="s">
        <v>7</v>
      </c>
      <c r="P22" s="11"/>
      <c r="Q22" s="11"/>
      <c r="R22" s="11"/>
      <c r="S22" s="11"/>
      <c r="T22" s="16"/>
    </row>
    <row r="23" spans="1:20" s="14" customFormat="1" ht="17.25" customHeight="1" x14ac:dyDescent="0.25">
      <c r="A23" s="14">
        <v>17</v>
      </c>
      <c r="B23" s="11">
        <v>20</v>
      </c>
      <c r="C23" s="11" t="s">
        <v>26</v>
      </c>
      <c r="D23" s="31">
        <v>105</v>
      </c>
      <c r="E23" s="31">
        <v>51</v>
      </c>
      <c r="F23" s="31">
        <v>54</v>
      </c>
      <c r="G23" s="17" t="s">
        <v>7</v>
      </c>
      <c r="J23" s="31">
        <v>2</v>
      </c>
      <c r="K23" s="11">
        <v>1</v>
      </c>
      <c r="L23" s="11">
        <v>1</v>
      </c>
      <c r="M23" s="15" t="s">
        <v>7</v>
      </c>
      <c r="P23" s="11"/>
      <c r="Q23" s="11"/>
      <c r="R23" s="11"/>
      <c r="S23" s="11"/>
      <c r="T23" s="16"/>
    </row>
    <row r="24" spans="1:20" s="14" customFormat="1" ht="17.25" customHeight="1" x14ac:dyDescent="0.25">
      <c r="A24" s="14">
        <v>21</v>
      </c>
      <c r="B24" s="11">
        <v>21</v>
      </c>
      <c r="C24" s="11" t="s">
        <v>27</v>
      </c>
      <c r="D24" s="11">
        <v>516</v>
      </c>
      <c r="E24" s="11">
        <v>261</v>
      </c>
      <c r="F24" s="11">
        <v>255</v>
      </c>
      <c r="G24" s="15" t="s">
        <v>7</v>
      </c>
      <c r="H24" t="s">
        <v>104</v>
      </c>
      <c r="I24" t="s">
        <v>205</v>
      </c>
      <c r="J24" s="11"/>
      <c r="K24" s="11"/>
      <c r="L24" s="11"/>
      <c r="M24" s="15"/>
      <c r="P24" s="11"/>
      <c r="Q24" s="11"/>
      <c r="R24" s="11"/>
      <c r="S24" s="11"/>
      <c r="T24" s="16"/>
    </row>
    <row r="25" spans="1:20" s="14" customFormat="1" ht="17.25" customHeight="1" x14ac:dyDescent="0.25">
      <c r="A25" s="14">
        <v>5</v>
      </c>
      <c r="B25" s="11">
        <v>22</v>
      </c>
      <c r="C25" s="11" t="s">
        <v>28</v>
      </c>
      <c r="D25" s="11">
        <v>5263</v>
      </c>
      <c r="E25" s="11">
        <v>2652</v>
      </c>
      <c r="F25" s="11">
        <v>2611</v>
      </c>
      <c r="G25" s="15" t="s">
        <v>7</v>
      </c>
      <c r="H25" t="s">
        <v>105</v>
      </c>
      <c r="I25" t="s">
        <v>206</v>
      </c>
      <c r="J25" s="11"/>
      <c r="K25" s="11"/>
      <c r="L25" s="11"/>
      <c r="M25" s="15"/>
      <c r="P25" s="11"/>
      <c r="Q25" s="11"/>
      <c r="R25" s="11"/>
      <c r="S25" s="11"/>
      <c r="T25" s="16"/>
    </row>
    <row r="26" spans="1:20" s="14" customFormat="1" ht="17.25" customHeight="1" x14ac:dyDescent="0.25">
      <c r="A26" s="14">
        <v>23</v>
      </c>
      <c r="B26" s="11">
        <v>23</v>
      </c>
      <c r="C26" s="11" t="s">
        <v>29</v>
      </c>
      <c r="D26" s="32"/>
      <c r="E26" s="11"/>
      <c r="F26" s="11"/>
      <c r="G26" s="15"/>
      <c r="J26" s="11"/>
      <c r="K26" s="11"/>
      <c r="L26" s="11"/>
      <c r="M26" s="15"/>
      <c r="P26" s="11">
        <v>3021</v>
      </c>
      <c r="Q26" s="11">
        <v>1502</v>
      </c>
      <c r="R26" s="11">
        <v>1519</v>
      </c>
      <c r="S26" s="11" t="s">
        <v>7</v>
      </c>
      <c r="T26" t="s">
        <v>187</v>
      </c>
    </row>
    <row r="27" spans="1:20" s="14" customFormat="1" ht="17.25" customHeight="1" x14ac:dyDescent="0.25">
      <c r="A27" s="14">
        <v>24</v>
      </c>
      <c r="B27" s="11">
        <v>24</v>
      </c>
      <c r="C27" s="11" t="s">
        <v>30</v>
      </c>
      <c r="D27" s="11">
        <v>1088</v>
      </c>
      <c r="E27" s="11">
        <v>77</v>
      </c>
      <c r="F27" s="11">
        <v>1011</v>
      </c>
      <c r="G27" s="15" t="s">
        <v>7</v>
      </c>
      <c r="H27" t="s">
        <v>129</v>
      </c>
      <c r="I27" t="s">
        <v>221</v>
      </c>
      <c r="J27" s="11"/>
      <c r="K27" s="11"/>
      <c r="L27" s="11"/>
      <c r="M27" s="15"/>
      <c r="P27" s="11"/>
      <c r="Q27" s="11"/>
      <c r="R27" s="11"/>
      <c r="S27" s="11"/>
      <c r="T27" s="16"/>
    </row>
    <row r="28" spans="1:20" s="14" customFormat="1" ht="17.25" customHeight="1" x14ac:dyDescent="0.25">
      <c r="A28" s="14">
        <v>25</v>
      </c>
      <c r="B28" s="11">
        <v>25</v>
      </c>
      <c r="C28" s="11" t="s">
        <v>31</v>
      </c>
      <c r="D28" s="11">
        <v>820</v>
      </c>
      <c r="E28" s="11">
        <v>113</v>
      </c>
      <c r="F28" s="11">
        <v>707</v>
      </c>
      <c r="G28" s="15" t="s">
        <v>7</v>
      </c>
      <c r="H28" t="s">
        <v>106</v>
      </c>
      <c r="I28" t="s">
        <v>207</v>
      </c>
      <c r="J28" s="11"/>
      <c r="K28" s="11"/>
      <c r="L28" s="11"/>
      <c r="M28" s="15"/>
      <c r="P28" s="11"/>
      <c r="Q28" s="11"/>
      <c r="R28" s="11"/>
      <c r="S28" s="11"/>
      <c r="T28" s="16"/>
    </row>
    <row r="29" spans="1:20" s="14" customFormat="1" ht="17.25" customHeight="1" x14ac:dyDescent="0.25">
      <c r="A29" s="14">
        <v>26</v>
      </c>
      <c r="B29" s="11">
        <v>26</v>
      </c>
      <c r="C29" s="11" t="s">
        <v>32</v>
      </c>
      <c r="D29" s="33">
        <v>823</v>
      </c>
      <c r="E29" s="11">
        <v>418</v>
      </c>
      <c r="F29" s="11">
        <v>405</v>
      </c>
      <c r="G29" s="15"/>
      <c r="H29" t="s">
        <v>131</v>
      </c>
      <c r="I29" t="s">
        <v>131</v>
      </c>
      <c r="J29" s="11">
        <v>1110</v>
      </c>
      <c r="K29" s="11">
        <v>566</v>
      </c>
      <c r="L29" s="11">
        <v>544</v>
      </c>
      <c r="M29" s="15"/>
      <c r="N29" t="s">
        <v>177</v>
      </c>
      <c r="O29" t="s">
        <v>177</v>
      </c>
      <c r="P29" s="11"/>
      <c r="Q29" s="11"/>
      <c r="R29" s="11"/>
      <c r="S29" s="11"/>
      <c r="T29" s="16"/>
    </row>
    <row r="30" spans="1:20" s="14" customFormat="1" ht="17.25" customHeight="1" x14ac:dyDescent="0.25">
      <c r="A30" s="14">
        <v>27</v>
      </c>
      <c r="B30" s="11">
        <v>27</v>
      </c>
      <c r="C30" s="11" t="s">
        <v>33</v>
      </c>
      <c r="D30" s="33">
        <v>194</v>
      </c>
      <c r="E30" s="11">
        <v>78</v>
      </c>
      <c r="F30" s="11">
        <v>116</v>
      </c>
      <c r="G30" s="15"/>
      <c r="H30" t="s">
        <v>132</v>
      </c>
      <c r="I30" t="s">
        <v>132</v>
      </c>
      <c r="J30" s="11"/>
      <c r="K30" s="11"/>
      <c r="L30" s="11"/>
      <c r="M30" s="15"/>
      <c r="P30" s="11"/>
      <c r="Q30" s="11"/>
      <c r="R30" s="11"/>
      <c r="S30" s="11"/>
      <c r="T30" s="16"/>
    </row>
    <row r="31" spans="1:20" s="14" customFormat="1" ht="17.25" customHeight="1" x14ac:dyDescent="0.25">
      <c r="A31" s="14">
        <v>28</v>
      </c>
      <c r="B31" s="11">
        <v>28</v>
      </c>
      <c r="C31" s="11" t="s">
        <v>34</v>
      </c>
      <c r="D31" s="33">
        <v>2481</v>
      </c>
      <c r="E31" s="11">
        <v>462</v>
      </c>
      <c r="F31" s="11">
        <v>2019</v>
      </c>
      <c r="G31" s="15"/>
      <c r="H31" t="s">
        <v>133</v>
      </c>
      <c r="I31" t="s">
        <v>133</v>
      </c>
      <c r="J31" s="11"/>
      <c r="K31" s="11"/>
      <c r="L31" s="11"/>
      <c r="M31" s="15"/>
      <c r="P31" s="11"/>
      <c r="Q31" s="11"/>
      <c r="R31" s="11"/>
      <c r="S31" s="11"/>
      <c r="T31" s="16"/>
    </row>
    <row r="32" spans="1:20" s="14" customFormat="1" ht="17.25" customHeight="1" x14ac:dyDescent="0.25">
      <c r="A32" s="14">
        <v>30</v>
      </c>
      <c r="B32" s="11">
        <v>30</v>
      </c>
      <c r="C32" s="11" t="s">
        <v>35</v>
      </c>
      <c r="D32" s="33">
        <v>2122</v>
      </c>
      <c r="E32" s="11">
        <v>325</v>
      </c>
      <c r="F32" s="11">
        <v>1797</v>
      </c>
      <c r="G32" s="15"/>
      <c r="H32" t="s">
        <v>134</v>
      </c>
      <c r="I32" t="s">
        <v>134</v>
      </c>
      <c r="J32" s="11"/>
      <c r="K32" s="11"/>
      <c r="L32" s="11"/>
      <c r="M32" s="15"/>
      <c r="P32" s="11"/>
      <c r="Q32" s="11"/>
      <c r="R32" s="11"/>
      <c r="S32" s="11"/>
      <c r="T32" s="16"/>
    </row>
    <row r="33" spans="1:20" s="14" customFormat="1" ht="17.25" customHeight="1" x14ac:dyDescent="0.25">
      <c r="A33" s="14">
        <v>31</v>
      </c>
      <c r="B33" s="11">
        <v>31</v>
      </c>
      <c r="C33" s="11" t="s">
        <v>36</v>
      </c>
      <c r="D33" s="33">
        <v>461</v>
      </c>
      <c r="E33" s="11">
        <v>299</v>
      </c>
      <c r="F33" s="11">
        <v>162</v>
      </c>
      <c r="G33" s="15"/>
      <c r="H33" t="s">
        <v>135</v>
      </c>
      <c r="I33" t="s">
        <v>135</v>
      </c>
      <c r="J33" s="11">
        <v>72</v>
      </c>
      <c r="K33" s="11">
        <v>40</v>
      </c>
      <c r="L33" s="11">
        <v>32</v>
      </c>
      <c r="M33" s="15"/>
      <c r="N33" t="s">
        <v>178</v>
      </c>
      <c r="O33" t="s">
        <v>178</v>
      </c>
      <c r="P33" s="11"/>
      <c r="Q33" s="11"/>
      <c r="R33" s="11"/>
      <c r="S33" s="11"/>
      <c r="T33" s="16"/>
    </row>
    <row r="34" spans="1:20" s="14" customFormat="1" ht="17.25" customHeight="1" x14ac:dyDescent="0.25">
      <c r="A34" s="14">
        <v>31</v>
      </c>
      <c r="B34" s="11">
        <v>32</v>
      </c>
      <c r="C34" s="11" t="s">
        <v>37</v>
      </c>
      <c r="D34" s="33">
        <v>197</v>
      </c>
      <c r="E34" s="11">
        <v>148</v>
      </c>
      <c r="F34" s="11">
        <v>49</v>
      </c>
      <c r="G34" s="15"/>
      <c r="H34" t="s">
        <v>136</v>
      </c>
      <c r="I34" t="s">
        <v>136</v>
      </c>
      <c r="J34" s="11"/>
      <c r="K34" s="11"/>
      <c r="L34" s="11"/>
      <c r="M34" s="15"/>
      <c r="P34" s="11"/>
      <c r="Q34" s="11"/>
      <c r="R34" s="11"/>
      <c r="S34" s="11"/>
      <c r="T34" s="16"/>
    </row>
    <row r="35" spans="1:20" s="14" customFormat="1" ht="17.25" customHeight="1" x14ac:dyDescent="0.25">
      <c r="A35" s="14">
        <v>33</v>
      </c>
      <c r="B35" s="11">
        <v>33</v>
      </c>
      <c r="C35" s="11" t="s">
        <v>38</v>
      </c>
      <c r="D35" s="11">
        <v>180</v>
      </c>
      <c r="E35" s="11">
        <v>35</v>
      </c>
      <c r="F35" s="11">
        <v>145</v>
      </c>
      <c r="G35" s="15" t="s">
        <v>7</v>
      </c>
      <c r="H35" t="s">
        <v>107</v>
      </c>
      <c r="I35" t="s">
        <v>208</v>
      </c>
      <c r="J35" s="11"/>
      <c r="K35" s="11"/>
      <c r="L35" s="11"/>
      <c r="M35" s="15"/>
      <c r="P35" s="11"/>
      <c r="Q35" s="11"/>
      <c r="R35" s="11"/>
      <c r="S35" s="11"/>
      <c r="T35" s="16"/>
    </row>
    <row r="36" spans="1:20" s="14" customFormat="1" ht="17.25" customHeight="1" x14ac:dyDescent="0.25">
      <c r="A36" s="14">
        <v>35</v>
      </c>
      <c r="B36" s="11">
        <v>35</v>
      </c>
      <c r="C36" s="11" t="s">
        <v>39</v>
      </c>
      <c r="D36" s="11">
        <f>320+1926</f>
        <v>2246</v>
      </c>
      <c r="E36" s="11">
        <v>320</v>
      </c>
      <c r="F36" s="11">
        <v>1926</v>
      </c>
      <c r="G36" s="15" t="s">
        <v>7</v>
      </c>
      <c r="H36" t="s">
        <v>123</v>
      </c>
      <c r="I36" t="s">
        <v>123</v>
      </c>
      <c r="J36" s="11">
        <v>616</v>
      </c>
      <c r="K36" s="11">
        <v>98</v>
      </c>
      <c r="L36" s="11">
        <v>518</v>
      </c>
      <c r="M36" s="15" t="s">
        <v>7</v>
      </c>
      <c r="N36" t="s">
        <v>171</v>
      </c>
      <c r="O36" t="s">
        <v>171</v>
      </c>
      <c r="P36" s="11">
        <v>405</v>
      </c>
      <c r="Q36" s="11">
        <v>67</v>
      </c>
      <c r="R36" s="11">
        <v>338</v>
      </c>
      <c r="S36" s="11" t="s">
        <v>7</v>
      </c>
      <c r="T36" t="s">
        <v>189</v>
      </c>
    </row>
    <row r="37" spans="1:20" s="14" customFormat="1" ht="17.25" customHeight="1" x14ac:dyDescent="0.25">
      <c r="A37" s="14">
        <v>10</v>
      </c>
      <c r="B37" s="11">
        <v>36</v>
      </c>
      <c r="C37" s="11" t="s">
        <v>40</v>
      </c>
      <c r="D37" s="11">
        <v>117</v>
      </c>
      <c r="E37" s="11">
        <v>67</v>
      </c>
      <c r="F37" s="11">
        <v>50</v>
      </c>
      <c r="G37" s="15" t="s">
        <v>7</v>
      </c>
      <c r="H37" t="s">
        <v>108</v>
      </c>
      <c r="I37" t="s">
        <v>209</v>
      </c>
      <c r="J37" s="11"/>
      <c r="K37" s="11"/>
      <c r="L37" s="11"/>
      <c r="M37" s="15"/>
      <c r="N37" s="11"/>
      <c r="O37" s="11"/>
      <c r="P37" s="11"/>
      <c r="Q37" s="11"/>
      <c r="R37" s="11"/>
      <c r="S37" s="11"/>
      <c r="T37" s="16"/>
    </row>
    <row r="38" spans="1:20" s="14" customFormat="1" ht="17.25" customHeight="1" x14ac:dyDescent="0.25">
      <c r="A38" s="14">
        <v>37</v>
      </c>
      <c r="B38" s="11">
        <v>37</v>
      </c>
      <c r="C38" s="11" t="s">
        <v>41</v>
      </c>
      <c r="D38" s="11">
        <v>95</v>
      </c>
      <c r="E38" s="11">
        <v>95</v>
      </c>
      <c r="F38" s="11">
        <v>0</v>
      </c>
      <c r="G38" s="15" t="s">
        <v>7</v>
      </c>
      <c r="H38" t="s">
        <v>124</v>
      </c>
      <c r="I38" t="s">
        <v>124</v>
      </c>
      <c r="J38" s="11">
        <v>68</v>
      </c>
      <c r="K38" s="11">
        <v>68</v>
      </c>
      <c r="L38" s="11">
        <v>0</v>
      </c>
      <c r="M38" s="15" t="s">
        <v>7</v>
      </c>
      <c r="N38" t="s">
        <v>172</v>
      </c>
      <c r="O38" t="s">
        <v>172</v>
      </c>
      <c r="P38" s="11"/>
      <c r="Q38" s="11"/>
      <c r="R38" s="11"/>
      <c r="S38" s="11"/>
      <c r="T38" s="18"/>
    </row>
    <row r="39" spans="1:20" s="14" customFormat="1" ht="17.25" customHeight="1" x14ac:dyDescent="0.25">
      <c r="A39" s="14">
        <v>37</v>
      </c>
      <c r="B39" s="11">
        <v>38</v>
      </c>
      <c r="C39" s="11" t="s">
        <v>42</v>
      </c>
      <c r="D39" s="31">
        <v>48</v>
      </c>
      <c r="E39" s="11">
        <v>48</v>
      </c>
      <c r="F39" s="11">
        <v>0</v>
      </c>
      <c r="G39" s="15" t="s">
        <v>7</v>
      </c>
      <c r="J39" s="11">
        <v>44</v>
      </c>
      <c r="K39" s="11">
        <v>44</v>
      </c>
      <c r="L39" s="11">
        <v>0</v>
      </c>
      <c r="M39" s="15" t="s">
        <v>7</v>
      </c>
      <c r="N39" s="11"/>
      <c r="O39" s="11"/>
      <c r="P39" s="11"/>
      <c r="Q39" s="11"/>
      <c r="R39" s="11"/>
      <c r="S39" s="11"/>
      <c r="T39" s="16"/>
    </row>
    <row r="40" spans="1:20" s="14" customFormat="1" ht="17.25" customHeight="1" x14ac:dyDescent="0.25">
      <c r="A40" s="14">
        <v>37</v>
      </c>
      <c r="B40" s="11">
        <v>39</v>
      </c>
      <c r="C40" s="11" t="s">
        <v>43</v>
      </c>
      <c r="D40" s="31">
        <v>297</v>
      </c>
      <c r="E40" s="11">
        <v>40</v>
      </c>
      <c r="F40" s="11">
        <v>257</v>
      </c>
      <c r="G40" s="15" t="s">
        <v>7</v>
      </c>
      <c r="J40" s="11">
        <v>45</v>
      </c>
      <c r="K40" s="11">
        <v>2</v>
      </c>
      <c r="L40" s="11">
        <v>43</v>
      </c>
      <c r="M40" s="15" t="s">
        <v>7</v>
      </c>
      <c r="N40" s="11"/>
      <c r="O40" s="11"/>
      <c r="P40" s="11"/>
      <c r="Q40" s="11"/>
      <c r="R40" s="11"/>
      <c r="S40" s="11"/>
      <c r="T40" s="16"/>
    </row>
    <row r="41" spans="1:20" s="14" customFormat="1" ht="17.25" customHeight="1" x14ac:dyDescent="0.25">
      <c r="A41" s="14">
        <v>37</v>
      </c>
      <c r="B41" s="11">
        <v>40</v>
      </c>
      <c r="C41" s="11" t="s">
        <v>44</v>
      </c>
      <c r="D41" s="11">
        <v>89</v>
      </c>
      <c r="E41" s="11">
        <v>53</v>
      </c>
      <c r="F41" s="11">
        <v>36</v>
      </c>
      <c r="G41" s="15" t="s">
        <v>7</v>
      </c>
      <c r="H41" t="s">
        <v>109</v>
      </c>
      <c r="I41" t="s">
        <v>210</v>
      </c>
      <c r="J41" s="11">
        <v>18</v>
      </c>
      <c r="K41" s="11">
        <v>7</v>
      </c>
      <c r="L41" s="11">
        <v>11</v>
      </c>
      <c r="M41" s="15" t="s">
        <v>7</v>
      </c>
      <c r="N41" s="11"/>
      <c r="O41" s="11"/>
      <c r="P41" s="11"/>
      <c r="Q41" s="11"/>
      <c r="R41" s="11"/>
      <c r="S41" s="11"/>
      <c r="T41" s="16"/>
    </row>
    <row r="42" spans="1:20" s="14" customFormat="1" ht="17.25" customHeight="1" x14ac:dyDescent="0.25">
      <c r="A42" s="14">
        <v>37</v>
      </c>
      <c r="B42" s="11">
        <v>41</v>
      </c>
      <c r="C42" s="11" t="s">
        <v>45</v>
      </c>
      <c r="D42" s="11">
        <v>1137</v>
      </c>
      <c r="E42" s="11">
        <v>563</v>
      </c>
      <c r="F42" s="11">
        <v>574</v>
      </c>
      <c r="G42" s="15" t="s">
        <v>7</v>
      </c>
      <c r="H42" t="s">
        <v>110</v>
      </c>
      <c r="I42" t="s">
        <v>211</v>
      </c>
      <c r="J42" s="11">
        <v>12</v>
      </c>
      <c r="K42" s="11">
        <v>7</v>
      </c>
      <c r="L42" s="11">
        <v>5</v>
      </c>
      <c r="M42" s="15" t="s">
        <v>7</v>
      </c>
      <c r="N42" s="11"/>
      <c r="O42" s="11"/>
      <c r="P42" s="11"/>
      <c r="Q42" s="11"/>
      <c r="R42" s="11"/>
      <c r="S42" s="11"/>
      <c r="T42" s="16"/>
    </row>
    <row r="43" spans="1:20" s="14" customFormat="1" ht="17.25" customHeight="1" x14ac:dyDescent="0.25">
      <c r="A43" s="14">
        <v>37</v>
      </c>
      <c r="B43" s="11">
        <v>42</v>
      </c>
      <c r="C43" s="11" t="s">
        <v>46</v>
      </c>
      <c r="D43" s="11">
        <v>298</v>
      </c>
      <c r="E43" s="11">
        <v>67</v>
      </c>
      <c r="F43" s="11">
        <v>231</v>
      </c>
      <c r="G43" s="15" t="s">
        <v>7</v>
      </c>
      <c r="H43" t="s">
        <v>111</v>
      </c>
      <c r="I43" t="s">
        <v>212</v>
      </c>
      <c r="J43" s="11">
        <v>4</v>
      </c>
      <c r="K43" s="11">
        <v>2</v>
      </c>
      <c r="L43" s="11">
        <v>2</v>
      </c>
      <c r="M43" s="15" t="s">
        <v>7</v>
      </c>
      <c r="N43" s="11"/>
      <c r="O43" s="11"/>
      <c r="P43" s="11"/>
      <c r="Q43" s="11"/>
      <c r="R43" s="11"/>
      <c r="S43" s="11"/>
      <c r="T43" s="16"/>
    </row>
    <row r="44" spans="1:20" s="14" customFormat="1" ht="17.25" customHeight="1" x14ac:dyDescent="0.25">
      <c r="A44" s="14">
        <v>4</v>
      </c>
      <c r="B44" s="11">
        <v>43</v>
      </c>
      <c r="C44" s="11" t="s">
        <v>47</v>
      </c>
      <c r="D44" s="11">
        <v>112</v>
      </c>
      <c r="E44" s="11">
        <v>56</v>
      </c>
      <c r="F44" s="11">
        <v>56</v>
      </c>
      <c r="G44" s="15" t="s">
        <v>7</v>
      </c>
      <c r="H44" t="s">
        <v>112</v>
      </c>
      <c r="I44" t="s">
        <v>213</v>
      </c>
      <c r="J44" s="11">
        <v>150</v>
      </c>
      <c r="K44" s="11">
        <v>80</v>
      </c>
      <c r="L44" s="11">
        <v>70</v>
      </c>
      <c r="M44" s="15" t="s">
        <v>7</v>
      </c>
      <c r="N44" t="s">
        <v>173</v>
      </c>
      <c r="O44" t="s">
        <v>173</v>
      </c>
      <c r="P44" s="11"/>
      <c r="Q44" s="11"/>
      <c r="R44" s="11"/>
      <c r="S44" s="11"/>
      <c r="T44" s="18"/>
    </row>
    <row r="45" spans="1:20" s="14" customFormat="1" ht="17.25" customHeight="1" x14ac:dyDescent="0.25">
      <c r="A45" s="14">
        <v>4</v>
      </c>
      <c r="B45" s="11">
        <v>44</v>
      </c>
      <c r="C45" s="11" t="s">
        <v>48</v>
      </c>
      <c r="D45" s="11"/>
      <c r="E45" s="32"/>
      <c r="F45" s="11"/>
      <c r="G45" s="15"/>
      <c r="J45" s="11">
        <v>493</v>
      </c>
      <c r="K45" s="11">
        <v>241</v>
      </c>
      <c r="L45" s="11">
        <v>252</v>
      </c>
      <c r="M45" s="15" t="s">
        <v>7</v>
      </c>
      <c r="N45" s="11"/>
      <c r="O45" s="11"/>
      <c r="P45" s="11"/>
      <c r="Q45" s="11"/>
      <c r="R45" s="11"/>
      <c r="S45" s="11"/>
      <c r="T45" s="16"/>
    </row>
    <row r="46" spans="1:20" s="14" customFormat="1" ht="17.25" customHeight="1" x14ac:dyDescent="0.25">
      <c r="A46" s="14">
        <v>4</v>
      </c>
      <c r="B46" s="11">
        <v>45</v>
      </c>
      <c r="C46" s="11" t="s">
        <v>49</v>
      </c>
      <c r="D46" s="11"/>
      <c r="E46" s="32"/>
      <c r="F46" s="32"/>
      <c r="G46" s="20"/>
      <c r="J46" s="11">
        <v>97</v>
      </c>
      <c r="K46" s="11">
        <v>50</v>
      </c>
      <c r="L46" s="11">
        <v>47</v>
      </c>
      <c r="M46" s="15" t="s">
        <v>7</v>
      </c>
      <c r="N46" s="11"/>
      <c r="O46" s="11"/>
      <c r="P46" s="11"/>
      <c r="Q46" s="11"/>
      <c r="R46" s="11"/>
      <c r="S46" s="11"/>
      <c r="T46" s="16"/>
    </row>
    <row r="47" spans="1:20" s="14" customFormat="1" ht="17.25" customHeight="1" x14ac:dyDescent="0.25">
      <c r="A47" s="14">
        <v>4</v>
      </c>
      <c r="B47" s="11">
        <v>47</v>
      </c>
      <c r="C47" s="11" t="s">
        <v>50</v>
      </c>
      <c r="D47" s="11">
        <v>183</v>
      </c>
      <c r="E47" s="11">
        <v>80</v>
      </c>
      <c r="F47" s="11">
        <v>103</v>
      </c>
      <c r="G47" s="15" t="s">
        <v>7</v>
      </c>
      <c r="H47" t="s">
        <v>113</v>
      </c>
      <c r="I47" t="s">
        <v>214</v>
      </c>
      <c r="J47" s="11">
        <v>4863</v>
      </c>
      <c r="K47" s="11">
        <v>1494</v>
      </c>
      <c r="L47" s="11">
        <v>3369</v>
      </c>
      <c r="M47" s="40" t="s">
        <v>7</v>
      </c>
      <c r="N47" t="s">
        <v>165</v>
      </c>
      <c r="O47" t="s">
        <v>237</v>
      </c>
      <c r="P47" s="11"/>
      <c r="Q47" s="11"/>
      <c r="R47" s="11"/>
      <c r="S47" s="11"/>
      <c r="T47" s="16"/>
    </row>
    <row r="48" spans="1:20" s="14" customFormat="1" ht="17.25" customHeight="1" x14ac:dyDescent="0.25">
      <c r="A48" s="14">
        <v>48</v>
      </c>
      <c r="B48" s="11">
        <v>48</v>
      </c>
      <c r="C48" s="11" t="s">
        <v>51</v>
      </c>
      <c r="D48" s="11">
        <v>99</v>
      </c>
      <c r="E48" s="11">
        <v>46</v>
      </c>
      <c r="F48" s="11">
        <v>53</v>
      </c>
      <c r="G48" s="15" t="s">
        <v>7</v>
      </c>
      <c r="H48" t="s">
        <v>125</v>
      </c>
      <c r="I48" t="s">
        <v>125</v>
      </c>
      <c r="J48" s="11"/>
      <c r="K48" s="11"/>
      <c r="L48" s="11"/>
      <c r="M48" s="15"/>
      <c r="N48" s="11"/>
      <c r="O48" s="11"/>
      <c r="P48" s="11"/>
      <c r="Q48" s="11"/>
      <c r="R48" s="11"/>
      <c r="S48" s="11"/>
      <c r="T48" s="16"/>
    </row>
    <row r="49" spans="1:20" s="14" customFormat="1" ht="17.25" customHeight="1" x14ac:dyDescent="0.25">
      <c r="A49" s="14">
        <v>49</v>
      </c>
      <c r="B49" s="11">
        <v>49</v>
      </c>
      <c r="C49" s="11" t="s">
        <v>52</v>
      </c>
      <c r="D49" s="11">
        <f>306+325</f>
        <v>631</v>
      </c>
      <c r="E49" s="11">
        <v>306</v>
      </c>
      <c r="F49" s="11">
        <v>325</v>
      </c>
      <c r="G49" s="15" t="s">
        <v>7</v>
      </c>
      <c r="H49" t="s">
        <v>126</v>
      </c>
      <c r="I49" t="s">
        <v>126</v>
      </c>
      <c r="J49" s="11"/>
      <c r="K49" s="11"/>
      <c r="L49" s="11"/>
      <c r="M49" s="15"/>
      <c r="N49" s="11"/>
      <c r="O49" s="11"/>
      <c r="P49" s="11"/>
      <c r="Q49" s="11"/>
      <c r="R49" s="11"/>
      <c r="S49" s="11"/>
      <c r="T49" s="16"/>
    </row>
    <row r="50" spans="1:20" s="14" customFormat="1" ht="17.25" customHeight="1" x14ac:dyDescent="0.25">
      <c r="A50" s="14">
        <v>50</v>
      </c>
      <c r="B50" s="11">
        <v>50</v>
      </c>
      <c r="C50" s="11" t="s">
        <v>53</v>
      </c>
      <c r="D50" s="11">
        <v>164</v>
      </c>
      <c r="E50" s="11">
        <v>71</v>
      </c>
      <c r="F50" s="11">
        <v>93</v>
      </c>
      <c r="G50" s="15" t="s">
        <v>7</v>
      </c>
      <c r="H50" t="s">
        <v>114</v>
      </c>
      <c r="I50" t="s">
        <v>215</v>
      </c>
      <c r="J50" s="11">
        <v>52</v>
      </c>
      <c r="K50" s="11">
        <v>29</v>
      </c>
      <c r="L50" s="11">
        <v>23</v>
      </c>
      <c r="M50" s="40" t="s">
        <v>7</v>
      </c>
      <c r="N50" t="s">
        <v>166</v>
      </c>
      <c r="O50" t="s">
        <v>238</v>
      </c>
      <c r="P50" s="11"/>
      <c r="Q50" s="11"/>
      <c r="R50" s="11"/>
      <c r="S50" s="11"/>
      <c r="T50" s="16"/>
    </row>
    <row r="51" spans="1:20" s="14" customFormat="1" ht="17.25" customHeight="1" x14ac:dyDescent="0.25">
      <c r="A51" s="14">
        <v>52</v>
      </c>
      <c r="B51" s="11">
        <v>52</v>
      </c>
      <c r="C51" s="11" t="s">
        <v>54</v>
      </c>
      <c r="D51" s="11">
        <v>1039</v>
      </c>
      <c r="E51" s="11">
        <v>85</v>
      </c>
      <c r="F51" s="11">
        <v>954</v>
      </c>
      <c r="G51" s="15" t="s">
        <v>7</v>
      </c>
      <c r="H51" t="s">
        <v>115</v>
      </c>
      <c r="I51" t="s">
        <v>216</v>
      </c>
      <c r="J51" s="11"/>
      <c r="K51" s="11"/>
      <c r="L51" s="11"/>
      <c r="M51" s="15"/>
      <c r="P51" s="11"/>
      <c r="Q51" s="11"/>
      <c r="R51" s="11"/>
      <c r="S51" s="11"/>
      <c r="T51" s="16"/>
    </row>
    <row r="52" spans="1:20" s="14" customFormat="1" ht="17.25" customHeight="1" x14ac:dyDescent="0.25">
      <c r="A52" s="14">
        <v>54</v>
      </c>
      <c r="B52" s="11">
        <v>54</v>
      </c>
      <c r="C52" s="11" t="s">
        <v>55</v>
      </c>
      <c r="D52" s="11">
        <v>169</v>
      </c>
      <c r="E52" s="11">
        <v>76</v>
      </c>
      <c r="F52" s="11">
        <v>93</v>
      </c>
      <c r="G52" s="15" t="s">
        <v>7</v>
      </c>
      <c r="H52" t="s">
        <v>116</v>
      </c>
      <c r="I52" t="s">
        <v>217</v>
      </c>
      <c r="J52" s="11">
        <v>85</v>
      </c>
      <c r="K52" s="11">
        <v>52</v>
      </c>
      <c r="L52" s="11">
        <v>33</v>
      </c>
      <c r="M52" s="40" t="s">
        <v>7</v>
      </c>
      <c r="N52" t="s">
        <v>167</v>
      </c>
      <c r="O52" t="s">
        <v>239</v>
      </c>
      <c r="P52" s="11"/>
      <c r="Q52" s="11"/>
      <c r="R52" s="11"/>
      <c r="S52" s="11"/>
      <c r="T52" s="16"/>
    </row>
    <row r="53" spans="1:20" s="14" customFormat="1" ht="17.25" customHeight="1" x14ac:dyDescent="0.25">
      <c r="A53" s="14">
        <v>55</v>
      </c>
      <c r="B53" s="11">
        <v>55</v>
      </c>
      <c r="C53" s="11" t="s">
        <v>56</v>
      </c>
      <c r="D53" s="11">
        <v>207</v>
      </c>
      <c r="E53" s="11">
        <v>100</v>
      </c>
      <c r="F53" s="11">
        <v>107</v>
      </c>
      <c r="G53" s="15" t="s">
        <v>7</v>
      </c>
      <c r="H53" t="s">
        <v>117</v>
      </c>
      <c r="I53" t="s">
        <v>218</v>
      </c>
      <c r="J53" s="11"/>
      <c r="K53" s="11"/>
      <c r="L53" s="11"/>
      <c r="M53" s="15"/>
      <c r="N53" s="11"/>
      <c r="O53" s="11"/>
      <c r="P53" s="11"/>
      <c r="Q53" s="11"/>
      <c r="R53" s="11"/>
      <c r="S53" s="11"/>
      <c r="T53" s="16"/>
    </row>
    <row r="54" spans="1:20" s="14" customFormat="1" ht="17.25" customHeight="1" x14ac:dyDescent="0.25">
      <c r="A54" s="14">
        <v>1</v>
      </c>
      <c r="B54" s="11">
        <v>56</v>
      </c>
      <c r="C54" s="11" t="s">
        <v>57</v>
      </c>
      <c r="D54" s="11">
        <v>26</v>
      </c>
      <c r="E54" s="11">
        <v>20</v>
      </c>
      <c r="F54" s="11">
        <v>6</v>
      </c>
      <c r="G54" s="15" t="s">
        <v>7</v>
      </c>
      <c r="H54" t="s">
        <v>127</v>
      </c>
      <c r="I54" t="s">
        <v>127</v>
      </c>
      <c r="J54" s="11">
        <v>58</v>
      </c>
      <c r="K54" s="11">
        <v>35</v>
      </c>
      <c r="L54" s="11">
        <v>23</v>
      </c>
      <c r="M54" s="15" t="s">
        <v>7</v>
      </c>
      <c r="N54" t="s">
        <v>174</v>
      </c>
      <c r="O54" t="s">
        <v>174</v>
      </c>
      <c r="P54" s="11"/>
      <c r="Q54" s="11"/>
      <c r="R54" s="11"/>
      <c r="S54" s="11"/>
      <c r="T54" s="18"/>
    </row>
    <row r="55" spans="1:20" s="14" customFormat="1" ht="17.25" customHeight="1" x14ac:dyDescent="0.25">
      <c r="A55" s="14">
        <v>1</v>
      </c>
      <c r="B55" s="11">
        <v>57</v>
      </c>
      <c r="C55" s="11" t="s">
        <v>58</v>
      </c>
      <c r="D55" s="31">
        <v>214</v>
      </c>
      <c r="E55" s="11">
        <v>18</v>
      </c>
      <c r="F55" s="11">
        <v>196</v>
      </c>
      <c r="G55" s="15" t="s">
        <v>7</v>
      </c>
      <c r="J55" s="11">
        <v>17</v>
      </c>
      <c r="K55" s="11">
        <v>1</v>
      </c>
      <c r="L55" s="11">
        <v>16</v>
      </c>
      <c r="M55" s="15" t="s">
        <v>7</v>
      </c>
      <c r="P55" s="11"/>
      <c r="Q55" s="11"/>
      <c r="R55" s="11"/>
      <c r="S55" s="11"/>
      <c r="T55" s="16"/>
    </row>
    <row r="56" spans="1:20" s="14" customFormat="1" ht="17.25" customHeight="1" x14ac:dyDescent="0.25">
      <c r="A56" s="14">
        <v>1</v>
      </c>
      <c r="B56" s="11">
        <v>58</v>
      </c>
      <c r="C56" s="11" t="s">
        <v>59</v>
      </c>
      <c r="D56" s="31">
        <v>36</v>
      </c>
      <c r="E56" s="11">
        <v>36</v>
      </c>
      <c r="F56" s="11">
        <v>0</v>
      </c>
      <c r="G56" s="15" t="s">
        <v>7</v>
      </c>
      <c r="J56" s="11">
        <v>7</v>
      </c>
      <c r="K56" s="11">
        <v>7</v>
      </c>
      <c r="L56" s="11">
        <v>0</v>
      </c>
      <c r="M56" s="15" t="s">
        <v>7</v>
      </c>
      <c r="N56" s="11"/>
      <c r="O56" s="11"/>
      <c r="P56" s="11"/>
      <c r="Q56" s="11"/>
      <c r="R56" s="11"/>
      <c r="S56" s="11"/>
      <c r="T56" s="16"/>
    </row>
    <row r="57" spans="1:20" s="14" customFormat="1" ht="17.25" customHeight="1" x14ac:dyDescent="0.25">
      <c r="A57" s="14">
        <v>1</v>
      </c>
      <c r="B57" s="11">
        <v>59</v>
      </c>
      <c r="C57" s="11" t="s">
        <v>60</v>
      </c>
      <c r="D57" s="31">
        <v>156</v>
      </c>
      <c r="E57" s="11">
        <v>102</v>
      </c>
      <c r="F57" s="11">
        <v>54</v>
      </c>
      <c r="G57" s="15" t="s">
        <v>7</v>
      </c>
      <c r="J57" s="11">
        <v>88</v>
      </c>
      <c r="K57" s="11">
        <v>69</v>
      </c>
      <c r="L57" s="11">
        <v>19</v>
      </c>
      <c r="M57" s="15" t="s">
        <v>7</v>
      </c>
      <c r="N57" s="11"/>
      <c r="O57" s="11"/>
      <c r="P57" s="11"/>
      <c r="Q57" s="11"/>
      <c r="R57" s="11"/>
      <c r="S57" s="11"/>
      <c r="T57" s="16"/>
    </row>
    <row r="58" spans="1:20" s="14" customFormat="1" ht="17.25" customHeight="1" x14ac:dyDescent="0.25">
      <c r="A58" s="14">
        <v>60</v>
      </c>
      <c r="B58" s="11">
        <v>60</v>
      </c>
      <c r="C58" s="11" t="s">
        <v>61</v>
      </c>
      <c r="D58" s="11">
        <v>135801</v>
      </c>
      <c r="E58" s="11">
        <v>10913</v>
      </c>
      <c r="F58" s="11">
        <v>124888</v>
      </c>
      <c r="G58" s="15" t="s">
        <v>7</v>
      </c>
      <c r="H58" t="s">
        <v>130</v>
      </c>
      <c r="I58" t="s">
        <v>222</v>
      </c>
      <c r="J58" s="11"/>
      <c r="K58" s="11"/>
      <c r="L58" s="11"/>
      <c r="M58" s="15"/>
      <c r="N58" s="11"/>
      <c r="O58" s="11"/>
      <c r="P58" s="11"/>
      <c r="Q58" s="11"/>
      <c r="R58" s="11"/>
      <c r="S58" s="11"/>
      <c r="T58" s="16"/>
    </row>
    <row r="59" spans="1:20" s="14" customFormat="1" ht="17.25" customHeight="1" x14ac:dyDescent="0.25">
      <c r="A59" s="14">
        <v>62</v>
      </c>
      <c r="B59" s="11">
        <v>62</v>
      </c>
      <c r="C59" s="19" t="s">
        <v>62</v>
      </c>
      <c r="D59" s="11"/>
      <c r="E59" s="11"/>
      <c r="F59" s="32"/>
      <c r="G59" s="20"/>
      <c r="J59" s="11"/>
      <c r="K59" s="11"/>
      <c r="L59" s="11"/>
      <c r="M59" s="15"/>
      <c r="N59" s="11"/>
      <c r="O59" s="11"/>
      <c r="P59" s="11">
        <v>616</v>
      </c>
      <c r="Q59" s="11">
        <v>72</v>
      </c>
      <c r="R59" s="11">
        <v>544</v>
      </c>
      <c r="S59" s="11" t="s">
        <v>7</v>
      </c>
      <c r="T59" t="s">
        <v>190</v>
      </c>
    </row>
    <row r="60" spans="1:20" s="14" customFormat="1" ht="17.25" customHeight="1" x14ac:dyDescent="0.25">
      <c r="A60" s="14">
        <v>64</v>
      </c>
      <c r="B60" s="11">
        <v>64</v>
      </c>
      <c r="C60" s="19" t="s">
        <v>63</v>
      </c>
      <c r="D60" s="31">
        <v>106</v>
      </c>
      <c r="E60" s="11">
        <v>25</v>
      </c>
      <c r="F60" s="11">
        <v>81</v>
      </c>
      <c r="G60" s="15" t="s">
        <v>7</v>
      </c>
      <c r="H60" t="s">
        <v>128</v>
      </c>
      <c r="I60" t="s">
        <v>128</v>
      </c>
      <c r="J60" s="11">
        <v>22</v>
      </c>
      <c r="K60" s="11">
        <v>6</v>
      </c>
      <c r="L60" s="11">
        <v>16</v>
      </c>
      <c r="M60" s="15" t="s">
        <v>7</v>
      </c>
      <c r="N60" t="s">
        <v>175</v>
      </c>
      <c r="O60" t="s">
        <v>175</v>
      </c>
      <c r="P60" s="11"/>
      <c r="Q60" s="11"/>
      <c r="R60" s="11"/>
      <c r="S60" s="11"/>
      <c r="T60" s="18"/>
    </row>
    <row r="61" spans="1:20" s="14" customFormat="1" ht="17.25" customHeight="1" x14ac:dyDescent="0.25">
      <c r="A61" s="14">
        <v>64</v>
      </c>
      <c r="B61" s="11">
        <v>69</v>
      </c>
      <c r="C61" s="19" t="s">
        <v>64</v>
      </c>
      <c r="D61" s="31">
        <v>37</v>
      </c>
      <c r="E61" s="11">
        <v>1</v>
      </c>
      <c r="F61" s="11">
        <v>36</v>
      </c>
      <c r="G61" s="15" t="s">
        <v>7</v>
      </c>
      <c r="J61" s="11">
        <v>28</v>
      </c>
      <c r="K61" s="11">
        <v>3</v>
      </c>
      <c r="L61" s="11">
        <v>25</v>
      </c>
      <c r="M61" s="15" t="s">
        <v>7</v>
      </c>
      <c r="N61" s="11"/>
      <c r="O61" s="11"/>
      <c r="P61" s="11"/>
      <c r="Q61" s="11"/>
      <c r="R61" s="11"/>
      <c r="S61" s="11"/>
      <c r="T61" s="16"/>
    </row>
    <row r="62" spans="1:20" s="14" customFormat="1" ht="17.25" customHeight="1" x14ac:dyDescent="0.25">
      <c r="A62" s="14">
        <v>64</v>
      </c>
      <c r="B62" s="11">
        <v>70</v>
      </c>
      <c r="C62" s="19" t="s">
        <v>65</v>
      </c>
      <c r="D62" s="31">
        <v>121</v>
      </c>
      <c r="E62" s="11">
        <v>7</v>
      </c>
      <c r="F62" s="11">
        <v>114</v>
      </c>
      <c r="G62" s="15" t="s">
        <v>7</v>
      </c>
      <c r="J62" s="11">
        <v>111</v>
      </c>
      <c r="K62" s="11">
        <v>34</v>
      </c>
      <c r="L62" s="11">
        <v>77</v>
      </c>
      <c r="M62" s="15" t="s">
        <v>7</v>
      </c>
      <c r="N62" s="11"/>
      <c r="O62" s="11"/>
      <c r="P62" s="11"/>
      <c r="Q62" s="11"/>
      <c r="R62" s="11"/>
      <c r="S62" s="11"/>
      <c r="T62" s="16"/>
    </row>
    <row r="63" spans="1:20" s="14" customFormat="1" ht="17.25" customHeight="1" x14ac:dyDescent="0.25">
      <c r="A63" s="14">
        <v>64</v>
      </c>
      <c r="B63" s="11">
        <v>71</v>
      </c>
      <c r="C63" s="19" t="s">
        <v>66</v>
      </c>
      <c r="D63" s="31">
        <v>80</v>
      </c>
      <c r="E63" s="11">
        <v>50</v>
      </c>
      <c r="F63" s="11">
        <v>30</v>
      </c>
      <c r="G63" s="15" t="s">
        <v>7</v>
      </c>
      <c r="J63" s="11">
        <v>8</v>
      </c>
      <c r="K63" s="11">
        <v>4</v>
      </c>
      <c r="L63" s="11">
        <v>4</v>
      </c>
      <c r="M63" s="15" t="s">
        <v>7</v>
      </c>
      <c r="N63" s="11"/>
      <c r="O63" s="11"/>
      <c r="P63" s="11"/>
      <c r="Q63" s="11"/>
      <c r="R63" s="11"/>
      <c r="S63" s="11"/>
      <c r="T63" s="16"/>
    </row>
    <row r="64" spans="1:20" s="14" customFormat="1" ht="17.25" customHeight="1" x14ac:dyDescent="0.25">
      <c r="A64" s="14">
        <v>4</v>
      </c>
      <c r="B64" s="11">
        <v>74</v>
      </c>
      <c r="C64" s="19" t="s">
        <v>67</v>
      </c>
      <c r="D64" s="31">
        <v>178</v>
      </c>
      <c r="E64" s="11">
        <v>131</v>
      </c>
      <c r="F64" s="11">
        <v>47</v>
      </c>
      <c r="G64" s="15" t="s">
        <v>7</v>
      </c>
      <c r="J64" s="11">
        <v>102</v>
      </c>
      <c r="K64" s="11">
        <v>87</v>
      </c>
      <c r="L64" s="11">
        <v>15</v>
      </c>
      <c r="M64" s="15" t="s">
        <v>7</v>
      </c>
      <c r="N64" s="11"/>
      <c r="O64" s="11"/>
      <c r="P64" s="11"/>
      <c r="Q64" s="11"/>
      <c r="R64" s="11"/>
      <c r="S64" s="11"/>
      <c r="T64" s="16"/>
    </row>
    <row r="65" spans="1:20" s="14" customFormat="1" ht="17.25" customHeight="1" x14ac:dyDescent="0.25">
      <c r="A65" s="14">
        <v>65</v>
      </c>
      <c r="B65" s="11">
        <v>65</v>
      </c>
      <c r="C65" s="19" t="s">
        <v>68</v>
      </c>
      <c r="D65" s="11"/>
      <c r="E65" s="11"/>
      <c r="F65" s="11"/>
      <c r="G65" s="15"/>
      <c r="J65" s="11"/>
      <c r="K65" s="11"/>
      <c r="L65" s="11"/>
      <c r="M65" s="15"/>
      <c r="N65" s="11"/>
      <c r="O65" s="11"/>
      <c r="P65" s="11">
        <v>819</v>
      </c>
      <c r="Q65" s="11">
        <v>56</v>
      </c>
      <c r="R65" s="11">
        <v>763</v>
      </c>
      <c r="S65" s="11" t="s">
        <v>7</v>
      </c>
      <c r="T65" t="s">
        <v>188</v>
      </c>
    </row>
    <row r="66" spans="1:20" s="14" customFormat="1" ht="17.25" customHeight="1" x14ac:dyDescent="0.25">
      <c r="A66" s="14">
        <v>73</v>
      </c>
      <c r="B66" s="11">
        <v>73</v>
      </c>
      <c r="C66" s="19" t="s">
        <v>69</v>
      </c>
      <c r="D66" s="11">
        <v>229</v>
      </c>
      <c r="E66" s="11">
        <v>179</v>
      </c>
      <c r="F66" s="11">
        <v>50</v>
      </c>
      <c r="G66" s="40" t="s">
        <v>7</v>
      </c>
      <c r="H66" t="s">
        <v>118</v>
      </c>
      <c r="I66" t="s">
        <v>219</v>
      </c>
      <c r="J66" s="11">
        <v>460</v>
      </c>
      <c r="K66" s="11">
        <v>354</v>
      </c>
      <c r="L66" s="11">
        <v>106</v>
      </c>
      <c r="M66" s="40" t="s">
        <v>7</v>
      </c>
      <c r="N66" t="s">
        <v>168</v>
      </c>
      <c r="O66" t="s">
        <v>240</v>
      </c>
      <c r="P66" s="11"/>
      <c r="Q66" s="11"/>
      <c r="R66" s="11"/>
      <c r="S66" s="11"/>
      <c r="T66" s="16"/>
    </row>
    <row r="67" spans="1:20" s="14" customFormat="1" ht="17.25" customHeight="1" x14ac:dyDescent="0.25">
      <c r="A67" s="14">
        <v>2</v>
      </c>
      <c r="B67" s="11">
        <v>76</v>
      </c>
      <c r="C67" s="19" t="s">
        <v>70</v>
      </c>
      <c r="D67" s="11">
        <v>419</v>
      </c>
      <c r="E67" s="11">
        <v>22</v>
      </c>
      <c r="F67" s="11">
        <v>397</v>
      </c>
      <c r="G67" s="15" t="s">
        <v>7</v>
      </c>
      <c r="H67" t="s">
        <v>119</v>
      </c>
      <c r="I67" t="s">
        <v>220</v>
      </c>
      <c r="J67" s="11"/>
      <c r="K67" s="11"/>
      <c r="L67" s="11"/>
      <c r="M67" s="15"/>
      <c r="N67" s="11"/>
      <c r="O67" s="11"/>
      <c r="P67" s="11"/>
      <c r="Q67" s="11"/>
      <c r="R67" s="11"/>
      <c r="S67" s="11"/>
      <c r="T67" s="16"/>
    </row>
    <row r="68" spans="1:20" s="14" customFormat="1" ht="17.25" customHeight="1" x14ac:dyDescent="0.25">
      <c r="A68" s="14">
        <v>3</v>
      </c>
      <c r="B68" s="11">
        <v>77</v>
      </c>
      <c r="C68" s="11" t="s">
        <v>71</v>
      </c>
      <c r="D68" s="11"/>
      <c r="E68" s="32"/>
      <c r="F68" s="11"/>
      <c r="G68" s="15"/>
      <c r="J68" s="11">
        <v>96</v>
      </c>
      <c r="K68" s="11">
        <v>45</v>
      </c>
      <c r="L68" s="11">
        <v>51</v>
      </c>
      <c r="M68" s="15" t="s">
        <v>7</v>
      </c>
      <c r="N68" t="s">
        <v>176</v>
      </c>
      <c r="O68" t="s">
        <v>176</v>
      </c>
      <c r="P68" s="11"/>
      <c r="Q68" s="11"/>
      <c r="R68" s="11"/>
      <c r="S68" s="11"/>
      <c r="T68" s="16"/>
    </row>
    <row r="69" spans="1:20" s="14" customFormat="1" ht="17.25" customHeight="1" x14ac:dyDescent="0.25">
      <c r="A69" s="14">
        <v>78</v>
      </c>
      <c r="B69" s="11">
        <v>78</v>
      </c>
      <c r="C69" s="19" t="s">
        <v>72</v>
      </c>
      <c r="D69" s="11">
        <v>1458</v>
      </c>
      <c r="E69" s="11">
        <v>190</v>
      </c>
      <c r="F69" s="11">
        <v>1268</v>
      </c>
      <c r="G69" s="15" t="s">
        <v>7</v>
      </c>
      <c r="H69" t="s">
        <v>137</v>
      </c>
      <c r="I69" t="s">
        <v>223</v>
      </c>
      <c r="J69" s="11"/>
      <c r="K69" s="11"/>
      <c r="L69" s="11"/>
      <c r="M69" s="15"/>
      <c r="N69" s="11"/>
      <c r="O69" s="11"/>
      <c r="P69" s="11"/>
      <c r="Q69" s="11"/>
      <c r="R69" s="11"/>
      <c r="S69" s="11"/>
      <c r="T69" s="16"/>
    </row>
    <row r="70" spans="1:20" s="14" customFormat="1" ht="17.25" customHeight="1" x14ac:dyDescent="0.25">
      <c r="A70" s="14">
        <v>79</v>
      </c>
      <c r="B70" s="11">
        <v>79</v>
      </c>
      <c r="C70" s="21" t="s">
        <v>73</v>
      </c>
      <c r="D70" s="11">
        <v>186689</v>
      </c>
      <c r="E70" s="32">
        <v>32372</v>
      </c>
      <c r="F70" s="32">
        <v>154317</v>
      </c>
      <c r="G70" s="20"/>
      <c r="H70" t="s">
        <v>153</v>
      </c>
      <c r="I70" t="s">
        <v>228</v>
      </c>
      <c r="J70" s="11">
        <v>25318</v>
      </c>
      <c r="K70" s="11">
        <v>5974</v>
      </c>
      <c r="L70" s="11">
        <v>19344</v>
      </c>
      <c r="M70" s="15"/>
      <c r="N70" t="s">
        <v>181</v>
      </c>
      <c r="O70" t="s">
        <v>241</v>
      </c>
      <c r="P70" s="11"/>
      <c r="Q70" s="11"/>
      <c r="R70" s="11"/>
      <c r="S70" s="11"/>
      <c r="T70" s="16"/>
    </row>
    <row r="71" spans="1:20" s="14" customFormat="1" ht="17.25" customHeight="1" x14ac:dyDescent="0.25">
      <c r="A71" s="14">
        <v>30</v>
      </c>
      <c r="B71" s="11">
        <v>80</v>
      </c>
      <c r="C71" s="11" t="s">
        <v>74</v>
      </c>
      <c r="D71" s="11">
        <v>10687</v>
      </c>
      <c r="E71" s="16">
        <v>1570</v>
      </c>
      <c r="F71" s="16">
        <f>D71-E71</f>
        <v>9117</v>
      </c>
      <c r="G71" s="22" t="s">
        <v>7</v>
      </c>
      <c r="H71" t="s">
        <v>138</v>
      </c>
      <c r="I71" t="s">
        <v>224</v>
      </c>
      <c r="J71" s="11"/>
      <c r="K71" s="11"/>
      <c r="L71" s="11"/>
      <c r="M71" s="15"/>
      <c r="N71" s="11"/>
      <c r="O71" s="11"/>
      <c r="P71" s="11"/>
      <c r="Q71" s="11"/>
      <c r="R71" s="11"/>
      <c r="S71" s="11"/>
      <c r="T71" s="16"/>
    </row>
    <row r="72" spans="1:20" s="14" customFormat="1" ht="17.25" customHeight="1" x14ac:dyDescent="0.25">
      <c r="A72" s="14">
        <v>81</v>
      </c>
      <c r="B72" s="11">
        <v>81</v>
      </c>
      <c r="C72" s="11" t="s">
        <v>75</v>
      </c>
      <c r="D72" s="11">
        <f>807+15673</f>
        <v>16480</v>
      </c>
      <c r="E72" s="11">
        <v>807</v>
      </c>
      <c r="F72" s="11">
        <v>15673</v>
      </c>
      <c r="G72" s="15"/>
      <c r="H72" t="s">
        <v>139</v>
      </c>
      <c r="I72" t="s">
        <v>139</v>
      </c>
      <c r="J72" s="11"/>
      <c r="K72" s="11"/>
      <c r="L72" s="11"/>
      <c r="M72" s="15"/>
      <c r="N72" s="11"/>
      <c r="O72" s="11"/>
      <c r="P72" s="11"/>
      <c r="Q72" s="11"/>
      <c r="R72" s="11"/>
      <c r="S72" s="11"/>
      <c r="T72" s="16"/>
    </row>
    <row r="73" spans="1:20" s="14" customFormat="1" ht="17.25" customHeight="1" x14ac:dyDescent="0.25">
      <c r="A73" s="14">
        <v>30</v>
      </c>
      <c r="B73" s="11">
        <v>82</v>
      </c>
      <c r="C73" s="11" t="s">
        <v>76</v>
      </c>
      <c r="D73" s="11">
        <f>197+5013</f>
        <v>5210</v>
      </c>
      <c r="E73" s="11">
        <v>197</v>
      </c>
      <c r="F73" s="11">
        <v>5013</v>
      </c>
      <c r="G73" s="15" t="s">
        <v>7</v>
      </c>
      <c r="H73" t="s">
        <v>140</v>
      </c>
      <c r="I73" t="s">
        <v>140</v>
      </c>
      <c r="J73" s="11"/>
      <c r="K73" s="11"/>
      <c r="L73" s="11"/>
      <c r="M73" s="15"/>
      <c r="N73" s="11"/>
      <c r="O73" s="11"/>
      <c r="P73" s="11"/>
      <c r="Q73" s="11"/>
      <c r="R73" s="11"/>
      <c r="S73" s="11"/>
      <c r="T73" s="16"/>
    </row>
    <row r="74" spans="1:20" s="14" customFormat="1" ht="17.25" customHeight="1" x14ac:dyDescent="0.25">
      <c r="A74" s="14">
        <v>83</v>
      </c>
      <c r="B74" s="11">
        <v>83</v>
      </c>
      <c r="C74" s="11" t="s">
        <v>77</v>
      </c>
      <c r="D74" s="11">
        <f>522+2988</f>
        <v>3510</v>
      </c>
      <c r="E74" s="11">
        <v>522</v>
      </c>
      <c r="F74" s="11">
        <v>2988</v>
      </c>
      <c r="G74" s="15"/>
      <c r="H74" t="s">
        <v>141</v>
      </c>
      <c r="I74" t="s">
        <v>225</v>
      </c>
      <c r="J74" s="11">
        <v>1468</v>
      </c>
      <c r="K74" s="11">
        <v>177</v>
      </c>
      <c r="L74" s="11">
        <v>1291</v>
      </c>
      <c r="M74" s="15"/>
      <c r="N74" t="s">
        <v>179</v>
      </c>
      <c r="O74" t="s">
        <v>179</v>
      </c>
      <c r="P74" s="11"/>
      <c r="Q74" s="11"/>
      <c r="R74" s="11"/>
      <c r="S74" s="11"/>
      <c r="T74" s="16"/>
    </row>
    <row r="75" spans="1:20" s="14" customFormat="1" ht="17.25" customHeight="1" x14ac:dyDescent="0.25">
      <c r="A75" s="14">
        <v>84</v>
      </c>
      <c r="B75" s="11">
        <v>84</v>
      </c>
      <c r="C75" s="11" t="s">
        <v>78</v>
      </c>
      <c r="D75" s="11">
        <f>62+156</f>
        <v>218</v>
      </c>
      <c r="E75" s="11">
        <v>62</v>
      </c>
      <c r="F75" s="11">
        <v>156</v>
      </c>
      <c r="G75" s="15"/>
      <c r="H75" t="s">
        <v>142</v>
      </c>
      <c r="I75" t="s">
        <v>226</v>
      </c>
      <c r="J75" s="11"/>
      <c r="K75" s="11"/>
      <c r="L75" s="11"/>
      <c r="M75" s="15"/>
      <c r="N75" s="11"/>
      <c r="O75" s="11"/>
      <c r="P75" s="11"/>
      <c r="Q75" s="11"/>
      <c r="R75" s="11"/>
      <c r="S75" s="11"/>
      <c r="T75" s="16"/>
    </row>
    <row r="76" spans="1:20" s="14" customFormat="1" ht="17.25" customHeight="1" x14ac:dyDescent="0.25">
      <c r="A76" s="14">
        <v>28</v>
      </c>
      <c r="B76" s="11">
        <v>85</v>
      </c>
      <c r="C76" s="19" t="s">
        <v>79</v>
      </c>
      <c r="D76" s="11">
        <f>22564 + 36548</f>
        <v>59112</v>
      </c>
      <c r="E76" s="11">
        <v>22564</v>
      </c>
      <c r="F76" s="11">
        <v>36548</v>
      </c>
      <c r="G76" s="15" t="s">
        <v>7</v>
      </c>
      <c r="H76" t="s">
        <v>143</v>
      </c>
      <c r="I76" s="38" t="s">
        <v>143</v>
      </c>
      <c r="J76" s="11"/>
      <c r="K76" s="11"/>
      <c r="L76" s="11"/>
      <c r="M76" s="15"/>
      <c r="N76" s="11"/>
      <c r="O76" s="11"/>
      <c r="P76" s="11"/>
      <c r="Q76" s="11"/>
      <c r="R76" s="11"/>
      <c r="S76" s="11"/>
      <c r="T76" s="16"/>
    </row>
    <row r="77" spans="1:20" s="14" customFormat="1" ht="17.25" customHeight="1" x14ac:dyDescent="0.25">
      <c r="A77" s="14">
        <v>86</v>
      </c>
      <c r="B77" s="11">
        <v>86</v>
      </c>
      <c r="C77" s="11" t="s">
        <v>80</v>
      </c>
      <c r="D77" s="11">
        <f>6679+66145</f>
        <v>72824</v>
      </c>
      <c r="E77" s="11">
        <v>6679</v>
      </c>
      <c r="F77" s="11">
        <v>66145</v>
      </c>
      <c r="G77" s="15" t="s">
        <v>7</v>
      </c>
      <c r="H77" t="s">
        <v>144</v>
      </c>
      <c r="I77" t="s">
        <v>144</v>
      </c>
      <c r="J77" s="11"/>
      <c r="K77" s="11"/>
      <c r="L77" s="11"/>
      <c r="M77" s="15"/>
      <c r="N77" s="11"/>
      <c r="O77" s="11"/>
      <c r="P77" s="11"/>
      <c r="Q77" s="11"/>
      <c r="R77" s="11"/>
      <c r="S77" s="11"/>
      <c r="T77" s="16"/>
    </row>
    <row r="78" spans="1:20" s="14" customFormat="1" ht="17.25" customHeight="1" x14ac:dyDescent="0.25">
      <c r="A78" s="14">
        <v>87</v>
      </c>
      <c r="B78" s="11">
        <v>87</v>
      </c>
      <c r="C78" s="21" t="s">
        <v>81</v>
      </c>
      <c r="D78" s="11">
        <f>5059+19765</f>
        <v>24824</v>
      </c>
      <c r="E78" s="11">
        <v>5059</v>
      </c>
      <c r="F78" s="11">
        <v>19765</v>
      </c>
      <c r="G78" s="15"/>
      <c r="H78" t="s">
        <v>145</v>
      </c>
      <c r="I78" t="s">
        <v>145</v>
      </c>
      <c r="J78" s="11"/>
      <c r="K78" s="11"/>
      <c r="L78" s="11"/>
      <c r="M78" s="15"/>
      <c r="N78" s="11"/>
      <c r="O78" s="11"/>
      <c r="P78" s="11"/>
      <c r="Q78" s="11"/>
      <c r="R78" s="11"/>
      <c r="S78" s="11"/>
      <c r="T78" s="16"/>
    </row>
    <row r="79" spans="1:20" s="14" customFormat="1" ht="17.25" customHeight="1" x14ac:dyDescent="0.25">
      <c r="A79" s="14">
        <v>88</v>
      </c>
      <c r="B79" s="11">
        <v>88</v>
      </c>
      <c r="C79" s="21" t="s">
        <v>82</v>
      </c>
      <c r="D79" s="11">
        <f>3210+42464</f>
        <v>45674</v>
      </c>
      <c r="E79" s="11">
        <v>3210</v>
      </c>
      <c r="F79" s="11">
        <v>42464</v>
      </c>
      <c r="G79" s="15" t="s">
        <v>7</v>
      </c>
      <c r="H79" t="s">
        <v>146</v>
      </c>
      <c r="I79" t="s">
        <v>146</v>
      </c>
      <c r="J79" s="11"/>
      <c r="K79" s="11"/>
      <c r="L79" s="11"/>
      <c r="M79" s="15"/>
      <c r="N79" s="11"/>
      <c r="O79" s="11"/>
      <c r="P79" s="11"/>
      <c r="Q79" s="11"/>
      <c r="R79" s="11"/>
      <c r="S79" s="11"/>
      <c r="T79" s="16"/>
    </row>
    <row r="80" spans="1:20" s="14" customFormat="1" ht="17.25" customHeight="1" x14ac:dyDescent="0.25">
      <c r="A80" s="14">
        <v>89</v>
      </c>
      <c r="B80" s="11">
        <v>89</v>
      </c>
      <c r="C80" s="11" t="s">
        <v>83</v>
      </c>
      <c r="D80" s="11">
        <f>327+9316</f>
        <v>9643</v>
      </c>
      <c r="E80" s="11">
        <v>327</v>
      </c>
      <c r="F80" s="11">
        <v>9316</v>
      </c>
      <c r="G80" s="15" t="s">
        <v>7</v>
      </c>
      <c r="H80" t="s">
        <v>147</v>
      </c>
      <c r="I80" t="s">
        <v>147</v>
      </c>
      <c r="J80" s="11"/>
      <c r="K80" s="11"/>
      <c r="L80" s="11"/>
      <c r="M80" s="15"/>
      <c r="N80" s="11"/>
      <c r="O80" s="11"/>
      <c r="P80" s="11"/>
      <c r="Q80" s="11"/>
      <c r="R80" s="11"/>
      <c r="S80" s="11"/>
      <c r="T80" s="16"/>
    </row>
    <row r="81" spans="1:20" s="14" customFormat="1" ht="17.25" customHeight="1" x14ac:dyDescent="0.25">
      <c r="A81" s="14">
        <v>90</v>
      </c>
      <c r="B81" s="11">
        <v>90</v>
      </c>
      <c r="C81" s="11" t="s">
        <v>84</v>
      </c>
      <c r="D81" s="11">
        <f>9801+249993</f>
        <v>259794</v>
      </c>
      <c r="E81" s="11">
        <v>9801</v>
      </c>
      <c r="F81" s="11">
        <v>249993</v>
      </c>
      <c r="G81" s="15" t="s">
        <v>7</v>
      </c>
      <c r="H81" t="s">
        <v>148</v>
      </c>
      <c r="I81" t="s">
        <v>148</v>
      </c>
      <c r="J81" s="11"/>
      <c r="K81" s="11"/>
      <c r="L81" s="11"/>
      <c r="M81" s="15"/>
      <c r="N81" s="11"/>
      <c r="O81" s="11"/>
      <c r="P81" s="11"/>
      <c r="Q81" s="11"/>
      <c r="R81" s="11"/>
      <c r="S81" s="11"/>
      <c r="T81" s="16"/>
    </row>
    <row r="82" spans="1:20" s="14" customFormat="1" ht="17.25" customHeight="1" x14ac:dyDescent="0.25">
      <c r="A82" s="14">
        <v>60</v>
      </c>
      <c r="B82" s="11">
        <v>91</v>
      </c>
      <c r="C82" s="11" t="s">
        <v>85</v>
      </c>
      <c r="D82" s="11">
        <f>9882+120862</f>
        <v>130744</v>
      </c>
      <c r="E82" s="11">
        <v>9882</v>
      </c>
      <c r="F82" s="11">
        <v>120862</v>
      </c>
      <c r="G82" s="15" t="s">
        <v>7</v>
      </c>
      <c r="H82" t="s">
        <v>149</v>
      </c>
      <c r="I82" t="s">
        <v>149</v>
      </c>
      <c r="J82" s="11"/>
      <c r="K82" s="11"/>
      <c r="L82" s="11"/>
      <c r="M82" s="15"/>
      <c r="N82" s="11"/>
      <c r="O82" s="11"/>
      <c r="P82" s="11"/>
      <c r="Q82" s="11"/>
      <c r="R82" s="11"/>
      <c r="S82" s="11"/>
      <c r="T82" s="16"/>
    </row>
    <row r="83" spans="1:20" s="14" customFormat="1" ht="17.25" customHeight="1" x14ac:dyDescent="0.25">
      <c r="A83" s="14">
        <v>92</v>
      </c>
      <c r="B83" s="11">
        <v>92</v>
      </c>
      <c r="C83" s="11" t="s">
        <v>86</v>
      </c>
      <c r="D83" s="11">
        <f>318+9264</f>
        <v>9582</v>
      </c>
      <c r="E83" s="11">
        <v>318</v>
      </c>
      <c r="F83" s="11">
        <v>9264</v>
      </c>
      <c r="G83" s="15"/>
      <c r="H83" t="s">
        <v>150</v>
      </c>
      <c r="I83" t="s">
        <v>227</v>
      </c>
      <c r="J83" s="11">
        <v>8207</v>
      </c>
      <c r="K83" s="11">
        <v>662</v>
      </c>
      <c r="L83" s="11">
        <v>7545</v>
      </c>
      <c r="M83" s="15"/>
      <c r="N83" t="s">
        <v>180</v>
      </c>
      <c r="O83" t="s">
        <v>180</v>
      </c>
      <c r="P83" s="11"/>
      <c r="Q83" s="11"/>
      <c r="R83" s="11"/>
      <c r="S83" s="11"/>
      <c r="T83" s="16"/>
    </row>
    <row r="84" spans="1:20" s="14" customFormat="1" ht="17.25" customHeight="1" x14ac:dyDescent="0.25">
      <c r="A84" s="14">
        <v>93</v>
      </c>
      <c r="B84" s="11">
        <v>93</v>
      </c>
      <c r="C84" s="11" t="s">
        <v>87</v>
      </c>
      <c r="D84" s="11">
        <f>19723+177970</f>
        <v>197693</v>
      </c>
      <c r="E84" s="11">
        <v>19723</v>
      </c>
      <c r="F84" s="11">
        <v>177970</v>
      </c>
      <c r="G84" s="15" t="s">
        <v>7</v>
      </c>
      <c r="H84" t="s">
        <v>151</v>
      </c>
      <c r="I84" t="s">
        <v>151</v>
      </c>
      <c r="J84" s="11"/>
      <c r="K84" s="11"/>
      <c r="L84" s="11"/>
      <c r="M84" s="15"/>
      <c r="N84" s="11"/>
      <c r="O84" s="11"/>
      <c r="P84" s="11"/>
      <c r="Q84" s="11"/>
      <c r="R84" s="11"/>
      <c r="S84" s="11"/>
      <c r="T84" s="16"/>
    </row>
    <row r="85" spans="1:20" s="14" customFormat="1" ht="17.25" customHeight="1" x14ac:dyDescent="0.25">
      <c r="A85" s="14">
        <v>94</v>
      </c>
      <c r="B85" s="23">
        <v>94</v>
      </c>
      <c r="C85" s="23" t="s">
        <v>88</v>
      </c>
      <c r="D85" s="23">
        <f>1121+6136</f>
        <v>7257</v>
      </c>
      <c r="E85" s="23">
        <v>1121</v>
      </c>
      <c r="F85" s="23">
        <v>6136</v>
      </c>
      <c r="G85" s="39" t="s">
        <v>7</v>
      </c>
      <c r="H85" t="s">
        <v>152</v>
      </c>
      <c r="I85" t="s">
        <v>152</v>
      </c>
      <c r="J85" s="23"/>
      <c r="K85" s="23"/>
      <c r="L85" s="23"/>
      <c r="M85" s="24"/>
      <c r="N85" s="23"/>
      <c r="O85" s="23"/>
      <c r="P85" s="23"/>
      <c r="Q85" s="23"/>
      <c r="R85" s="23"/>
      <c r="S85" s="23"/>
      <c r="T85" s="16"/>
    </row>
    <row r="86" spans="1:20" s="14" customFormat="1" ht="17.25" customHeight="1" x14ac:dyDescent="0.25">
      <c r="B86" s="11"/>
      <c r="C86" s="11"/>
      <c r="D86" s="11"/>
      <c r="E86" s="11"/>
      <c r="F86" s="11"/>
      <c r="G86" s="15"/>
      <c r="H86" s="11"/>
      <c r="I86" s="11"/>
      <c r="J86" s="11"/>
      <c r="K86" s="11"/>
      <c r="L86" s="11"/>
      <c r="M86" s="15"/>
      <c r="N86" s="11"/>
      <c r="O86" s="11"/>
      <c r="P86" s="11"/>
      <c r="Q86" s="11"/>
      <c r="R86" s="11"/>
      <c r="S86" s="11"/>
      <c r="T86" s="16"/>
    </row>
    <row r="125" spans="2:2" ht="16.5" x14ac:dyDescent="0.2">
      <c r="B125" s="28" t="s">
        <v>89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83E2-6702-4F64-A5FA-F2C1AE59D2A4}">
  <dimension ref="A1:H125"/>
  <sheetViews>
    <sheetView workbookViewId="0">
      <selection activeCell="F31" sqref="F31"/>
    </sheetView>
  </sheetViews>
  <sheetFormatPr defaultRowHeight="15.75" x14ac:dyDescent="0.25"/>
  <cols>
    <col min="1" max="1" width="12.5703125" style="1" customWidth="1"/>
    <col min="2" max="2" width="15" style="25" customWidth="1"/>
    <col min="3" max="3" width="23.42578125" style="25" customWidth="1"/>
    <col min="4" max="5" width="12.7109375" style="25" customWidth="1"/>
    <col min="6" max="6" width="15.28515625" style="25" customWidth="1"/>
    <col min="7" max="7" width="15.140625" style="25" customWidth="1"/>
    <col min="8" max="8" width="14.42578125" style="27" customWidth="1"/>
  </cols>
  <sheetData>
    <row r="1" spans="1:8" ht="45" x14ac:dyDescent="0.25">
      <c r="A1" s="1" t="s">
        <v>156</v>
      </c>
      <c r="B1" s="2" t="s">
        <v>0</v>
      </c>
      <c r="C1" s="3" t="s">
        <v>1</v>
      </c>
      <c r="D1" s="36" t="s">
        <v>2</v>
      </c>
      <c r="E1" s="37" t="s">
        <v>3</v>
      </c>
      <c r="F1" s="37" t="s">
        <v>4</v>
      </c>
      <c r="G1" s="8" t="s">
        <v>5</v>
      </c>
      <c r="H1" s="9" t="s">
        <v>90</v>
      </c>
    </row>
    <row r="2" spans="1:8" ht="15" x14ac:dyDescent="0.25">
      <c r="A2" s="14">
        <v>1</v>
      </c>
      <c r="B2" s="11">
        <v>1</v>
      </c>
      <c r="C2" s="12" t="s">
        <v>6</v>
      </c>
      <c r="D2" s="12">
        <v>558</v>
      </c>
      <c r="E2" s="12">
        <v>48</v>
      </c>
      <c r="F2" s="12">
        <v>510</v>
      </c>
      <c r="G2" s="12" t="s">
        <v>7</v>
      </c>
      <c r="H2" t="s">
        <v>182</v>
      </c>
    </row>
    <row r="3" spans="1:8" ht="15" x14ac:dyDescent="0.25">
      <c r="A3" s="14">
        <v>1</v>
      </c>
      <c r="B3" s="11">
        <v>1</v>
      </c>
      <c r="C3" s="11" t="s">
        <v>154</v>
      </c>
      <c r="D3" s="11"/>
      <c r="E3" s="11"/>
      <c r="F3" s="11"/>
      <c r="G3" s="11"/>
      <c r="H3" t="s">
        <v>183</v>
      </c>
    </row>
    <row r="4" spans="1:8" ht="15" x14ac:dyDescent="0.25">
      <c r="A4" s="14">
        <v>2</v>
      </c>
      <c r="B4" s="11">
        <v>2</v>
      </c>
      <c r="C4" s="11" t="s">
        <v>8</v>
      </c>
      <c r="D4" s="11"/>
      <c r="E4" s="11"/>
      <c r="F4" s="11"/>
      <c r="G4" s="11"/>
      <c r="H4" s="16"/>
    </row>
    <row r="5" spans="1:8" ht="15" x14ac:dyDescent="0.25">
      <c r="A5" s="14">
        <v>3</v>
      </c>
      <c r="B5" s="11">
        <v>3</v>
      </c>
      <c r="C5" s="11" t="s">
        <v>9</v>
      </c>
      <c r="D5" s="11"/>
      <c r="E5" s="11"/>
      <c r="F5" s="11"/>
      <c r="G5" s="11"/>
      <c r="H5" s="16"/>
    </row>
    <row r="6" spans="1:8" ht="15" x14ac:dyDescent="0.25">
      <c r="A6" s="14">
        <v>4</v>
      </c>
      <c r="B6" s="11">
        <v>4</v>
      </c>
      <c r="C6" s="11" t="s">
        <v>10</v>
      </c>
      <c r="D6" s="11"/>
      <c r="E6" s="11"/>
      <c r="F6" s="11"/>
      <c r="G6" s="11"/>
      <c r="H6" s="16"/>
    </row>
    <row r="7" spans="1:8" ht="15" x14ac:dyDescent="0.25">
      <c r="A7" s="14">
        <v>5</v>
      </c>
      <c r="B7" s="11">
        <v>5</v>
      </c>
      <c r="C7" s="11" t="s">
        <v>11</v>
      </c>
      <c r="D7" s="11"/>
      <c r="E7" s="11"/>
      <c r="F7" s="11"/>
      <c r="G7" s="11"/>
      <c r="H7" s="16"/>
    </row>
    <row r="8" spans="1:8" ht="15" x14ac:dyDescent="0.25">
      <c r="A8" s="14">
        <v>6</v>
      </c>
      <c r="B8" s="11">
        <v>6</v>
      </c>
      <c r="C8" s="11" t="s">
        <v>12</v>
      </c>
      <c r="D8" s="11"/>
      <c r="E8" s="11"/>
      <c r="F8" s="11"/>
      <c r="G8" s="11"/>
      <c r="H8" s="16"/>
    </row>
    <row r="9" spans="1:8" ht="15" x14ac:dyDescent="0.25">
      <c r="A9" s="14">
        <v>7</v>
      </c>
      <c r="B9" s="11">
        <v>7</v>
      </c>
      <c r="C9" s="11" t="s">
        <v>13</v>
      </c>
      <c r="D9" s="11"/>
      <c r="E9" s="11"/>
      <c r="F9" s="11"/>
      <c r="G9" s="11"/>
      <c r="H9" s="16"/>
    </row>
    <row r="10" spans="1:8" ht="15" x14ac:dyDescent="0.25">
      <c r="A10" s="14">
        <v>8</v>
      </c>
      <c r="B10" s="11">
        <v>8</v>
      </c>
      <c r="C10" s="11" t="s">
        <v>14</v>
      </c>
      <c r="D10" s="11"/>
      <c r="E10" s="11"/>
      <c r="F10" s="11"/>
      <c r="G10" s="11"/>
      <c r="H10" s="16"/>
    </row>
    <row r="11" spans="1:8" ht="15" x14ac:dyDescent="0.25">
      <c r="A11" s="14">
        <v>8</v>
      </c>
      <c r="B11" s="11">
        <v>9</v>
      </c>
      <c r="C11" s="11" t="s">
        <v>15</v>
      </c>
      <c r="D11" s="11"/>
      <c r="E11" s="11"/>
      <c r="F11" s="11"/>
      <c r="G11" s="11"/>
      <c r="H11" s="16"/>
    </row>
    <row r="12" spans="1:8" ht="15" x14ac:dyDescent="0.25">
      <c r="A12" s="14">
        <v>10</v>
      </c>
      <c r="B12" s="11">
        <v>10</v>
      </c>
      <c r="C12" s="11" t="s">
        <v>16</v>
      </c>
      <c r="D12" s="11"/>
      <c r="E12" s="11"/>
      <c r="F12" s="11"/>
      <c r="G12" s="11"/>
      <c r="H12" s="16"/>
    </row>
    <row r="13" spans="1:8" ht="15" x14ac:dyDescent="0.25">
      <c r="A13" s="14">
        <v>11</v>
      </c>
      <c r="B13" s="11">
        <v>11</v>
      </c>
      <c r="C13" s="11" t="s">
        <v>17</v>
      </c>
      <c r="D13" s="11"/>
      <c r="E13" s="11"/>
      <c r="F13" s="11"/>
      <c r="G13" s="11"/>
      <c r="H13" s="16"/>
    </row>
    <row r="14" spans="1:8" ht="15" x14ac:dyDescent="0.25">
      <c r="A14" s="14">
        <v>11</v>
      </c>
      <c r="B14" s="11">
        <v>12</v>
      </c>
      <c r="C14" s="11" t="s">
        <v>18</v>
      </c>
      <c r="D14" s="11"/>
      <c r="E14" s="11"/>
      <c r="F14" s="11"/>
      <c r="G14" s="11"/>
      <c r="H14" s="16"/>
    </row>
    <row r="15" spans="1:8" ht="15" x14ac:dyDescent="0.25">
      <c r="A15" s="14">
        <v>13</v>
      </c>
      <c r="B15" s="11">
        <v>13</v>
      </c>
      <c r="C15" s="11" t="s">
        <v>19</v>
      </c>
      <c r="D15" s="11"/>
      <c r="E15" s="11"/>
      <c r="F15" s="11"/>
      <c r="G15" s="11"/>
      <c r="H15" s="16"/>
    </row>
    <row r="16" spans="1:8" ht="15" x14ac:dyDescent="0.25">
      <c r="A16" s="14">
        <v>13</v>
      </c>
      <c r="B16" s="11">
        <v>13</v>
      </c>
      <c r="C16" s="11" t="s">
        <v>155</v>
      </c>
      <c r="D16" s="11"/>
      <c r="E16" s="11"/>
      <c r="F16" s="11"/>
      <c r="G16" s="11"/>
      <c r="H16" s="16"/>
    </row>
    <row r="17" spans="1:8" ht="15" x14ac:dyDescent="0.25">
      <c r="A17" s="14">
        <v>14</v>
      </c>
      <c r="B17" s="11">
        <v>14</v>
      </c>
      <c r="C17" s="11" t="s">
        <v>20</v>
      </c>
      <c r="D17" s="11">
        <v>627</v>
      </c>
      <c r="E17" s="11">
        <v>128</v>
      </c>
      <c r="F17" s="11">
        <v>499</v>
      </c>
      <c r="G17" s="11" t="s">
        <v>7</v>
      </c>
      <c r="H17" t="s">
        <v>184</v>
      </c>
    </row>
    <row r="18" spans="1:8" ht="15" x14ac:dyDescent="0.25">
      <c r="A18" s="14">
        <v>14</v>
      </c>
      <c r="B18" s="11">
        <v>15</v>
      </c>
      <c r="C18" s="11" t="s">
        <v>21</v>
      </c>
      <c r="D18" s="11">
        <v>233</v>
      </c>
      <c r="E18" s="11">
        <v>85</v>
      </c>
      <c r="F18" s="11">
        <v>148</v>
      </c>
      <c r="G18" s="11" t="s">
        <v>7</v>
      </c>
      <c r="H18" t="s">
        <v>185</v>
      </c>
    </row>
    <row r="19" spans="1:8" ht="15" x14ac:dyDescent="0.25">
      <c r="A19" s="14">
        <v>14</v>
      </c>
      <c r="B19" s="11">
        <v>16</v>
      </c>
      <c r="C19" s="11" t="s">
        <v>22</v>
      </c>
      <c r="D19" s="11">
        <v>738</v>
      </c>
      <c r="E19" s="11">
        <v>106</v>
      </c>
      <c r="F19" s="11">
        <v>127</v>
      </c>
      <c r="G19" s="11" t="s">
        <v>7</v>
      </c>
      <c r="H19" t="s">
        <v>186</v>
      </c>
    </row>
    <row r="20" spans="1:8" ht="15" x14ac:dyDescent="0.25">
      <c r="A20" s="14">
        <v>17</v>
      </c>
      <c r="B20" s="11">
        <v>17</v>
      </c>
      <c r="C20" s="11" t="s">
        <v>23</v>
      </c>
      <c r="D20" s="11"/>
      <c r="E20" s="11"/>
      <c r="F20" s="11"/>
      <c r="G20" s="11"/>
      <c r="H20" s="18"/>
    </row>
    <row r="21" spans="1:8" ht="15" x14ac:dyDescent="0.25">
      <c r="A21" s="14">
        <v>17</v>
      </c>
      <c r="B21" s="11">
        <v>18</v>
      </c>
      <c r="C21" s="11" t="s">
        <v>24</v>
      </c>
      <c r="D21" s="11"/>
      <c r="E21" s="11"/>
      <c r="F21" s="11"/>
      <c r="G21" s="11"/>
      <c r="H21" s="16"/>
    </row>
    <row r="22" spans="1:8" ht="15" x14ac:dyDescent="0.25">
      <c r="A22" s="14">
        <v>17</v>
      </c>
      <c r="B22" s="11">
        <v>61</v>
      </c>
      <c r="C22" s="19" t="s">
        <v>25</v>
      </c>
      <c r="D22" s="11"/>
      <c r="E22" s="11"/>
      <c r="F22" s="11"/>
      <c r="G22" s="11"/>
      <c r="H22" s="16"/>
    </row>
    <row r="23" spans="1:8" ht="15" x14ac:dyDescent="0.25">
      <c r="A23" s="14">
        <v>17</v>
      </c>
      <c r="B23" s="11">
        <v>20</v>
      </c>
      <c r="C23" s="11" t="s">
        <v>26</v>
      </c>
      <c r="D23" s="11"/>
      <c r="E23" s="11"/>
      <c r="F23" s="11"/>
      <c r="G23" s="11"/>
      <c r="H23" s="16"/>
    </row>
    <row r="24" spans="1:8" ht="15" x14ac:dyDescent="0.25">
      <c r="A24" s="14">
        <v>21</v>
      </c>
      <c r="B24" s="11">
        <v>21</v>
      </c>
      <c r="C24" s="11" t="s">
        <v>27</v>
      </c>
      <c r="D24" s="11"/>
      <c r="E24" s="11"/>
      <c r="F24" s="11"/>
      <c r="G24" s="11"/>
      <c r="H24" s="16"/>
    </row>
    <row r="25" spans="1:8" ht="15" x14ac:dyDescent="0.25">
      <c r="A25" s="14">
        <v>5</v>
      </c>
      <c r="B25" s="11">
        <v>22</v>
      </c>
      <c r="C25" s="11" t="s">
        <v>28</v>
      </c>
      <c r="D25" s="11"/>
      <c r="E25" s="11"/>
      <c r="F25" s="11"/>
      <c r="G25" s="11"/>
      <c r="H25" s="16"/>
    </row>
    <row r="26" spans="1:8" ht="15" x14ac:dyDescent="0.25">
      <c r="A26" s="14">
        <v>23</v>
      </c>
      <c r="B26" s="11">
        <v>23</v>
      </c>
      <c r="C26" s="11" t="s">
        <v>29</v>
      </c>
      <c r="D26" s="11">
        <v>3021</v>
      </c>
      <c r="E26" s="11">
        <v>1502</v>
      </c>
      <c r="F26" s="11">
        <v>1519</v>
      </c>
      <c r="G26" s="11" t="s">
        <v>7</v>
      </c>
      <c r="H26" t="s">
        <v>187</v>
      </c>
    </row>
    <row r="27" spans="1:8" ht="15" x14ac:dyDescent="0.25">
      <c r="A27" s="14">
        <v>24</v>
      </c>
      <c r="B27" s="11">
        <v>24</v>
      </c>
      <c r="C27" s="11" t="s">
        <v>30</v>
      </c>
      <c r="D27" s="11"/>
      <c r="E27" s="11"/>
      <c r="F27" s="11"/>
      <c r="G27" s="11"/>
      <c r="H27" s="16"/>
    </row>
    <row r="28" spans="1:8" ht="15" x14ac:dyDescent="0.25">
      <c r="A28" s="14">
        <v>25</v>
      </c>
      <c r="B28" s="11">
        <v>25</v>
      </c>
      <c r="C28" s="11" t="s">
        <v>31</v>
      </c>
      <c r="D28" s="11"/>
      <c r="E28" s="11"/>
      <c r="F28" s="11"/>
      <c r="G28" s="11"/>
      <c r="H28" s="16"/>
    </row>
    <row r="29" spans="1:8" ht="15" x14ac:dyDescent="0.25">
      <c r="A29" s="14">
        <v>26</v>
      </c>
      <c r="B29" s="11">
        <v>26</v>
      </c>
      <c r="C29" s="11" t="s">
        <v>32</v>
      </c>
      <c r="D29" s="11"/>
      <c r="E29" s="11"/>
      <c r="F29" s="11"/>
      <c r="G29" s="11"/>
      <c r="H29" s="16"/>
    </row>
    <row r="30" spans="1:8" ht="15" x14ac:dyDescent="0.25">
      <c r="A30" s="14">
        <v>27</v>
      </c>
      <c r="B30" s="11">
        <v>27</v>
      </c>
      <c r="C30" s="11" t="s">
        <v>33</v>
      </c>
      <c r="D30" s="11"/>
      <c r="E30" s="11"/>
      <c r="F30" s="11"/>
      <c r="G30" s="11"/>
      <c r="H30" s="16"/>
    </row>
    <row r="31" spans="1:8" ht="15" x14ac:dyDescent="0.25">
      <c r="A31" s="14">
        <v>28</v>
      </c>
      <c r="B31" s="11">
        <v>28</v>
      </c>
      <c r="C31" s="11" t="s">
        <v>34</v>
      </c>
      <c r="D31" s="11"/>
      <c r="E31" s="11"/>
      <c r="F31" s="11"/>
      <c r="G31" s="11"/>
      <c r="H31" s="16"/>
    </row>
    <row r="32" spans="1:8" ht="15" x14ac:dyDescent="0.25">
      <c r="A32" s="14">
        <v>30</v>
      </c>
      <c r="B32" s="11">
        <v>30</v>
      </c>
      <c r="C32" s="11" t="s">
        <v>35</v>
      </c>
      <c r="D32" s="11"/>
      <c r="E32" s="11"/>
      <c r="F32" s="11"/>
      <c r="G32" s="11"/>
      <c r="H32" s="16"/>
    </row>
    <row r="33" spans="1:8" ht="15" x14ac:dyDescent="0.25">
      <c r="A33" s="14">
        <v>31</v>
      </c>
      <c r="B33" s="11">
        <v>31</v>
      </c>
      <c r="C33" s="11" t="s">
        <v>36</v>
      </c>
      <c r="D33" s="11"/>
      <c r="E33" s="11"/>
      <c r="F33" s="11"/>
      <c r="G33" s="11"/>
      <c r="H33" s="16"/>
    </row>
    <row r="34" spans="1:8" ht="15" x14ac:dyDescent="0.25">
      <c r="A34" s="14">
        <v>31</v>
      </c>
      <c r="B34" s="11">
        <v>32</v>
      </c>
      <c r="C34" s="11" t="s">
        <v>37</v>
      </c>
      <c r="D34" s="11"/>
      <c r="E34" s="11"/>
      <c r="F34" s="11"/>
      <c r="G34" s="11"/>
      <c r="H34" s="16"/>
    </row>
    <row r="35" spans="1:8" ht="15" x14ac:dyDescent="0.25">
      <c r="A35" s="14">
        <v>33</v>
      </c>
      <c r="B35" s="11">
        <v>33</v>
      </c>
      <c r="C35" s="11" t="s">
        <v>38</v>
      </c>
      <c r="D35" s="11"/>
      <c r="E35" s="11"/>
      <c r="F35" s="11"/>
      <c r="G35" s="11"/>
      <c r="H35" s="16"/>
    </row>
    <row r="36" spans="1:8" ht="15" x14ac:dyDescent="0.25">
      <c r="A36" s="14">
        <v>35</v>
      </c>
      <c r="B36" s="11">
        <v>35</v>
      </c>
      <c r="C36" s="11" t="s">
        <v>39</v>
      </c>
      <c r="D36" s="11">
        <v>405</v>
      </c>
      <c r="E36" s="11">
        <v>67</v>
      </c>
      <c r="F36" s="11">
        <v>338</v>
      </c>
      <c r="G36" s="11" t="s">
        <v>7</v>
      </c>
      <c r="H36" t="s">
        <v>189</v>
      </c>
    </row>
    <row r="37" spans="1:8" ht="15" x14ac:dyDescent="0.25">
      <c r="A37" s="14">
        <v>10</v>
      </c>
      <c r="B37" s="11">
        <v>36</v>
      </c>
      <c r="C37" s="11" t="s">
        <v>40</v>
      </c>
      <c r="D37" s="11"/>
      <c r="E37" s="11"/>
      <c r="F37" s="11"/>
      <c r="G37" s="11"/>
      <c r="H37" s="16"/>
    </row>
    <row r="38" spans="1:8" ht="15" x14ac:dyDescent="0.25">
      <c r="A38" s="14">
        <v>37</v>
      </c>
      <c r="B38" s="11">
        <v>37</v>
      </c>
      <c r="C38" s="11" t="s">
        <v>41</v>
      </c>
      <c r="D38" s="11"/>
      <c r="E38" s="11"/>
      <c r="F38" s="11"/>
      <c r="G38" s="11"/>
      <c r="H38" s="18"/>
    </row>
    <row r="39" spans="1:8" ht="15" x14ac:dyDescent="0.25">
      <c r="A39" s="14">
        <v>37</v>
      </c>
      <c r="B39" s="11">
        <v>38</v>
      </c>
      <c r="C39" s="11" t="s">
        <v>42</v>
      </c>
      <c r="D39" s="11"/>
      <c r="E39" s="11"/>
      <c r="F39" s="11"/>
      <c r="G39" s="11"/>
      <c r="H39" s="16"/>
    </row>
    <row r="40" spans="1:8" ht="15" x14ac:dyDescent="0.25">
      <c r="A40" s="14">
        <v>37</v>
      </c>
      <c r="B40" s="11">
        <v>39</v>
      </c>
      <c r="C40" s="11" t="s">
        <v>43</v>
      </c>
      <c r="D40" s="11"/>
      <c r="E40" s="11"/>
      <c r="F40" s="11"/>
      <c r="G40" s="11"/>
      <c r="H40" s="16"/>
    </row>
    <row r="41" spans="1:8" ht="15" x14ac:dyDescent="0.25">
      <c r="A41" s="14">
        <v>37</v>
      </c>
      <c r="B41" s="11">
        <v>40</v>
      </c>
      <c r="C41" s="11" t="s">
        <v>44</v>
      </c>
      <c r="D41" s="11"/>
      <c r="E41" s="11"/>
      <c r="F41" s="11"/>
      <c r="G41" s="11"/>
      <c r="H41" s="16"/>
    </row>
    <row r="42" spans="1:8" ht="15" x14ac:dyDescent="0.25">
      <c r="A42" s="14">
        <v>37</v>
      </c>
      <c r="B42" s="11">
        <v>41</v>
      </c>
      <c r="C42" s="11" t="s">
        <v>45</v>
      </c>
      <c r="D42" s="11"/>
      <c r="E42" s="11"/>
      <c r="F42" s="11"/>
      <c r="G42" s="11"/>
      <c r="H42" s="16"/>
    </row>
    <row r="43" spans="1:8" ht="15" x14ac:dyDescent="0.25">
      <c r="A43" s="14">
        <v>37</v>
      </c>
      <c r="B43" s="11">
        <v>42</v>
      </c>
      <c r="C43" s="11" t="s">
        <v>46</v>
      </c>
      <c r="D43" s="11"/>
      <c r="E43" s="11"/>
      <c r="F43" s="11"/>
      <c r="G43" s="11"/>
      <c r="H43" s="16"/>
    </row>
    <row r="44" spans="1:8" ht="15" x14ac:dyDescent="0.25">
      <c r="A44" s="14">
        <v>4</v>
      </c>
      <c r="B44" s="11">
        <v>43</v>
      </c>
      <c r="C44" s="11" t="s">
        <v>47</v>
      </c>
      <c r="D44" s="11"/>
      <c r="E44" s="11"/>
      <c r="F44" s="11"/>
      <c r="G44" s="11"/>
      <c r="H44" s="18"/>
    </row>
    <row r="45" spans="1:8" ht="15" x14ac:dyDescent="0.25">
      <c r="A45" s="14">
        <v>4</v>
      </c>
      <c r="B45" s="11">
        <v>44</v>
      </c>
      <c r="C45" s="11" t="s">
        <v>48</v>
      </c>
      <c r="D45" s="11"/>
      <c r="E45" s="11"/>
      <c r="F45" s="11"/>
      <c r="G45" s="11"/>
      <c r="H45" s="16"/>
    </row>
    <row r="46" spans="1:8" ht="15" x14ac:dyDescent="0.25">
      <c r="A46" s="14">
        <v>4</v>
      </c>
      <c r="B46" s="11">
        <v>45</v>
      </c>
      <c r="C46" s="11" t="s">
        <v>49</v>
      </c>
      <c r="D46" s="11"/>
      <c r="E46" s="11"/>
      <c r="F46" s="11"/>
      <c r="G46" s="11"/>
      <c r="H46" s="16"/>
    </row>
    <row r="47" spans="1:8" ht="15" x14ac:dyDescent="0.25">
      <c r="A47" s="14">
        <v>4</v>
      </c>
      <c r="B47" s="11">
        <v>47</v>
      </c>
      <c r="C47" s="11" t="s">
        <v>50</v>
      </c>
      <c r="D47" s="11"/>
      <c r="E47" s="11"/>
      <c r="F47" s="11"/>
      <c r="G47" s="11"/>
      <c r="H47" s="16"/>
    </row>
    <row r="48" spans="1:8" ht="15" x14ac:dyDescent="0.25">
      <c r="A48" s="14">
        <v>48</v>
      </c>
      <c r="B48" s="11">
        <v>48</v>
      </c>
      <c r="C48" s="11" t="s">
        <v>51</v>
      </c>
      <c r="D48" s="11"/>
      <c r="E48" s="11"/>
      <c r="F48" s="11"/>
      <c r="G48" s="11"/>
      <c r="H48" s="16"/>
    </row>
    <row r="49" spans="1:8" ht="15" x14ac:dyDescent="0.25">
      <c r="A49" s="14">
        <v>49</v>
      </c>
      <c r="B49" s="11">
        <v>49</v>
      </c>
      <c r="C49" s="11" t="s">
        <v>52</v>
      </c>
      <c r="D49" s="11"/>
      <c r="E49" s="11"/>
      <c r="F49" s="11"/>
      <c r="G49" s="11"/>
      <c r="H49" s="16"/>
    </row>
    <row r="50" spans="1:8" ht="15" x14ac:dyDescent="0.25">
      <c r="A50" s="14">
        <v>50</v>
      </c>
      <c r="B50" s="11">
        <v>50</v>
      </c>
      <c r="C50" s="11" t="s">
        <v>53</v>
      </c>
      <c r="D50" s="11"/>
      <c r="E50" s="11"/>
      <c r="F50" s="11"/>
      <c r="G50" s="11"/>
      <c r="H50" s="16"/>
    </row>
    <row r="51" spans="1:8" ht="15" x14ac:dyDescent="0.25">
      <c r="A51" s="14">
        <v>52</v>
      </c>
      <c r="B51" s="11">
        <v>52</v>
      </c>
      <c r="C51" s="11" t="s">
        <v>54</v>
      </c>
      <c r="D51" s="11"/>
      <c r="E51" s="11"/>
      <c r="F51" s="11"/>
      <c r="G51" s="11"/>
      <c r="H51" s="16"/>
    </row>
    <row r="52" spans="1:8" ht="15" x14ac:dyDescent="0.25">
      <c r="A52" s="14">
        <v>54</v>
      </c>
      <c r="B52" s="11">
        <v>54</v>
      </c>
      <c r="C52" s="11" t="s">
        <v>55</v>
      </c>
      <c r="D52" s="11"/>
      <c r="E52" s="11"/>
      <c r="F52" s="11"/>
      <c r="G52" s="11"/>
      <c r="H52" s="16"/>
    </row>
    <row r="53" spans="1:8" ht="15" x14ac:dyDescent="0.25">
      <c r="A53" s="14">
        <v>55</v>
      </c>
      <c r="B53" s="11">
        <v>55</v>
      </c>
      <c r="C53" s="11" t="s">
        <v>56</v>
      </c>
      <c r="D53" s="11"/>
      <c r="E53" s="11"/>
      <c r="F53" s="11"/>
      <c r="G53" s="11"/>
      <c r="H53" s="16"/>
    </row>
    <row r="54" spans="1:8" ht="15" x14ac:dyDescent="0.25">
      <c r="A54" s="14">
        <v>1</v>
      </c>
      <c r="B54" s="11">
        <v>56</v>
      </c>
      <c r="C54" s="11" t="s">
        <v>57</v>
      </c>
      <c r="D54" s="11"/>
      <c r="E54" s="11"/>
      <c r="F54" s="11"/>
      <c r="G54" s="11"/>
      <c r="H54" s="18"/>
    </row>
    <row r="55" spans="1:8" ht="15" x14ac:dyDescent="0.25">
      <c r="A55" s="14">
        <v>1</v>
      </c>
      <c r="B55" s="11">
        <v>57</v>
      </c>
      <c r="C55" s="11" t="s">
        <v>58</v>
      </c>
      <c r="D55" s="11"/>
      <c r="E55" s="11"/>
      <c r="F55" s="11"/>
      <c r="G55" s="11"/>
      <c r="H55" s="16"/>
    </row>
    <row r="56" spans="1:8" ht="15" x14ac:dyDescent="0.25">
      <c r="A56" s="14">
        <v>1</v>
      </c>
      <c r="B56" s="11">
        <v>58</v>
      </c>
      <c r="C56" s="11" t="s">
        <v>59</v>
      </c>
      <c r="D56" s="11"/>
      <c r="E56" s="11"/>
      <c r="F56" s="11"/>
      <c r="G56" s="11"/>
      <c r="H56" s="16"/>
    </row>
    <row r="57" spans="1:8" ht="15" x14ac:dyDescent="0.25">
      <c r="A57" s="14">
        <v>1</v>
      </c>
      <c r="B57" s="11">
        <v>59</v>
      </c>
      <c r="C57" s="11" t="s">
        <v>60</v>
      </c>
      <c r="D57" s="11"/>
      <c r="E57" s="11"/>
      <c r="F57" s="11"/>
      <c r="G57" s="11"/>
      <c r="H57" s="16"/>
    </row>
    <row r="58" spans="1:8" ht="15" x14ac:dyDescent="0.25">
      <c r="A58" s="14">
        <v>60</v>
      </c>
      <c r="B58" s="11">
        <v>60</v>
      </c>
      <c r="C58" s="11" t="s">
        <v>61</v>
      </c>
      <c r="D58" s="11"/>
      <c r="E58" s="11"/>
      <c r="F58" s="11"/>
      <c r="G58" s="11"/>
      <c r="H58" s="16"/>
    </row>
    <row r="59" spans="1:8" ht="15" x14ac:dyDescent="0.25">
      <c r="A59" s="14">
        <v>62</v>
      </c>
      <c r="B59" s="11">
        <v>62</v>
      </c>
      <c r="C59" s="19" t="s">
        <v>62</v>
      </c>
      <c r="D59" s="11">
        <v>616</v>
      </c>
      <c r="E59" s="11">
        <v>72</v>
      </c>
      <c r="F59" s="11">
        <v>544</v>
      </c>
      <c r="G59" s="11" t="s">
        <v>7</v>
      </c>
      <c r="H59" t="s">
        <v>190</v>
      </c>
    </row>
    <row r="60" spans="1:8" ht="15" x14ac:dyDescent="0.25">
      <c r="A60" s="14">
        <v>64</v>
      </c>
      <c r="B60" s="11">
        <v>64</v>
      </c>
      <c r="C60" s="19" t="s">
        <v>63</v>
      </c>
      <c r="D60" s="11"/>
      <c r="E60" s="11"/>
      <c r="F60" s="11"/>
      <c r="G60" s="11"/>
      <c r="H60" s="18"/>
    </row>
    <row r="61" spans="1:8" ht="15" x14ac:dyDescent="0.25">
      <c r="A61" s="14">
        <v>64</v>
      </c>
      <c r="B61" s="11">
        <v>69</v>
      </c>
      <c r="C61" s="19" t="s">
        <v>64</v>
      </c>
      <c r="D61" s="11"/>
      <c r="E61" s="11"/>
      <c r="F61" s="11"/>
      <c r="G61" s="11"/>
      <c r="H61" s="16"/>
    </row>
    <row r="62" spans="1:8" ht="15" x14ac:dyDescent="0.25">
      <c r="A62" s="14">
        <v>64</v>
      </c>
      <c r="B62" s="11">
        <v>70</v>
      </c>
      <c r="C62" s="19" t="s">
        <v>65</v>
      </c>
      <c r="D62" s="11"/>
      <c r="E62" s="11"/>
      <c r="F62" s="11"/>
      <c r="G62" s="11"/>
      <c r="H62" s="16"/>
    </row>
    <row r="63" spans="1:8" ht="15" x14ac:dyDescent="0.25">
      <c r="A63" s="14">
        <v>64</v>
      </c>
      <c r="B63" s="11">
        <v>71</v>
      </c>
      <c r="C63" s="19" t="s">
        <v>66</v>
      </c>
      <c r="D63" s="11"/>
      <c r="E63" s="11"/>
      <c r="F63" s="11"/>
      <c r="G63" s="11"/>
      <c r="H63" s="16"/>
    </row>
    <row r="64" spans="1:8" ht="15" x14ac:dyDescent="0.25">
      <c r="A64" s="14">
        <v>4</v>
      </c>
      <c r="B64" s="11">
        <v>74</v>
      </c>
      <c r="C64" s="19" t="s">
        <v>67</v>
      </c>
      <c r="D64" s="11"/>
      <c r="E64" s="11"/>
      <c r="F64" s="11"/>
      <c r="G64" s="11"/>
      <c r="H64" s="16"/>
    </row>
    <row r="65" spans="1:8" ht="15" x14ac:dyDescent="0.25">
      <c r="A65" s="14">
        <v>65</v>
      </c>
      <c r="B65" s="11">
        <v>65</v>
      </c>
      <c r="C65" s="19" t="s">
        <v>68</v>
      </c>
      <c r="D65" s="11">
        <v>819</v>
      </c>
      <c r="E65" s="11">
        <v>56</v>
      </c>
      <c r="F65" s="11">
        <v>763</v>
      </c>
      <c r="G65" s="11" t="s">
        <v>7</v>
      </c>
      <c r="H65" t="s">
        <v>188</v>
      </c>
    </row>
    <row r="66" spans="1:8" ht="15" x14ac:dyDescent="0.25">
      <c r="A66" s="14">
        <v>73</v>
      </c>
      <c r="B66" s="11">
        <v>73</v>
      </c>
      <c r="C66" s="19" t="s">
        <v>69</v>
      </c>
      <c r="D66" s="11"/>
      <c r="E66" s="11"/>
      <c r="F66" s="11"/>
      <c r="G66" s="11"/>
      <c r="H66" s="16"/>
    </row>
    <row r="67" spans="1:8" ht="15" x14ac:dyDescent="0.25">
      <c r="A67" s="14">
        <v>2</v>
      </c>
      <c r="B67" s="11">
        <v>76</v>
      </c>
      <c r="C67" s="19" t="s">
        <v>70</v>
      </c>
      <c r="D67" s="11"/>
      <c r="E67" s="11"/>
      <c r="F67" s="11"/>
      <c r="G67" s="11"/>
      <c r="H67" s="16"/>
    </row>
    <row r="68" spans="1:8" ht="15" x14ac:dyDescent="0.25">
      <c r="A68" s="14">
        <v>3</v>
      </c>
      <c r="B68" s="11">
        <v>77</v>
      </c>
      <c r="C68" s="11" t="s">
        <v>71</v>
      </c>
      <c r="D68" s="11"/>
      <c r="E68" s="11"/>
      <c r="F68" s="11"/>
      <c r="G68" s="11"/>
      <c r="H68" s="16"/>
    </row>
    <row r="69" spans="1:8" ht="15" x14ac:dyDescent="0.25">
      <c r="A69" s="14">
        <v>78</v>
      </c>
      <c r="B69" s="11">
        <v>78</v>
      </c>
      <c r="C69" s="19" t="s">
        <v>72</v>
      </c>
      <c r="D69" s="11"/>
      <c r="E69" s="11"/>
      <c r="F69" s="11"/>
      <c r="G69" s="11"/>
      <c r="H69" s="16"/>
    </row>
    <row r="70" spans="1:8" ht="15" x14ac:dyDescent="0.25">
      <c r="A70" s="14">
        <v>79</v>
      </c>
      <c r="B70" s="11">
        <v>79</v>
      </c>
      <c r="C70" s="21" t="s">
        <v>73</v>
      </c>
      <c r="D70" s="11"/>
      <c r="E70" s="11"/>
      <c r="F70" s="11"/>
      <c r="G70" s="11"/>
      <c r="H70" s="16"/>
    </row>
    <row r="71" spans="1:8" ht="15" x14ac:dyDescent="0.25">
      <c r="A71" s="14">
        <v>30</v>
      </c>
      <c r="B71" s="11">
        <v>80</v>
      </c>
      <c r="C71" s="11" t="s">
        <v>74</v>
      </c>
      <c r="D71" s="11"/>
      <c r="E71" s="11"/>
      <c r="F71" s="11"/>
      <c r="G71" s="11"/>
      <c r="H71" s="16"/>
    </row>
    <row r="72" spans="1:8" ht="15" x14ac:dyDescent="0.25">
      <c r="A72" s="14">
        <v>81</v>
      </c>
      <c r="B72" s="11">
        <v>81</v>
      </c>
      <c r="C72" s="11" t="s">
        <v>75</v>
      </c>
      <c r="D72" s="11"/>
      <c r="E72" s="11"/>
      <c r="F72" s="11"/>
      <c r="G72" s="11"/>
      <c r="H72" s="16"/>
    </row>
    <row r="73" spans="1:8" ht="15" x14ac:dyDescent="0.25">
      <c r="A73" s="14">
        <v>30</v>
      </c>
      <c r="B73" s="11">
        <v>82</v>
      </c>
      <c r="C73" s="11" t="s">
        <v>76</v>
      </c>
      <c r="D73" s="11"/>
      <c r="E73" s="11"/>
      <c r="F73" s="11"/>
      <c r="G73" s="11"/>
      <c r="H73" s="16"/>
    </row>
    <row r="74" spans="1:8" ht="15" x14ac:dyDescent="0.25">
      <c r="A74" s="14">
        <v>83</v>
      </c>
      <c r="B74" s="11">
        <v>83</v>
      </c>
      <c r="C74" s="11" t="s">
        <v>77</v>
      </c>
      <c r="D74" s="11"/>
      <c r="E74" s="11"/>
      <c r="F74" s="11"/>
      <c r="G74" s="11"/>
      <c r="H74" s="16"/>
    </row>
    <row r="75" spans="1:8" ht="15" x14ac:dyDescent="0.25">
      <c r="A75" s="14">
        <v>84</v>
      </c>
      <c r="B75" s="11">
        <v>84</v>
      </c>
      <c r="C75" s="11" t="s">
        <v>78</v>
      </c>
      <c r="D75" s="11"/>
      <c r="E75" s="11"/>
      <c r="F75" s="11"/>
      <c r="G75" s="11"/>
      <c r="H75" s="16"/>
    </row>
    <row r="76" spans="1:8" ht="15" x14ac:dyDescent="0.25">
      <c r="A76" s="14">
        <v>28</v>
      </c>
      <c r="B76" s="11">
        <v>85</v>
      </c>
      <c r="C76" s="19" t="s">
        <v>79</v>
      </c>
      <c r="D76" s="11"/>
      <c r="E76" s="11"/>
      <c r="F76" s="11"/>
      <c r="G76" s="11"/>
      <c r="H76" s="16"/>
    </row>
    <row r="77" spans="1:8" ht="15" x14ac:dyDescent="0.25">
      <c r="A77" s="14">
        <v>86</v>
      </c>
      <c r="B77" s="11">
        <v>86</v>
      </c>
      <c r="C77" s="11" t="s">
        <v>80</v>
      </c>
      <c r="D77" s="11"/>
      <c r="E77" s="11"/>
      <c r="F77" s="11"/>
      <c r="G77" s="11"/>
      <c r="H77" s="16"/>
    </row>
    <row r="78" spans="1:8" ht="15" x14ac:dyDescent="0.25">
      <c r="A78" s="14">
        <v>87</v>
      </c>
      <c r="B78" s="11">
        <v>87</v>
      </c>
      <c r="C78" s="21" t="s">
        <v>81</v>
      </c>
      <c r="D78" s="11"/>
      <c r="E78" s="11"/>
      <c r="F78" s="11"/>
      <c r="G78" s="11"/>
      <c r="H78" s="16"/>
    </row>
    <row r="79" spans="1:8" ht="15" x14ac:dyDescent="0.25">
      <c r="A79" s="14">
        <v>88</v>
      </c>
      <c r="B79" s="11">
        <v>88</v>
      </c>
      <c r="C79" s="21" t="s">
        <v>82</v>
      </c>
      <c r="D79" s="11"/>
      <c r="E79" s="11"/>
      <c r="F79" s="11"/>
      <c r="G79" s="11"/>
      <c r="H79" s="16"/>
    </row>
    <row r="80" spans="1:8" ht="15" x14ac:dyDescent="0.25">
      <c r="A80" s="14">
        <v>89</v>
      </c>
      <c r="B80" s="11">
        <v>89</v>
      </c>
      <c r="C80" s="11" t="s">
        <v>83</v>
      </c>
      <c r="D80" s="11"/>
      <c r="E80" s="11"/>
      <c r="F80" s="11"/>
      <c r="G80" s="11"/>
      <c r="H80" s="16"/>
    </row>
    <row r="81" spans="1:8" ht="15" x14ac:dyDescent="0.25">
      <c r="A81" s="14">
        <v>90</v>
      </c>
      <c r="B81" s="11">
        <v>90</v>
      </c>
      <c r="C81" s="11" t="s">
        <v>84</v>
      </c>
      <c r="D81" s="11"/>
      <c r="E81" s="11"/>
      <c r="F81" s="11"/>
      <c r="G81" s="11"/>
      <c r="H81" s="16"/>
    </row>
    <row r="82" spans="1:8" ht="15" x14ac:dyDescent="0.25">
      <c r="A82" s="14">
        <v>60</v>
      </c>
      <c r="B82" s="11">
        <v>91</v>
      </c>
      <c r="C82" s="11" t="s">
        <v>85</v>
      </c>
      <c r="D82" s="11"/>
      <c r="E82" s="11"/>
      <c r="F82" s="11"/>
      <c r="G82" s="11"/>
      <c r="H82" s="16"/>
    </row>
    <row r="83" spans="1:8" ht="15" x14ac:dyDescent="0.25">
      <c r="A83" s="14">
        <v>92</v>
      </c>
      <c r="B83" s="11">
        <v>92</v>
      </c>
      <c r="C83" s="11" t="s">
        <v>86</v>
      </c>
      <c r="D83" s="11"/>
      <c r="E83" s="11"/>
      <c r="F83" s="11"/>
      <c r="G83" s="11"/>
      <c r="H83" s="16"/>
    </row>
    <row r="84" spans="1:8" ht="15" x14ac:dyDescent="0.25">
      <c r="A84" s="14">
        <v>93</v>
      </c>
      <c r="B84" s="11">
        <v>93</v>
      </c>
      <c r="C84" s="11" t="s">
        <v>87</v>
      </c>
      <c r="D84" s="11"/>
      <c r="E84" s="11"/>
      <c r="F84" s="11"/>
      <c r="G84" s="11"/>
      <c r="H84" s="16"/>
    </row>
    <row r="85" spans="1:8" ht="15" x14ac:dyDescent="0.25">
      <c r="A85" s="14">
        <v>94</v>
      </c>
      <c r="B85" s="23">
        <v>94</v>
      </c>
      <c r="C85" s="23" t="s">
        <v>88</v>
      </c>
      <c r="D85" s="23"/>
      <c r="E85" s="23"/>
      <c r="F85" s="23"/>
      <c r="G85" s="23"/>
      <c r="H85" s="16"/>
    </row>
    <row r="86" spans="1:8" ht="15" x14ac:dyDescent="0.25">
      <c r="A86" s="14"/>
      <c r="B86" s="11"/>
      <c r="C86" s="11"/>
      <c r="D86" s="11"/>
      <c r="E86" s="11"/>
      <c r="F86" s="11"/>
      <c r="G86" s="11"/>
      <c r="H86" s="16"/>
    </row>
    <row r="125" spans="2:2" ht="17.25" x14ac:dyDescent="0.25">
      <c r="B125" s="28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D995-F194-421E-A3EC-768F9E3849A9}">
  <dimension ref="A1:H125"/>
  <sheetViews>
    <sheetView topLeftCell="A53" workbookViewId="0">
      <selection activeCell="A85" sqref="A85"/>
    </sheetView>
  </sheetViews>
  <sheetFormatPr defaultRowHeight="15.75" x14ac:dyDescent="0.25"/>
  <cols>
    <col min="1" max="1" width="12.5703125" style="1" customWidth="1"/>
    <col min="2" max="2" width="15" style="25" customWidth="1"/>
    <col min="3" max="3" width="23.42578125" style="25" customWidth="1"/>
    <col min="4" max="4" width="55.28515625" style="25" customWidth="1"/>
    <col min="5" max="5" width="12.7109375" style="25" customWidth="1"/>
    <col min="6" max="6" width="15.28515625" style="25" customWidth="1"/>
    <col min="7" max="7" width="16.28515625" style="26" customWidth="1"/>
    <col min="8" max="8" width="38.42578125" style="25" customWidth="1"/>
  </cols>
  <sheetData>
    <row r="1" spans="1:8" ht="30" x14ac:dyDescent="0.25">
      <c r="A1" s="1" t="s">
        <v>156</v>
      </c>
      <c r="B1" s="2" t="s">
        <v>0</v>
      </c>
      <c r="C1" s="3" t="s">
        <v>1</v>
      </c>
      <c r="D1" s="34" t="s">
        <v>2</v>
      </c>
      <c r="E1" s="35" t="s">
        <v>3</v>
      </c>
      <c r="F1" s="35" t="s">
        <v>4</v>
      </c>
      <c r="G1" s="6" t="s">
        <v>5</v>
      </c>
      <c r="H1" s="7" t="s">
        <v>191</v>
      </c>
    </row>
    <row r="2" spans="1:8" ht="15" x14ac:dyDescent="0.25">
      <c r="A2" s="14">
        <v>1</v>
      </c>
      <c r="B2" s="11">
        <v>1</v>
      </c>
      <c r="C2" s="12" t="s">
        <v>6</v>
      </c>
      <c r="D2" s="12">
        <v>206</v>
      </c>
      <c r="E2" s="12">
        <v>17</v>
      </c>
      <c r="F2" s="12">
        <v>189</v>
      </c>
      <c r="G2" s="13" t="s">
        <v>7</v>
      </c>
      <c r="H2" t="s">
        <v>229</v>
      </c>
    </row>
    <row r="3" spans="1:8" ht="15" x14ac:dyDescent="0.25">
      <c r="A3" s="14">
        <v>1</v>
      </c>
      <c r="B3" s="11">
        <v>1</v>
      </c>
      <c r="C3" s="11" t="s">
        <v>154</v>
      </c>
      <c r="D3" s="11"/>
      <c r="E3" s="11"/>
      <c r="F3" s="11"/>
      <c r="G3" s="15"/>
      <c r="H3" s="14"/>
    </row>
    <row r="4" spans="1:8" ht="15" x14ac:dyDescent="0.25">
      <c r="A4" s="14">
        <v>2</v>
      </c>
      <c r="B4" s="11">
        <v>2</v>
      </c>
      <c r="C4" s="11" t="s">
        <v>8</v>
      </c>
      <c r="D4" s="11"/>
      <c r="E4" s="11"/>
      <c r="F4" s="11"/>
      <c r="G4" s="15"/>
      <c r="H4" s="14"/>
    </row>
    <row r="5" spans="1:8" ht="15" x14ac:dyDescent="0.25">
      <c r="A5" s="14">
        <v>3</v>
      </c>
      <c r="B5" s="11">
        <v>3</v>
      </c>
      <c r="C5" s="11" t="s">
        <v>9</v>
      </c>
      <c r="D5" s="11">
        <v>200</v>
      </c>
      <c r="E5" s="11">
        <v>69</v>
      </c>
      <c r="F5" s="11">
        <v>131</v>
      </c>
      <c r="G5" s="15" t="s">
        <v>7</v>
      </c>
      <c r="H5" t="s">
        <v>230</v>
      </c>
    </row>
    <row r="6" spans="1:8" ht="15" x14ac:dyDescent="0.25">
      <c r="A6" s="14">
        <v>4</v>
      </c>
      <c r="B6" s="11">
        <v>4</v>
      </c>
      <c r="C6" s="11" t="s">
        <v>10</v>
      </c>
      <c r="D6" s="11">
        <v>574</v>
      </c>
      <c r="E6" s="11">
        <v>148</v>
      </c>
      <c r="F6" s="11">
        <v>426</v>
      </c>
      <c r="G6" s="15" t="s">
        <v>7</v>
      </c>
      <c r="H6" t="s">
        <v>231</v>
      </c>
    </row>
    <row r="7" spans="1:8" ht="15" x14ac:dyDescent="0.25">
      <c r="A7" s="14">
        <v>5</v>
      </c>
      <c r="B7" s="11">
        <v>5</v>
      </c>
      <c r="C7" s="11" t="s">
        <v>11</v>
      </c>
      <c r="D7" s="11"/>
      <c r="E7" s="11"/>
      <c r="F7" s="11"/>
      <c r="G7" s="15"/>
      <c r="H7" s="14"/>
    </row>
    <row r="8" spans="1:8" ht="15" x14ac:dyDescent="0.25">
      <c r="A8" s="14">
        <v>6</v>
      </c>
      <c r="B8" s="11">
        <v>6</v>
      </c>
      <c r="C8" s="11" t="s">
        <v>12</v>
      </c>
      <c r="D8" s="11">
        <v>2488</v>
      </c>
      <c r="E8" s="11">
        <v>350</v>
      </c>
      <c r="F8" s="11">
        <v>2138</v>
      </c>
      <c r="G8" s="15" t="s">
        <v>7</v>
      </c>
      <c r="H8" t="s">
        <v>169</v>
      </c>
    </row>
    <row r="9" spans="1:8" ht="15" x14ac:dyDescent="0.25">
      <c r="A9" s="14">
        <v>7</v>
      </c>
      <c r="B9" s="11">
        <v>7</v>
      </c>
      <c r="C9" s="11" t="s">
        <v>13</v>
      </c>
      <c r="D9" s="11">
        <v>560</v>
      </c>
      <c r="E9" s="11">
        <v>156</v>
      </c>
      <c r="F9" s="11">
        <v>404</v>
      </c>
      <c r="G9" s="15" t="s">
        <v>7</v>
      </c>
      <c r="H9" t="s">
        <v>232</v>
      </c>
    </row>
    <row r="10" spans="1:8" ht="15" x14ac:dyDescent="0.25">
      <c r="A10" s="14">
        <v>8</v>
      </c>
      <c r="B10" s="11">
        <v>8</v>
      </c>
      <c r="C10" s="11" t="s">
        <v>14</v>
      </c>
      <c r="D10" s="11"/>
      <c r="E10" s="11"/>
      <c r="F10" s="11"/>
      <c r="G10" s="15"/>
      <c r="H10" t="s">
        <v>233</v>
      </c>
    </row>
    <row r="11" spans="1:8" ht="15" x14ac:dyDescent="0.25">
      <c r="A11" s="14">
        <v>8</v>
      </c>
      <c r="B11" s="11">
        <v>9</v>
      </c>
      <c r="C11" s="11" t="s">
        <v>15</v>
      </c>
      <c r="D11" s="11">
        <v>369</v>
      </c>
      <c r="E11" s="11">
        <v>32</v>
      </c>
      <c r="F11" s="11">
        <v>337</v>
      </c>
      <c r="G11" s="15" t="s">
        <v>7</v>
      </c>
      <c r="H11" s="14"/>
    </row>
    <row r="12" spans="1:8" ht="15" x14ac:dyDescent="0.25">
      <c r="A12" s="14">
        <v>10</v>
      </c>
      <c r="B12" s="11">
        <v>10</v>
      </c>
      <c r="C12" s="11" t="s">
        <v>16</v>
      </c>
      <c r="D12" s="11"/>
      <c r="E12" s="11"/>
      <c r="F12" s="11"/>
      <c r="G12" s="15"/>
      <c r="H12" s="14"/>
    </row>
    <row r="13" spans="1:8" ht="15" x14ac:dyDescent="0.25">
      <c r="A13" s="14">
        <v>11</v>
      </c>
      <c r="B13" s="11">
        <v>11</v>
      </c>
      <c r="C13" s="11" t="s">
        <v>17</v>
      </c>
      <c r="D13" s="11"/>
      <c r="E13" s="11"/>
      <c r="F13" s="11"/>
      <c r="G13" s="15"/>
      <c r="H13" s="14"/>
    </row>
    <row r="14" spans="1:8" ht="15" x14ac:dyDescent="0.25">
      <c r="A14" s="14">
        <v>11</v>
      </c>
      <c r="B14" s="11">
        <v>12</v>
      </c>
      <c r="C14" s="11" t="s">
        <v>18</v>
      </c>
      <c r="D14" s="11"/>
      <c r="E14" s="11"/>
      <c r="F14" s="11"/>
      <c r="G14" s="15"/>
      <c r="H14" s="14"/>
    </row>
    <row r="15" spans="1:8" ht="15" x14ac:dyDescent="0.25">
      <c r="A15" s="14">
        <v>13</v>
      </c>
      <c r="B15" s="11">
        <v>13</v>
      </c>
      <c r="C15" s="11" t="s">
        <v>19</v>
      </c>
      <c r="D15" s="11"/>
      <c r="E15" s="11"/>
      <c r="F15" s="11"/>
      <c r="G15" s="15"/>
      <c r="H15" s="14"/>
    </row>
    <row r="16" spans="1:8" ht="15" x14ac:dyDescent="0.25">
      <c r="A16" s="14">
        <v>13</v>
      </c>
      <c r="B16" s="11">
        <v>13</v>
      </c>
      <c r="C16" s="11" t="s">
        <v>155</v>
      </c>
      <c r="D16" s="11"/>
      <c r="E16" s="11"/>
      <c r="F16" s="11"/>
      <c r="G16" s="15"/>
      <c r="H16" s="14"/>
    </row>
    <row r="17" spans="1:8" ht="15" x14ac:dyDescent="0.25">
      <c r="A17" s="14">
        <v>14</v>
      </c>
      <c r="B17" s="11">
        <v>14</v>
      </c>
      <c r="C17" s="11" t="s">
        <v>20</v>
      </c>
      <c r="D17" s="11">
        <v>1435</v>
      </c>
      <c r="E17" s="11">
        <v>219</v>
      </c>
      <c r="F17" s="11">
        <v>1216</v>
      </c>
      <c r="G17" s="15" t="s">
        <v>7</v>
      </c>
      <c r="H17" t="s">
        <v>234</v>
      </c>
    </row>
    <row r="18" spans="1:8" ht="15" x14ac:dyDescent="0.25">
      <c r="A18" s="14">
        <v>14</v>
      </c>
      <c r="B18" s="11">
        <v>15</v>
      </c>
      <c r="C18" s="11" t="s">
        <v>21</v>
      </c>
      <c r="D18" s="11">
        <v>425</v>
      </c>
      <c r="E18" s="11">
        <v>145</v>
      </c>
      <c r="F18" s="11">
        <v>280</v>
      </c>
      <c r="G18" s="15" t="s">
        <v>7</v>
      </c>
      <c r="H18" t="s">
        <v>235</v>
      </c>
    </row>
    <row r="19" spans="1:8" ht="15" x14ac:dyDescent="0.25">
      <c r="A19" s="14">
        <v>14</v>
      </c>
      <c r="B19" s="11">
        <v>16</v>
      </c>
      <c r="C19" s="11" t="s">
        <v>22</v>
      </c>
      <c r="D19" s="11">
        <v>919</v>
      </c>
      <c r="E19" s="11">
        <v>107</v>
      </c>
      <c r="F19" s="11">
        <v>812</v>
      </c>
      <c r="G19" s="15" t="s">
        <v>7</v>
      </c>
      <c r="H19" t="s">
        <v>236</v>
      </c>
    </row>
    <row r="20" spans="1:8" ht="15" x14ac:dyDescent="0.25">
      <c r="A20" s="14">
        <v>17</v>
      </c>
      <c r="B20" s="11">
        <v>17</v>
      </c>
      <c r="C20" s="11" t="s">
        <v>23</v>
      </c>
      <c r="D20" s="11">
        <v>13</v>
      </c>
      <c r="E20" s="11">
        <v>8</v>
      </c>
      <c r="F20" s="11">
        <v>5</v>
      </c>
      <c r="G20" s="15" t="s">
        <v>7</v>
      </c>
      <c r="H20" t="s">
        <v>170</v>
      </c>
    </row>
    <row r="21" spans="1:8" ht="15" x14ac:dyDescent="0.25">
      <c r="A21" s="14">
        <v>17</v>
      </c>
      <c r="B21" s="11">
        <v>18</v>
      </c>
      <c r="C21" s="11" t="s">
        <v>24</v>
      </c>
      <c r="D21" s="31">
        <v>84</v>
      </c>
      <c r="E21" s="11">
        <v>46</v>
      </c>
      <c r="F21" s="11">
        <v>38</v>
      </c>
      <c r="G21" s="15" t="s">
        <v>7</v>
      </c>
      <c r="H21" s="14"/>
    </row>
    <row r="22" spans="1:8" ht="15" x14ac:dyDescent="0.25">
      <c r="A22" s="14">
        <v>17</v>
      </c>
      <c r="B22" s="11">
        <v>61</v>
      </c>
      <c r="C22" s="19" t="s">
        <v>25</v>
      </c>
      <c r="D22" s="31">
        <v>40</v>
      </c>
      <c r="E22" s="11">
        <v>24</v>
      </c>
      <c r="F22" s="11">
        <v>16</v>
      </c>
      <c r="G22" s="15" t="s">
        <v>7</v>
      </c>
      <c r="H22" s="14"/>
    </row>
    <row r="23" spans="1:8" ht="15" x14ac:dyDescent="0.25">
      <c r="A23" s="14">
        <v>17</v>
      </c>
      <c r="B23" s="11">
        <v>20</v>
      </c>
      <c r="C23" s="11" t="s">
        <v>26</v>
      </c>
      <c r="D23" s="31">
        <v>2</v>
      </c>
      <c r="E23" s="11">
        <v>1</v>
      </c>
      <c r="F23" s="11">
        <v>1</v>
      </c>
      <c r="G23" s="15" t="s">
        <v>7</v>
      </c>
      <c r="H23" s="14"/>
    </row>
    <row r="24" spans="1:8" ht="15" x14ac:dyDescent="0.25">
      <c r="A24" s="14">
        <v>21</v>
      </c>
      <c r="B24" s="11">
        <v>21</v>
      </c>
      <c r="C24" s="11" t="s">
        <v>27</v>
      </c>
      <c r="D24" s="11"/>
      <c r="E24" s="11"/>
      <c r="F24" s="11"/>
      <c r="G24" s="15"/>
      <c r="H24" s="14"/>
    </row>
    <row r="25" spans="1:8" ht="15" x14ac:dyDescent="0.25">
      <c r="A25" s="14">
        <v>5</v>
      </c>
      <c r="B25" s="11">
        <v>22</v>
      </c>
      <c r="C25" s="11" t="s">
        <v>28</v>
      </c>
      <c r="D25" s="11"/>
      <c r="E25" s="11"/>
      <c r="F25" s="11"/>
      <c r="G25" s="15"/>
      <c r="H25" s="14"/>
    </row>
    <row r="26" spans="1:8" ht="15" x14ac:dyDescent="0.25">
      <c r="A26" s="14">
        <v>23</v>
      </c>
      <c r="B26" s="11">
        <v>23</v>
      </c>
      <c r="C26" s="11" t="s">
        <v>29</v>
      </c>
      <c r="D26" s="11"/>
      <c r="E26" s="11"/>
      <c r="F26" s="11"/>
      <c r="G26" s="15"/>
      <c r="H26" s="14"/>
    </row>
    <row r="27" spans="1:8" ht="15" x14ac:dyDescent="0.25">
      <c r="A27" s="14">
        <v>24</v>
      </c>
      <c r="B27" s="11">
        <v>24</v>
      </c>
      <c r="C27" s="11" t="s">
        <v>30</v>
      </c>
      <c r="D27" s="11"/>
      <c r="E27" s="11"/>
      <c r="F27" s="11"/>
      <c r="G27" s="15"/>
      <c r="H27" s="14"/>
    </row>
    <row r="28" spans="1:8" ht="15" x14ac:dyDescent="0.25">
      <c r="A28" s="14">
        <v>25</v>
      </c>
      <c r="B28" s="11">
        <v>25</v>
      </c>
      <c r="C28" s="11" t="s">
        <v>31</v>
      </c>
      <c r="D28" s="11"/>
      <c r="E28" s="11"/>
      <c r="F28" s="11"/>
      <c r="G28" s="15"/>
      <c r="H28" s="14"/>
    </row>
    <row r="29" spans="1:8" ht="15" x14ac:dyDescent="0.25">
      <c r="A29" s="14">
        <v>26</v>
      </c>
      <c r="B29" s="11">
        <v>26</v>
      </c>
      <c r="C29" s="11" t="s">
        <v>32</v>
      </c>
      <c r="D29" s="11">
        <v>1110</v>
      </c>
      <c r="E29" s="11">
        <v>566</v>
      </c>
      <c r="F29" s="11">
        <v>544</v>
      </c>
      <c r="G29" s="15" t="s">
        <v>7</v>
      </c>
      <c r="H29" t="s">
        <v>177</v>
      </c>
    </row>
    <row r="30" spans="1:8" ht="15" x14ac:dyDescent="0.25">
      <c r="A30" s="14">
        <v>27</v>
      </c>
      <c r="B30" s="11">
        <v>27</v>
      </c>
      <c r="C30" s="11" t="s">
        <v>33</v>
      </c>
      <c r="D30" s="11"/>
      <c r="E30" s="11"/>
      <c r="F30" s="11"/>
      <c r="G30" s="15"/>
      <c r="H30" s="14"/>
    </row>
    <row r="31" spans="1:8" ht="15" x14ac:dyDescent="0.25">
      <c r="A31" s="14">
        <v>28</v>
      </c>
      <c r="B31" s="11">
        <v>28</v>
      </c>
      <c r="C31" s="11" t="s">
        <v>34</v>
      </c>
      <c r="D31" s="11"/>
      <c r="E31" s="11"/>
      <c r="F31" s="11"/>
      <c r="G31" s="15"/>
      <c r="H31" s="14"/>
    </row>
    <row r="32" spans="1:8" ht="15" x14ac:dyDescent="0.25">
      <c r="A32" s="14">
        <v>30</v>
      </c>
      <c r="B32" s="11">
        <v>30</v>
      </c>
      <c r="C32" s="11" t="s">
        <v>35</v>
      </c>
      <c r="D32" s="11"/>
      <c r="E32" s="11"/>
      <c r="F32" s="11"/>
      <c r="G32" s="15"/>
      <c r="H32" s="14"/>
    </row>
    <row r="33" spans="1:8" ht="15" x14ac:dyDescent="0.25">
      <c r="A33" s="14">
        <v>31</v>
      </c>
      <c r="B33" s="11">
        <v>31</v>
      </c>
      <c r="C33" s="11" t="s">
        <v>36</v>
      </c>
      <c r="D33" s="11">
        <v>72</v>
      </c>
      <c r="E33" s="11">
        <v>40</v>
      </c>
      <c r="F33" s="11">
        <v>32</v>
      </c>
      <c r="G33" s="15" t="s">
        <v>7</v>
      </c>
      <c r="H33" t="s">
        <v>178</v>
      </c>
    </row>
    <row r="34" spans="1:8" ht="15" x14ac:dyDescent="0.25">
      <c r="A34" s="14">
        <v>31</v>
      </c>
      <c r="B34" s="11">
        <v>32</v>
      </c>
      <c r="C34" s="11" t="s">
        <v>37</v>
      </c>
      <c r="D34" s="11"/>
      <c r="E34" s="11"/>
      <c r="F34" s="11"/>
      <c r="G34" s="15"/>
      <c r="H34" s="14"/>
    </row>
    <row r="35" spans="1:8" ht="15" x14ac:dyDescent="0.25">
      <c r="A35" s="14">
        <v>33</v>
      </c>
      <c r="B35" s="11">
        <v>33</v>
      </c>
      <c r="C35" s="11" t="s">
        <v>38</v>
      </c>
      <c r="D35" s="11"/>
      <c r="E35" s="11"/>
      <c r="F35" s="11"/>
      <c r="G35" s="15"/>
      <c r="H35" s="14"/>
    </row>
    <row r="36" spans="1:8" ht="15" x14ac:dyDescent="0.25">
      <c r="A36" s="14">
        <v>35</v>
      </c>
      <c r="B36" s="11">
        <v>35</v>
      </c>
      <c r="C36" s="11" t="s">
        <v>39</v>
      </c>
      <c r="D36" s="11">
        <v>616</v>
      </c>
      <c r="E36" s="11">
        <v>98</v>
      </c>
      <c r="F36" s="11">
        <v>518</v>
      </c>
      <c r="G36" s="15" t="s">
        <v>7</v>
      </c>
      <c r="H36" t="s">
        <v>171</v>
      </c>
    </row>
    <row r="37" spans="1:8" ht="15" x14ac:dyDescent="0.25">
      <c r="A37" s="14">
        <v>10</v>
      </c>
      <c r="B37" s="11">
        <v>36</v>
      </c>
      <c r="C37" s="11" t="s">
        <v>40</v>
      </c>
      <c r="D37" s="11"/>
      <c r="E37" s="11"/>
      <c r="F37" s="11"/>
      <c r="G37" s="15"/>
      <c r="H37" s="11"/>
    </row>
    <row r="38" spans="1:8" ht="15" x14ac:dyDescent="0.25">
      <c r="A38" s="14">
        <v>37</v>
      </c>
      <c r="B38" s="11">
        <v>37</v>
      </c>
      <c r="C38" s="11" t="s">
        <v>41</v>
      </c>
      <c r="D38" s="11">
        <v>68</v>
      </c>
      <c r="E38" s="11">
        <v>68</v>
      </c>
      <c r="F38" s="11">
        <v>0</v>
      </c>
      <c r="G38" s="15" t="s">
        <v>7</v>
      </c>
      <c r="H38" t="s">
        <v>172</v>
      </c>
    </row>
    <row r="39" spans="1:8" ht="15" x14ac:dyDescent="0.25">
      <c r="A39" s="14">
        <v>37</v>
      </c>
      <c r="B39" s="11">
        <v>38</v>
      </c>
      <c r="C39" s="11" t="s">
        <v>42</v>
      </c>
      <c r="D39" s="11">
        <v>44</v>
      </c>
      <c r="E39" s="11">
        <v>44</v>
      </c>
      <c r="F39" s="11">
        <v>0</v>
      </c>
      <c r="G39" s="15" t="s">
        <v>7</v>
      </c>
      <c r="H39" s="11"/>
    </row>
    <row r="40" spans="1:8" ht="15" x14ac:dyDescent="0.25">
      <c r="A40" s="14">
        <v>37</v>
      </c>
      <c r="B40" s="11">
        <v>39</v>
      </c>
      <c r="C40" s="11" t="s">
        <v>43</v>
      </c>
      <c r="D40" s="11">
        <v>45</v>
      </c>
      <c r="E40" s="11">
        <v>2</v>
      </c>
      <c r="F40" s="11">
        <v>43</v>
      </c>
      <c r="G40" s="15" t="s">
        <v>7</v>
      </c>
      <c r="H40" s="11"/>
    </row>
    <row r="41" spans="1:8" ht="15" x14ac:dyDescent="0.25">
      <c r="A41" s="14">
        <v>37</v>
      </c>
      <c r="B41" s="11">
        <v>40</v>
      </c>
      <c r="C41" s="11" t="s">
        <v>44</v>
      </c>
      <c r="D41" s="11">
        <v>18</v>
      </c>
      <c r="E41" s="11">
        <v>7</v>
      </c>
      <c r="F41" s="11">
        <v>11</v>
      </c>
      <c r="G41" s="15" t="s">
        <v>7</v>
      </c>
      <c r="H41" s="11"/>
    </row>
    <row r="42" spans="1:8" ht="15" x14ac:dyDescent="0.25">
      <c r="A42" s="14">
        <v>37</v>
      </c>
      <c r="B42" s="11">
        <v>41</v>
      </c>
      <c r="C42" s="11" t="s">
        <v>45</v>
      </c>
      <c r="D42" s="11">
        <v>12</v>
      </c>
      <c r="E42" s="11">
        <v>7</v>
      </c>
      <c r="F42" s="11">
        <v>5</v>
      </c>
      <c r="G42" s="15" t="s">
        <v>7</v>
      </c>
      <c r="H42" s="11"/>
    </row>
    <row r="43" spans="1:8" ht="15" x14ac:dyDescent="0.25">
      <c r="A43" s="14">
        <v>37</v>
      </c>
      <c r="B43" s="11">
        <v>42</v>
      </c>
      <c r="C43" s="11" t="s">
        <v>46</v>
      </c>
      <c r="D43" s="11">
        <v>4</v>
      </c>
      <c r="E43" s="11">
        <v>2</v>
      </c>
      <c r="F43" s="11">
        <v>2</v>
      </c>
      <c r="G43" s="15" t="s">
        <v>7</v>
      </c>
      <c r="H43" s="11"/>
    </row>
    <row r="44" spans="1:8" ht="15" x14ac:dyDescent="0.25">
      <c r="A44" s="14">
        <v>4</v>
      </c>
      <c r="B44" s="11">
        <v>43</v>
      </c>
      <c r="C44" s="11" t="s">
        <v>47</v>
      </c>
      <c r="D44" s="11">
        <v>150</v>
      </c>
      <c r="E44" s="11">
        <v>80</v>
      </c>
      <c r="F44" s="11">
        <v>70</v>
      </c>
      <c r="G44" s="15" t="s">
        <v>7</v>
      </c>
      <c r="H44" t="s">
        <v>173</v>
      </c>
    </row>
    <row r="45" spans="1:8" ht="15" x14ac:dyDescent="0.25">
      <c r="A45" s="14">
        <v>4</v>
      </c>
      <c r="B45" s="11">
        <v>44</v>
      </c>
      <c r="C45" s="11" t="s">
        <v>48</v>
      </c>
      <c r="D45" s="11">
        <v>493</v>
      </c>
      <c r="E45" s="11">
        <v>241</v>
      </c>
      <c r="F45" s="11">
        <v>252</v>
      </c>
      <c r="G45" s="15" t="s">
        <v>7</v>
      </c>
      <c r="H45" s="11"/>
    </row>
    <row r="46" spans="1:8" ht="15" x14ac:dyDescent="0.25">
      <c r="A46" s="14">
        <v>4</v>
      </c>
      <c r="B46" s="11">
        <v>45</v>
      </c>
      <c r="C46" s="11" t="s">
        <v>49</v>
      </c>
      <c r="D46" s="11">
        <v>97</v>
      </c>
      <c r="E46" s="11">
        <v>50</v>
      </c>
      <c r="F46" s="11">
        <v>47</v>
      </c>
      <c r="G46" s="15" t="s">
        <v>7</v>
      </c>
      <c r="H46" s="11"/>
    </row>
    <row r="47" spans="1:8" ht="15" x14ac:dyDescent="0.25">
      <c r="A47" s="14">
        <v>4</v>
      </c>
      <c r="B47" s="11">
        <v>47</v>
      </c>
      <c r="C47" s="11" t="s">
        <v>50</v>
      </c>
      <c r="D47" s="11">
        <v>4863</v>
      </c>
      <c r="E47" s="11">
        <v>1494</v>
      </c>
      <c r="F47" s="11">
        <v>3369</v>
      </c>
      <c r="G47" s="15"/>
      <c r="H47" t="s">
        <v>237</v>
      </c>
    </row>
    <row r="48" spans="1:8" ht="15" x14ac:dyDescent="0.25">
      <c r="A48" s="14">
        <v>48</v>
      </c>
      <c r="B48" s="11">
        <v>48</v>
      </c>
      <c r="C48" s="11" t="s">
        <v>51</v>
      </c>
      <c r="D48" s="11"/>
      <c r="E48" s="11"/>
      <c r="F48" s="11"/>
      <c r="G48" s="15"/>
      <c r="H48" s="11"/>
    </row>
    <row r="49" spans="1:8" ht="15" x14ac:dyDescent="0.25">
      <c r="A49" s="14">
        <v>49</v>
      </c>
      <c r="B49" s="11">
        <v>49</v>
      </c>
      <c r="C49" s="11" t="s">
        <v>52</v>
      </c>
      <c r="D49" s="11"/>
      <c r="E49" s="11"/>
      <c r="F49" s="11"/>
      <c r="G49" s="15"/>
      <c r="H49" s="11"/>
    </row>
    <row r="50" spans="1:8" ht="15" x14ac:dyDescent="0.25">
      <c r="A50" s="14">
        <v>50</v>
      </c>
      <c r="B50" s="11">
        <v>50</v>
      </c>
      <c r="C50" s="11" t="s">
        <v>53</v>
      </c>
      <c r="D50" s="11">
        <v>52</v>
      </c>
      <c r="E50" s="11">
        <v>29</v>
      </c>
      <c r="F50" s="11">
        <v>23</v>
      </c>
      <c r="G50" s="15"/>
      <c r="H50" t="s">
        <v>238</v>
      </c>
    </row>
    <row r="51" spans="1:8" ht="15" x14ac:dyDescent="0.25">
      <c r="A51" s="14">
        <v>52</v>
      </c>
      <c r="B51" s="11">
        <v>52</v>
      </c>
      <c r="C51" s="11" t="s">
        <v>54</v>
      </c>
      <c r="D51" s="11"/>
      <c r="E51" s="11"/>
      <c r="F51" s="11"/>
      <c r="G51" s="15"/>
      <c r="H51" s="14"/>
    </row>
    <row r="52" spans="1:8" ht="15" x14ac:dyDescent="0.25">
      <c r="A52" s="14">
        <v>54</v>
      </c>
      <c r="B52" s="11">
        <v>54</v>
      </c>
      <c r="C52" s="11" t="s">
        <v>55</v>
      </c>
      <c r="D52" s="11">
        <v>85</v>
      </c>
      <c r="E52" s="11">
        <v>52</v>
      </c>
      <c r="F52" s="11">
        <v>33</v>
      </c>
      <c r="G52" s="15"/>
      <c r="H52" t="s">
        <v>239</v>
      </c>
    </row>
    <row r="53" spans="1:8" ht="15" x14ac:dyDescent="0.25">
      <c r="A53" s="14">
        <v>55</v>
      </c>
      <c r="B53" s="11">
        <v>55</v>
      </c>
      <c r="C53" s="11" t="s">
        <v>56</v>
      </c>
      <c r="D53" s="11"/>
      <c r="E53" s="11"/>
      <c r="F53" s="11"/>
      <c r="G53" s="15"/>
      <c r="H53" s="11"/>
    </row>
    <row r="54" spans="1:8" ht="15" x14ac:dyDescent="0.25">
      <c r="A54" s="14">
        <v>1</v>
      </c>
      <c r="B54" s="11">
        <v>56</v>
      </c>
      <c r="C54" s="11" t="s">
        <v>57</v>
      </c>
      <c r="D54" s="11">
        <v>58</v>
      </c>
      <c r="E54" s="11">
        <v>35</v>
      </c>
      <c r="F54" s="11">
        <v>23</v>
      </c>
      <c r="G54" s="15" t="s">
        <v>7</v>
      </c>
      <c r="H54" t="s">
        <v>174</v>
      </c>
    </row>
    <row r="55" spans="1:8" ht="15" x14ac:dyDescent="0.25">
      <c r="A55" s="14">
        <v>1</v>
      </c>
      <c r="B55" s="11">
        <v>57</v>
      </c>
      <c r="C55" s="11" t="s">
        <v>58</v>
      </c>
      <c r="D55" s="11">
        <v>17</v>
      </c>
      <c r="E55" s="11">
        <v>1</v>
      </c>
      <c r="F55" s="11">
        <v>16</v>
      </c>
      <c r="G55" s="15" t="s">
        <v>7</v>
      </c>
      <c r="H55" s="14"/>
    </row>
    <row r="56" spans="1:8" ht="15" x14ac:dyDescent="0.25">
      <c r="A56" s="14">
        <v>1</v>
      </c>
      <c r="B56" s="11">
        <v>58</v>
      </c>
      <c r="C56" s="11" t="s">
        <v>59</v>
      </c>
      <c r="D56" s="11">
        <v>7</v>
      </c>
      <c r="E56" s="11">
        <v>7</v>
      </c>
      <c r="F56" s="11">
        <v>0</v>
      </c>
      <c r="G56" s="15" t="s">
        <v>7</v>
      </c>
      <c r="H56" s="11"/>
    </row>
    <row r="57" spans="1:8" ht="15" x14ac:dyDescent="0.25">
      <c r="A57" s="14">
        <v>1</v>
      </c>
      <c r="B57" s="11">
        <v>59</v>
      </c>
      <c r="C57" s="11" t="s">
        <v>60</v>
      </c>
      <c r="D57" s="11">
        <v>88</v>
      </c>
      <c r="E57" s="11">
        <v>69</v>
      </c>
      <c r="F57" s="11">
        <v>19</v>
      </c>
      <c r="G57" s="15" t="s">
        <v>7</v>
      </c>
      <c r="H57" s="11"/>
    </row>
    <row r="58" spans="1:8" ht="15" x14ac:dyDescent="0.25">
      <c r="A58" s="14">
        <v>60</v>
      </c>
      <c r="B58" s="11">
        <v>60</v>
      </c>
      <c r="C58" s="11" t="s">
        <v>61</v>
      </c>
      <c r="D58" s="11"/>
      <c r="E58" s="11"/>
      <c r="F58" s="11"/>
      <c r="G58" s="15"/>
      <c r="H58" s="11"/>
    </row>
    <row r="59" spans="1:8" ht="15" x14ac:dyDescent="0.25">
      <c r="A59" s="14">
        <v>62</v>
      </c>
      <c r="B59" s="11">
        <v>62</v>
      </c>
      <c r="C59" s="19" t="s">
        <v>62</v>
      </c>
      <c r="D59" s="11"/>
      <c r="E59" s="11"/>
      <c r="F59" s="11"/>
      <c r="G59" s="15"/>
      <c r="H59" s="11"/>
    </row>
    <row r="60" spans="1:8" ht="15" x14ac:dyDescent="0.25">
      <c r="A60" s="14">
        <v>64</v>
      </c>
      <c r="B60" s="11">
        <v>64</v>
      </c>
      <c r="C60" s="19" t="s">
        <v>63</v>
      </c>
      <c r="D60" s="11">
        <v>22</v>
      </c>
      <c r="E60" s="11">
        <v>6</v>
      </c>
      <c r="F60" s="11">
        <v>16</v>
      </c>
      <c r="G60" s="15" t="s">
        <v>7</v>
      </c>
      <c r="H60" t="s">
        <v>175</v>
      </c>
    </row>
    <row r="61" spans="1:8" ht="15" x14ac:dyDescent="0.25">
      <c r="A61" s="14">
        <v>64</v>
      </c>
      <c r="B61" s="11">
        <v>69</v>
      </c>
      <c r="C61" s="19" t="s">
        <v>64</v>
      </c>
      <c r="D61" s="11">
        <v>28</v>
      </c>
      <c r="E61" s="11">
        <v>3</v>
      </c>
      <c r="F61" s="11">
        <v>25</v>
      </c>
      <c r="G61" s="15" t="s">
        <v>7</v>
      </c>
      <c r="H61" s="11"/>
    </row>
    <row r="62" spans="1:8" ht="15" x14ac:dyDescent="0.25">
      <c r="A62" s="14">
        <v>64</v>
      </c>
      <c r="B62" s="11">
        <v>70</v>
      </c>
      <c r="C62" s="19" t="s">
        <v>65</v>
      </c>
      <c r="D62" s="11">
        <v>111</v>
      </c>
      <c r="E62" s="11">
        <v>34</v>
      </c>
      <c r="F62" s="11">
        <v>77</v>
      </c>
      <c r="G62" s="15" t="s">
        <v>7</v>
      </c>
      <c r="H62" s="11"/>
    </row>
    <row r="63" spans="1:8" ht="15" x14ac:dyDescent="0.25">
      <c r="A63" s="14">
        <v>64</v>
      </c>
      <c r="B63" s="11">
        <v>71</v>
      </c>
      <c r="C63" s="19" t="s">
        <v>66</v>
      </c>
      <c r="D63" s="11">
        <v>8</v>
      </c>
      <c r="E63" s="11">
        <v>4</v>
      </c>
      <c r="F63" s="11">
        <v>4</v>
      </c>
      <c r="G63" s="15" t="s">
        <v>7</v>
      </c>
      <c r="H63" s="11"/>
    </row>
    <row r="64" spans="1:8" ht="15" x14ac:dyDescent="0.25">
      <c r="A64" s="14">
        <v>4</v>
      </c>
      <c r="B64" s="11">
        <v>74</v>
      </c>
      <c r="C64" s="19" t="s">
        <v>67</v>
      </c>
      <c r="D64" s="11">
        <v>102</v>
      </c>
      <c r="E64" s="11">
        <v>87</v>
      </c>
      <c r="F64" s="11">
        <v>15</v>
      </c>
      <c r="G64" s="15" t="s">
        <v>7</v>
      </c>
      <c r="H64" s="11"/>
    </row>
    <row r="65" spans="1:8" ht="15" x14ac:dyDescent="0.25">
      <c r="A65" s="14">
        <v>65</v>
      </c>
      <c r="B65" s="11">
        <v>65</v>
      </c>
      <c r="C65" s="19" t="s">
        <v>68</v>
      </c>
      <c r="D65" s="11"/>
      <c r="E65" s="11"/>
      <c r="F65" s="11"/>
      <c r="G65" s="15"/>
      <c r="H65" s="11"/>
    </row>
    <row r="66" spans="1:8" ht="15" x14ac:dyDescent="0.25">
      <c r="A66" s="14">
        <v>73</v>
      </c>
      <c r="B66" s="11">
        <v>73</v>
      </c>
      <c r="C66" s="19" t="s">
        <v>69</v>
      </c>
      <c r="D66" s="11">
        <v>460</v>
      </c>
      <c r="E66" s="11">
        <v>354</v>
      </c>
      <c r="F66" s="11">
        <v>106</v>
      </c>
      <c r="G66" s="15"/>
      <c r="H66" t="s">
        <v>240</v>
      </c>
    </row>
    <row r="67" spans="1:8" ht="15" x14ac:dyDescent="0.25">
      <c r="A67" s="14">
        <v>2</v>
      </c>
      <c r="B67" s="11">
        <v>76</v>
      </c>
      <c r="C67" s="19" t="s">
        <v>70</v>
      </c>
      <c r="D67" s="11"/>
      <c r="E67" s="11"/>
      <c r="F67" s="11"/>
      <c r="G67" s="15"/>
      <c r="H67" s="11"/>
    </row>
    <row r="68" spans="1:8" ht="15" x14ac:dyDescent="0.25">
      <c r="A68" s="14">
        <v>3</v>
      </c>
      <c r="B68" s="11">
        <v>77</v>
      </c>
      <c r="C68" s="11" t="s">
        <v>71</v>
      </c>
      <c r="D68" s="11">
        <v>96</v>
      </c>
      <c r="E68" s="11">
        <v>45</v>
      </c>
      <c r="F68" s="11">
        <v>51</v>
      </c>
      <c r="G68" s="15" t="s">
        <v>7</v>
      </c>
      <c r="H68" t="s">
        <v>176</v>
      </c>
    </row>
    <row r="69" spans="1:8" ht="15" x14ac:dyDescent="0.25">
      <c r="A69" s="14">
        <v>78</v>
      </c>
      <c r="B69" s="11">
        <v>78</v>
      </c>
      <c r="C69" s="19" t="s">
        <v>72</v>
      </c>
      <c r="D69" s="11"/>
      <c r="E69" s="11"/>
      <c r="F69" s="11"/>
      <c r="G69" s="15"/>
      <c r="H69" s="11"/>
    </row>
    <row r="70" spans="1:8" ht="15" x14ac:dyDescent="0.25">
      <c r="A70" s="14">
        <v>79</v>
      </c>
      <c r="B70" s="11">
        <v>79</v>
      </c>
      <c r="C70" s="21" t="s">
        <v>73</v>
      </c>
      <c r="D70" s="11">
        <v>25318</v>
      </c>
      <c r="E70" s="11">
        <v>5974</v>
      </c>
      <c r="F70" s="11">
        <v>19344</v>
      </c>
      <c r="G70" s="15"/>
      <c r="H70" t="s">
        <v>241</v>
      </c>
    </row>
    <row r="71" spans="1:8" ht="15" x14ac:dyDescent="0.25">
      <c r="A71" s="14">
        <v>30</v>
      </c>
      <c r="B71" s="11">
        <v>80</v>
      </c>
      <c r="C71" s="11" t="s">
        <v>74</v>
      </c>
      <c r="D71" s="11"/>
      <c r="E71" s="11"/>
      <c r="F71" s="11"/>
      <c r="G71" s="15"/>
      <c r="H71" s="11"/>
    </row>
    <row r="72" spans="1:8" ht="15" x14ac:dyDescent="0.25">
      <c r="A72" s="14">
        <v>81</v>
      </c>
      <c r="B72" s="11">
        <v>81</v>
      </c>
      <c r="C72" s="11" t="s">
        <v>75</v>
      </c>
      <c r="D72" s="11"/>
      <c r="E72" s="11"/>
      <c r="F72" s="11"/>
      <c r="G72" s="15"/>
      <c r="H72" s="11"/>
    </row>
    <row r="73" spans="1:8" ht="15" x14ac:dyDescent="0.25">
      <c r="A73" s="14">
        <v>30</v>
      </c>
      <c r="B73" s="11">
        <v>82</v>
      </c>
      <c r="C73" s="11" t="s">
        <v>76</v>
      </c>
      <c r="D73" s="11"/>
      <c r="E73" s="11"/>
      <c r="F73" s="11"/>
      <c r="G73" s="15"/>
      <c r="H73" s="11"/>
    </row>
    <row r="74" spans="1:8" ht="15" x14ac:dyDescent="0.25">
      <c r="A74" s="14">
        <v>83</v>
      </c>
      <c r="B74" s="11">
        <v>83</v>
      </c>
      <c r="C74" s="11" t="s">
        <v>77</v>
      </c>
      <c r="D74" s="11">
        <v>1468</v>
      </c>
      <c r="E74" s="11">
        <v>177</v>
      </c>
      <c r="F74" s="11">
        <v>1291</v>
      </c>
      <c r="G74" s="15"/>
      <c r="H74" t="s">
        <v>179</v>
      </c>
    </row>
    <row r="75" spans="1:8" ht="15" x14ac:dyDescent="0.25">
      <c r="A75" s="14">
        <v>84</v>
      </c>
      <c r="B75" s="11">
        <v>84</v>
      </c>
      <c r="C75" s="11" t="s">
        <v>78</v>
      </c>
      <c r="D75" s="11"/>
      <c r="E75" s="11"/>
      <c r="F75" s="11"/>
      <c r="G75" s="15"/>
      <c r="H75" s="11"/>
    </row>
    <row r="76" spans="1:8" ht="15" x14ac:dyDescent="0.25">
      <c r="A76" s="14">
        <v>28</v>
      </c>
      <c r="B76" s="11">
        <v>85</v>
      </c>
      <c r="C76" s="19" t="s">
        <v>79</v>
      </c>
      <c r="D76" s="11"/>
      <c r="E76" s="11"/>
      <c r="F76" s="11"/>
      <c r="G76" s="15"/>
      <c r="H76" s="11"/>
    </row>
    <row r="77" spans="1:8" ht="15" x14ac:dyDescent="0.25">
      <c r="A77" s="14">
        <v>86</v>
      </c>
      <c r="B77" s="11">
        <v>86</v>
      </c>
      <c r="C77" s="11" t="s">
        <v>80</v>
      </c>
      <c r="D77" s="11"/>
      <c r="E77" s="11"/>
      <c r="F77" s="11"/>
      <c r="G77" s="15"/>
      <c r="H77" s="11"/>
    </row>
    <row r="78" spans="1:8" ht="15" x14ac:dyDescent="0.25">
      <c r="A78" s="14">
        <v>87</v>
      </c>
      <c r="B78" s="11">
        <v>87</v>
      </c>
      <c r="C78" s="21" t="s">
        <v>81</v>
      </c>
      <c r="D78" s="11"/>
      <c r="E78" s="11"/>
      <c r="F78" s="11"/>
      <c r="G78" s="15"/>
      <c r="H78" s="11"/>
    </row>
    <row r="79" spans="1:8" ht="15" x14ac:dyDescent="0.25">
      <c r="A79" s="14">
        <v>88</v>
      </c>
      <c r="B79" s="11">
        <v>88</v>
      </c>
      <c r="C79" s="21" t="s">
        <v>82</v>
      </c>
      <c r="D79" s="11"/>
      <c r="E79" s="11"/>
      <c r="F79" s="11"/>
      <c r="G79" s="15"/>
      <c r="H79" s="11"/>
    </row>
    <row r="80" spans="1:8" ht="15" x14ac:dyDescent="0.25">
      <c r="A80" s="14">
        <v>89</v>
      </c>
      <c r="B80" s="11">
        <v>89</v>
      </c>
      <c r="C80" s="11" t="s">
        <v>83</v>
      </c>
      <c r="D80" s="11"/>
      <c r="E80" s="11"/>
      <c r="F80" s="11"/>
      <c r="G80" s="15"/>
      <c r="H80" s="11"/>
    </row>
    <row r="81" spans="1:8" ht="15" x14ac:dyDescent="0.25">
      <c r="A81" s="14">
        <v>90</v>
      </c>
      <c r="B81" s="11">
        <v>90</v>
      </c>
      <c r="C81" s="11" t="s">
        <v>84</v>
      </c>
      <c r="D81" s="11"/>
      <c r="E81" s="11"/>
      <c r="F81" s="11"/>
      <c r="G81" s="15"/>
      <c r="H81" s="11"/>
    </row>
    <row r="82" spans="1:8" ht="15" x14ac:dyDescent="0.25">
      <c r="A82" s="14">
        <v>60</v>
      </c>
      <c r="B82" s="11">
        <v>91</v>
      </c>
      <c r="C82" s="11" t="s">
        <v>85</v>
      </c>
      <c r="D82" s="11"/>
      <c r="E82" s="11"/>
      <c r="F82" s="11"/>
      <c r="G82" s="15"/>
      <c r="H82" s="11"/>
    </row>
    <row r="83" spans="1:8" ht="15" x14ac:dyDescent="0.25">
      <c r="A83" s="14">
        <v>92</v>
      </c>
      <c r="B83" s="11">
        <v>92</v>
      </c>
      <c r="C83" s="11" t="s">
        <v>86</v>
      </c>
      <c r="D83" s="11">
        <v>8207</v>
      </c>
      <c r="E83" s="11">
        <v>662</v>
      </c>
      <c r="F83" s="11">
        <v>7545</v>
      </c>
      <c r="G83" s="15"/>
      <c r="H83" t="s">
        <v>180</v>
      </c>
    </row>
    <row r="84" spans="1:8" ht="15" x14ac:dyDescent="0.25">
      <c r="A84" s="14">
        <v>93</v>
      </c>
      <c r="B84" s="11">
        <v>93</v>
      </c>
      <c r="C84" s="11" t="s">
        <v>87</v>
      </c>
      <c r="D84" s="11"/>
      <c r="E84" s="11"/>
      <c r="F84" s="11"/>
      <c r="G84" s="15"/>
      <c r="H84" s="11"/>
    </row>
    <row r="85" spans="1:8" ht="15" x14ac:dyDescent="0.25">
      <c r="A85" s="14">
        <v>94</v>
      </c>
      <c r="B85" s="23">
        <v>94</v>
      </c>
      <c r="C85" s="23" t="s">
        <v>88</v>
      </c>
      <c r="D85" s="23"/>
      <c r="E85" s="23"/>
      <c r="F85" s="23"/>
      <c r="G85" s="24"/>
      <c r="H85" s="23"/>
    </row>
    <row r="86" spans="1:8" ht="15" x14ac:dyDescent="0.25">
      <c r="A86" s="14"/>
      <c r="B86" s="11"/>
      <c r="C86" s="11"/>
      <c r="D86" s="11"/>
      <c r="E86" s="11"/>
      <c r="F86" s="11"/>
      <c r="G86" s="15"/>
      <c r="H86" s="11"/>
    </row>
    <row r="125" spans="2:2" ht="17.25" x14ac:dyDescent="0.25">
      <c r="B125" s="28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D35B-75FA-4616-AA56-3B082C7AA15B}">
  <dimension ref="A1:H125"/>
  <sheetViews>
    <sheetView workbookViewId="0">
      <selection activeCell="H1" sqref="A1:H1"/>
    </sheetView>
  </sheetViews>
  <sheetFormatPr defaultRowHeight="15.75" x14ac:dyDescent="0.25"/>
  <cols>
    <col min="1" max="1" width="12.5703125" style="1" customWidth="1"/>
    <col min="2" max="2" width="15" style="25" customWidth="1"/>
    <col min="3" max="3" width="23.42578125" style="25" customWidth="1"/>
    <col min="4" max="4" width="55.28515625" style="25" customWidth="1"/>
    <col min="5" max="5" width="12.7109375" style="25" customWidth="1"/>
    <col min="6" max="6" width="15.28515625" style="25" customWidth="1"/>
    <col min="7" max="7" width="16.28515625" style="26" customWidth="1"/>
    <col min="8" max="8" width="38.42578125" style="25" customWidth="1"/>
  </cols>
  <sheetData>
    <row r="1" spans="1:8" ht="30" x14ac:dyDescent="0.25">
      <c r="A1" s="1" t="s">
        <v>156</v>
      </c>
      <c r="B1" s="2" t="s">
        <v>0</v>
      </c>
      <c r="C1" s="3" t="s">
        <v>1</v>
      </c>
      <c r="D1" s="34" t="s">
        <v>2</v>
      </c>
      <c r="E1" s="35" t="s">
        <v>3</v>
      </c>
      <c r="F1" s="35" t="s">
        <v>4</v>
      </c>
      <c r="G1" s="6" t="s">
        <v>5</v>
      </c>
      <c r="H1" s="7" t="s">
        <v>90</v>
      </c>
    </row>
    <row r="2" spans="1:8" ht="15" x14ac:dyDescent="0.25">
      <c r="A2" s="14">
        <v>1</v>
      </c>
      <c r="B2" s="11">
        <v>1</v>
      </c>
      <c r="C2" s="12" t="s">
        <v>6</v>
      </c>
      <c r="D2" s="12">
        <v>206</v>
      </c>
      <c r="E2" s="12">
        <v>17</v>
      </c>
      <c r="F2" s="12">
        <v>189</v>
      </c>
      <c r="G2" s="13" t="s">
        <v>7</v>
      </c>
      <c r="H2" t="s">
        <v>157</v>
      </c>
    </row>
    <row r="3" spans="1:8" ht="15" x14ac:dyDescent="0.25">
      <c r="A3" s="14">
        <v>1</v>
      </c>
      <c r="B3" s="11">
        <v>1</v>
      </c>
      <c r="C3" s="11" t="s">
        <v>154</v>
      </c>
      <c r="D3" s="11"/>
      <c r="E3" s="11"/>
      <c r="F3" s="11"/>
      <c r="G3" s="15"/>
      <c r="H3" s="14"/>
    </row>
    <row r="4" spans="1:8" ht="15" x14ac:dyDescent="0.25">
      <c r="A4" s="14">
        <v>2</v>
      </c>
      <c r="B4" s="11">
        <v>2</v>
      </c>
      <c r="C4" s="11" t="s">
        <v>8</v>
      </c>
      <c r="D4" s="11"/>
      <c r="E4" s="11"/>
      <c r="F4" s="11"/>
      <c r="G4" s="15"/>
      <c r="H4" s="14"/>
    </row>
    <row r="5" spans="1:8" ht="15" x14ac:dyDescent="0.25">
      <c r="A5" s="14">
        <v>3</v>
      </c>
      <c r="B5" s="11">
        <v>3</v>
      </c>
      <c r="C5" s="11" t="s">
        <v>9</v>
      </c>
      <c r="D5" s="11">
        <v>200</v>
      </c>
      <c r="E5" s="11">
        <v>69</v>
      </c>
      <c r="F5" s="11">
        <v>131</v>
      </c>
      <c r="G5" s="15" t="s">
        <v>7</v>
      </c>
      <c r="H5" t="s">
        <v>158</v>
      </c>
    </row>
    <row r="6" spans="1:8" ht="15" x14ac:dyDescent="0.25">
      <c r="A6" s="14">
        <v>4</v>
      </c>
      <c r="B6" s="11">
        <v>4</v>
      </c>
      <c r="C6" s="11" t="s">
        <v>10</v>
      </c>
      <c r="D6" s="11">
        <v>574</v>
      </c>
      <c r="E6" s="11">
        <v>148</v>
      </c>
      <c r="F6" s="11">
        <v>426</v>
      </c>
      <c r="G6" s="15" t="s">
        <v>7</v>
      </c>
      <c r="H6" t="s">
        <v>159</v>
      </c>
    </row>
    <row r="7" spans="1:8" ht="15" x14ac:dyDescent="0.25">
      <c r="A7" s="14">
        <v>5</v>
      </c>
      <c r="B7" s="11">
        <v>5</v>
      </c>
      <c r="C7" s="11" t="s">
        <v>11</v>
      </c>
      <c r="D7" s="11"/>
      <c r="E7" s="11"/>
      <c r="F7" s="11"/>
      <c r="G7" s="15"/>
      <c r="H7" s="14"/>
    </row>
    <row r="8" spans="1:8" ht="15" x14ac:dyDescent="0.25">
      <c r="A8" s="14">
        <v>6</v>
      </c>
      <c r="B8" s="11">
        <v>6</v>
      </c>
      <c r="C8" s="11" t="s">
        <v>12</v>
      </c>
      <c r="D8" s="11">
        <v>2488</v>
      </c>
      <c r="E8" s="11">
        <v>350</v>
      </c>
      <c r="F8" s="11">
        <v>2138</v>
      </c>
      <c r="G8" s="15" t="s">
        <v>7</v>
      </c>
      <c r="H8" t="s">
        <v>169</v>
      </c>
    </row>
    <row r="9" spans="1:8" ht="15" x14ac:dyDescent="0.25">
      <c r="A9" s="14">
        <v>7</v>
      </c>
      <c r="B9" s="11">
        <v>7</v>
      </c>
      <c r="C9" s="11" t="s">
        <v>13</v>
      </c>
      <c r="D9" s="11">
        <v>560</v>
      </c>
      <c r="E9" s="11">
        <v>156</v>
      </c>
      <c r="F9" s="11">
        <v>404</v>
      </c>
      <c r="G9" s="15" t="s">
        <v>7</v>
      </c>
      <c r="H9" t="s">
        <v>160</v>
      </c>
    </row>
    <row r="10" spans="1:8" ht="15" x14ac:dyDescent="0.25">
      <c r="A10" s="14">
        <v>8</v>
      </c>
      <c r="B10" s="11">
        <v>8</v>
      </c>
      <c r="C10" s="11" t="s">
        <v>14</v>
      </c>
      <c r="D10" s="11"/>
      <c r="E10" s="11"/>
      <c r="F10" s="11"/>
      <c r="G10" s="15"/>
      <c r="H10" t="s">
        <v>161</v>
      </c>
    </row>
    <row r="11" spans="1:8" ht="15" x14ac:dyDescent="0.25">
      <c r="A11" s="14">
        <v>8</v>
      </c>
      <c r="B11" s="11">
        <v>9</v>
      </c>
      <c r="C11" s="11" t="s">
        <v>15</v>
      </c>
      <c r="D11" s="11">
        <v>369</v>
      </c>
      <c r="E11" s="11">
        <v>32</v>
      </c>
      <c r="F11" s="11">
        <v>337</v>
      </c>
      <c r="G11" s="15" t="s">
        <v>7</v>
      </c>
      <c r="H11" s="14"/>
    </row>
    <row r="12" spans="1:8" ht="15" x14ac:dyDescent="0.25">
      <c r="A12" s="14">
        <v>10</v>
      </c>
      <c r="B12" s="11">
        <v>10</v>
      </c>
      <c r="C12" s="11" t="s">
        <v>16</v>
      </c>
      <c r="D12" s="11"/>
      <c r="E12" s="11"/>
      <c r="F12" s="11"/>
      <c r="G12" s="15"/>
      <c r="H12" s="14"/>
    </row>
    <row r="13" spans="1:8" ht="15" x14ac:dyDescent="0.25">
      <c r="A13" s="14">
        <v>11</v>
      </c>
      <c r="B13" s="11">
        <v>11</v>
      </c>
      <c r="C13" s="11" t="s">
        <v>17</v>
      </c>
      <c r="D13" s="11"/>
      <c r="E13" s="11"/>
      <c r="F13" s="11"/>
      <c r="G13" s="15"/>
      <c r="H13" s="14"/>
    </row>
    <row r="14" spans="1:8" ht="15" x14ac:dyDescent="0.25">
      <c r="A14" s="14">
        <v>11</v>
      </c>
      <c r="B14" s="11">
        <v>12</v>
      </c>
      <c r="C14" s="11" t="s">
        <v>18</v>
      </c>
      <c r="D14" s="11"/>
      <c r="E14" s="11"/>
      <c r="F14" s="11"/>
      <c r="G14" s="15"/>
      <c r="H14" s="14"/>
    </row>
    <row r="15" spans="1:8" ht="15" x14ac:dyDescent="0.25">
      <c r="A15" s="14">
        <v>13</v>
      </c>
      <c r="B15" s="11">
        <v>13</v>
      </c>
      <c r="C15" s="11" t="s">
        <v>19</v>
      </c>
      <c r="D15" s="11"/>
      <c r="E15" s="11"/>
      <c r="F15" s="11"/>
      <c r="G15" s="15"/>
      <c r="H15" s="14"/>
    </row>
    <row r="16" spans="1:8" ht="15" x14ac:dyDescent="0.25">
      <c r="A16" s="14">
        <v>13</v>
      </c>
      <c r="B16" s="11">
        <v>13</v>
      </c>
      <c r="C16" s="11" t="s">
        <v>155</v>
      </c>
      <c r="D16" s="11"/>
      <c r="E16" s="11"/>
      <c r="F16" s="11"/>
      <c r="G16" s="15"/>
      <c r="H16" s="14"/>
    </row>
    <row r="17" spans="1:8" ht="15" x14ac:dyDescent="0.25">
      <c r="A17" s="14">
        <v>14</v>
      </c>
      <c r="B17" s="11">
        <v>14</v>
      </c>
      <c r="C17" s="11" t="s">
        <v>20</v>
      </c>
      <c r="D17" s="11">
        <v>1435</v>
      </c>
      <c r="E17" s="11">
        <v>219</v>
      </c>
      <c r="F17" s="11">
        <v>1216</v>
      </c>
      <c r="G17" s="15" t="s">
        <v>7</v>
      </c>
      <c r="H17" t="s">
        <v>162</v>
      </c>
    </row>
    <row r="18" spans="1:8" ht="15" x14ac:dyDescent="0.25">
      <c r="A18" s="14">
        <v>14</v>
      </c>
      <c r="B18" s="11">
        <v>15</v>
      </c>
      <c r="C18" s="11" t="s">
        <v>21</v>
      </c>
      <c r="D18" s="11">
        <v>425</v>
      </c>
      <c r="E18" s="11">
        <v>145</v>
      </c>
      <c r="F18" s="11">
        <v>280</v>
      </c>
      <c r="G18" s="15" t="s">
        <v>7</v>
      </c>
      <c r="H18" t="s">
        <v>163</v>
      </c>
    </row>
    <row r="19" spans="1:8" ht="15" x14ac:dyDescent="0.25">
      <c r="A19" s="14">
        <v>14</v>
      </c>
      <c r="B19" s="11">
        <v>16</v>
      </c>
      <c r="C19" s="11" t="s">
        <v>22</v>
      </c>
      <c r="D19" s="11">
        <v>919</v>
      </c>
      <c r="E19" s="11">
        <v>107</v>
      </c>
      <c r="F19" s="11">
        <v>812</v>
      </c>
      <c r="G19" s="15" t="s">
        <v>7</v>
      </c>
      <c r="H19" t="s">
        <v>164</v>
      </c>
    </row>
    <row r="20" spans="1:8" ht="15" x14ac:dyDescent="0.25">
      <c r="A20" s="14">
        <v>17</v>
      </c>
      <c r="B20" s="11">
        <v>17</v>
      </c>
      <c r="C20" s="11" t="s">
        <v>23</v>
      </c>
      <c r="D20" s="11">
        <v>13</v>
      </c>
      <c r="E20" s="11">
        <v>8</v>
      </c>
      <c r="F20" s="11">
        <v>5</v>
      </c>
      <c r="G20" s="15" t="s">
        <v>7</v>
      </c>
      <c r="H20" t="s">
        <v>170</v>
      </c>
    </row>
    <row r="21" spans="1:8" ht="15" x14ac:dyDescent="0.25">
      <c r="A21" s="14">
        <v>17</v>
      </c>
      <c r="B21" s="11">
        <v>18</v>
      </c>
      <c r="C21" s="11" t="s">
        <v>24</v>
      </c>
      <c r="D21" s="31">
        <v>84</v>
      </c>
      <c r="E21" s="11">
        <v>46</v>
      </c>
      <c r="F21" s="11">
        <v>38</v>
      </c>
      <c r="G21" s="15" t="s">
        <v>7</v>
      </c>
      <c r="H21" s="14"/>
    </row>
    <row r="22" spans="1:8" ht="15" x14ac:dyDescent="0.25">
      <c r="A22" s="14">
        <v>17</v>
      </c>
      <c r="B22" s="11">
        <v>61</v>
      </c>
      <c r="C22" s="19" t="s">
        <v>25</v>
      </c>
      <c r="D22" s="31">
        <v>40</v>
      </c>
      <c r="E22" s="11">
        <v>24</v>
      </c>
      <c r="F22" s="11">
        <v>16</v>
      </c>
      <c r="G22" s="15" t="s">
        <v>7</v>
      </c>
      <c r="H22" s="14"/>
    </row>
    <row r="23" spans="1:8" ht="15" x14ac:dyDescent="0.25">
      <c r="A23" s="14">
        <v>17</v>
      </c>
      <c r="B23" s="11">
        <v>20</v>
      </c>
      <c r="C23" s="11" t="s">
        <v>26</v>
      </c>
      <c r="D23" s="31">
        <v>2</v>
      </c>
      <c r="E23" s="11">
        <v>1</v>
      </c>
      <c r="F23" s="11">
        <v>1</v>
      </c>
      <c r="G23" s="15" t="s">
        <v>7</v>
      </c>
      <c r="H23" s="14"/>
    </row>
    <row r="24" spans="1:8" ht="15" x14ac:dyDescent="0.25">
      <c r="A24" s="14">
        <v>21</v>
      </c>
      <c r="B24" s="11">
        <v>21</v>
      </c>
      <c r="C24" s="11" t="s">
        <v>27</v>
      </c>
      <c r="D24" s="11"/>
      <c r="E24" s="11"/>
      <c r="F24" s="11"/>
      <c r="G24" s="15"/>
      <c r="H24" s="14"/>
    </row>
    <row r="25" spans="1:8" ht="15" x14ac:dyDescent="0.25">
      <c r="A25" s="14">
        <v>5</v>
      </c>
      <c r="B25" s="11">
        <v>22</v>
      </c>
      <c r="C25" s="11" t="s">
        <v>28</v>
      </c>
      <c r="D25" s="11"/>
      <c r="E25" s="11"/>
      <c r="F25" s="11"/>
      <c r="G25" s="15"/>
      <c r="H25" s="14"/>
    </row>
    <row r="26" spans="1:8" ht="15" x14ac:dyDescent="0.25">
      <c r="A26" s="14">
        <v>23</v>
      </c>
      <c r="B26" s="11">
        <v>23</v>
      </c>
      <c r="C26" s="11" t="s">
        <v>29</v>
      </c>
      <c r="D26" s="11"/>
      <c r="E26" s="11"/>
      <c r="F26" s="11"/>
      <c r="G26" s="15"/>
      <c r="H26" s="14"/>
    </row>
    <row r="27" spans="1:8" ht="15" x14ac:dyDescent="0.25">
      <c r="A27" s="14">
        <v>24</v>
      </c>
      <c r="B27" s="11">
        <v>24</v>
      </c>
      <c r="C27" s="11" t="s">
        <v>30</v>
      </c>
      <c r="D27" s="11"/>
      <c r="E27" s="11"/>
      <c r="F27" s="11"/>
      <c r="G27" s="15"/>
      <c r="H27" s="14"/>
    </row>
    <row r="28" spans="1:8" ht="15" x14ac:dyDescent="0.25">
      <c r="A28" s="14">
        <v>25</v>
      </c>
      <c r="B28" s="11">
        <v>25</v>
      </c>
      <c r="C28" s="11" t="s">
        <v>31</v>
      </c>
      <c r="D28" s="11"/>
      <c r="E28" s="11"/>
      <c r="F28" s="11"/>
      <c r="G28" s="15"/>
      <c r="H28" s="14"/>
    </row>
    <row r="29" spans="1:8" ht="15" x14ac:dyDescent="0.25">
      <c r="A29" s="14">
        <v>26</v>
      </c>
      <c r="B29" s="11">
        <v>26</v>
      </c>
      <c r="C29" s="11" t="s">
        <v>32</v>
      </c>
      <c r="D29" s="11">
        <v>1110</v>
      </c>
      <c r="E29" s="11">
        <v>566</v>
      </c>
      <c r="F29" s="11">
        <v>544</v>
      </c>
      <c r="G29" s="15" t="s">
        <v>7</v>
      </c>
      <c r="H29" t="s">
        <v>177</v>
      </c>
    </row>
    <row r="30" spans="1:8" ht="15" x14ac:dyDescent="0.25">
      <c r="A30" s="14">
        <v>27</v>
      </c>
      <c r="B30" s="11">
        <v>27</v>
      </c>
      <c r="C30" s="11" t="s">
        <v>33</v>
      </c>
      <c r="D30" s="11"/>
      <c r="E30" s="11"/>
      <c r="F30" s="11"/>
      <c r="G30" s="15"/>
      <c r="H30" s="14"/>
    </row>
    <row r="31" spans="1:8" ht="15" x14ac:dyDescent="0.25">
      <c r="A31" s="14">
        <v>28</v>
      </c>
      <c r="B31" s="11">
        <v>28</v>
      </c>
      <c r="C31" s="11" t="s">
        <v>34</v>
      </c>
      <c r="D31" s="11"/>
      <c r="E31" s="11"/>
      <c r="F31" s="11"/>
      <c r="G31" s="15"/>
      <c r="H31" s="14"/>
    </row>
    <row r="32" spans="1:8" ht="15" x14ac:dyDescent="0.25">
      <c r="A32" s="14">
        <v>30</v>
      </c>
      <c r="B32" s="11">
        <v>30</v>
      </c>
      <c r="C32" s="11" t="s">
        <v>35</v>
      </c>
      <c r="D32" s="11"/>
      <c r="E32" s="11"/>
      <c r="F32" s="11"/>
      <c r="G32" s="15"/>
      <c r="H32" s="14"/>
    </row>
    <row r="33" spans="1:8" ht="15" x14ac:dyDescent="0.25">
      <c r="A33" s="14">
        <v>31</v>
      </c>
      <c r="B33" s="11">
        <v>31</v>
      </c>
      <c r="C33" s="11" t="s">
        <v>36</v>
      </c>
      <c r="D33" s="11">
        <v>72</v>
      </c>
      <c r="E33" s="11">
        <v>40</v>
      </c>
      <c r="F33" s="11">
        <v>32</v>
      </c>
      <c r="G33" s="15" t="s">
        <v>7</v>
      </c>
      <c r="H33" t="s">
        <v>178</v>
      </c>
    </row>
    <row r="34" spans="1:8" ht="15" x14ac:dyDescent="0.25">
      <c r="A34" s="14">
        <v>31</v>
      </c>
      <c r="B34" s="11">
        <v>32</v>
      </c>
      <c r="C34" s="11" t="s">
        <v>37</v>
      </c>
      <c r="D34" s="11"/>
      <c r="E34" s="11"/>
      <c r="F34" s="11"/>
      <c r="G34" s="15"/>
      <c r="H34" s="14"/>
    </row>
    <row r="35" spans="1:8" ht="15" x14ac:dyDescent="0.25">
      <c r="A35" s="14">
        <v>33</v>
      </c>
      <c r="B35" s="11">
        <v>33</v>
      </c>
      <c r="C35" s="11" t="s">
        <v>38</v>
      </c>
      <c r="D35" s="11"/>
      <c r="E35" s="11"/>
      <c r="F35" s="11"/>
      <c r="G35" s="15"/>
      <c r="H35" s="14"/>
    </row>
    <row r="36" spans="1:8" ht="15" x14ac:dyDescent="0.25">
      <c r="A36" s="14">
        <v>35</v>
      </c>
      <c r="B36" s="11">
        <v>35</v>
      </c>
      <c r="C36" s="11" t="s">
        <v>39</v>
      </c>
      <c r="D36" s="11">
        <v>616</v>
      </c>
      <c r="E36" s="11">
        <v>98</v>
      </c>
      <c r="F36" s="11">
        <v>518</v>
      </c>
      <c r="G36" s="15" t="s">
        <v>7</v>
      </c>
      <c r="H36" t="s">
        <v>171</v>
      </c>
    </row>
    <row r="37" spans="1:8" ht="15" x14ac:dyDescent="0.25">
      <c r="A37" s="14">
        <v>10</v>
      </c>
      <c r="B37" s="11">
        <v>36</v>
      </c>
      <c r="C37" s="11" t="s">
        <v>40</v>
      </c>
      <c r="D37" s="11"/>
      <c r="E37" s="11"/>
      <c r="F37" s="11"/>
      <c r="G37" s="15"/>
      <c r="H37" s="11"/>
    </row>
    <row r="38" spans="1:8" ht="15" x14ac:dyDescent="0.25">
      <c r="A38" s="14">
        <v>37</v>
      </c>
      <c r="B38" s="11">
        <v>37</v>
      </c>
      <c r="C38" s="11" t="s">
        <v>41</v>
      </c>
      <c r="D38" s="11">
        <v>68</v>
      </c>
      <c r="E38" s="11">
        <v>68</v>
      </c>
      <c r="F38" s="11">
        <v>0</v>
      </c>
      <c r="G38" s="15" t="s">
        <v>7</v>
      </c>
      <c r="H38" t="s">
        <v>172</v>
      </c>
    </row>
    <row r="39" spans="1:8" ht="15" x14ac:dyDescent="0.25">
      <c r="A39" s="14">
        <v>37</v>
      </c>
      <c r="B39" s="11">
        <v>38</v>
      </c>
      <c r="C39" s="11" t="s">
        <v>42</v>
      </c>
      <c r="D39" s="11">
        <v>44</v>
      </c>
      <c r="E39" s="11">
        <v>44</v>
      </c>
      <c r="F39" s="11">
        <v>0</v>
      </c>
      <c r="G39" s="15" t="s">
        <v>7</v>
      </c>
      <c r="H39" s="11"/>
    </row>
    <row r="40" spans="1:8" ht="15" x14ac:dyDescent="0.25">
      <c r="A40" s="14">
        <v>37</v>
      </c>
      <c r="B40" s="11">
        <v>39</v>
      </c>
      <c r="C40" s="11" t="s">
        <v>43</v>
      </c>
      <c r="D40" s="11">
        <v>45</v>
      </c>
      <c r="E40" s="11">
        <v>2</v>
      </c>
      <c r="F40" s="11">
        <v>43</v>
      </c>
      <c r="G40" s="15" t="s">
        <v>7</v>
      </c>
      <c r="H40" s="11"/>
    </row>
    <row r="41" spans="1:8" ht="15" x14ac:dyDescent="0.25">
      <c r="A41" s="14">
        <v>37</v>
      </c>
      <c r="B41" s="11">
        <v>40</v>
      </c>
      <c r="C41" s="11" t="s">
        <v>44</v>
      </c>
      <c r="D41" s="11">
        <v>18</v>
      </c>
      <c r="E41" s="11">
        <v>7</v>
      </c>
      <c r="F41" s="11">
        <v>11</v>
      </c>
      <c r="G41" s="15" t="s">
        <v>7</v>
      </c>
      <c r="H41" s="11"/>
    </row>
    <row r="42" spans="1:8" ht="15" x14ac:dyDescent="0.25">
      <c r="A42" s="14">
        <v>37</v>
      </c>
      <c r="B42" s="11">
        <v>41</v>
      </c>
      <c r="C42" s="11" t="s">
        <v>45</v>
      </c>
      <c r="D42" s="11">
        <v>12</v>
      </c>
      <c r="E42" s="11">
        <v>7</v>
      </c>
      <c r="F42" s="11">
        <v>5</v>
      </c>
      <c r="G42" s="15" t="s">
        <v>7</v>
      </c>
      <c r="H42" s="11"/>
    </row>
    <row r="43" spans="1:8" ht="15" x14ac:dyDescent="0.25">
      <c r="A43" s="14">
        <v>37</v>
      </c>
      <c r="B43" s="11">
        <v>42</v>
      </c>
      <c r="C43" s="11" t="s">
        <v>46</v>
      </c>
      <c r="D43" s="11">
        <v>4</v>
      </c>
      <c r="E43" s="11">
        <v>2</v>
      </c>
      <c r="F43" s="11">
        <v>2</v>
      </c>
      <c r="G43" s="15" t="s">
        <v>7</v>
      </c>
      <c r="H43" s="11"/>
    </row>
    <row r="44" spans="1:8" ht="15" x14ac:dyDescent="0.25">
      <c r="A44" s="14">
        <v>4</v>
      </c>
      <c r="B44" s="11">
        <v>43</v>
      </c>
      <c r="C44" s="11" t="s">
        <v>47</v>
      </c>
      <c r="D44" s="11">
        <v>150</v>
      </c>
      <c r="E44" s="11">
        <v>80</v>
      </c>
      <c r="F44" s="11">
        <v>70</v>
      </c>
      <c r="G44" s="15" t="s">
        <v>7</v>
      </c>
      <c r="H44" t="s">
        <v>173</v>
      </c>
    </row>
    <row r="45" spans="1:8" ht="15" x14ac:dyDescent="0.25">
      <c r="A45" s="14">
        <v>4</v>
      </c>
      <c r="B45" s="11">
        <v>44</v>
      </c>
      <c r="C45" s="11" t="s">
        <v>48</v>
      </c>
      <c r="D45" s="11">
        <v>493</v>
      </c>
      <c r="E45" s="11">
        <v>241</v>
      </c>
      <c r="F45" s="11">
        <v>252</v>
      </c>
      <c r="G45" s="15" t="s">
        <v>7</v>
      </c>
      <c r="H45" s="11"/>
    </row>
    <row r="46" spans="1:8" ht="15" x14ac:dyDescent="0.25">
      <c r="A46" s="14">
        <v>4</v>
      </c>
      <c r="B46" s="11">
        <v>45</v>
      </c>
      <c r="C46" s="11" t="s">
        <v>49</v>
      </c>
      <c r="D46" s="11">
        <v>97</v>
      </c>
      <c r="E46" s="11">
        <v>50</v>
      </c>
      <c r="F46" s="11">
        <v>47</v>
      </c>
      <c r="G46" s="15" t="s">
        <v>7</v>
      </c>
      <c r="H46" s="11"/>
    </row>
    <row r="47" spans="1:8" ht="15" x14ac:dyDescent="0.25">
      <c r="A47" s="14">
        <v>4</v>
      </c>
      <c r="B47" s="11">
        <v>47</v>
      </c>
      <c r="C47" s="11" t="s">
        <v>50</v>
      </c>
      <c r="D47" s="11">
        <v>4863</v>
      </c>
      <c r="E47" s="11">
        <v>1494</v>
      </c>
      <c r="F47" s="11">
        <v>3369</v>
      </c>
      <c r="G47" s="15"/>
      <c r="H47" t="s">
        <v>165</v>
      </c>
    </row>
    <row r="48" spans="1:8" ht="15" x14ac:dyDescent="0.25">
      <c r="A48" s="14">
        <v>48</v>
      </c>
      <c r="B48" s="11">
        <v>48</v>
      </c>
      <c r="C48" s="11" t="s">
        <v>51</v>
      </c>
      <c r="D48" s="11"/>
      <c r="E48" s="11"/>
      <c r="F48" s="11"/>
      <c r="G48" s="15"/>
      <c r="H48" s="11"/>
    </row>
    <row r="49" spans="1:8" ht="15" x14ac:dyDescent="0.25">
      <c r="A49" s="14">
        <v>49</v>
      </c>
      <c r="B49" s="11">
        <v>49</v>
      </c>
      <c r="C49" s="11" t="s">
        <v>52</v>
      </c>
      <c r="D49" s="11"/>
      <c r="E49" s="11"/>
      <c r="F49" s="11"/>
      <c r="G49" s="15"/>
      <c r="H49" s="11"/>
    </row>
    <row r="50" spans="1:8" ht="15" x14ac:dyDescent="0.25">
      <c r="A50" s="14">
        <v>50</v>
      </c>
      <c r="B50" s="11">
        <v>50</v>
      </c>
      <c r="C50" s="11" t="s">
        <v>53</v>
      </c>
      <c r="D50" s="11">
        <v>52</v>
      </c>
      <c r="E50" s="11">
        <v>29</v>
      </c>
      <c r="F50" s="11">
        <v>23</v>
      </c>
      <c r="G50" s="15"/>
      <c r="H50" t="s">
        <v>166</v>
      </c>
    </row>
    <row r="51" spans="1:8" ht="15" x14ac:dyDescent="0.25">
      <c r="A51" s="14">
        <v>52</v>
      </c>
      <c r="B51" s="11">
        <v>52</v>
      </c>
      <c r="C51" s="11" t="s">
        <v>54</v>
      </c>
      <c r="D51" s="11"/>
      <c r="E51" s="11"/>
      <c r="F51" s="11"/>
      <c r="G51" s="15"/>
      <c r="H51" s="14"/>
    </row>
    <row r="52" spans="1:8" ht="15" x14ac:dyDescent="0.25">
      <c r="A52" s="14">
        <v>54</v>
      </c>
      <c r="B52" s="11">
        <v>54</v>
      </c>
      <c r="C52" s="11" t="s">
        <v>55</v>
      </c>
      <c r="D52" s="11">
        <v>85</v>
      </c>
      <c r="E52" s="11">
        <v>52</v>
      </c>
      <c r="F52" s="11">
        <v>33</v>
      </c>
      <c r="G52" s="15"/>
      <c r="H52" t="s">
        <v>167</v>
      </c>
    </row>
    <row r="53" spans="1:8" ht="15" x14ac:dyDescent="0.25">
      <c r="A53" s="14">
        <v>55</v>
      </c>
      <c r="B53" s="11">
        <v>55</v>
      </c>
      <c r="C53" s="11" t="s">
        <v>56</v>
      </c>
      <c r="D53" s="11"/>
      <c r="E53" s="11"/>
      <c r="F53" s="11"/>
      <c r="G53" s="15"/>
      <c r="H53" s="11"/>
    </row>
    <row r="54" spans="1:8" ht="15" x14ac:dyDescent="0.25">
      <c r="A54" s="14">
        <v>1</v>
      </c>
      <c r="B54" s="11">
        <v>56</v>
      </c>
      <c r="C54" s="11" t="s">
        <v>57</v>
      </c>
      <c r="D54" s="11">
        <v>58</v>
      </c>
      <c r="E54" s="11">
        <v>35</v>
      </c>
      <c r="F54" s="11">
        <v>23</v>
      </c>
      <c r="G54" s="15" t="s">
        <v>7</v>
      </c>
      <c r="H54" t="s">
        <v>174</v>
      </c>
    </row>
    <row r="55" spans="1:8" ht="15" x14ac:dyDescent="0.25">
      <c r="A55" s="14">
        <v>1</v>
      </c>
      <c r="B55" s="11">
        <v>57</v>
      </c>
      <c r="C55" s="11" t="s">
        <v>58</v>
      </c>
      <c r="D55" s="11">
        <v>17</v>
      </c>
      <c r="E55" s="11">
        <v>1</v>
      </c>
      <c r="F55" s="11">
        <v>16</v>
      </c>
      <c r="G55" s="15" t="s">
        <v>7</v>
      </c>
      <c r="H55" s="14"/>
    </row>
    <row r="56" spans="1:8" ht="15" x14ac:dyDescent="0.25">
      <c r="A56" s="14">
        <v>1</v>
      </c>
      <c r="B56" s="11">
        <v>58</v>
      </c>
      <c r="C56" s="11" t="s">
        <v>59</v>
      </c>
      <c r="D56" s="11">
        <v>7</v>
      </c>
      <c r="E56" s="11">
        <v>7</v>
      </c>
      <c r="F56" s="11">
        <v>0</v>
      </c>
      <c r="G56" s="15" t="s">
        <v>7</v>
      </c>
      <c r="H56" s="11"/>
    </row>
    <row r="57" spans="1:8" ht="15" x14ac:dyDescent="0.25">
      <c r="A57" s="14">
        <v>1</v>
      </c>
      <c r="B57" s="11">
        <v>59</v>
      </c>
      <c r="C57" s="11" t="s">
        <v>60</v>
      </c>
      <c r="D57" s="11">
        <v>88</v>
      </c>
      <c r="E57" s="11">
        <v>69</v>
      </c>
      <c r="F57" s="11">
        <v>19</v>
      </c>
      <c r="G57" s="15" t="s">
        <v>7</v>
      </c>
      <c r="H57" s="11"/>
    </row>
    <row r="58" spans="1:8" ht="15" x14ac:dyDescent="0.25">
      <c r="A58" s="14">
        <v>60</v>
      </c>
      <c r="B58" s="11">
        <v>60</v>
      </c>
      <c r="C58" s="11" t="s">
        <v>61</v>
      </c>
      <c r="D58" s="11"/>
      <c r="E58" s="11"/>
      <c r="F58" s="11"/>
      <c r="G58" s="15"/>
      <c r="H58" s="11"/>
    </row>
    <row r="59" spans="1:8" ht="15" x14ac:dyDescent="0.25">
      <c r="A59" s="14">
        <v>62</v>
      </c>
      <c r="B59" s="11">
        <v>62</v>
      </c>
      <c r="C59" s="19" t="s">
        <v>62</v>
      </c>
      <c r="D59" s="11"/>
      <c r="E59" s="11"/>
      <c r="F59" s="11"/>
      <c r="G59" s="15"/>
      <c r="H59" s="11"/>
    </row>
    <row r="60" spans="1:8" ht="15" x14ac:dyDescent="0.25">
      <c r="A60" s="14">
        <v>64</v>
      </c>
      <c r="B60" s="11">
        <v>64</v>
      </c>
      <c r="C60" s="19" t="s">
        <v>63</v>
      </c>
      <c r="D60" s="11">
        <v>22</v>
      </c>
      <c r="E60" s="11">
        <v>6</v>
      </c>
      <c r="F60" s="11">
        <v>16</v>
      </c>
      <c r="G60" s="15" t="s">
        <v>7</v>
      </c>
      <c r="H60" t="s">
        <v>175</v>
      </c>
    </row>
    <row r="61" spans="1:8" ht="15" x14ac:dyDescent="0.25">
      <c r="A61" s="14">
        <v>64</v>
      </c>
      <c r="B61" s="11">
        <v>69</v>
      </c>
      <c r="C61" s="19" t="s">
        <v>64</v>
      </c>
      <c r="D61" s="11">
        <v>28</v>
      </c>
      <c r="E61" s="11">
        <v>3</v>
      </c>
      <c r="F61" s="11">
        <v>25</v>
      </c>
      <c r="G61" s="15" t="s">
        <v>7</v>
      </c>
      <c r="H61" s="11"/>
    </row>
    <row r="62" spans="1:8" ht="15" x14ac:dyDescent="0.25">
      <c r="A62" s="14">
        <v>64</v>
      </c>
      <c r="B62" s="11">
        <v>70</v>
      </c>
      <c r="C62" s="19" t="s">
        <v>65</v>
      </c>
      <c r="D62" s="11">
        <v>111</v>
      </c>
      <c r="E62" s="11">
        <v>34</v>
      </c>
      <c r="F62" s="11">
        <v>77</v>
      </c>
      <c r="G62" s="15" t="s">
        <v>7</v>
      </c>
      <c r="H62" s="11"/>
    </row>
    <row r="63" spans="1:8" ht="15" x14ac:dyDescent="0.25">
      <c r="A63" s="14">
        <v>64</v>
      </c>
      <c r="B63" s="11">
        <v>71</v>
      </c>
      <c r="C63" s="19" t="s">
        <v>66</v>
      </c>
      <c r="D63" s="11">
        <v>8</v>
      </c>
      <c r="E63" s="11">
        <v>4</v>
      </c>
      <c r="F63" s="11">
        <v>4</v>
      </c>
      <c r="G63" s="15" t="s">
        <v>7</v>
      </c>
      <c r="H63" s="11"/>
    </row>
    <row r="64" spans="1:8" ht="15" x14ac:dyDescent="0.25">
      <c r="A64" s="14">
        <v>4</v>
      </c>
      <c r="B64" s="11">
        <v>74</v>
      </c>
      <c r="C64" s="19" t="s">
        <v>67</v>
      </c>
      <c r="D64" s="11">
        <v>102</v>
      </c>
      <c r="E64" s="11">
        <v>87</v>
      </c>
      <c r="F64" s="11">
        <v>15</v>
      </c>
      <c r="G64" s="15" t="s">
        <v>7</v>
      </c>
      <c r="H64" s="11"/>
    </row>
    <row r="65" spans="1:8" ht="15" x14ac:dyDescent="0.25">
      <c r="A65" s="14">
        <v>65</v>
      </c>
      <c r="B65" s="11">
        <v>65</v>
      </c>
      <c r="C65" s="19" t="s">
        <v>68</v>
      </c>
      <c r="D65" s="11"/>
      <c r="E65" s="11"/>
      <c r="F65" s="11"/>
      <c r="G65" s="15"/>
      <c r="H65" s="11"/>
    </row>
    <row r="66" spans="1:8" ht="15" x14ac:dyDescent="0.25">
      <c r="A66" s="14">
        <v>73</v>
      </c>
      <c r="B66" s="11">
        <v>73</v>
      </c>
      <c r="C66" s="19" t="s">
        <v>69</v>
      </c>
      <c r="D66" s="11">
        <v>460</v>
      </c>
      <c r="E66" s="11">
        <v>354</v>
      </c>
      <c r="F66" s="11">
        <v>106</v>
      </c>
      <c r="G66" s="15"/>
      <c r="H66" t="s">
        <v>168</v>
      </c>
    </row>
    <row r="67" spans="1:8" ht="15" x14ac:dyDescent="0.25">
      <c r="A67" s="14">
        <v>2</v>
      </c>
      <c r="B67" s="11">
        <v>76</v>
      </c>
      <c r="C67" s="19" t="s">
        <v>70</v>
      </c>
      <c r="D67" s="11"/>
      <c r="E67" s="11"/>
      <c r="F67" s="11"/>
      <c r="G67" s="15"/>
      <c r="H67" s="11"/>
    </row>
    <row r="68" spans="1:8" ht="15" x14ac:dyDescent="0.25">
      <c r="A68" s="14">
        <v>3</v>
      </c>
      <c r="B68" s="11">
        <v>77</v>
      </c>
      <c r="C68" s="11" t="s">
        <v>71</v>
      </c>
      <c r="D68" s="11">
        <v>96</v>
      </c>
      <c r="E68" s="11">
        <v>45</v>
      </c>
      <c r="F68" s="11">
        <v>51</v>
      </c>
      <c r="G68" s="15" t="s">
        <v>7</v>
      </c>
      <c r="H68" t="s">
        <v>176</v>
      </c>
    </row>
    <row r="69" spans="1:8" ht="15" x14ac:dyDescent="0.25">
      <c r="A69" s="14">
        <v>78</v>
      </c>
      <c r="B69" s="11">
        <v>78</v>
      </c>
      <c r="C69" s="19" t="s">
        <v>72</v>
      </c>
      <c r="D69" s="11"/>
      <c r="E69" s="11"/>
      <c r="F69" s="11"/>
      <c r="G69" s="15"/>
      <c r="H69" s="11"/>
    </row>
    <row r="70" spans="1:8" ht="15" x14ac:dyDescent="0.25">
      <c r="A70" s="14">
        <v>79</v>
      </c>
      <c r="B70" s="11">
        <v>79</v>
      </c>
      <c r="C70" s="21" t="s">
        <v>73</v>
      </c>
      <c r="D70" s="11">
        <v>25318</v>
      </c>
      <c r="E70" s="11">
        <v>5974</v>
      </c>
      <c r="F70" s="11">
        <v>19344</v>
      </c>
      <c r="G70" s="15"/>
      <c r="H70" t="s">
        <v>181</v>
      </c>
    </row>
    <row r="71" spans="1:8" ht="15" x14ac:dyDescent="0.25">
      <c r="A71" s="14">
        <v>30</v>
      </c>
      <c r="B71" s="11">
        <v>80</v>
      </c>
      <c r="C71" s="11" t="s">
        <v>74</v>
      </c>
      <c r="D71" s="11"/>
      <c r="E71" s="11"/>
      <c r="F71" s="11"/>
      <c r="G71" s="15"/>
      <c r="H71" s="11"/>
    </row>
    <row r="72" spans="1:8" ht="15" x14ac:dyDescent="0.25">
      <c r="A72" s="14">
        <v>81</v>
      </c>
      <c r="B72" s="11">
        <v>81</v>
      </c>
      <c r="C72" s="11" t="s">
        <v>75</v>
      </c>
      <c r="D72" s="11"/>
      <c r="E72" s="11"/>
      <c r="F72" s="11"/>
      <c r="G72" s="15"/>
      <c r="H72" s="11"/>
    </row>
    <row r="73" spans="1:8" ht="15" x14ac:dyDescent="0.25">
      <c r="A73" s="14">
        <v>30</v>
      </c>
      <c r="B73" s="11">
        <v>82</v>
      </c>
      <c r="C73" s="11" t="s">
        <v>76</v>
      </c>
      <c r="D73" s="11"/>
      <c r="E73" s="11"/>
      <c r="F73" s="11"/>
      <c r="G73" s="15"/>
      <c r="H73" s="11"/>
    </row>
    <row r="74" spans="1:8" ht="15" x14ac:dyDescent="0.25">
      <c r="A74" s="14">
        <v>83</v>
      </c>
      <c r="B74" s="11">
        <v>83</v>
      </c>
      <c r="C74" s="11" t="s">
        <v>77</v>
      </c>
      <c r="D74" s="11">
        <v>1468</v>
      </c>
      <c r="E74" s="11">
        <v>177</v>
      </c>
      <c r="F74" s="11">
        <v>1291</v>
      </c>
      <c r="G74" s="15"/>
      <c r="H74" t="s">
        <v>179</v>
      </c>
    </row>
    <row r="75" spans="1:8" ht="15" x14ac:dyDescent="0.25">
      <c r="A75" s="14">
        <v>84</v>
      </c>
      <c r="B75" s="11">
        <v>84</v>
      </c>
      <c r="C75" s="11" t="s">
        <v>78</v>
      </c>
      <c r="D75" s="11"/>
      <c r="E75" s="11"/>
      <c r="F75" s="11"/>
      <c r="G75" s="15"/>
      <c r="H75" s="11"/>
    </row>
    <row r="76" spans="1:8" ht="15" x14ac:dyDescent="0.25">
      <c r="A76" s="14">
        <v>28</v>
      </c>
      <c r="B76" s="11">
        <v>85</v>
      </c>
      <c r="C76" s="19" t="s">
        <v>79</v>
      </c>
      <c r="D76" s="11"/>
      <c r="E76" s="11"/>
      <c r="F76" s="11"/>
      <c r="G76" s="15"/>
      <c r="H76" s="11"/>
    </row>
    <row r="77" spans="1:8" ht="15" x14ac:dyDescent="0.25">
      <c r="A77" s="14">
        <v>86</v>
      </c>
      <c r="B77" s="11">
        <v>86</v>
      </c>
      <c r="C77" s="11" t="s">
        <v>80</v>
      </c>
      <c r="D77" s="11"/>
      <c r="E77" s="11"/>
      <c r="F77" s="11"/>
      <c r="G77" s="15"/>
      <c r="H77" s="11"/>
    </row>
    <row r="78" spans="1:8" ht="15" x14ac:dyDescent="0.25">
      <c r="A78" s="14">
        <v>87</v>
      </c>
      <c r="B78" s="11">
        <v>87</v>
      </c>
      <c r="C78" s="21" t="s">
        <v>81</v>
      </c>
      <c r="D78" s="11"/>
      <c r="E78" s="11"/>
      <c r="F78" s="11"/>
      <c r="G78" s="15"/>
      <c r="H78" s="11"/>
    </row>
    <row r="79" spans="1:8" ht="15" x14ac:dyDescent="0.25">
      <c r="A79" s="14">
        <v>88</v>
      </c>
      <c r="B79" s="11">
        <v>88</v>
      </c>
      <c r="C79" s="21" t="s">
        <v>82</v>
      </c>
      <c r="D79" s="11"/>
      <c r="E79" s="11"/>
      <c r="F79" s="11"/>
      <c r="G79" s="15"/>
      <c r="H79" s="11"/>
    </row>
    <row r="80" spans="1:8" ht="15" x14ac:dyDescent="0.25">
      <c r="A80" s="14">
        <v>89</v>
      </c>
      <c r="B80" s="11">
        <v>89</v>
      </c>
      <c r="C80" s="11" t="s">
        <v>83</v>
      </c>
      <c r="D80" s="11"/>
      <c r="E80" s="11"/>
      <c r="F80" s="11"/>
      <c r="G80" s="15"/>
      <c r="H80" s="11"/>
    </row>
    <row r="81" spans="1:8" ht="15" x14ac:dyDescent="0.25">
      <c r="A81" s="14">
        <v>90</v>
      </c>
      <c r="B81" s="11">
        <v>90</v>
      </c>
      <c r="C81" s="11" t="s">
        <v>84</v>
      </c>
      <c r="D81" s="11"/>
      <c r="E81" s="11"/>
      <c r="F81" s="11"/>
      <c r="G81" s="15"/>
      <c r="H81" s="11"/>
    </row>
    <row r="82" spans="1:8" ht="15" x14ac:dyDescent="0.25">
      <c r="A82" s="14">
        <v>60</v>
      </c>
      <c r="B82" s="11">
        <v>91</v>
      </c>
      <c r="C82" s="11" t="s">
        <v>85</v>
      </c>
      <c r="D82" s="11"/>
      <c r="E82" s="11"/>
      <c r="F82" s="11"/>
      <c r="G82" s="15"/>
      <c r="H82" s="11"/>
    </row>
    <row r="83" spans="1:8" ht="15" x14ac:dyDescent="0.25">
      <c r="A83" s="14">
        <v>92</v>
      </c>
      <c r="B83" s="11">
        <v>92</v>
      </c>
      <c r="C83" s="11" t="s">
        <v>86</v>
      </c>
      <c r="D83" s="11">
        <v>8207</v>
      </c>
      <c r="E83" s="11">
        <v>662</v>
      </c>
      <c r="F83" s="11">
        <v>7545</v>
      </c>
      <c r="G83" s="15"/>
      <c r="H83" t="s">
        <v>180</v>
      </c>
    </row>
    <row r="84" spans="1:8" ht="15" x14ac:dyDescent="0.25">
      <c r="A84" s="14">
        <v>93</v>
      </c>
      <c r="B84" s="11">
        <v>93</v>
      </c>
      <c r="C84" s="11" t="s">
        <v>87</v>
      </c>
      <c r="D84" s="11"/>
      <c r="E84" s="11"/>
      <c r="F84" s="11"/>
      <c r="G84" s="15"/>
      <c r="H84" s="11"/>
    </row>
    <row r="85" spans="1:8" ht="15" x14ac:dyDescent="0.25">
      <c r="A85" s="14">
        <v>94</v>
      </c>
      <c r="B85" s="23">
        <v>94</v>
      </c>
      <c r="C85" s="23" t="s">
        <v>88</v>
      </c>
      <c r="D85" s="23"/>
      <c r="E85" s="23"/>
      <c r="F85" s="23"/>
      <c r="G85" s="24"/>
      <c r="H85" s="23"/>
    </row>
    <row r="86" spans="1:8" ht="15" x14ac:dyDescent="0.25">
      <c r="A86" s="14"/>
      <c r="B86" s="11"/>
      <c r="C86" s="11"/>
      <c r="D86" s="11"/>
      <c r="E86" s="11"/>
      <c r="F86" s="11"/>
      <c r="G86" s="15"/>
      <c r="H86" s="11"/>
    </row>
    <row r="125" spans="2:2" ht="17.25" x14ac:dyDescent="0.25">
      <c r="B125" s="28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39AFE-1269-4092-9584-277794A6EB81}">
  <dimension ref="A1:H125"/>
  <sheetViews>
    <sheetView workbookViewId="0">
      <selection sqref="A1:H1048576"/>
    </sheetView>
  </sheetViews>
  <sheetFormatPr defaultRowHeight="15.75" x14ac:dyDescent="0.25"/>
  <cols>
    <col min="1" max="1" width="12.5703125" style="1" customWidth="1"/>
    <col min="2" max="2" width="15" style="25" customWidth="1"/>
    <col min="3" max="3" width="23.42578125" style="25" customWidth="1"/>
    <col min="4" max="4" width="9" style="25" customWidth="1"/>
    <col min="5" max="5" width="7.7109375" style="25" customWidth="1"/>
    <col min="6" max="6" width="10.7109375" style="25" customWidth="1"/>
    <col min="7" max="7" width="16.42578125" style="26" customWidth="1"/>
    <col min="8" max="8" width="55.28515625" style="25" customWidth="1"/>
  </cols>
  <sheetData>
    <row r="1" spans="1:8" ht="30" x14ac:dyDescent="0.25">
      <c r="A1" s="1" t="s">
        <v>156</v>
      </c>
      <c r="B1" s="2" t="s">
        <v>0</v>
      </c>
      <c r="C1" s="3" t="s">
        <v>1</v>
      </c>
      <c r="D1" s="29" t="s">
        <v>2</v>
      </c>
      <c r="E1" s="30" t="s">
        <v>3</v>
      </c>
      <c r="F1" s="30" t="s">
        <v>4</v>
      </c>
      <c r="G1" s="4" t="s">
        <v>5</v>
      </c>
      <c r="H1" s="5" t="s">
        <v>90</v>
      </c>
    </row>
    <row r="2" spans="1:8" ht="15" x14ac:dyDescent="0.25">
      <c r="A2" s="14">
        <v>1</v>
      </c>
      <c r="B2" s="11">
        <v>1</v>
      </c>
      <c r="C2" s="12" t="s">
        <v>6</v>
      </c>
      <c r="D2" s="12">
        <v>2492</v>
      </c>
      <c r="E2" s="12">
        <v>308</v>
      </c>
      <c r="F2" s="12">
        <v>2184</v>
      </c>
      <c r="G2" s="13" t="s">
        <v>7</v>
      </c>
      <c r="H2" t="s">
        <v>91</v>
      </c>
    </row>
    <row r="3" spans="1:8" ht="15" x14ac:dyDescent="0.25">
      <c r="A3" s="14">
        <v>1</v>
      </c>
      <c r="B3" s="11">
        <v>1</v>
      </c>
      <c r="C3" s="11" t="s">
        <v>154</v>
      </c>
      <c r="D3" s="11"/>
      <c r="E3" s="11"/>
      <c r="F3" s="11"/>
      <c r="G3" s="15" t="s">
        <v>7</v>
      </c>
      <c r="H3" t="s">
        <v>92</v>
      </c>
    </row>
    <row r="4" spans="1:8" ht="15" x14ac:dyDescent="0.25">
      <c r="A4" s="14">
        <v>2</v>
      </c>
      <c r="B4" s="11">
        <v>2</v>
      </c>
      <c r="C4" s="11" t="s">
        <v>8</v>
      </c>
      <c r="D4" s="11">
        <v>212</v>
      </c>
      <c r="E4" s="11">
        <v>115</v>
      </c>
      <c r="F4" s="11">
        <v>97</v>
      </c>
      <c r="G4" s="15" t="s">
        <v>7</v>
      </c>
      <c r="H4" t="s">
        <v>93</v>
      </c>
    </row>
    <row r="5" spans="1:8" ht="15" x14ac:dyDescent="0.25">
      <c r="A5" s="14">
        <v>3</v>
      </c>
      <c r="B5" s="11">
        <v>3</v>
      </c>
      <c r="C5" s="11" t="s">
        <v>9</v>
      </c>
      <c r="D5" s="11"/>
      <c r="E5" s="11"/>
      <c r="F5" s="11"/>
      <c r="G5" s="15"/>
      <c r="H5" s="14"/>
    </row>
    <row r="6" spans="1:8" ht="15" x14ac:dyDescent="0.25">
      <c r="A6" s="14">
        <v>4</v>
      </c>
      <c r="B6" s="11">
        <v>4</v>
      </c>
      <c r="C6" s="11" t="s">
        <v>10</v>
      </c>
      <c r="D6" s="11"/>
      <c r="E6" s="11"/>
      <c r="F6" s="11"/>
      <c r="G6" s="15"/>
      <c r="H6" s="14"/>
    </row>
    <row r="7" spans="1:8" ht="15" x14ac:dyDescent="0.25">
      <c r="A7" s="14">
        <v>5</v>
      </c>
      <c r="B7" s="11">
        <v>5</v>
      </c>
      <c r="C7" s="11" t="s">
        <v>11</v>
      </c>
      <c r="D7" s="11">
        <v>1320</v>
      </c>
      <c r="E7" s="11">
        <v>579</v>
      </c>
      <c r="F7" s="11">
        <v>741</v>
      </c>
      <c r="G7" s="15" t="s">
        <v>7</v>
      </c>
      <c r="H7" t="s">
        <v>94</v>
      </c>
    </row>
    <row r="8" spans="1:8" ht="15" x14ac:dyDescent="0.25">
      <c r="A8" s="14">
        <v>6</v>
      </c>
      <c r="B8" s="11">
        <v>6</v>
      </c>
      <c r="C8" s="11" t="s">
        <v>12</v>
      </c>
      <c r="D8" s="11">
        <v>1489</v>
      </c>
      <c r="E8" s="11">
        <v>263</v>
      </c>
      <c r="F8" s="11">
        <v>1226</v>
      </c>
      <c r="G8" s="15" t="s">
        <v>7</v>
      </c>
      <c r="H8" t="s">
        <v>120</v>
      </c>
    </row>
    <row r="9" spans="1:8" ht="15" x14ac:dyDescent="0.25">
      <c r="A9" s="14">
        <v>7</v>
      </c>
      <c r="B9" s="11">
        <v>7</v>
      </c>
      <c r="C9" s="11" t="s">
        <v>13</v>
      </c>
      <c r="D9" s="11">
        <v>532</v>
      </c>
      <c r="E9" s="11">
        <v>111</v>
      </c>
      <c r="F9" s="11">
        <v>421</v>
      </c>
      <c r="G9" s="15" t="s">
        <v>7</v>
      </c>
      <c r="H9" t="s">
        <v>95</v>
      </c>
    </row>
    <row r="10" spans="1:8" ht="15" x14ac:dyDescent="0.25">
      <c r="A10" s="14">
        <v>8</v>
      </c>
      <c r="B10" s="11">
        <v>8</v>
      </c>
      <c r="C10" s="11" t="s">
        <v>14</v>
      </c>
      <c r="D10" s="11">
        <v>990</v>
      </c>
      <c r="E10" s="11">
        <v>54</v>
      </c>
      <c r="F10" s="11">
        <v>936</v>
      </c>
      <c r="G10" s="15" t="s">
        <v>7</v>
      </c>
      <c r="H10" t="s">
        <v>96</v>
      </c>
    </row>
    <row r="11" spans="1:8" ht="15" x14ac:dyDescent="0.25">
      <c r="A11" s="14">
        <v>8</v>
      </c>
      <c r="B11" s="11">
        <v>9</v>
      </c>
      <c r="C11" s="11" t="s">
        <v>15</v>
      </c>
      <c r="D11" s="11">
        <v>822</v>
      </c>
      <c r="E11" s="11">
        <v>48</v>
      </c>
      <c r="F11" s="11">
        <v>774</v>
      </c>
      <c r="G11" s="15" t="s">
        <v>7</v>
      </c>
      <c r="H11" t="s">
        <v>97</v>
      </c>
    </row>
    <row r="12" spans="1:8" ht="15" x14ac:dyDescent="0.25">
      <c r="A12" s="14">
        <v>10</v>
      </c>
      <c r="B12" s="11">
        <v>10</v>
      </c>
      <c r="C12" s="11" t="s">
        <v>16</v>
      </c>
      <c r="D12" s="11">
        <v>659</v>
      </c>
      <c r="E12" s="11">
        <v>87</v>
      </c>
      <c r="F12" s="11">
        <v>572</v>
      </c>
      <c r="G12" s="15" t="s">
        <v>7</v>
      </c>
      <c r="H12" t="s">
        <v>121</v>
      </c>
    </row>
    <row r="13" spans="1:8" ht="15" x14ac:dyDescent="0.25">
      <c r="A13" s="14">
        <v>11</v>
      </c>
      <c r="B13" s="11">
        <v>11</v>
      </c>
      <c r="C13" s="11" t="s">
        <v>17</v>
      </c>
      <c r="D13" s="11">
        <v>104</v>
      </c>
      <c r="E13" s="11">
        <v>75</v>
      </c>
      <c r="F13" s="11">
        <v>29</v>
      </c>
      <c r="G13" s="15" t="s">
        <v>7</v>
      </c>
      <c r="H13" t="s">
        <v>98</v>
      </c>
    </row>
    <row r="14" spans="1:8" ht="15" x14ac:dyDescent="0.25">
      <c r="A14" s="14">
        <v>11</v>
      </c>
      <c r="B14" s="11">
        <v>12</v>
      </c>
      <c r="C14" s="11" t="s">
        <v>18</v>
      </c>
      <c r="D14" s="31">
        <v>110</v>
      </c>
      <c r="E14" s="31">
        <v>67</v>
      </c>
      <c r="F14" s="31">
        <v>43</v>
      </c>
      <c r="G14" s="17" t="s">
        <v>7</v>
      </c>
      <c r="H14"/>
    </row>
    <row r="15" spans="1:8" ht="15" x14ac:dyDescent="0.25">
      <c r="A15" s="14">
        <v>13</v>
      </c>
      <c r="B15" s="11">
        <v>13</v>
      </c>
      <c r="C15" s="11" t="s">
        <v>19</v>
      </c>
      <c r="D15" s="11">
        <v>2194</v>
      </c>
      <c r="E15" s="11">
        <v>155</v>
      </c>
      <c r="F15" s="11">
        <v>2039</v>
      </c>
      <c r="G15" s="15" t="s">
        <v>7</v>
      </c>
      <c r="H15" t="s">
        <v>99</v>
      </c>
    </row>
    <row r="16" spans="1:8" ht="15" x14ac:dyDescent="0.25">
      <c r="A16" s="14">
        <v>13</v>
      </c>
      <c r="B16" s="11">
        <v>13</v>
      </c>
      <c r="C16" s="11" t="s">
        <v>155</v>
      </c>
      <c r="D16" s="11"/>
      <c r="E16" s="11"/>
      <c r="F16" s="11"/>
      <c r="G16" s="15"/>
      <c r="H16" t="s">
        <v>100</v>
      </c>
    </row>
    <row r="17" spans="1:8" ht="15" x14ac:dyDescent="0.25">
      <c r="A17" s="14">
        <v>14</v>
      </c>
      <c r="B17" s="11">
        <v>14</v>
      </c>
      <c r="C17" s="11" t="s">
        <v>20</v>
      </c>
      <c r="D17" s="11">
        <v>4850</v>
      </c>
      <c r="E17" s="11">
        <v>769</v>
      </c>
      <c r="F17" s="11">
        <v>4081</v>
      </c>
      <c r="G17" s="15" t="s">
        <v>7</v>
      </c>
      <c r="H17" t="s">
        <v>101</v>
      </c>
    </row>
    <row r="18" spans="1:8" ht="15" x14ac:dyDescent="0.25">
      <c r="A18" s="14">
        <v>14</v>
      </c>
      <c r="B18" s="11">
        <v>15</v>
      </c>
      <c r="C18" s="11" t="s">
        <v>21</v>
      </c>
      <c r="D18" s="11">
        <v>1858</v>
      </c>
      <c r="E18" s="11">
        <v>528</v>
      </c>
      <c r="F18" s="11">
        <v>1330</v>
      </c>
      <c r="G18" s="15" t="s">
        <v>7</v>
      </c>
      <c r="H18" t="s">
        <v>102</v>
      </c>
    </row>
    <row r="19" spans="1:8" ht="15" x14ac:dyDescent="0.25">
      <c r="A19" s="14">
        <v>14</v>
      </c>
      <c r="B19" s="11">
        <v>16</v>
      </c>
      <c r="C19" s="11" t="s">
        <v>22</v>
      </c>
      <c r="D19" s="11">
        <v>4834</v>
      </c>
      <c r="E19" s="11">
        <v>858</v>
      </c>
      <c r="F19" s="11">
        <v>3976</v>
      </c>
      <c r="G19" s="15" t="s">
        <v>7</v>
      </c>
      <c r="H19" t="s">
        <v>103</v>
      </c>
    </row>
    <row r="20" spans="1:8" ht="15" x14ac:dyDescent="0.25">
      <c r="A20" s="14">
        <v>17</v>
      </c>
      <c r="B20" s="11">
        <v>17</v>
      </c>
      <c r="C20" s="11" t="s">
        <v>23</v>
      </c>
      <c r="D20" s="11">
        <v>214</v>
      </c>
      <c r="E20" s="11">
        <v>121</v>
      </c>
      <c r="F20" s="11">
        <v>93</v>
      </c>
      <c r="G20" s="15" t="s">
        <v>7</v>
      </c>
      <c r="H20" t="s">
        <v>122</v>
      </c>
    </row>
    <row r="21" spans="1:8" ht="15" x14ac:dyDescent="0.25">
      <c r="A21" s="14">
        <v>17</v>
      </c>
      <c r="B21" s="11">
        <v>18</v>
      </c>
      <c r="C21" s="11" t="s">
        <v>24</v>
      </c>
      <c r="D21" s="31">
        <v>136</v>
      </c>
      <c r="E21" s="31">
        <v>72</v>
      </c>
      <c r="F21" s="31">
        <v>64</v>
      </c>
      <c r="G21" s="17" t="s">
        <v>7</v>
      </c>
      <c r="H21" s="14"/>
    </row>
    <row r="22" spans="1:8" ht="15" x14ac:dyDescent="0.25">
      <c r="A22" s="14">
        <v>17</v>
      </c>
      <c r="B22" s="11">
        <v>61</v>
      </c>
      <c r="C22" s="19" t="s">
        <v>25</v>
      </c>
      <c r="D22" s="31">
        <v>83</v>
      </c>
      <c r="E22" s="31">
        <v>26</v>
      </c>
      <c r="F22" s="31">
        <v>57</v>
      </c>
      <c r="G22" s="17" t="s">
        <v>7</v>
      </c>
      <c r="H22" s="14"/>
    </row>
    <row r="23" spans="1:8" ht="15" x14ac:dyDescent="0.25">
      <c r="A23" s="14">
        <v>17</v>
      </c>
      <c r="B23" s="11">
        <v>20</v>
      </c>
      <c r="C23" s="11" t="s">
        <v>26</v>
      </c>
      <c r="D23" s="31">
        <v>105</v>
      </c>
      <c r="E23" s="31">
        <v>51</v>
      </c>
      <c r="F23" s="31">
        <v>54</v>
      </c>
      <c r="G23" s="17" t="s">
        <v>7</v>
      </c>
      <c r="H23" s="14"/>
    </row>
    <row r="24" spans="1:8" ht="15" x14ac:dyDescent="0.25">
      <c r="A24" s="14">
        <v>21</v>
      </c>
      <c r="B24" s="11">
        <v>21</v>
      </c>
      <c r="C24" s="11" t="s">
        <v>27</v>
      </c>
      <c r="D24" s="11">
        <v>516</v>
      </c>
      <c r="E24" s="11">
        <v>261</v>
      </c>
      <c r="F24" s="11">
        <v>255</v>
      </c>
      <c r="G24" s="15" t="s">
        <v>7</v>
      </c>
      <c r="H24" t="s">
        <v>104</v>
      </c>
    </row>
    <row r="25" spans="1:8" ht="15" x14ac:dyDescent="0.25">
      <c r="A25" s="14">
        <v>5</v>
      </c>
      <c r="B25" s="11">
        <v>22</v>
      </c>
      <c r="C25" s="11" t="s">
        <v>28</v>
      </c>
      <c r="D25" s="11">
        <v>5263</v>
      </c>
      <c r="E25" s="11">
        <v>2652</v>
      </c>
      <c r="F25" s="11">
        <v>2611</v>
      </c>
      <c r="G25" s="15" t="s">
        <v>7</v>
      </c>
      <c r="H25" t="s">
        <v>105</v>
      </c>
    </row>
    <row r="26" spans="1:8" ht="15" x14ac:dyDescent="0.25">
      <c r="A26" s="14">
        <v>23</v>
      </c>
      <c r="B26" s="11">
        <v>23</v>
      </c>
      <c r="C26" s="11" t="s">
        <v>29</v>
      </c>
      <c r="D26" s="32"/>
      <c r="E26" s="11"/>
      <c r="F26" s="11"/>
      <c r="G26" s="15"/>
      <c r="H26" s="14"/>
    </row>
    <row r="27" spans="1:8" ht="15" x14ac:dyDescent="0.25">
      <c r="A27" s="14">
        <v>24</v>
      </c>
      <c r="B27" s="11">
        <v>24</v>
      </c>
      <c r="C27" s="11" t="s">
        <v>30</v>
      </c>
      <c r="D27" s="11">
        <v>1088</v>
      </c>
      <c r="E27" s="11">
        <v>77</v>
      </c>
      <c r="F27" s="11">
        <v>1011</v>
      </c>
      <c r="G27" s="15" t="s">
        <v>7</v>
      </c>
      <c r="H27" t="s">
        <v>129</v>
      </c>
    </row>
    <row r="28" spans="1:8" ht="15" x14ac:dyDescent="0.25">
      <c r="A28" s="14">
        <v>25</v>
      </c>
      <c r="B28" s="11">
        <v>25</v>
      </c>
      <c r="C28" s="11" t="s">
        <v>31</v>
      </c>
      <c r="D28" s="11">
        <v>820</v>
      </c>
      <c r="E28" s="11">
        <v>113</v>
      </c>
      <c r="F28" s="11">
        <v>707</v>
      </c>
      <c r="G28" s="15" t="s">
        <v>7</v>
      </c>
      <c r="H28" t="s">
        <v>106</v>
      </c>
    </row>
    <row r="29" spans="1:8" ht="15" x14ac:dyDescent="0.25">
      <c r="A29" s="14">
        <v>26</v>
      </c>
      <c r="B29" s="11">
        <v>26</v>
      </c>
      <c r="C29" s="11" t="s">
        <v>32</v>
      </c>
      <c r="D29" s="33">
        <v>823</v>
      </c>
      <c r="E29" s="11">
        <v>418</v>
      </c>
      <c r="F29" s="11">
        <v>405</v>
      </c>
      <c r="G29" s="15"/>
      <c r="H29" t="s">
        <v>131</v>
      </c>
    </row>
    <row r="30" spans="1:8" ht="15" x14ac:dyDescent="0.25">
      <c r="A30" s="14">
        <v>27</v>
      </c>
      <c r="B30" s="11">
        <v>27</v>
      </c>
      <c r="C30" s="11" t="s">
        <v>33</v>
      </c>
      <c r="D30" s="33">
        <v>194</v>
      </c>
      <c r="E30" s="11">
        <v>78</v>
      </c>
      <c r="F30" s="11">
        <v>116</v>
      </c>
      <c r="G30" s="15"/>
      <c r="H30" t="s">
        <v>132</v>
      </c>
    </row>
    <row r="31" spans="1:8" ht="15" x14ac:dyDescent="0.25">
      <c r="A31" s="14">
        <v>28</v>
      </c>
      <c r="B31" s="11">
        <v>28</v>
      </c>
      <c r="C31" s="11" t="s">
        <v>34</v>
      </c>
      <c r="D31" s="33">
        <v>2481</v>
      </c>
      <c r="E31" s="11">
        <v>462</v>
      </c>
      <c r="F31" s="11">
        <v>2019</v>
      </c>
      <c r="G31" s="15"/>
      <c r="H31" t="s">
        <v>133</v>
      </c>
    </row>
    <row r="32" spans="1:8" ht="15" x14ac:dyDescent="0.25">
      <c r="A32" s="14">
        <v>30</v>
      </c>
      <c r="B32" s="11">
        <v>30</v>
      </c>
      <c r="C32" s="11" t="s">
        <v>35</v>
      </c>
      <c r="D32" s="33">
        <v>2122</v>
      </c>
      <c r="E32" s="11">
        <v>325</v>
      </c>
      <c r="F32" s="11">
        <v>1797</v>
      </c>
      <c r="G32" s="15"/>
      <c r="H32" t="s">
        <v>134</v>
      </c>
    </row>
    <row r="33" spans="1:8" ht="15" x14ac:dyDescent="0.25">
      <c r="A33" s="14">
        <v>31</v>
      </c>
      <c r="B33" s="11">
        <v>31</v>
      </c>
      <c r="C33" s="11" t="s">
        <v>36</v>
      </c>
      <c r="D33" s="33">
        <v>461</v>
      </c>
      <c r="E33" s="11">
        <v>299</v>
      </c>
      <c r="F33" s="11">
        <v>162</v>
      </c>
      <c r="G33" s="15"/>
      <c r="H33" t="s">
        <v>135</v>
      </c>
    </row>
    <row r="34" spans="1:8" ht="15" x14ac:dyDescent="0.25">
      <c r="A34" s="14">
        <v>31</v>
      </c>
      <c r="B34" s="11">
        <v>32</v>
      </c>
      <c r="C34" s="11" t="s">
        <v>37</v>
      </c>
      <c r="D34" s="33">
        <v>197</v>
      </c>
      <c r="E34" s="11">
        <v>148</v>
      </c>
      <c r="F34" s="11">
        <v>49</v>
      </c>
      <c r="G34" s="15"/>
      <c r="H34" t="s">
        <v>136</v>
      </c>
    </row>
    <row r="35" spans="1:8" ht="15" x14ac:dyDescent="0.25">
      <c r="A35" s="14">
        <v>33</v>
      </c>
      <c r="B35" s="11">
        <v>33</v>
      </c>
      <c r="C35" s="11" t="s">
        <v>38</v>
      </c>
      <c r="D35" s="11">
        <v>180</v>
      </c>
      <c r="E35" s="11">
        <v>35</v>
      </c>
      <c r="F35" s="11">
        <v>145</v>
      </c>
      <c r="G35" s="15" t="s">
        <v>7</v>
      </c>
      <c r="H35" t="s">
        <v>107</v>
      </c>
    </row>
    <row r="36" spans="1:8" ht="15" x14ac:dyDescent="0.25">
      <c r="A36" s="14">
        <v>35</v>
      </c>
      <c r="B36" s="11">
        <v>35</v>
      </c>
      <c r="C36" s="11" t="s">
        <v>39</v>
      </c>
      <c r="D36" s="11">
        <v>2246</v>
      </c>
      <c r="E36" s="11">
        <v>320</v>
      </c>
      <c r="F36" s="11">
        <v>1926</v>
      </c>
      <c r="G36" s="15" t="s">
        <v>7</v>
      </c>
      <c r="H36" t="s">
        <v>123</v>
      </c>
    </row>
    <row r="37" spans="1:8" ht="15" x14ac:dyDescent="0.25">
      <c r="A37" s="14">
        <v>10</v>
      </c>
      <c r="B37" s="11">
        <v>36</v>
      </c>
      <c r="C37" s="11" t="s">
        <v>40</v>
      </c>
      <c r="D37" s="11">
        <v>117</v>
      </c>
      <c r="E37" s="11">
        <v>67</v>
      </c>
      <c r="F37" s="11">
        <v>50</v>
      </c>
      <c r="G37" s="15" t="s">
        <v>7</v>
      </c>
      <c r="H37" t="s">
        <v>108</v>
      </c>
    </row>
    <row r="38" spans="1:8" ht="15" x14ac:dyDescent="0.25">
      <c r="A38" s="14">
        <v>37</v>
      </c>
      <c r="B38" s="11">
        <v>37</v>
      </c>
      <c r="C38" s="11" t="s">
        <v>41</v>
      </c>
      <c r="D38" s="11">
        <v>95</v>
      </c>
      <c r="E38" s="11">
        <v>95</v>
      </c>
      <c r="F38" s="11">
        <v>0</v>
      </c>
      <c r="G38" s="15" t="s">
        <v>7</v>
      </c>
      <c r="H38" t="s">
        <v>124</v>
      </c>
    </row>
    <row r="39" spans="1:8" ht="15" x14ac:dyDescent="0.25">
      <c r="A39" s="14">
        <v>37</v>
      </c>
      <c r="B39" s="11">
        <v>38</v>
      </c>
      <c r="C39" s="11" t="s">
        <v>42</v>
      </c>
      <c r="D39" s="31">
        <v>48</v>
      </c>
      <c r="E39" s="11">
        <v>48</v>
      </c>
      <c r="F39" s="11">
        <v>0</v>
      </c>
      <c r="G39" s="15" t="s">
        <v>7</v>
      </c>
      <c r="H39" s="14"/>
    </row>
    <row r="40" spans="1:8" ht="15" x14ac:dyDescent="0.25">
      <c r="A40" s="14">
        <v>37</v>
      </c>
      <c r="B40" s="11">
        <v>39</v>
      </c>
      <c r="C40" s="11" t="s">
        <v>43</v>
      </c>
      <c r="D40" s="31">
        <v>297</v>
      </c>
      <c r="E40" s="11">
        <v>40</v>
      </c>
      <c r="F40" s="11">
        <v>257</v>
      </c>
      <c r="G40" s="15" t="s">
        <v>7</v>
      </c>
      <c r="H40" s="14"/>
    </row>
    <row r="41" spans="1:8" ht="15" x14ac:dyDescent="0.25">
      <c r="A41" s="14">
        <v>37</v>
      </c>
      <c r="B41" s="11">
        <v>40</v>
      </c>
      <c r="C41" s="11" t="s">
        <v>44</v>
      </c>
      <c r="D41" s="11">
        <v>89</v>
      </c>
      <c r="E41" s="11">
        <v>53</v>
      </c>
      <c r="F41" s="11">
        <v>36</v>
      </c>
      <c r="G41" s="15" t="s">
        <v>7</v>
      </c>
      <c r="H41" t="s">
        <v>109</v>
      </c>
    </row>
    <row r="42" spans="1:8" ht="15" x14ac:dyDescent="0.25">
      <c r="A42" s="14">
        <v>37</v>
      </c>
      <c r="B42" s="11">
        <v>41</v>
      </c>
      <c r="C42" s="11" t="s">
        <v>45</v>
      </c>
      <c r="D42" s="11">
        <v>1137</v>
      </c>
      <c r="E42" s="11">
        <v>563</v>
      </c>
      <c r="F42" s="11">
        <v>574</v>
      </c>
      <c r="G42" s="15" t="s">
        <v>7</v>
      </c>
      <c r="H42" t="s">
        <v>110</v>
      </c>
    </row>
    <row r="43" spans="1:8" ht="15" x14ac:dyDescent="0.25">
      <c r="A43" s="14">
        <v>37</v>
      </c>
      <c r="B43" s="11">
        <v>42</v>
      </c>
      <c r="C43" s="11" t="s">
        <v>46</v>
      </c>
      <c r="D43" s="11">
        <v>298</v>
      </c>
      <c r="E43" s="11">
        <v>67</v>
      </c>
      <c r="F43" s="11">
        <v>231</v>
      </c>
      <c r="G43" s="15" t="s">
        <v>7</v>
      </c>
      <c r="H43" t="s">
        <v>111</v>
      </c>
    </row>
    <row r="44" spans="1:8" ht="15" x14ac:dyDescent="0.25">
      <c r="A44" s="14">
        <v>4</v>
      </c>
      <c r="B44" s="11">
        <v>43</v>
      </c>
      <c r="C44" s="11" t="s">
        <v>47</v>
      </c>
      <c r="D44" s="11">
        <v>112</v>
      </c>
      <c r="E44" s="11">
        <v>56</v>
      </c>
      <c r="F44" s="11">
        <v>56</v>
      </c>
      <c r="G44" s="15" t="s">
        <v>7</v>
      </c>
      <c r="H44" t="s">
        <v>112</v>
      </c>
    </row>
    <row r="45" spans="1:8" ht="15" x14ac:dyDescent="0.25">
      <c r="A45" s="14">
        <v>4</v>
      </c>
      <c r="B45" s="11">
        <v>44</v>
      </c>
      <c r="C45" s="11" t="s">
        <v>48</v>
      </c>
      <c r="D45" s="11"/>
      <c r="E45" s="32"/>
      <c r="F45" s="11"/>
      <c r="G45" s="15"/>
      <c r="H45" s="14"/>
    </row>
    <row r="46" spans="1:8" ht="15" x14ac:dyDescent="0.25">
      <c r="A46" s="14">
        <v>4</v>
      </c>
      <c r="B46" s="11">
        <v>45</v>
      </c>
      <c r="C46" s="11" t="s">
        <v>49</v>
      </c>
      <c r="D46" s="11"/>
      <c r="E46" s="32"/>
      <c r="F46" s="32"/>
      <c r="G46" s="20"/>
      <c r="H46" s="14"/>
    </row>
    <row r="47" spans="1:8" ht="15" x14ac:dyDescent="0.25">
      <c r="A47" s="14">
        <v>4</v>
      </c>
      <c r="B47" s="11">
        <v>47</v>
      </c>
      <c r="C47" s="11" t="s">
        <v>50</v>
      </c>
      <c r="D47" s="11">
        <v>183</v>
      </c>
      <c r="E47" s="11">
        <v>80</v>
      </c>
      <c r="F47" s="11">
        <v>103</v>
      </c>
      <c r="G47" s="15" t="s">
        <v>7</v>
      </c>
      <c r="H47" t="s">
        <v>113</v>
      </c>
    </row>
    <row r="48" spans="1:8" ht="15" x14ac:dyDescent="0.25">
      <c r="A48" s="14">
        <v>48</v>
      </c>
      <c r="B48" s="11">
        <v>48</v>
      </c>
      <c r="C48" s="11" t="s">
        <v>51</v>
      </c>
      <c r="D48" s="11">
        <v>99</v>
      </c>
      <c r="E48" s="11">
        <v>46</v>
      </c>
      <c r="F48" s="11">
        <v>53</v>
      </c>
      <c r="G48" s="15" t="s">
        <v>7</v>
      </c>
      <c r="H48" t="s">
        <v>125</v>
      </c>
    </row>
    <row r="49" spans="1:8" ht="15" x14ac:dyDescent="0.25">
      <c r="A49" s="14">
        <v>49</v>
      </c>
      <c r="B49" s="11">
        <v>49</v>
      </c>
      <c r="C49" s="11" t="s">
        <v>52</v>
      </c>
      <c r="D49" s="11">
        <v>631</v>
      </c>
      <c r="E49" s="11">
        <v>306</v>
      </c>
      <c r="F49" s="11">
        <v>325</v>
      </c>
      <c r="G49" s="15" t="s">
        <v>7</v>
      </c>
      <c r="H49" t="s">
        <v>126</v>
      </c>
    </row>
    <row r="50" spans="1:8" ht="15" x14ac:dyDescent="0.25">
      <c r="A50" s="14">
        <v>50</v>
      </c>
      <c r="B50" s="11">
        <v>50</v>
      </c>
      <c r="C50" s="11" t="s">
        <v>53</v>
      </c>
      <c r="D50" s="11">
        <v>164</v>
      </c>
      <c r="E50" s="11">
        <v>71</v>
      </c>
      <c r="F50" s="11">
        <v>93</v>
      </c>
      <c r="G50" s="15" t="s">
        <v>7</v>
      </c>
      <c r="H50" t="s">
        <v>114</v>
      </c>
    </row>
    <row r="51" spans="1:8" ht="15" x14ac:dyDescent="0.25">
      <c r="A51" s="14">
        <v>52</v>
      </c>
      <c r="B51" s="11">
        <v>52</v>
      </c>
      <c r="C51" s="11" t="s">
        <v>54</v>
      </c>
      <c r="D51" s="11">
        <v>1039</v>
      </c>
      <c r="E51" s="11">
        <v>85</v>
      </c>
      <c r="F51" s="11">
        <v>954</v>
      </c>
      <c r="G51" s="15" t="s">
        <v>7</v>
      </c>
      <c r="H51" t="s">
        <v>115</v>
      </c>
    </row>
    <row r="52" spans="1:8" ht="15" x14ac:dyDescent="0.25">
      <c r="A52" s="14">
        <v>54</v>
      </c>
      <c r="B52" s="11">
        <v>54</v>
      </c>
      <c r="C52" s="11" t="s">
        <v>55</v>
      </c>
      <c r="D52" s="11">
        <v>169</v>
      </c>
      <c r="E52" s="11">
        <v>76</v>
      </c>
      <c r="F52" s="11">
        <v>93</v>
      </c>
      <c r="G52" s="15" t="s">
        <v>7</v>
      </c>
      <c r="H52" t="s">
        <v>116</v>
      </c>
    </row>
    <row r="53" spans="1:8" ht="15" x14ac:dyDescent="0.25">
      <c r="A53" s="14">
        <v>55</v>
      </c>
      <c r="B53" s="11">
        <v>55</v>
      </c>
      <c r="C53" s="11" t="s">
        <v>56</v>
      </c>
      <c r="D53" s="11">
        <v>207</v>
      </c>
      <c r="E53" s="11">
        <v>100</v>
      </c>
      <c r="F53" s="11">
        <v>107</v>
      </c>
      <c r="G53" s="15" t="s">
        <v>7</v>
      </c>
      <c r="H53" t="s">
        <v>117</v>
      </c>
    </row>
    <row r="54" spans="1:8" ht="15" x14ac:dyDescent="0.25">
      <c r="A54" s="14">
        <v>1</v>
      </c>
      <c r="B54" s="11">
        <v>56</v>
      </c>
      <c r="C54" s="11" t="s">
        <v>57</v>
      </c>
      <c r="D54" s="11">
        <v>26</v>
      </c>
      <c r="E54" s="11">
        <v>20</v>
      </c>
      <c r="F54" s="11">
        <v>6</v>
      </c>
      <c r="G54" s="15" t="s">
        <v>7</v>
      </c>
      <c r="H54" t="s">
        <v>127</v>
      </c>
    </row>
    <row r="55" spans="1:8" ht="15" x14ac:dyDescent="0.25">
      <c r="A55" s="14">
        <v>1</v>
      </c>
      <c r="B55" s="11">
        <v>57</v>
      </c>
      <c r="C55" s="11" t="s">
        <v>58</v>
      </c>
      <c r="D55" s="31">
        <v>214</v>
      </c>
      <c r="E55" s="11">
        <v>18</v>
      </c>
      <c r="F55" s="11">
        <v>196</v>
      </c>
      <c r="G55" s="15" t="s">
        <v>7</v>
      </c>
      <c r="H55" s="14"/>
    </row>
    <row r="56" spans="1:8" ht="15" x14ac:dyDescent="0.25">
      <c r="A56" s="14">
        <v>1</v>
      </c>
      <c r="B56" s="11">
        <v>58</v>
      </c>
      <c r="C56" s="11" t="s">
        <v>59</v>
      </c>
      <c r="D56" s="31">
        <v>36</v>
      </c>
      <c r="E56" s="11">
        <v>36</v>
      </c>
      <c r="F56" s="11">
        <v>0</v>
      </c>
      <c r="G56" s="15" t="s">
        <v>7</v>
      </c>
      <c r="H56" s="14"/>
    </row>
    <row r="57" spans="1:8" ht="15" x14ac:dyDescent="0.25">
      <c r="A57" s="14">
        <v>1</v>
      </c>
      <c r="B57" s="11">
        <v>59</v>
      </c>
      <c r="C57" s="11" t="s">
        <v>60</v>
      </c>
      <c r="D57" s="31">
        <v>156</v>
      </c>
      <c r="E57" s="11">
        <v>102</v>
      </c>
      <c r="F57" s="11">
        <v>54</v>
      </c>
      <c r="G57" s="15" t="s">
        <v>7</v>
      </c>
      <c r="H57" s="14"/>
    </row>
    <row r="58" spans="1:8" ht="15" x14ac:dyDescent="0.25">
      <c r="A58" s="14">
        <v>60</v>
      </c>
      <c r="B58" s="11">
        <v>60</v>
      </c>
      <c r="C58" s="11" t="s">
        <v>61</v>
      </c>
      <c r="D58" s="11">
        <v>135801</v>
      </c>
      <c r="E58" s="11">
        <v>10913</v>
      </c>
      <c r="F58" s="11">
        <v>124888</v>
      </c>
      <c r="G58" s="15" t="s">
        <v>7</v>
      </c>
      <c r="H58" t="s">
        <v>130</v>
      </c>
    </row>
    <row r="59" spans="1:8" ht="15" x14ac:dyDescent="0.25">
      <c r="A59" s="14">
        <v>62</v>
      </c>
      <c r="B59" s="11">
        <v>62</v>
      </c>
      <c r="C59" s="19" t="s">
        <v>62</v>
      </c>
      <c r="D59" s="11"/>
      <c r="E59" s="11"/>
      <c r="F59" s="32"/>
      <c r="G59" s="20"/>
      <c r="H59" s="14"/>
    </row>
    <row r="60" spans="1:8" ht="15" x14ac:dyDescent="0.25">
      <c r="A60" s="14">
        <v>64</v>
      </c>
      <c r="B60" s="11">
        <v>64</v>
      </c>
      <c r="C60" s="19" t="s">
        <v>63</v>
      </c>
      <c r="D60" s="31">
        <v>106</v>
      </c>
      <c r="E60" s="11">
        <v>25</v>
      </c>
      <c r="F60" s="11">
        <v>81</v>
      </c>
      <c r="G60" s="15" t="s">
        <v>7</v>
      </c>
      <c r="H60" t="s">
        <v>128</v>
      </c>
    </row>
    <row r="61" spans="1:8" ht="15" x14ac:dyDescent="0.25">
      <c r="A61" s="14">
        <v>64</v>
      </c>
      <c r="B61" s="11">
        <v>69</v>
      </c>
      <c r="C61" s="19" t="s">
        <v>64</v>
      </c>
      <c r="D61" s="31">
        <v>37</v>
      </c>
      <c r="E61" s="11">
        <v>1</v>
      </c>
      <c r="F61" s="11">
        <v>36</v>
      </c>
      <c r="G61" s="15" t="s">
        <v>7</v>
      </c>
      <c r="H61" s="14"/>
    </row>
    <row r="62" spans="1:8" ht="15" x14ac:dyDescent="0.25">
      <c r="A62" s="14">
        <v>64</v>
      </c>
      <c r="B62" s="11">
        <v>70</v>
      </c>
      <c r="C62" s="19" t="s">
        <v>65</v>
      </c>
      <c r="D62" s="31">
        <v>121</v>
      </c>
      <c r="E62" s="11">
        <v>7</v>
      </c>
      <c r="F62" s="11">
        <v>114</v>
      </c>
      <c r="G62" s="15" t="s">
        <v>7</v>
      </c>
      <c r="H62" s="14"/>
    </row>
    <row r="63" spans="1:8" ht="15" x14ac:dyDescent="0.25">
      <c r="A63" s="14">
        <v>64</v>
      </c>
      <c r="B63" s="11">
        <v>71</v>
      </c>
      <c r="C63" s="19" t="s">
        <v>66</v>
      </c>
      <c r="D63" s="31">
        <v>80</v>
      </c>
      <c r="E63" s="11">
        <v>50</v>
      </c>
      <c r="F63" s="11">
        <v>30</v>
      </c>
      <c r="G63" s="15" t="s">
        <v>7</v>
      </c>
      <c r="H63" s="14"/>
    </row>
    <row r="64" spans="1:8" ht="15" x14ac:dyDescent="0.25">
      <c r="A64" s="14">
        <v>4</v>
      </c>
      <c r="B64" s="11">
        <v>74</v>
      </c>
      <c r="C64" s="19" t="s">
        <v>67</v>
      </c>
      <c r="D64" s="31">
        <v>178</v>
      </c>
      <c r="E64" s="11">
        <v>131</v>
      </c>
      <c r="F64" s="11">
        <v>47</v>
      </c>
      <c r="G64" s="15" t="s">
        <v>7</v>
      </c>
      <c r="H64" s="14"/>
    </row>
    <row r="65" spans="1:8" ht="15" x14ac:dyDescent="0.25">
      <c r="A65" s="14">
        <v>65</v>
      </c>
      <c r="B65" s="11">
        <v>65</v>
      </c>
      <c r="C65" s="19" t="s">
        <v>68</v>
      </c>
      <c r="D65" s="11"/>
      <c r="E65" s="11"/>
      <c r="F65" s="11"/>
      <c r="G65" s="15"/>
      <c r="H65" s="14"/>
    </row>
    <row r="66" spans="1:8" ht="15" x14ac:dyDescent="0.25">
      <c r="A66" s="14">
        <v>73</v>
      </c>
      <c r="B66" s="11">
        <v>73</v>
      </c>
      <c r="C66" s="19" t="s">
        <v>69</v>
      </c>
      <c r="D66" s="11">
        <v>229</v>
      </c>
      <c r="E66" s="11">
        <v>179</v>
      </c>
      <c r="F66" s="11">
        <v>50</v>
      </c>
      <c r="G66" s="40" t="s">
        <v>7</v>
      </c>
      <c r="H66" t="s">
        <v>118</v>
      </c>
    </row>
    <row r="67" spans="1:8" ht="15" x14ac:dyDescent="0.25">
      <c r="A67" s="14">
        <v>2</v>
      </c>
      <c r="B67" s="11">
        <v>76</v>
      </c>
      <c r="C67" s="19" t="s">
        <v>70</v>
      </c>
      <c r="D67" s="11">
        <v>419</v>
      </c>
      <c r="E67" s="11">
        <v>22</v>
      </c>
      <c r="F67" s="11">
        <v>397</v>
      </c>
      <c r="G67" s="15" t="s">
        <v>7</v>
      </c>
      <c r="H67" t="s">
        <v>119</v>
      </c>
    </row>
    <row r="68" spans="1:8" ht="15" x14ac:dyDescent="0.25">
      <c r="A68" s="14">
        <v>3</v>
      </c>
      <c r="B68" s="11">
        <v>77</v>
      </c>
      <c r="C68" s="11" t="s">
        <v>71</v>
      </c>
      <c r="D68" s="11"/>
      <c r="E68" s="32"/>
      <c r="F68" s="11"/>
      <c r="G68" s="15"/>
      <c r="H68" s="14"/>
    </row>
    <row r="69" spans="1:8" ht="15" x14ac:dyDescent="0.25">
      <c r="A69" s="14">
        <v>78</v>
      </c>
      <c r="B69" s="11">
        <v>78</v>
      </c>
      <c r="C69" s="19" t="s">
        <v>72</v>
      </c>
      <c r="D69" s="11">
        <v>1458</v>
      </c>
      <c r="E69" s="11">
        <v>190</v>
      </c>
      <c r="F69" s="11">
        <v>1268</v>
      </c>
      <c r="G69" s="15" t="s">
        <v>7</v>
      </c>
      <c r="H69" t="s">
        <v>137</v>
      </c>
    </row>
    <row r="70" spans="1:8" ht="15" x14ac:dyDescent="0.25">
      <c r="A70" s="14">
        <v>79</v>
      </c>
      <c r="B70" s="11">
        <v>79</v>
      </c>
      <c r="C70" s="21" t="s">
        <v>73</v>
      </c>
      <c r="D70" s="11">
        <v>186689</v>
      </c>
      <c r="E70" s="32">
        <v>32372</v>
      </c>
      <c r="F70" s="32">
        <v>154317</v>
      </c>
      <c r="G70" s="20"/>
      <c r="H70" t="s">
        <v>153</v>
      </c>
    </row>
    <row r="71" spans="1:8" ht="15" x14ac:dyDescent="0.25">
      <c r="A71" s="14">
        <v>30</v>
      </c>
      <c r="B71" s="11">
        <v>80</v>
      </c>
      <c r="C71" s="11" t="s">
        <v>74</v>
      </c>
      <c r="D71" s="11">
        <v>10687</v>
      </c>
      <c r="E71" s="16">
        <v>1570</v>
      </c>
      <c r="F71" s="16">
        <v>9117</v>
      </c>
      <c r="G71" s="22" t="s">
        <v>7</v>
      </c>
      <c r="H71" t="s">
        <v>138</v>
      </c>
    </row>
    <row r="72" spans="1:8" ht="15" x14ac:dyDescent="0.25">
      <c r="A72" s="14">
        <v>81</v>
      </c>
      <c r="B72" s="11">
        <v>81</v>
      </c>
      <c r="C72" s="11" t="s">
        <v>75</v>
      </c>
      <c r="D72" s="11">
        <v>16480</v>
      </c>
      <c r="E72" s="11">
        <v>807</v>
      </c>
      <c r="F72" s="11">
        <v>15673</v>
      </c>
      <c r="G72" s="15"/>
      <c r="H72" t="s">
        <v>139</v>
      </c>
    </row>
    <row r="73" spans="1:8" ht="15" x14ac:dyDescent="0.25">
      <c r="A73" s="14">
        <v>30</v>
      </c>
      <c r="B73" s="11">
        <v>82</v>
      </c>
      <c r="C73" s="11" t="s">
        <v>76</v>
      </c>
      <c r="D73" s="11">
        <v>5210</v>
      </c>
      <c r="E73" s="11">
        <v>197</v>
      </c>
      <c r="F73" s="11">
        <v>5013</v>
      </c>
      <c r="G73" s="15" t="s">
        <v>7</v>
      </c>
      <c r="H73" t="s">
        <v>140</v>
      </c>
    </row>
    <row r="74" spans="1:8" ht="15" x14ac:dyDescent="0.25">
      <c r="A74" s="14">
        <v>83</v>
      </c>
      <c r="B74" s="11">
        <v>83</v>
      </c>
      <c r="C74" s="11" t="s">
        <v>77</v>
      </c>
      <c r="D74" s="11">
        <v>3510</v>
      </c>
      <c r="E74" s="11">
        <v>522</v>
      </c>
      <c r="F74" s="11">
        <v>2988</v>
      </c>
      <c r="G74" s="15"/>
      <c r="H74" t="s">
        <v>141</v>
      </c>
    </row>
    <row r="75" spans="1:8" ht="15" x14ac:dyDescent="0.25">
      <c r="A75" s="14">
        <v>84</v>
      </c>
      <c r="B75" s="11">
        <v>84</v>
      </c>
      <c r="C75" s="11" t="s">
        <v>78</v>
      </c>
      <c r="D75" s="11">
        <v>218</v>
      </c>
      <c r="E75" s="11">
        <v>62</v>
      </c>
      <c r="F75" s="11">
        <v>156</v>
      </c>
      <c r="G75" s="15"/>
      <c r="H75" t="s">
        <v>142</v>
      </c>
    </row>
    <row r="76" spans="1:8" ht="15" x14ac:dyDescent="0.25">
      <c r="A76" s="14">
        <v>28</v>
      </c>
      <c r="B76" s="11">
        <v>85</v>
      </c>
      <c r="C76" s="19" t="s">
        <v>79</v>
      </c>
      <c r="D76" s="11">
        <v>59112</v>
      </c>
      <c r="E76" s="11">
        <v>22564</v>
      </c>
      <c r="F76" s="11">
        <v>36548</v>
      </c>
      <c r="G76" s="15" t="s">
        <v>7</v>
      </c>
      <c r="H76" t="s">
        <v>143</v>
      </c>
    </row>
    <row r="77" spans="1:8" ht="15" x14ac:dyDescent="0.25">
      <c r="A77" s="14">
        <v>86</v>
      </c>
      <c r="B77" s="11">
        <v>86</v>
      </c>
      <c r="C77" s="11" t="s">
        <v>80</v>
      </c>
      <c r="D77" s="11">
        <v>72824</v>
      </c>
      <c r="E77" s="11">
        <v>6679</v>
      </c>
      <c r="F77" s="11">
        <v>66145</v>
      </c>
      <c r="G77" s="15" t="s">
        <v>7</v>
      </c>
      <c r="H77" t="s">
        <v>144</v>
      </c>
    </row>
    <row r="78" spans="1:8" ht="15" x14ac:dyDescent="0.25">
      <c r="A78" s="14">
        <v>87</v>
      </c>
      <c r="B78" s="11">
        <v>87</v>
      </c>
      <c r="C78" s="21" t="s">
        <v>81</v>
      </c>
      <c r="D78" s="11">
        <v>24824</v>
      </c>
      <c r="E78" s="11">
        <v>5059</v>
      </c>
      <c r="F78" s="11">
        <v>19765</v>
      </c>
      <c r="G78" s="15"/>
      <c r="H78" t="s">
        <v>145</v>
      </c>
    </row>
    <row r="79" spans="1:8" ht="15" x14ac:dyDescent="0.25">
      <c r="A79" s="14">
        <v>88</v>
      </c>
      <c r="B79" s="11">
        <v>88</v>
      </c>
      <c r="C79" s="21" t="s">
        <v>82</v>
      </c>
      <c r="D79" s="11">
        <v>45674</v>
      </c>
      <c r="E79" s="11">
        <v>3210</v>
      </c>
      <c r="F79" s="11">
        <v>42464</v>
      </c>
      <c r="G79" s="15" t="s">
        <v>7</v>
      </c>
      <c r="H79" t="s">
        <v>146</v>
      </c>
    </row>
    <row r="80" spans="1:8" ht="15" x14ac:dyDescent="0.25">
      <c r="A80" s="14">
        <v>89</v>
      </c>
      <c r="B80" s="11">
        <v>89</v>
      </c>
      <c r="C80" s="11" t="s">
        <v>83</v>
      </c>
      <c r="D80" s="11">
        <v>9643</v>
      </c>
      <c r="E80" s="11">
        <v>327</v>
      </c>
      <c r="F80" s="11">
        <v>9316</v>
      </c>
      <c r="G80" s="15" t="s">
        <v>7</v>
      </c>
      <c r="H80" t="s">
        <v>147</v>
      </c>
    </row>
    <row r="81" spans="1:8" ht="15" x14ac:dyDescent="0.25">
      <c r="A81" s="14">
        <v>90</v>
      </c>
      <c r="B81" s="11">
        <v>90</v>
      </c>
      <c r="C81" s="11" t="s">
        <v>84</v>
      </c>
      <c r="D81" s="11">
        <v>259794</v>
      </c>
      <c r="E81" s="11">
        <v>9801</v>
      </c>
      <c r="F81" s="11">
        <v>249993</v>
      </c>
      <c r="G81" s="15" t="s">
        <v>7</v>
      </c>
      <c r="H81" t="s">
        <v>148</v>
      </c>
    </row>
    <row r="82" spans="1:8" ht="15" x14ac:dyDescent="0.25">
      <c r="A82" s="14">
        <v>60</v>
      </c>
      <c r="B82" s="11">
        <v>91</v>
      </c>
      <c r="C82" s="11" t="s">
        <v>85</v>
      </c>
      <c r="D82" s="11">
        <v>130744</v>
      </c>
      <c r="E82" s="11">
        <v>9882</v>
      </c>
      <c r="F82" s="11">
        <v>120862</v>
      </c>
      <c r="G82" s="15" t="s">
        <v>7</v>
      </c>
      <c r="H82" t="s">
        <v>149</v>
      </c>
    </row>
    <row r="83" spans="1:8" ht="15" x14ac:dyDescent="0.25">
      <c r="A83" s="14">
        <v>92</v>
      </c>
      <c r="B83" s="11">
        <v>92</v>
      </c>
      <c r="C83" s="11" t="s">
        <v>86</v>
      </c>
      <c r="D83" s="11">
        <v>9582</v>
      </c>
      <c r="E83" s="11">
        <v>318</v>
      </c>
      <c r="F83" s="11">
        <v>9264</v>
      </c>
      <c r="G83" s="15"/>
      <c r="H83" t="s">
        <v>150</v>
      </c>
    </row>
    <row r="84" spans="1:8" ht="15" x14ac:dyDescent="0.25">
      <c r="A84" s="14">
        <v>93</v>
      </c>
      <c r="B84" s="11">
        <v>93</v>
      </c>
      <c r="C84" s="11" t="s">
        <v>87</v>
      </c>
      <c r="D84" s="11">
        <v>197693</v>
      </c>
      <c r="E84" s="11">
        <v>19723</v>
      </c>
      <c r="F84" s="11">
        <v>177970</v>
      </c>
      <c r="G84" s="15" t="s">
        <v>7</v>
      </c>
      <c r="H84" t="s">
        <v>151</v>
      </c>
    </row>
    <row r="85" spans="1:8" ht="15" x14ac:dyDescent="0.25">
      <c r="A85" s="14">
        <v>94</v>
      </c>
      <c r="B85" s="23">
        <v>94</v>
      </c>
      <c r="C85" s="23" t="s">
        <v>88</v>
      </c>
      <c r="D85" s="23">
        <v>7257</v>
      </c>
      <c r="E85" s="23">
        <v>1121</v>
      </c>
      <c r="F85" s="23">
        <v>6136</v>
      </c>
      <c r="G85" s="39" t="s">
        <v>7</v>
      </c>
      <c r="H85" t="s">
        <v>152</v>
      </c>
    </row>
    <row r="86" spans="1:8" ht="15" x14ac:dyDescent="0.25">
      <c r="A86" s="14"/>
      <c r="B86" s="11"/>
      <c r="C86" s="11"/>
      <c r="D86" s="11"/>
      <c r="E86" s="11"/>
      <c r="F86" s="11"/>
      <c r="G86" s="15"/>
      <c r="H86" s="11"/>
    </row>
    <row r="125" spans="2:2" ht="17.25" x14ac:dyDescent="0.25">
      <c r="B125" s="28" t="s">
        <v>89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EB91-088A-4C70-B719-E40E048CF48C}">
  <dimension ref="A1:H125"/>
  <sheetViews>
    <sheetView workbookViewId="0">
      <selection sqref="A1:H1048576"/>
    </sheetView>
  </sheetViews>
  <sheetFormatPr defaultRowHeight="15.75" x14ac:dyDescent="0.25"/>
  <cols>
    <col min="1" max="1" width="12.5703125" style="1" customWidth="1"/>
    <col min="2" max="2" width="15" style="25" customWidth="1"/>
    <col min="3" max="3" width="23.42578125" style="25" customWidth="1"/>
    <col min="4" max="4" width="9" style="25" customWidth="1"/>
    <col min="5" max="5" width="7.7109375" style="25" customWidth="1"/>
    <col min="6" max="6" width="10.7109375" style="25" customWidth="1"/>
    <col min="7" max="7" width="16.42578125" style="26" customWidth="1"/>
    <col min="8" max="8" width="55.28515625" style="25" customWidth="1"/>
  </cols>
  <sheetData>
    <row r="1" spans="1:8" ht="30" x14ac:dyDescent="0.25">
      <c r="A1" s="1" t="s">
        <v>156</v>
      </c>
      <c r="B1" s="2" t="s">
        <v>0</v>
      </c>
      <c r="C1" s="3" t="s">
        <v>1</v>
      </c>
      <c r="D1" s="29" t="s">
        <v>2</v>
      </c>
      <c r="E1" s="30" t="s">
        <v>3</v>
      </c>
      <c r="F1" s="30" t="s">
        <v>4</v>
      </c>
      <c r="G1" s="4" t="s">
        <v>5</v>
      </c>
      <c r="H1" s="5" t="s">
        <v>191</v>
      </c>
    </row>
    <row r="2" spans="1:8" ht="15" x14ac:dyDescent="0.25">
      <c r="A2" s="14">
        <v>1</v>
      </c>
      <c r="B2" s="11">
        <v>1</v>
      </c>
      <c r="C2" s="12" t="s">
        <v>6</v>
      </c>
      <c r="D2" s="12">
        <v>2492</v>
      </c>
      <c r="E2" s="12">
        <v>308</v>
      </c>
      <c r="F2" s="12">
        <v>2184</v>
      </c>
      <c r="G2" s="13" t="s">
        <v>7</v>
      </c>
      <c r="H2" t="s">
        <v>192</v>
      </c>
    </row>
    <row r="3" spans="1:8" ht="15" x14ac:dyDescent="0.25">
      <c r="A3" s="14">
        <v>1</v>
      </c>
      <c r="B3" s="11">
        <v>1</v>
      </c>
      <c r="C3" s="11" t="s">
        <v>154</v>
      </c>
      <c r="D3" s="11"/>
      <c r="E3" s="11"/>
      <c r="F3" s="11"/>
      <c r="G3" s="15" t="s">
        <v>7</v>
      </c>
      <c r="H3" t="s">
        <v>193</v>
      </c>
    </row>
    <row r="4" spans="1:8" ht="15" x14ac:dyDescent="0.25">
      <c r="A4" s="14">
        <v>2</v>
      </c>
      <c r="B4" s="11">
        <v>2</v>
      </c>
      <c r="C4" s="11" t="s">
        <v>8</v>
      </c>
      <c r="D4" s="11">
        <v>212</v>
      </c>
      <c r="E4" s="11">
        <v>115</v>
      </c>
      <c r="F4" s="11">
        <v>97</v>
      </c>
      <c r="G4" s="15" t="s">
        <v>7</v>
      </c>
      <c r="H4" t="s">
        <v>194</v>
      </c>
    </row>
    <row r="5" spans="1:8" ht="15" x14ac:dyDescent="0.25">
      <c r="A5" s="14">
        <v>3</v>
      </c>
      <c r="B5" s="11">
        <v>3</v>
      </c>
      <c r="C5" s="11" t="s">
        <v>9</v>
      </c>
      <c r="D5" s="11"/>
      <c r="E5" s="11"/>
      <c r="F5" s="11"/>
      <c r="G5" s="15"/>
      <c r="H5" s="14"/>
    </row>
    <row r="6" spans="1:8" ht="15" x14ac:dyDescent="0.25">
      <c r="A6" s="14">
        <v>4</v>
      </c>
      <c r="B6" s="11">
        <v>4</v>
      </c>
      <c r="C6" s="11" t="s">
        <v>10</v>
      </c>
      <c r="D6" s="11"/>
      <c r="E6" s="11"/>
      <c r="F6" s="11"/>
      <c r="G6" s="15"/>
      <c r="H6" s="14"/>
    </row>
    <row r="7" spans="1:8" ht="15" x14ac:dyDescent="0.25">
      <c r="A7" s="14">
        <v>5</v>
      </c>
      <c r="B7" s="11">
        <v>5</v>
      </c>
      <c r="C7" s="11" t="s">
        <v>11</v>
      </c>
      <c r="D7" s="11">
        <v>1320</v>
      </c>
      <c r="E7" s="11">
        <v>579</v>
      </c>
      <c r="F7" s="11">
        <v>741</v>
      </c>
      <c r="G7" s="15" t="s">
        <v>7</v>
      </c>
      <c r="H7" t="s">
        <v>195</v>
      </c>
    </row>
    <row r="8" spans="1:8" ht="15" x14ac:dyDescent="0.25">
      <c r="A8" s="14">
        <v>6</v>
      </c>
      <c r="B8" s="11">
        <v>6</v>
      </c>
      <c r="C8" s="11" t="s">
        <v>12</v>
      </c>
      <c r="D8" s="11">
        <v>1489</v>
      </c>
      <c r="E8" s="11">
        <v>263</v>
      </c>
      <c r="F8" s="11">
        <v>1226</v>
      </c>
      <c r="G8" s="15" t="s">
        <v>7</v>
      </c>
      <c r="H8" s="14" t="s">
        <v>120</v>
      </c>
    </row>
    <row r="9" spans="1:8" ht="15" x14ac:dyDescent="0.25">
      <c r="A9" s="14">
        <v>7</v>
      </c>
      <c r="B9" s="11">
        <v>7</v>
      </c>
      <c r="C9" s="11" t="s">
        <v>13</v>
      </c>
      <c r="D9" s="11">
        <v>532</v>
      </c>
      <c r="E9" s="11">
        <v>111</v>
      </c>
      <c r="F9" s="11">
        <v>421</v>
      </c>
      <c r="G9" s="15" t="s">
        <v>7</v>
      </c>
      <c r="H9" t="s">
        <v>196</v>
      </c>
    </row>
    <row r="10" spans="1:8" ht="15" x14ac:dyDescent="0.25">
      <c r="A10" s="14">
        <v>8</v>
      </c>
      <c r="B10" s="11">
        <v>8</v>
      </c>
      <c r="C10" s="11" t="s">
        <v>14</v>
      </c>
      <c r="D10" s="11">
        <v>990</v>
      </c>
      <c r="E10" s="11">
        <v>54</v>
      </c>
      <c r="F10" s="11">
        <v>936</v>
      </c>
      <c r="G10" s="15" t="s">
        <v>7</v>
      </c>
      <c r="H10" t="s">
        <v>197</v>
      </c>
    </row>
    <row r="11" spans="1:8" ht="15" x14ac:dyDescent="0.25">
      <c r="A11" s="14">
        <v>8</v>
      </c>
      <c r="B11" s="11">
        <v>9</v>
      </c>
      <c r="C11" s="11" t="s">
        <v>15</v>
      </c>
      <c r="D11" s="11">
        <v>822</v>
      </c>
      <c r="E11" s="11">
        <v>48</v>
      </c>
      <c r="F11" s="11">
        <v>774</v>
      </c>
      <c r="G11" s="15" t="s">
        <v>7</v>
      </c>
      <c r="H11" t="s">
        <v>198</v>
      </c>
    </row>
    <row r="12" spans="1:8" ht="15" x14ac:dyDescent="0.25">
      <c r="A12" s="14">
        <v>10</v>
      </c>
      <c r="B12" s="11">
        <v>10</v>
      </c>
      <c r="C12" s="11" t="s">
        <v>16</v>
      </c>
      <c r="D12" s="11">
        <v>659</v>
      </c>
      <c r="E12" s="11">
        <v>87</v>
      </c>
      <c r="F12" s="11">
        <v>572</v>
      </c>
      <c r="G12" s="15" t="s">
        <v>7</v>
      </c>
      <c r="H12" t="s">
        <v>121</v>
      </c>
    </row>
    <row r="13" spans="1:8" ht="15" x14ac:dyDescent="0.25">
      <c r="A13" s="14">
        <v>11</v>
      </c>
      <c r="B13" s="11">
        <v>11</v>
      </c>
      <c r="C13" s="11" t="s">
        <v>17</v>
      </c>
      <c r="D13" s="11">
        <v>104</v>
      </c>
      <c r="E13" s="11">
        <v>75</v>
      </c>
      <c r="F13" s="11">
        <v>29</v>
      </c>
      <c r="G13" s="15" t="s">
        <v>7</v>
      </c>
      <c r="H13" t="s">
        <v>199</v>
      </c>
    </row>
    <row r="14" spans="1:8" ht="15" x14ac:dyDescent="0.25">
      <c r="A14" s="14">
        <v>11</v>
      </c>
      <c r="B14" s="11">
        <v>12</v>
      </c>
      <c r="C14" s="11" t="s">
        <v>18</v>
      </c>
      <c r="D14" s="31">
        <v>110</v>
      </c>
      <c r="E14" s="31">
        <v>67</v>
      </c>
      <c r="F14" s="31">
        <v>43</v>
      </c>
      <c r="G14" s="17" t="s">
        <v>7</v>
      </c>
      <c r="H14"/>
    </row>
    <row r="15" spans="1:8" ht="15" x14ac:dyDescent="0.25">
      <c r="A15" s="14">
        <v>13</v>
      </c>
      <c r="B15" s="11">
        <v>13</v>
      </c>
      <c r="C15" s="11" t="s">
        <v>19</v>
      </c>
      <c r="D15" s="11">
        <v>2194</v>
      </c>
      <c r="E15" s="11">
        <v>155</v>
      </c>
      <c r="F15" s="11">
        <v>2039</v>
      </c>
      <c r="G15" s="15" t="s">
        <v>7</v>
      </c>
      <c r="H15" t="s">
        <v>200</v>
      </c>
    </row>
    <row r="16" spans="1:8" ht="15" x14ac:dyDescent="0.25">
      <c r="A16" s="14">
        <v>13</v>
      </c>
      <c r="B16" s="11">
        <v>13</v>
      </c>
      <c r="C16" s="11" t="s">
        <v>155</v>
      </c>
      <c r="D16" s="11"/>
      <c r="E16" s="11"/>
      <c r="F16" s="11"/>
      <c r="G16" s="15"/>
      <c r="H16" t="s">
        <v>201</v>
      </c>
    </row>
    <row r="17" spans="1:8" ht="15" x14ac:dyDescent="0.25">
      <c r="A17" s="14">
        <v>14</v>
      </c>
      <c r="B17" s="11">
        <v>14</v>
      </c>
      <c r="C17" s="11" t="s">
        <v>20</v>
      </c>
      <c r="D17" s="11">
        <v>4850</v>
      </c>
      <c r="E17" s="11">
        <v>769</v>
      </c>
      <c r="F17" s="11">
        <v>4081</v>
      </c>
      <c r="G17" s="15" t="s">
        <v>7</v>
      </c>
      <c r="H17" t="s">
        <v>202</v>
      </c>
    </row>
    <row r="18" spans="1:8" ht="15" x14ac:dyDescent="0.25">
      <c r="A18" s="14">
        <v>14</v>
      </c>
      <c r="B18" s="11">
        <v>15</v>
      </c>
      <c r="C18" s="11" t="s">
        <v>21</v>
      </c>
      <c r="D18" s="11">
        <v>1858</v>
      </c>
      <c r="E18" s="11">
        <v>528</v>
      </c>
      <c r="F18" s="11">
        <v>1330</v>
      </c>
      <c r="G18" s="15" t="s">
        <v>7</v>
      </c>
      <c r="H18" t="s">
        <v>203</v>
      </c>
    </row>
    <row r="19" spans="1:8" ht="15" x14ac:dyDescent="0.25">
      <c r="A19" s="14">
        <v>14</v>
      </c>
      <c r="B19" s="11">
        <v>16</v>
      </c>
      <c r="C19" s="11" t="s">
        <v>22</v>
      </c>
      <c r="D19" s="11">
        <v>4834</v>
      </c>
      <c r="E19" s="11">
        <v>858</v>
      </c>
      <c r="F19" s="11">
        <v>3976</v>
      </c>
      <c r="G19" s="15" t="s">
        <v>7</v>
      </c>
      <c r="H19" t="s">
        <v>204</v>
      </c>
    </row>
    <row r="20" spans="1:8" ht="15" x14ac:dyDescent="0.25">
      <c r="A20" s="14">
        <v>17</v>
      </c>
      <c r="B20" s="11">
        <v>17</v>
      </c>
      <c r="C20" s="11" t="s">
        <v>23</v>
      </c>
      <c r="D20" s="11">
        <v>214</v>
      </c>
      <c r="E20" s="11">
        <v>121</v>
      </c>
      <c r="F20" s="11">
        <v>93</v>
      </c>
      <c r="G20" s="15" t="s">
        <v>7</v>
      </c>
      <c r="H20" t="s">
        <v>122</v>
      </c>
    </row>
    <row r="21" spans="1:8" ht="15" x14ac:dyDescent="0.25">
      <c r="A21" s="14">
        <v>17</v>
      </c>
      <c r="B21" s="11">
        <v>18</v>
      </c>
      <c r="C21" s="11" t="s">
        <v>24</v>
      </c>
      <c r="D21" s="31">
        <v>136</v>
      </c>
      <c r="E21" s="31">
        <v>72</v>
      </c>
      <c r="F21" s="31">
        <v>64</v>
      </c>
      <c r="G21" s="17" t="s">
        <v>7</v>
      </c>
      <c r="H21" s="14"/>
    </row>
    <row r="22" spans="1:8" ht="15" x14ac:dyDescent="0.25">
      <c r="A22" s="14">
        <v>17</v>
      </c>
      <c r="B22" s="11">
        <v>61</v>
      </c>
      <c r="C22" s="19" t="s">
        <v>25</v>
      </c>
      <c r="D22" s="31">
        <v>83</v>
      </c>
      <c r="E22" s="31">
        <v>26</v>
      </c>
      <c r="F22" s="31">
        <v>57</v>
      </c>
      <c r="G22" s="17" t="s">
        <v>7</v>
      </c>
      <c r="H22" s="14"/>
    </row>
    <row r="23" spans="1:8" ht="15" x14ac:dyDescent="0.25">
      <c r="A23" s="14">
        <v>17</v>
      </c>
      <c r="B23" s="11">
        <v>20</v>
      </c>
      <c r="C23" s="11" t="s">
        <v>26</v>
      </c>
      <c r="D23" s="31">
        <v>105</v>
      </c>
      <c r="E23" s="31">
        <v>51</v>
      </c>
      <c r="F23" s="31">
        <v>54</v>
      </c>
      <c r="G23" s="17" t="s">
        <v>7</v>
      </c>
      <c r="H23" s="14"/>
    </row>
    <row r="24" spans="1:8" ht="15" x14ac:dyDescent="0.25">
      <c r="A24" s="14">
        <v>21</v>
      </c>
      <c r="B24" s="11">
        <v>21</v>
      </c>
      <c r="C24" s="11" t="s">
        <v>27</v>
      </c>
      <c r="D24" s="11">
        <v>516</v>
      </c>
      <c r="E24" s="11">
        <v>261</v>
      </c>
      <c r="F24" s="11">
        <v>255</v>
      </c>
      <c r="G24" s="15" t="s">
        <v>7</v>
      </c>
      <c r="H24" t="s">
        <v>205</v>
      </c>
    </row>
    <row r="25" spans="1:8" ht="15" x14ac:dyDescent="0.25">
      <c r="A25" s="14">
        <v>5</v>
      </c>
      <c r="B25" s="11">
        <v>22</v>
      </c>
      <c r="C25" s="11" t="s">
        <v>28</v>
      </c>
      <c r="D25" s="11">
        <v>5263</v>
      </c>
      <c r="E25" s="11">
        <v>2652</v>
      </c>
      <c r="F25" s="11">
        <v>2611</v>
      </c>
      <c r="G25" s="15" t="s">
        <v>7</v>
      </c>
      <c r="H25" t="s">
        <v>206</v>
      </c>
    </row>
    <row r="26" spans="1:8" ht="15" x14ac:dyDescent="0.25">
      <c r="A26" s="14">
        <v>23</v>
      </c>
      <c r="B26" s="11">
        <v>23</v>
      </c>
      <c r="C26" s="11" t="s">
        <v>29</v>
      </c>
      <c r="D26" s="32"/>
      <c r="E26" s="11"/>
      <c r="F26" s="11"/>
      <c r="G26" s="15"/>
      <c r="H26" s="14"/>
    </row>
    <row r="27" spans="1:8" ht="15" x14ac:dyDescent="0.25">
      <c r="A27" s="14">
        <v>24</v>
      </c>
      <c r="B27" s="11">
        <v>24</v>
      </c>
      <c r="C27" s="11" t="s">
        <v>30</v>
      </c>
      <c r="D27" s="11">
        <v>1088</v>
      </c>
      <c r="E27" s="11">
        <v>77</v>
      </c>
      <c r="F27" s="11">
        <v>1011</v>
      </c>
      <c r="G27" s="15" t="s">
        <v>7</v>
      </c>
      <c r="H27" t="s">
        <v>221</v>
      </c>
    </row>
    <row r="28" spans="1:8" ht="15" x14ac:dyDescent="0.25">
      <c r="A28" s="14">
        <v>25</v>
      </c>
      <c r="B28" s="11">
        <v>25</v>
      </c>
      <c r="C28" s="11" t="s">
        <v>31</v>
      </c>
      <c r="D28" s="11">
        <v>820</v>
      </c>
      <c r="E28" s="11">
        <v>113</v>
      </c>
      <c r="F28" s="11">
        <v>707</v>
      </c>
      <c r="G28" s="15" t="s">
        <v>7</v>
      </c>
      <c r="H28" t="s">
        <v>207</v>
      </c>
    </row>
    <row r="29" spans="1:8" ht="15" x14ac:dyDescent="0.25">
      <c r="A29" s="14">
        <v>26</v>
      </c>
      <c r="B29" s="11">
        <v>26</v>
      </c>
      <c r="C29" s="11" t="s">
        <v>32</v>
      </c>
      <c r="D29" s="33">
        <v>823</v>
      </c>
      <c r="E29" s="11">
        <v>418</v>
      </c>
      <c r="F29" s="11">
        <v>405</v>
      </c>
      <c r="G29" s="15"/>
      <c r="H29" t="s">
        <v>131</v>
      </c>
    </row>
    <row r="30" spans="1:8" ht="15" x14ac:dyDescent="0.25">
      <c r="A30" s="14">
        <v>27</v>
      </c>
      <c r="B30" s="11">
        <v>27</v>
      </c>
      <c r="C30" s="11" t="s">
        <v>33</v>
      </c>
      <c r="D30" s="33">
        <v>194</v>
      </c>
      <c r="E30" s="11">
        <v>78</v>
      </c>
      <c r="F30" s="11">
        <v>116</v>
      </c>
      <c r="G30" s="15"/>
      <c r="H30" t="s">
        <v>132</v>
      </c>
    </row>
    <row r="31" spans="1:8" ht="15" x14ac:dyDescent="0.25">
      <c r="A31" s="14">
        <v>28</v>
      </c>
      <c r="B31" s="11">
        <v>28</v>
      </c>
      <c r="C31" s="11" t="s">
        <v>34</v>
      </c>
      <c r="D31" s="33">
        <v>2481</v>
      </c>
      <c r="E31" s="11">
        <v>462</v>
      </c>
      <c r="F31" s="11">
        <v>2019</v>
      </c>
      <c r="G31" s="15"/>
      <c r="H31" t="s">
        <v>133</v>
      </c>
    </row>
    <row r="32" spans="1:8" ht="15" x14ac:dyDescent="0.25">
      <c r="A32" s="14">
        <v>30</v>
      </c>
      <c r="B32" s="11">
        <v>30</v>
      </c>
      <c r="C32" s="11" t="s">
        <v>35</v>
      </c>
      <c r="D32" s="33">
        <v>2122</v>
      </c>
      <c r="E32" s="11">
        <v>325</v>
      </c>
      <c r="F32" s="11">
        <v>1797</v>
      </c>
      <c r="G32" s="15"/>
      <c r="H32" t="s">
        <v>134</v>
      </c>
    </row>
    <row r="33" spans="1:8" ht="15" x14ac:dyDescent="0.25">
      <c r="A33" s="14">
        <v>31</v>
      </c>
      <c r="B33" s="11">
        <v>31</v>
      </c>
      <c r="C33" s="11" t="s">
        <v>36</v>
      </c>
      <c r="D33" s="33">
        <v>461</v>
      </c>
      <c r="E33" s="11">
        <v>299</v>
      </c>
      <c r="F33" s="11">
        <v>162</v>
      </c>
      <c r="G33" s="15"/>
      <c r="H33" t="s">
        <v>135</v>
      </c>
    </row>
    <row r="34" spans="1:8" ht="15" x14ac:dyDescent="0.25">
      <c r="A34" s="14">
        <v>31</v>
      </c>
      <c r="B34" s="11">
        <v>32</v>
      </c>
      <c r="C34" s="11" t="s">
        <v>37</v>
      </c>
      <c r="D34" s="33">
        <v>197</v>
      </c>
      <c r="E34" s="11">
        <v>148</v>
      </c>
      <c r="F34" s="11">
        <v>49</v>
      </c>
      <c r="G34" s="15"/>
      <c r="H34" t="s">
        <v>136</v>
      </c>
    </row>
    <row r="35" spans="1:8" ht="15" x14ac:dyDescent="0.25">
      <c r="A35" s="14">
        <v>33</v>
      </c>
      <c r="B35" s="11">
        <v>33</v>
      </c>
      <c r="C35" s="11" t="s">
        <v>38</v>
      </c>
      <c r="D35" s="11">
        <v>180</v>
      </c>
      <c r="E35" s="11">
        <v>35</v>
      </c>
      <c r="F35" s="11">
        <v>145</v>
      </c>
      <c r="G35" s="15" t="s">
        <v>7</v>
      </c>
      <c r="H35" t="s">
        <v>208</v>
      </c>
    </row>
    <row r="36" spans="1:8" ht="15" x14ac:dyDescent="0.25">
      <c r="A36" s="14">
        <v>35</v>
      </c>
      <c r="B36" s="11">
        <v>35</v>
      </c>
      <c r="C36" s="11" t="s">
        <v>39</v>
      </c>
      <c r="D36" s="11">
        <v>2246</v>
      </c>
      <c r="E36" s="11">
        <v>320</v>
      </c>
      <c r="F36" s="11">
        <v>1926</v>
      </c>
      <c r="G36" s="15" t="s">
        <v>7</v>
      </c>
      <c r="H36" t="s">
        <v>123</v>
      </c>
    </row>
    <row r="37" spans="1:8" ht="15" x14ac:dyDescent="0.25">
      <c r="A37" s="14">
        <v>10</v>
      </c>
      <c r="B37" s="11">
        <v>36</v>
      </c>
      <c r="C37" s="11" t="s">
        <v>40</v>
      </c>
      <c r="D37" s="11">
        <v>117</v>
      </c>
      <c r="E37" s="11">
        <v>67</v>
      </c>
      <c r="F37" s="11">
        <v>50</v>
      </c>
      <c r="G37" s="15" t="s">
        <v>7</v>
      </c>
      <c r="H37" t="s">
        <v>209</v>
      </c>
    </row>
    <row r="38" spans="1:8" ht="15" x14ac:dyDescent="0.25">
      <c r="A38" s="14">
        <v>37</v>
      </c>
      <c r="B38" s="11">
        <v>37</v>
      </c>
      <c r="C38" s="11" t="s">
        <v>41</v>
      </c>
      <c r="D38" s="11">
        <v>95</v>
      </c>
      <c r="E38" s="11">
        <v>95</v>
      </c>
      <c r="F38" s="11">
        <v>0</v>
      </c>
      <c r="G38" s="15" t="s">
        <v>7</v>
      </c>
      <c r="H38" t="s">
        <v>124</v>
      </c>
    </row>
    <row r="39" spans="1:8" ht="15" x14ac:dyDescent="0.25">
      <c r="A39" s="14">
        <v>37</v>
      </c>
      <c r="B39" s="11">
        <v>38</v>
      </c>
      <c r="C39" s="11" t="s">
        <v>42</v>
      </c>
      <c r="D39" s="31">
        <v>48</v>
      </c>
      <c r="E39" s="11">
        <v>48</v>
      </c>
      <c r="F39" s="11">
        <v>0</v>
      </c>
      <c r="G39" s="15" t="s">
        <v>7</v>
      </c>
      <c r="H39" s="14"/>
    </row>
    <row r="40" spans="1:8" ht="15" x14ac:dyDescent="0.25">
      <c r="A40" s="14">
        <v>37</v>
      </c>
      <c r="B40" s="11">
        <v>39</v>
      </c>
      <c r="C40" s="11" t="s">
        <v>43</v>
      </c>
      <c r="D40" s="31">
        <v>297</v>
      </c>
      <c r="E40" s="11">
        <v>40</v>
      </c>
      <c r="F40" s="11">
        <v>257</v>
      </c>
      <c r="G40" s="15" t="s">
        <v>7</v>
      </c>
      <c r="H40" s="14"/>
    </row>
    <row r="41" spans="1:8" ht="15" x14ac:dyDescent="0.25">
      <c r="A41" s="14">
        <v>37</v>
      </c>
      <c r="B41" s="11">
        <v>40</v>
      </c>
      <c r="C41" s="11" t="s">
        <v>44</v>
      </c>
      <c r="D41" s="11">
        <v>89</v>
      </c>
      <c r="E41" s="11">
        <v>53</v>
      </c>
      <c r="F41" s="11">
        <v>36</v>
      </c>
      <c r="G41" s="15" t="s">
        <v>7</v>
      </c>
      <c r="H41" t="s">
        <v>210</v>
      </c>
    </row>
    <row r="42" spans="1:8" ht="15" x14ac:dyDescent="0.25">
      <c r="A42" s="14">
        <v>37</v>
      </c>
      <c r="B42" s="11">
        <v>41</v>
      </c>
      <c r="C42" s="11" t="s">
        <v>45</v>
      </c>
      <c r="D42" s="11">
        <v>1137</v>
      </c>
      <c r="E42" s="11">
        <v>563</v>
      </c>
      <c r="F42" s="11">
        <v>574</v>
      </c>
      <c r="G42" s="15" t="s">
        <v>7</v>
      </c>
      <c r="H42" t="s">
        <v>211</v>
      </c>
    </row>
    <row r="43" spans="1:8" ht="15" x14ac:dyDescent="0.25">
      <c r="A43" s="14">
        <v>37</v>
      </c>
      <c r="B43" s="11">
        <v>42</v>
      </c>
      <c r="C43" s="11" t="s">
        <v>46</v>
      </c>
      <c r="D43" s="11">
        <v>298</v>
      </c>
      <c r="E43" s="11">
        <v>67</v>
      </c>
      <c r="F43" s="11">
        <v>231</v>
      </c>
      <c r="G43" s="15" t="s">
        <v>7</v>
      </c>
      <c r="H43" t="s">
        <v>212</v>
      </c>
    </row>
    <row r="44" spans="1:8" ht="15" x14ac:dyDescent="0.25">
      <c r="A44" s="14">
        <v>4</v>
      </c>
      <c r="B44" s="11">
        <v>43</v>
      </c>
      <c r="C44" s="11" t="s">
        <v>47</v>
      </c>
      <c r="D44" s="11">
        <v>112</v>
      </c>
      <c r="E44" s="11">
        <v>56</v>
      </c>
      <c r="F44" s="11">
        <v>56</v>
      </c>
      <c r="G44" s="15" t="s">
        <v>7</v>
      </c>
      <c r="H44" t="s">
        <v>213</v>
      </c>
    </row>
    <row r="45" spans="1:8" ht="15" x14ac:dyDescent="0.25">
      <c r="A45" s="14">
        <v>4</v>
      </c>
      <c r="B45" s="11">
        <v>44</v>
      </c>
      <c r="C45" s="11" t="s">
        <v>48</v>
      </c>
      <c r="D45" s="11"/>
      <c r="E45" s="32"/>
      <c r="F45" s="11"/>
      <c r="G45" s="15"/>
      <c r="H45" s="14"/>
    </row>
    <row r="46" spans="1:8" ht="15" x14ac:dyDescent="0.25">
      <c r="A46" s="14">
        <v>4</v>
      </c>
      <c r="B46" s="11">
        <v>45</v>
      </c>
      <c r="C46" s="11" t="s">
        <v>49</v>
      </c>
      <c r="D46" s="11"/>
      <c r="E46" s="32"/>
      <c r="F46" s="32"/>
      <c r="G46" s="20"/>
      <c r="H46" s="14"/>
    </row>
    <row r="47" spans="1:8" ht="15" x14ac:dyDescent="0.25">
      <c r="A47" s="14">
        <v>4</v>
      </c>
      <c r="B47" s="11">
        <v>47</v>
      </c>
      <c r="C47" s="11" t="s">
        <v>50</v>
      </c>
      <c r="D47" s="11">
        <v>183</v>
      </c>
      <c r="E47" s="11">
        <v>80</v>
      </c>
      <c r="F47" s="11">
        <v>103</v>
      </c>
      <c r="G47" s="15" t="s">
        <v>7</v>
      </c>
      <c r="H47" t="s">
        <v>214</v>
      </c>
    </row>
    <row r="48" spans="1:8" ht="15" x14ac:dyDescent="0.25">
      <c r="A48" s="14">
        <v>48</v>
      </c>
      <c r="B48" s="11">
        <v>48</v>
      </c>
      <c r="C48" s="11" t="s">
        <v>51</v>
      </c>
      <c r="D48" s="11">
        <v>99</v>
      </c>
      <c r="E48" s="11">
        <v>46</v>
      </c>
      <c r="F48" s="11">
        <v>53</v>
      </c>
      <c r="G48" s="15" t="s">
        <v>7</v>
      </c>
      <c r="H48" t="s">
        <v>125</v>
      </c>
    </row>
    <row r="49" spans="1:8" ht="15" x14ac:dyDescent="0.25">
      <c r="A49" s="14">
        <v>49</v>
      </c>
      <c r="B49" s="11">
        <v>49</v>
      </c>
      <c r="C49" s="11" t="s">
        <v>52</v>
      </c>
      <c r="D49" s="11">
        <v>631</v>
      </c>
      <c r="E49" s="11">
        <v>306</v>
      </c>
      <c r="F49" s="11">
        <v>325</v>
      </c>
      <c r="G49" s="15" t="s">
        <v>7</v>
      </c>
      <c r="H49" t="s">
        <v>126</v>
      </c>
    </row>
    <row r="50" spans="1:8" ht="15" x14ac:dyDescent="0.25">
      <c r="A50" s="14">
        <v>50</v>
      </c>
      <c r="B50" s="11">
        <v>50</v>
      </c>
      <c r="C50" s="11" t="s">
        <v>53</v>
      </c>
      <c r="D50" s="11">
        <v>164</v>
      </c>
      <c r="E50" s="11">
        <v>71</v>
      </c>
      <c r="F50" s="11">
        <v>93</v>
      </c>
      <c r="G50" s="15" t="s">
        <v>7</v>
      </c>
      <c r="H50" t="s">
        <v>215</v>
      </c>
    </row>
    <row r="51" spans="1:8" ht="15" x14ac:dyDescent="0.25">
      <c r="A51" s="14">
        <v>52</v>
      </c>
      <c r="B51" s="11">
        <v>52</v>
      </c>
      <c r="C51" s="11" t="s">
        <v>54</v>
      </c>
      <c r="D51" s="11">
        <v>1039</v>
      </c>
      <c r="E51" s="11">
        <v>85</v>
      </c>
      <c r="F51" s="11">
        <v>954</v>
      </c>
      <c r="G51" s="15" t="s">
        <v>7</v>
      </c>
      <c r="H51" t="s">
        <v>216</v>
      </c>
    </row>
    <row r="52" spans="1:8" ht="15" x14ac:dyDescent="0.25">
      <c r="A52" s="14">
        <v>54</v>
      </c>
      <c r="B52" s="11">
        <v>54</v>
      </c>
      <c r="C52" s="11" t="s">
        <v>55</v>
      </c>
      <c r="D52" s="11">
        <v>169</v>
      </c>
      <c r="E52" s="11">
        <v>76</v>
      </c>
      <c r="F52" s="11">
        <v>93</v>
      </c>
      <c r="G52" s="15" t="s">
        <v>7</v>
      </c>
      <c r="H52" t="s">
        <v>217</v>
      </c>
    </row>
    <row r="53" spans="1:8" ht="15" x14ac:dyDescent="0.25">
      <c r="A53" s="14">
        <v>55</v>
      </c>
      <c r="B53" s="11">
        <v>55</v>
      </c>
      <c r="C53" s="11" t="s">
        <v>56</v>
      </c>
      <c r="D53" s="11">
        <v>207</v>
      </c>
      <c r="E53" s="11">
        <v>100</v>
      </c>
      <c r="F53" s="11">
        <v>107</v>
      </c>
      <c r="G53" s="15" t="s">
        <v>7</v>
      </c>
      <c r="H53" t="s">
        <v>218</v>
      </c>
    </row>
    <row r="54" spans="1:8" ht="15" x14ac:dyDescent="0.25">
      <c r="A54" s="14">
        <v>1</v>
      </c>
      <c r="B54" s="11">
        <v>56</v>
      </c>
      <c r="C54" s="11" t="s">
        <v>57</v>
      </c>
      <c r="D54" s="11">
        <v>26</v>
      </c>
      <c r="E54" s="11">
        <v>20</v>
      </c>
      <c r="F54" s="11">
        <v>6</v>
      </c>
      <c r="G54" s="15" t="s">
        <v>7</v>
      </c>
      <c r="H54" t="s">
        <v>127</v>
      </c>
    </row>
    <row r="55" spans="1:8" ht="15" x14ac:dyDescent="0.25">
      <c r="A55" s="14">
        <v>1</v>
      </c>
      <c r="B55" s="11">
        <v>57</v>
      </c>
      <c r="C55" s="11" t="s">
        <v>58</v>
      </c>
      <c r="D55" s="31">
        <v>214</v>
      </c>
      <c r="E55" s="11">
        <v>18</v>
      </c>
      <c r="F55" s="11">
        <v>196</v>
      </c>
      <c r="G55" s="15" t="s">
        <v>7</v>
      </c>
      <c r="H55" s="14"/>
    </row>
    <row r="56" spans="1:8" ht="15" x14ac:dyDescent="0.25">
      <c r="A56" s="14">
        <v>1</v>
      </c>
      <c r="B56" s="11">
        <v>58</v>
      </c>
      <c r="C56" s="11" t="s">
        <v>59</v>
      </c>
      <c r="D56" s="31">
        <v>36</v>
      </c>
      <c r="E56" s="11">
        <v>36</v>
      </c>
      <c r="F56" s="11">
        <v>0</v>
      </c>
      <c r="G56" s="15" t="s">
        <v>7</v>
      </c>
      <c r="H56" s="14"/>
    </row>
    <row r="57" spans="1:8" ht="15" x14ac:dyDescent="0.25">
      <c r="A57" s="14">
        <v>1</v>
      </c>
      <c r="B57" s="11">
        <v>59</v>
      </c>
      <c r="C57" s="11" t="s">
        <v>60</v>
      </c>
      <c r="D57" s="31">
        <v>156</v>
      </c>
      <c r="E57" s="11">
        <v>102</v>
      </c>
      <c r="F57" s="11">
        <v>54</v>
      </c>
      <c r="G57" s="15" t="s">
        <v>7</v>
      </c>
      <c r="H57" s="14"/>
    </row>
    <row r="58" spans="1:8" ht="15" x14ac:dyDescent="0.25">
      <c r="A58" s="14">
        <v>60</v>
      </c>
      <c r="B58" s="11">
        <v>60</v>
      </c>
      <c r="C58" s="11" t="s">
        <v>61</v>
      </c>
      <c r="D58" s="11">
        <v>135801</v>
      </c>
      <c r="E58" s="11">
        <v>10913</v>
      </c>
      <c r="F58" s="11">
        <v>124888</v>
      </c>
      <c r="G58" s="15" t="s">
        <v>7</v>
      </c>
      <c r="H58" t="s">
        <v>222</v>
      </c>
    </row>
    <row r="59" spans="1:8" ht="15" x14ac:dyDescent="0.25">
      <c r="A59" s="14">
        <v>62</v>
      </c>
      <c r="B59" s="11">
        <v>62</v>
      </c>
      <c r="C59" s="19" t="s">
        <v>62</v>
      </c>
      <c r="D59" s="11"/>
      <c r="E59" s="11"/>
      <c r="F59" s="32"/>
      <c r="G59" s="20"/>
      <c r="H59" s="14"/>
    </row>
    <row r="60" spans="1:8" ht="15" x14ac:dyDescent="0.25">
      <c r="A60" s="14">
        <v>64</v>
      </c>
      <c r="B60" s="11">
        <v>64</v>
      </c>
      <c r="C60" s="19" t="s">
        <v>63</v>
      </c>
      <c r="D60" s="31">
        <v>106</v>
      </c>
      <c r="E60" s="11">
        <v>25</v>
      </c>
      <c r="F60" s="11">
        <v>81</v>
      </c>
      <c r="G60" s="15" t="s">
        <v>7</v>
      </c>
      <c r="H60" t="s">
        <v>128</v>
      </c>
    </row>
    <row r="61" spans="1:8" ht="15" x14ac:dyDescent="0.25">
      <c r="A61" s="14">
        <v>64</v>
      </c>
      <c r="B61" s="11">
        <v>69</v>
      </c>
      <c r="C61" s="19" t="s">
        <v>64</v>
      </c>
      <c r="D61" s="31">
        <v>37</v>
      </c>
      <c r="E61" s="11">
        <v>1</v>
      </c>
      <c r="F61" s="11">
        <v>36</v>
      </c>
      <c r="G61" s="15" t="s">
        <v>7</v>
      </c>
      <c r="H61" s="14"/>
    </row>
    <row r="62" spans="1:8" ht="15" x14ac:dyDescent="0.25">
      <c r="A62" s="14">
        <v>64</v>
      </c>
      <c r="B62" s="11">
        <v>70</v>
      </c>
      <c r="C62" s="19" t="s">
        <v>65</v>
      </c>
      <c r="D62" s="31">
        <v>121</v>
      </c>
      <c r="E62" s="11">
        <v>7</v>
      </c>
      <c r="F62" s="11">
        <v>114</v>
      </c>
      <c r="G62" s="15" t="s">
        <v>7</v>
      </c>
      <c r="H62" s="14"/>
    </row>
    <row r="63" spans="1:8" ht="15" x14ac:dyDescent="0.25">
      <c r="A63" s="14">
        <v>64</v>
      </c>
      <c r="B63" s="11">
        <v>71</v>
      </c>
      <c r="C63" s="19" t="s">
        <v>66</v>
      </c>
      <c r="D63" s="31">
        <v>80</v>
      </c>
      <c r="E63" s="11">
        <v>50</v>
      </c>
      <c r="F63" s="11">
        <v>30</v>
      </c>
      <c r="G63" s="15" t="s">
        <v>7</v>
      </c>
      <c r="H63" s="14"/>
    </row>
    <row r="64" spans="1:8" ht="15" x14ac:dyDescent="0.25">
      <c r="A64" s="14">
        <v>4</v>
      </c>
      <c r="B64" s="11">
        <v>74</v>
      </c>
      <c r="C64" s="19" t="s">
        <v>67</v>
      </c>
      <c r="D64" s="31">
        <v>178</v>
      </c>
      <c r="E64" s="11">
        <v>131</v>
      </c>
      <c r="F64" s="11">
        <v>47</v>
      </c>
      <c r="G64" s="15" t="s">
        <v>7</v>
      </c>
      <c r="H64" s="14"/>
    </row>
    <row r="65" spans="1:8" ht="15" x14ac:dyDescent="0.25">
      <c r="A65" s="14">
        <v>65</v>
      </c>
      <c r="B65" s="11">
        <v>65</v>
      </c>
      <c r="C65" s="19" t="s">
        <v>68</v>
      </c>
      <c r="D65" s="11"/>
      <c r="E65" s="11"/>
      <c r="F65" s="11"/>
      <c r="G65" s="15"/>
      <c r="H65" s="14"/>
    </row>
    <row r="66" spans="1:8" ht="15" x14ac:dyDescent="0.25">
      <c r="A66" s="14">
        <v>73</v>
      </c>
      <c r="B66" s="11">
        <v>73</v>
      </c>
      <c r="C66" s="19" t="s">
        <v>69</v>
      </c>
      <c r="D66" s="11">
        <v>229</v>
      </c>
      <c r="E66" s="11">
        <v>179</v>
      </c>
      <c r="F66" s="11">
        <v>50</v>
      </c>
      <c r="G66" s="40" t="s">
        <v>7</v>
      </c>
      <c r="H66" t="s">
        <v>219</v>
      </c>
    </row>
    <row r="67" spans="1:8" ht="15" x14ac:dyDescent="0.25">
      <c r="A67" s="14">
        <v>2</v>
      </c>
      <c r="B67" s="11">
        <v>76</v>
      </c>
      <c r="C67" s="19" t="s">
        <v>70</v>
      </c>
      <c r="D67" s="11">
        <v>419</v>
      </c>
      <c r="E67" s="11">
        <v>22</v>
      </c>
      <c r="F67" s="11">
        <v>397</v>
      </c>
      <c r="G67" s="15" t="s">
        <v>7</v>
      </c>
      <c r="H67" t="s">
        <v>220</v>
      </c>
    </row>
    <row r="68" spans="1:8" ht="15" x14ac:dyDescent="0.25">
      <c r="A68" s="14">
        <v>3</v>
      </c>
      <c r="B68" s="11">
        <v>77</v>
      </c>
      <c r="C68" s="11" t="s">
        <v>71</v>
      </c>
      <c r="D68" s="11"/>
      <c r="E68" s="32"/>
      <c r="F68" s="11"/>
      <c r="G68" s="15"/>
      <c r="H68" s="14"/>
    </row>
    <row r="69" spans="1:8" ht="15" x14ac:dyDescent="0.25">
      <c r="A69" s="14">
        <v>78</v>
      </c>
      <c r="B69" s="11">
        <v>78</v>
      </c>
      <c r="C69" s="19" t="s">
        <v>72</v>
      </c>
      <c r="D69" s="11">
        <v>1458</v>
      </c>
      <c r="E69" s="11">
        <v>190</v>
      </c>
      <c r="F69" s="11">
        <v>1268</v>
      </c>
      <c r="G69" s="15" t="s">
        <v>7</v>
      </c>
      <c r="H69" t="s">
        <v>223</v>
      </c>
    </row>
    <row r="70" spans="1:8" ht="15" x14ac:dyDescent="0.25">
      <c r="A70" s="14">
        <v>79</v>
      </c>
      <c r="B70" s="11">
        <v>79</v>
      </c>
      <c r="C70" s="21" t="s">
        <v>73</v>
      </c>
      <c r="D70" s="11">
        <v>186689</v>
      </c>
      <c r="E70" s="32">
        <v>32372</v>
      </c>
      <c r="F70" s="32">
        <v>154317</v>
      </c>
      <c r="G70" s="20"/>
      <c r="H70" t="s">
        <v>228</v>
      </c>
    </row>
    <row r="71" spans="1:8" ht="15" x14ac:dyDescent="0.25">
      <c r="A71" s="14">
        <v>30</v>
      </c>
      <c r="B71" s="11">
        <v>80</v>
      </c>
      <c r="C71" s="11" t="s">
        <v>74</v>
      </c>
      <c r="D71" s="11">
        <v>10687</v>
      </c>
      <c r="E71" s="16">
        <v>1570</v>
      </c>
      <c r="F71" s="16">
        <v>9117</v>
      </c>
      <c r="G71" s="22" t="s">
        <v>7</v>
      </c>
      <c r="H71" t="s">
        <v>224</v>
      </c>
    </row>
    <row r="72" spans="1:8" ht="15" x14ac:dyDescent="0.25">
      <c r="A72" s="14">
        <v>81</v>
      </c>
      <c r="B72" s="11">
        <v>81</v>
      </c>
      <c r="C72" s="11" t="s">
        <v>75</v>
      </c>
      <c r="D72" s="11">
        <v>16480</v>
      </c>
      <c r="E72" s="11">
        <v>807</v>
      </c>
      <c r="F72" s="11">
        <v>15673</v>
      </c>
      <c r="G72" s="15"/>
      <c r="H72" t="s">
        <v>139</v>
      </c>
    </row>
    <row r="73" spans="1:8" ht="15" x14ac:dyDescent="0.25">
      <c r="A73" s="14">
        <v>30</v>
      </c>
      <c r="B73" s="11">
        <v>82</v>
      </c>
      <c r="C73" s="11" t="s">
        <v>76</v>
      </c>
      <c r="D73" s="11">
        <v>5210</v>
      </c>
      <c r="E73" s="11">
        <v>197</v>
      </c>
      <c r="F73" s="11">
        <v>5013</v>
      </c>
      <c r="G73" s="15" t="s">
        <v>7</v>
      </c>
      <c r="H73" t="s">
        <v>140</v>
      </c>
    </row>
    <row r="74" spans="1:8" ht="15" x14ac:dyDescent="0.25">
      <c r="A74" s="14">
        <v>83</v>
      </c>
      <c r="B74" s="11">
        <v>83</v>
      </c>
      <c r="C74" s="11" t="s">
        <v>77</v>
      </c>
      <c r="D74" s="11">
        <v>3510</v>
      </c>
      <c r="E74" s="11">
        <v>522</v>
      </c>
      <c r="F74" s="11">
        <v>2988</v>
      </c>
      <c r="G74" s="15"/>
      <c r="H74" t="s">
        <v>225</v>
      </c>
    </row>
    <row r="75" spans="1:8" ht="15" x14ac:dyDescent="0.25">
      <c r="A75" s="14">
        <v>84</v>
      </c>
      <c r="B75" s="11">
        <v>84</v>
      </c>
      <c r="C75" s="11" t="s">
        <v>78</v>
      </c>
      <c r="D75" s="11">
        <v>218</v>
      </c>
      <c r="E75" s="11">
        <v>62</v>
      </c>
      <c r="F75" s="11">
        <v>156</v>
      </c>
      <c r="G75" s="15"/>
      <c r="H75" t="s">
        <v>226</v>
      </c>
    </row>
    <row r="76" spans="1:8" ht="15" x14ac:dyDescent="0.25">
      <c r="A76" s="14">
        <v>28</v>
      </c>
      <c r="B76" s="11">
        <v>85</v>
      </c>
      <c r="C76" s="19" t="s">
        <v>79</v>
      </c>
      <c r="D76" s="11">
        <v>59112</v>
      </c>
      <c r="E76" s="11">
        <v>22564</v>
      </c>
      <c r="F76" s="11">
        <v>36548</v>
      </c>
      <c r="G76" s="15" t="s">
        <v>7</v>
      </c>
      <c r="H76" s="38" t="s">
        <v>143</v>
      </c>
    </row>
    <row r="77" spans="1:8" ht="15" x14ac:dyDescent="0.25">
      <c r="A77" s="14">
        <v>86</v>
      </c>
      <c r="B77" s="11">
        <v>86</v>
      </c>
      <c r="C77" s="11" t="s">
        <v>80</v>
      </c>
      <c r="D77" s="11">
        <v>72824</v>
      </c>
      <c r="E77" s="11">
        <v>6679</v>
      </c>
      <c r="F77" s="11">
        <v>66145</v>
      </c>
      <c r="G77" s="15" t="s">
        <v>7</v>
      </c>
      <c r="H77" t="s">
        <v>144</v>
      </c>
    </row>
    <row r="78" spans="1:8" ht="15" x14ac:dyDescent="0.25">
      <c r="A78" s="14">
        <v>87</v>
      </c>
      <c r="B78" s="11">
        <v>87</v>
      </c>
      <c r="C78" s="21" t="s">
        <v>81</v>
      </c>
      <c r="D78" s="11">
        <v>24824</v>
      </c>
      <c r="E78" s="11">
        <v>5059</v>
      </c>
      <c r="F78" s="11">
        <v>19765</v>
      </c>
      <c r="G78" s="15"/>
      <c r="H78" t="s">
        <v>145</v>
      </c>
    </row>
    <row r="79" spans="1:8" ht="15" x14ac:dyDescent="0.25">
      <c r="A79" s="14">
        <v>88</v>
      </c>
      <c r="B79" s="11">
        <v>88</v>
      </c>
      <c r="C79" s="21" t="s">
        <v>82</v>
      </c>
      <c r="D79" s="11">
        <v>45674</v>
      </c>
      <c r="E79" s="11">
        <v>3210</v>
      </c>
      <c r="F79" s="11">
        <v>42464</v>
      </c>
      <c r="G79" s="15" t="s">
        <v>7</v>
      </c>
      <c r="H79" t="s">
        <v>146</v>
      </c>
    </row>
    <row r="80" spans="1:8" ht="15" x14ac:dyDescent="0.25">
      <c r="A80" s="14">
        <v>89</v>
      </c>
      <c r="B80" s="11">
        <v>89</v>
      </c>
      <c r="C80" s="11" t="s">
        <v>83</v>
      </c>
      <c r="D80" s="11">
        <v>9643</v>
      </c>
      <c r="E80" s="11">
        <v>327</v>
      </c>
      <c r="F80" s="11">
        <v>9316</v>
      </c>
      <c r="G80" s="15" t="s">
        <v>7</v>
      </c>
      <c r="H80" t="s">
        <v>147</v>
      </c>
    </row>
    <row r="81" spans="1:8" ht="15" x14ac:dyDescent="0.25">
      <c r="A81" s="14">
        <v>90</v>
      </c>
      <c r="B81" s="11">
        <v>90</v>
      </c>
      <c r="C81" s="11" t="s">
        <v>84</v>
      </c>
      <c r="D81" s="11">
        <v>259794</v>
      </c>
      <c r="E81" s="11">
        <v>9801</v>
      </c>
      <c r="F81" s="11">
        <v>249993</v>
      </c>
      <c r="G81" s="15" t="s">
        <v>7</v>
      </c>
      <c r="H81" t="s">
        <v>148</v>
      </c>
    </row>
    <row r="82" spans="1:8" ht="15" x14ac:dyDescent="0.25">
      <c r="A82" s="14">
        <v>60</v>
      </c>
      <c r="B82" s="11">
        <v>91</v>
      </c>
      <c r="C82" s="11" t="s">
        <v>85</v>
      </c>
      <c r="D82" s="11">
        <v>130744</v>
      </c>
      <c r="E82" s="11">
        <v>9882</v>
      </c>
      <c r="F82" s="11">
        <v>120862</v>
      </c>
      <c r="G82" s="15" t="s">
        <v>7</v>
      </c>
      <c r="H82" t="s">
        <v>149</v>
      </c>
    </row>
    <row r="83" spans="1:8" ht="15" x14ac:dyDescent="0.25">
      <c r="A83" s="14">
        <v>92</v>
      </c>
      <c r="B83" s="11">
        <v>92</v>
      </c>
      <c r="C83" s="11" t="s">
        <v>86</v>
      </c>
      <c r="D83" s="11">
        <v>9582</v>
      </c>
      <c r="E83" s="11">
        <v>318</v>
      </c>
      <c r="F83" s="11">
        <v>9264</v>
      </c>
      <c r="G83" s="15"/>
      <c r="H83" t="s">
        <v>227</v>
      </c>
    </row>
    <row r="84" spans="1:8" ht="15" x14ac:dyDescent="0.25">
      <c r="A84" s="14">
        <v>93</v>
      </c>
      <c r="B84" s="11">
        <v>93</v>
      </c>
      <c r="C84" s="11" t="s">
        <v>87</v>
      </c>
      <c r="D84" s="11">
        <v>197693</v>
      </c>
      <c r="E84" s="11">
        <v>19723</v>
      </c>
      <c r="F84" s="11">
        <v>177970</v>
      </c>
      <c r="G84" s="15" t="s">
        <v>7</v>
      </c>
      <c r="H84" t="s">
        <v>151</v>
      </c>
    </row>
    <row r="85" spans="1:8" ht="15" x14ac:dyDescent="0.25">
      <c r="A85" s="14">
        <v>94</v>
      </c>
      <c r="B85" s="23">
        <v>94</v>
      </c>
      <c r="C85" s="23" t="s">
        <v>88</v>
      </c>
      <c r="D85" s="23">
        <v>7257</v>
      </c>
      <c r="E85" s="23">
        <v>1121</v>
      </c>
      <c r="F85" s="23">
        <v>6136</v>
      </c>
      <c r="G85" s="39" t="s">
        <v>7</v>
      </c>
      <c r="H85" t="s">
        <v>152</v>
      </c>
    </row>
    <row r="86" spans="1:8" ht="15" x14ac:dyDescent="0.25">
      <c r="A86" s="14"/>
      <c r="B86" s="11"/>
      <c r="C86" s="11"/>
      <c r="D86" s="11"/>
      <c r="E86" s="11"/>
      <c r="F86" s="11"/>
      <c r="G86" s="15"/>
      <c r="H86" s="11"/>
    </row>
    <row r="125" spans="2:2" ht="17.25" x14ac:dyDescent="0.25">
      <c r="B125" s="28" t="s">
        <v>89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master_table</vt:lpstr>
      <vt:lpstr>LOO_PTSD_freeze3_lat</vt:lpstr>
      <vt:lpstr>LOO_PTSD_freeze3_aamcc</vt:lpstr>
      <vt:lpstr>LOO_PTSD_freeze3_aam</vt:lpstr>
      <vt:lpstr>LOO_PTSD_freeze3_eur</vt:lpstr>
      <vt:lpstr>LOO_PTSD_freeze3_eurcc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Maihofer, Adam</dc:creator>
  <cp:lastModifiedBy>Maihofer, Adam</cp:lastModifiedBy>
  <dcterms:created xsi:type="dcterms:W3CDTF">2025-05-12T18:39:43Z</dcterms:created>
  <dcterms:modified xsi:type="dcterms:W3CDTF">2025-05-15T20:58:33Z</dcterms:modified>
</cp:coreProperties>
</file>