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alexandernieves/Desktop/Advanced Data Analysis/FinalProject/Data/"/>
    </mc:Choice>
  </mc:AlternateContent>
  <xr:revisionPtr revIDLastSave="0" documentId="13_ncr:1_{3530C32E-8963-104C-B400-F974963E694C}" xr6:coauthVersionLast="47" xr6:coauthVersionMax="47" xr10:uidLastSave="{00000000-0000-0000-0000-000000000000}"/>
  <bookViews>
    <workbookView xWindow="0" yWindow="500" windowWidth="28800" windowHeight="15840" activeTab="1" xr2:uid="{00000000-000D-0000-FFFF-FFFF00000000}"/>
  </bookViews>
  <sheets>
    <sheet name="Sheet1" sheetId="1" r:id="rId1"/>
    <sheet name="Sco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2" i="2"/>
  <c r="U3" i="2"/>
  <c r="T10" i="1"/>
  <c r="T9" i="1"/>
  <c r="E3" i="2"/>
  <c r="F3" i="2"/>
  <c r="G3" i="2"/>
  <c r="H3" i="2"/>
  <c r="I3" i="2"/>
  <c r="J3" i="2"/>
  <c r="K3" i="2"/>
  <c r="L3" i="2"/>
  <c r="M3" i="2"/>
  <c r="N3" i="2"/>
  <c r="O3" i="2"/>
  <c r="E4" i="2"/>
  <c r="F4" i="2"/>
  <c r="G4" i="2"/>
  <c r="H4" i="2"/>
  <c r="I4" i="2"/>
  <c r="J4" i="2"/>
  <c r="K4" i="2"/>
  <c r="L4" i="2"/>
  <c r="M4" i="2"/>
  <c r="N4" i="2"/>
  <c r="O4" i="2"/>
  <c r="E5" i="2"/>
  <c r="F5" i="2"/>
  <c r="G5" i="2"/>
  <c r="H5" i="2"/>
  <c r="I5" i="2"/>
  <c r="J5" i="2"/>
  <c r="K5" i="2"/>
  <c r="L5" i="2"/>
  <c r="M5" i="2"/>
  <c r="N5" i="2"/>
  <c r="O5" i="2"/>
  <c r="E6" i="2"/>
  <c r="F6" i="2"/>
  <c r="G6" i="2"/>
  <c r="H6" i="2"/>
  <c r="I6" i="2"/>
  <c r="J6" i="2"/>
  <c r="K6" i="2"/>
  <c r="L6" i="2"/>
  <c r="M6" i="2"/>
  <c r="N6" i="2"/>
  <c r="O6" i="2"/>
  <c r="E7" i="2"/>
  <c r="F7" i="2"/>
  <c r="G7" i="2"/>
  <c r="H7" i="2"/>
  <c r="I7" i="2"/>
  <c r="J7" i="2"/>
  <c r="K7" i="2"/>
  <c r="L7" i="2"/>
  <c r="M7" i="2"/>
  <c r="N7" i="2"/>
  <c r="O7" i="2"/>
  <c r="E8" i="2"/>
  <c r="F8" i="2"/>
  <c r="G8" i="2"/>
  <c r="H8" i="2"/>
  <c r="I8" i="2"/>
  <c r="J8" i="2"/>
  <c r="K8" i="2"/>
  <c r="C8" i="2" s="1"/>
  <c r="L8" i="2"/>
  <c r="M8" i="2"/>
  <c r="N8" i="2"/>
  <c r="O8" i="2"/>
  <c r="E9" i="2"/>
  <c r="F9" i="2"/>
  <c r="G9" i="2"/>
  <c r="H9" i="2"/>
  <c r="I9" i="2"/>
  <c r="J9" i="2"/>
  <c r="K9" i="2"/>
  <c r="L9" i="2"/>
  <c r="M9" i="2"/>
  <c r="N9" i="2"/>
  <c r="O9" i="2"/>
  <c r="E10" i="2"/>
  <c r="F10" i="2"/>
  <c r="G10" i="2"/>
  <c r="H10" i="2"/>
  <c r="I10" i="2"/>
  <c r="J10" i="2"/>
  <c r="K10" i="2"/>
  <c r="L10" i="2"/>
  <c r="M10" i="2"/>
  <c r="N10" i="2"/>
  <c r="O10" i="2"/>
  <c r="E11" i="2"/>
  <c r="F11" i="2"/>
  <c r="G11" i="2"/>
  <c r="H11" i="2"/>
  <c r="I11" i="2"/>
  <c r="J11" i="2"/>
  <c r="K11" i="2"/>
  <c r="L11" i="2"/>
  <c r="M11" i="2"/>
  <c r="N11" i="2"/>
  <c r="O11" i="2"/>
  <c r="E12" i="2"/>
  <c r="F12" i="2"/>
  <c r="G12" i="2"/>
  <c r="H12" i="2"/>
  <c r="I12" i="2"/>
  <c r="J12" i="2"/>
  <c r="K12" i="2"/>
  <c r="L12" i="2"/>
  <c r="M12" i="2"/>
  <c r="N12" i="2"/>
  <c r="O12" i="2"/>
  <c r="E13" i="2"/>
  <c r="F13" i="2"/>
  <c r="G13" i="2"/>
  <c r="H13" i="2"/>
  <c r="I13" i="2"/>
  <c r="J13" i="2"/>
  <c r="K13" i="2"/>
  <c r="L13" i="2"/>
  <c r="M13" i="2"/>
  <c r="N13" i="2"/>
  <c r="O13" i="2"/>
  <c r="E14" i="2"/>
  <c r="F14" i="2"/>
  <c r="G14" i="2"/>
  <c r="H14" i="2"/>
  <c r="I14" i="2"/>
  <c r="J14" i="2"/>
  <c r="K14" i="2"/>
  <c r="L14" i="2"/>
  <c r="M14" i="2"/>
  <c r="N14" i="2"/>
  <c r="O14" i="2"/>
  <c r="E15" i="2"/>
  <c r="F15" i="2"/>
  <c r="G15" i="2"/>
  <c r="H15" i="2"/>
  <c r="I15" i="2"/>
  <c r="J15" i="2"/>
  <c r="K15" i="2"/>
  <c r="L15" i="2"/>
  <c r="M15" i="2"/>
  <c r="N15" i="2"/>
  <c r="O15" i="2"/>
  <c r="E16" i="2"/>
  <c r="F16" i="2"/>
  <c r="G16" i="2"/>
  <c r="H16" i="2"/>
  <c r="I16" i="2"/>
  <c r="J16" i="2"/>
  <c r="K16" i="2"/>
  <c r="L16" i="2"/>
  <c r="M16" i="2"/>
  <c r="N16" i="2"/>
  <c r="O16" i="2"/>
  <c r="E17" i="2"/>
  <c r="F17" i="2"/>
  <c r="G17" i="2"/>
  <c r="H17" i="2"/>
  <c r="I17" i="2"/>
  <c r="J17" i="2"/>
  <c r="K17" i="2"/>
  <c r="L17" i="2"/>
  <c r="M17" i="2"/>
  <c r="N17" i="2"/>
  <c r="O17" i="2"/>
  <c r="E18" i="2"/>
  <c r="F18" i="2"/>
  <c r="G18" i="2"/>
  <c r="H18" i="2"/>
  <c r="I18" i="2"/>
  <c r="J18" i="2"/>
  <c r="K18" i="2"/>
  <c r="L18" i="2"/>
  <c r="M18" i="2"/>
  <c r="N18" i="2"/>
  <c r="O18" i="2"/>
  <c r="E19" i="2"/>
  <c r="F19" i="2"/>
  <c r="G19" i="2"/>
  <c r="H19" i="2"/>
  <c r="I19" i="2"/>
  <c r="J19" i="2"/>
  <c r="K19" i="2"/>
  <c r="L19" i="2"/>
  <c r="M19" i="2"/>
  <c r="N19" i="2"/>
  <c r="O19" i="2"/>
  <c r="E20" i="2"/>
  <c r="F20" i="2"/>
  <c r="G20" i="2"/>
  <c r="H20" i="2"/>
  <c r="I20" i="2"/>
  <c r="J20" i="2"/>
  <c r="K20" i="2"/>
  <c r="L20" i="2"/>
  <c r="M20" i="2"/>
  <c r="N20" i="2"/>
  <c r="O20" i="2"/>
  <c r="E21" i="2"/>
  <c r="F21" i="2"/>
  <c r="G21" i="2"/>
  <c r="H21" i="2"/>
  <c r="I21" i="2"/>
  <c r="J21" i="2"/>
  <c r="K21" i="2"/>
  <c r="L21" i="2"/>
  <c r="M21" i="2"/>
  <c r="N21" i="2"/>
  <c r="O21" i="2"/>
  <c r="E22" i="2"/>
  <c r="F22" i="2"/>
  <c r="G22" i="2"/>
  <c r="H22" i="2"/>
  <c r="I22" i="2"/>
  <c r="J22" i="2"/>
  <c r="K22" i="2"/>
  <c r="L22" i="2"/>
  <c r="M22" i="2"/>
  <c r="N22" i="2"/>
  <c r="O22" i="2"/>
  <c r="E23" i="2"/>
  <c r="F23" i="2"/>
  <c r="G23" i="2"/>
  <c r="H23" i="2"/>
  <c r="I23" i="2"/>
  <c r="J23" i="2"/>
  <c r="K23" i="2"/>
  <c r="L23" i="2"/>
  <c r="M23" i="2"/>
  <c r="N23" i="2"/>
  <c r="O23" i="2"/>
  <c r="E24" i="2"/>
  <c r="F24" i="2"/>
  <c r="G24" i="2"/>
  <c r="H24" i="2"/>
  <c r="I24" i="2"/>
  <c r="J24" i="2"/>
  <c r="K24" i="2"/>
  <c r="C24" i="2" s="1"/>
  <c r="L24" i="2"/>
  <c r="M24" i="2"/>
  <c r="N24" i="2"/>
  <c r="O24" i="2"/>
  <c r="E25" i="2"/>
  <c r="F25" i="2"/>
  <c r="G25" i="2"/>
  <c r="H25" i="2"/>
  <c r="I25" i="2"/>
  <c r="J25" i="2"/>
  <c r="K25" i="2"/>
  <c r="L25" i="2"/>
  <c r="M25" i="2"/>
  <c r="N25" i="2"/>
  <c r="O25" i="2"/>
  <c r="E26" i="2"/>
  <c r="F26" i="2"/>
  <c r="G26" i="2"/>
  <c r="H26" i="2"/>
  <c r="I26" i="2"/>
  <c r="J26" i="2"/>
  <c r="K26" i="2"/>
  <c r="L26" i="2"/>
  <c r="M26" i="2"/>
  <c r="N26" i="2"/>
  <c r="O26" i="2"/>
  <c r="E27" i="2"/>
  <c r="F27" i="2"/>
  <c r="G27" i="2"/>
  <c r="H27" i="2"/>
  <c r="I27" i="2"/>
  <c r="J27" i="2"/>
  <c r="K27" i="2"/>
  <c r="L27" i="2"/>
  <c r="M27" i="2"/>
  <c r="N27" i="2"/>
  <c r="O27" i="2"/>
  <c r="E28" i="2"/>
  <c r="F28" i="2"/>
  <c r="G28" i="2"/>
  <c r="H28" i="2"/>
  <c r="I28" i="2"/>
  <c r="J28" i="2"/>
  <c r="K28" i="2"/>
  <c r="L28" i="2"/>
  <c r="M28" i="2"/>
  <c r="N28" i="2"/>
  <c r="O28" i="2"/>
  <c r="E29" i="2"/>
  <c r="F29" i="2"/>
  <c r="G29" i="2"/>
  <c r="H29" i="2"/>
  <c r="I29" i="2"/>
  <c r="J29" i="2"/>
  <c r="K29" i="2"/>
  <c r="L29" i="2"/>
  <c r="M29" i="2"/>
  <c r="N29" i="2"/>
  <c r="O29" i="2"/>
  <c r="E30" i="2"/>
  <c r="F30" i="2"/>
  <c r="G30" i="2"/>
  <c r="H30" i="2"/>
  <c r="I30" i="2"/>
  <c r="J30" i="2"/>
  <c r="K30" i="2"/>
  <c r="L30" i="2"/>
  <c r="M30" i="2"/>
  <c r="N30" i="2"/>
  <c r="O30" i="2"/>
  <c r="E31" i="2"/>
  <c r="F31" i="2"/>
  <c r="G31" i="2"/>
  <c r="H31" i="2"/>
  <c r="I31" i="2"/>
  <c r="J31" i="2"/>
  <c r="K31" i="2"/>
  <c r="L31" i="2"/>
  <c r="M31" i="2"/>
  <c r="N31" i="2"/>
  <c r="O31" i="2"/>
  <c r="E32" i="2"/>
  <c r="F32" i="2"/>
  <c r="G32" i="2"/>
  <c r="H32" i="2"/>
  <c r="I32" i="2"/>
  <c r="J32" i="2"/>
  <c r="K32" i="2"/>
  <c r="L32" i="2"/>
  <c r="M32" i="2"/>
  <c r="N32" i="2"/>
  <c r="O32" i="2"/>
  <c r="E33" i="2"/>
  <c r="F33" i="2"/>
  <c r="G33" i="2"/>
  <c r="H33" i="2"/>
  <c r="I33" i="2"/>
  <c r="J33" i="2"/>
  <c r="K33" i="2"/>
  <c r="L33" i="2"/>
  <c r="M33" i="2"/>
  <c r="N33" i="2"/>
  <c r="O33" i="2"/>
  <c r="E34" i="2"/>
  <c r="F34" i="2"/>
  <c r="G34" i="2"/>
  <c r="H34" i="2"/>
  <c r="I34" i="2"/>
  <c r="J34" i="2"/>
  <c r="K34" i="2"/>
  <c r="L34" i="2"/>
  <c r="M34" i="2"/>
  <c r="N34" i="2"/>
  <c r="O34" i="2"/>
  <c r="E35" i="2"/>
  <c r="F35" i="2"/>
  <c r="G35" i="2"/>
  <c r="H35" i="2"/>
  <c r="I35" i="2"/>
  <c r="J35" i="2"/>
  <c r="K35" i="2"/>
  <c r="L35" i="2"/>
  <c r="M35" i="2"/>
  <c r="N35" i="2"/>
  <c r="O35" i="2"/>
  <c r="E36" i="2"/>
  <c r="F36" i="2"/>
  <c r="G36" i="2"/>
  <c r="H36" i="2"/>
  <c r="I36" i="2"/>
  <c r="J36" i="2"/>
  <c r="K36" i="2"/>
  <c r="L36" i="2"/>
  <c r="M36" i="2"/>
  <c r="N36" i="2"/>
  <c r="O36" i="2"/>
  <c r="E37" i="2"/>
  <c r="F37" i="2"/>
  <c r="G37" i="2"/>
  <c r="H37" i="2"/>
  <c r="I37" i="2"/>
  <c r="J37" i="2"/>
  <c r="K37" i="2"/>
  <c r="L37" i="2"/>
  <c r="M37" i="2"/>
  <c r="N37" i="2"/>
  <c r="O37" i="2"/>
  <c r="E38" i="2"/>
  <c r="F38" i="2"/>
  <c r="G38" i="2"/>
  <c r="H38" i="2"/>
  <c r="I38" i="2"/>
  <c r="J38" i="2"/>
  <c r="K38" i="2"/>
  <c r="L38" i="2"/>
  <c r="M38" i="2"/>
  <c r="N38" i="2"/>
  <c r="O38" i="2"/>
  <c r="E39" i="2"/>
  <c r="F39" i="2"/>
  <c r="G39" i="2"/>
  <c r="H39" i="2"/>
  <c r="I39" i="2"/>
  <c r="J39" i="2"/>
  <c r="K39" i="2"/>
  <c r="L39" i="2"/>
  <c r="M39" i="2"/>
  <c r="N39" i="2"/>
  <c r="O39" i="2"/>
  <c r="E40" i="2"/>
  <c r="F40" i="2"/>
  <c r="G40" i="2"/>
  <c r="H40" i="2"/>
  <c r="I40" i="2"/>
  <c r="J40" i="2"/>
  <c r="K40" i="2"/>
  <c r="L40" i="2"/>
  <c r="M40" i="2"/>
  <c r="N40" i="2"/>
  <c r="O40" i="2"/>
  <c r="E41" i="2"/>
  <c r="F41" i="2"/>
  <c r="G41" i="2"/>
  <c r="H41" i="2"/>
  <c r="I41" i="2"/>
  <c r="J41" i="2"/>
  <c r="K41" i="2"/>
  <c r="L41" i="2"/>
  <c r="M41" i="2"/>
  <c r="N41" i="2"/>
  <c r="O41" i="2"/>
  <c r="E42" i="2"/>
  <c r="F42" i="2"/>
  <c r="G42" i="2"/>
  <c r="H42" i="2"/>
  <c r="I42" i="2"/>
  <c r="J42" i="2"/>
  <c r="K42" i="2"/>
  <c r="L42" i="2"/>
  <c r="M42" i="2"/>
  <c r="N42" i="2"/>
  <c r="O42" i="2"/>
  <c r="E43" i="2"/>
  <c r="F43" i="2"/>
  <c r="G43" i="2"/>
  <c r="H43" i="2"/>
  <c r="I43" i="2"/>
  <c r="J43" i="2"/>
  <c r="K43" i="2"/>
  <c r="L43" i="2"/>
  <c r="M43" i="2"/>
  <c r="N43" i="2"/>
  <c r="O43" i="2"/>
  <c r="E44" i="2"/>
  <c r="F44" i="2"/>
  <c r="G44" i="2"/>
  <c r="H44" i="2"/>
  <c r="I44" i="2"/>
  <c r="J44" i="2"/>
  <c r="K44" i="2"/>
  <c r="L44" i="2"/>
  <c r="M44" i="2"/>
  <c r="N44" i="2"/>
  <c r="O44" i="2"/>
  <c r="E45" i="2"/>
  <c r="F45" i="2"/>
  <c r="G45" i="2"/>
  <c r="H45" i="2"/>
  <c r="I45" i="2"/>
  <c r="J45" i="2"/>
  <c r="K45" i="2"/>
  <c r="L45" i="2"/>
  <c r="M45" i="2"/>
  <c r="N45" i="2"/>
  <c r="O45" i="2"/>
  <c r="E46" i="2"/>
  <c r="F46" i="2"/>
  <c r="G46" i="2"/>
  <c r="H46" i="2"/>
  <c r="I46" i="2"/>
  <c r="J46" i="2"/>
  <c r="K46" i="2"/>
  <c r="L46" i="2"/>
  <c r="M46" i="2"/>
  <c r="N46" i="2"/>
  <c r="O46" i="2"/>
  <c r="E47" i="2"/>
  <c r="F47" i="2"/>
  <c r="G47" i="2"/>
  <c r="H47" i="2"/>
  <c r="I47" i="2"/>
  <c r="J47" i="2"/>
  <c r="K47" i="2"/>
  <c r="L47" i="2"/>
  <c r="M47" i="2"/>
  <c r="N47" i="2"/>
  <c r="O47" i="2"/>
  <c r="E48" i="2"/>
  <c r="F48" i="2"/>
  <c r="G48" i="2"/>
  <c r="H48" i="2"/>
  <c r="I48" i="2"/>
  <c r="J48" i="2"/>
  <c r="K48" i="2"/>
  <c r="L48" i="2"/>
  <c r="M48" i="2"/>
  <c r="N48" i="2"/>
  <c r="O48" i="2"/>
  <c r="E49" i="2"/>
  <c r="F49" i="2"/>
  <c r="G49" i="2"/>
  <c r="H49" i="2"/>
  <c r="I49" i="2"/>
  <c r="J49" i="2"/>
  <c r="K49" i="2"/>
  <c r="L49" i="2"/>
  <c r="M49" i="2"/>
  <c r="N49" i="2"/>
  <c r="O49" i="2"/>
  <c r="E50" i="2"/>
  <c r="F50" i="2"/>
  <c r="G50" i="2"/>
  <c r="H50" i="2"/>
  <c r="I50" i="2"/>
  <c r="J50" i="2"/>
  <c r="K50" i="2"/>
  <c r="L50" i="2"/>
  <c r="M50" i="2"/>
  <c r="N50" i="2"/>
  <c r="O50" i="2"/>
  <c r="E51" i="2"/>
  <c r="F51" i="2"/>
  <c r="G51" i="2"/>
  <c r="H51" i="2"/>
  <c r="I51" i="2"/>
  <c r="J51" i="2"/>
  <c r="K51" i="2"/>
  <c r="L51" i="2"/>
  <c r="M51" i="2"/>
  <c r="N51" i="2"/>
  <c r="O51" i="2"/>
  <c r="E52" i="2"/>
  <c r="F52" i="2"/>
  <c r="G52" i="2"/>
  <c r="H52" i="2"/>
  <c r="I52" i="2"/>
  <c r="J52" i="2"/>
  <c r="K52" i="2"/>
  <c r="L52" i="2"/>
  <c r="M52" i="2"/>
  <c r="N52" i="2"/>
  <c r="O52" i="2"/>
  <c r="E53" i="2"/>
  <c r="F53" i="2"/>
  <c r="G53" i="2"/>
  <c r="H53" i="2"/>
  <c r="I53" i="2"/>
  <c r="J53" i="2"/>
  <c r="K53" i="2"/>
  <c r="L53" i="2"/>
  <c r="M53" i="2"/>
  <c r="N53" i="2"/>
  <c r="O53" i="2"/>
  <c r="E54" i="2"/>
  <c r="F54" i="2"/>
  <c r="G54" i="2"/>
  <c r="H54" i="2"/>
  <c r="I54" i="2"/>
  <c r="J54" i="2"/>
  <c r="K54" i="2"/>
  <c r="L54" i="2"/>
  <c r="M54" i="2"/>
  <c r="N54" i="2"/>
  <c r="O54" i="2"/>
  <c r="O2" i="2"/>
  <c r="L2" i="2"/>
  <c r="M2" i="2"/>
  <c r="N2" i="2"/>
  <c r="E2" i="2"/>
  <c r="F2" i="2"/>
  <c r="G2" i="2"/>
  <c r="H2" i="2"/>
  <c r="I2" i="2"/>
  <c r="J2" i="2"/>
  <c r="K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2" i="2"/>
  <c r="C18" i="2" l="1"/>
  <c r="C29" i="2"/>
  <c r="C21" i="2"/>
  <c r="C13" i="2"/>
  <c r="C11" i="2"/>
  <c r="C3" i="2"/>
  <c r="C14" i="2"/>
  <c r="C27" i="2"/>
  <c r="C19" i="2"/>
  <c r="C5" i="2"/>
  <c r="C9" i="2"/>
  <c r="C7" i="2"/>
  <c r="C6" i="2"/>
  <c r="C16" i="2"/>
  <c r="C38" i="2"/>
  <c r="C31" i="2"/>
  <c r="C23" i="2"/>
  <c r="C20" i="2"/>
  <c r="C15" i="2"/>
  <c r="C12" i="2"/>
  <c r="C4" i="2"/>
  <c r="C36" i="2"/>
  <c r="C34" i="2"/>
  <c r="C33" i="2"/>
  <c r="C25" i="2"/>
  <c r="C17" i="2"/>
  <c r="C51" i="2"/>
  <c r="C50" i="2"/>
  <c r="C35" i="2"/>
  <c r="C47" i="2"/>
  <c r="C44" i="2"/>
  <c r="C39" i="2"/>
  <c r="C28" i="2"/>
  <c r="C46" i="2"/>
  <c r="C30" i="2"/>
  <c r="C26" i="2"/>
  <c r="C43" i="2"/>
  <c r="C53" i="2"/>
  <c r="C52" i="2"/>
  <c r="C49" i="2"/>
  <c r="C48" i="2"/>
  <c r="C40" i="2"/>
  <c r="C37" i="2"/>
  <c r="C10" i="2"/>
  <c r="C42" i="2"/>
  <c r="C41" i="2"/>
  <c r="C54" i="2"/>
  <c r="C22" i="2"/>
  <c r="C45" i="2"/>
  <c r="C32" i="2"/>
  <c r="C2" i="2"/>
</calcChain>
</file>

<file path=xl/sharedStrings.xml><?xml version="1.0" encoding="utf-8"?>
<sst xmlns="http://schemas.openxmlformats.org/spreadsheetml/2006/main" count="141" uniqueCount="112">
  <si>
    <t>RANK</t>
  </si>
  <si>
    <t>CHANGE</t>
  </si>
  <si>
    <t>ECONOMY</t>
  </si>
  <si>
    <t>BLOOMBERG RESILIENCE SCORE</t>
  </si>
  <si>
    <t>PEOPLE COVERED BY VACCINES</t>
  </si>
  <si>
    <t>LOCKDOWN SEVERITY</t>
  </si>
  <si>
    <t>FLIGHT CAPACITY</t>
  </si>
  <si>
    <t>VACCINATED TRAVEL ROUTES</t>
  </si>
  <si>
    <t>–</t>
  </si>
  <si>
    <t>Ireland</t>
  </si>
  <si>
    <t>Spain</t>
  </si>
  <si>
    <t>▲3</t>
  </si>
  <si>
    <t>U.A.E.</t>
  </si>
  <si>
    <t>▲1</t>
  </si>
  <si>
    <t>Denmark</t>
  </si>
  <si>
    <t>▼1</t>
  </si>
  <si>
    <t>Finland</t>
  </si>
  <si>
    <t>▲4</t>
  </si>
  <si>
    <t>Norway</t>
  </si>
  <si>
    <t>France</t>
  </si>
  <si>
    <t>▲23</t>
  </si>
  <si>
    <t>Chile</t>
  </si>
  <si>
    <t>Switzerland</t>
  </si>
  <si>
    <t>▼7</t>
  </si>
  <si>
    <t>Netherlands</t>
  </si>
  <si>
    <t>▼2</t>
  </si>
  <si>
    <t>Canada</t>
  </si>
  <si>
    <t>▲6</t>
  </si>
  <si>
    <t>Sweden</t>
  </si>
  <si>
    <t>▲2</t>
  </si>
  <si>
    <t>Germany</t>
  </si>
  <si>
    <t>▲12</t>
  </si>
  <si>
    <t>South Korea</t>
  </si>
  <si>
    <t>Saudi Arabia</t>
  </si>
  <si>
    <t>▲13</t>
  </si>
  <si>
    <t>Japan</t>
  </si>
  <si>
    <t>▼4</t>
  </si>
  <si>
    <t>Austria</t>
  </si>
  <si>
    <t>▲7</t>
  </si>
  <si>
    <t>Portugal</t>
  </si>
  <si>
    <t>▼5</t>
  </si>
  <si>
    <t>Turkey</t>
  </si>
  <si>
    <t>▼8</t>
  </si>
  <si>
    <t>Czech Republic</t>
  </si>
  <si>
    <t>Hong Kong</t>
  </si>
  <si>
    <t>▼11</t>
  </si>
  <si>
    <t>Belgium</t>
  </si>
  <si>
    <t>Greece</t>
  </si>
  <si>
    <t>Italy</t>
  </si>
  <si>
    <t>▼9</t>
  </si>
  <si>
    <t>U.K.</t>
  </si>
  <si>
    <t>U.S.</t>
  </si>
  <si>
    <t>Colombia</t>
  </si>
  <si>
    <t>Mainland China</t>
  </si>
  <si>
    <t>Israel</t>
  </si>
  <si>
    <t>Australia</t>
  </si>
  <si>
    <t>Brazil</t>
  </si>
  <si>
    <t>New Zealand</t>
  </si>
  <si>
    <t>▼3</t>
  </si>
  <si>
    <t>Poland</t>
  </si>
  <si>
    <t>▲14</t>
  </si>
  <si>
    <t>Iran</t>
  </si>
  <si>
    <t>Bangladesh</t>
  </si>
  <si>
    <t>▲10</t>
  </si>
  <si>
    <t>Pakistan</t>
  </si>
  <si>
    <t>Egypt</t>
  </si>
  <si>
    <t>South Africa</t>
  </si>
  <si>
    <t>▼20</t>
  </si>
  <si>
    <t>Singapore</t>
  </si>
  <si>
    <t>Argentina</t>
  </si>
  <si>
    <t>Mexico</t>
  </si>
  <si>
    <t>Iraq</t>
  </si>
  <si>
    <t>▼6</t>
  </si>
  <si>
    <t>Peru</t>
  </si>
  <si>
    <t>Nigeria</t>
  </si>
  <si>
    <t>India</t>
  </si>
  <si>
    <t>Russia</t>
  </si>
  <si>
    <t>Taiwan</t>
  </si>
  <si>
    <t>Indonesia</t>
  </si>
  <si>
    <t>▼22</t>
  </si>
  <si>
    <t>Romania</t>
  </si>
  <si>
    <t>Malaysia</t>
  </si>
  <si>
    <t>Thailand</t>
  </si>
  <si>
    <t>Vietnam</t>
  </si>
  <si>
    <t>Philippines</t>
  </si>
  <si>
    <t>1-MONTH CASES PER 100,000</t>
  </si>
  <si>
    <t>3-MONTH CASE FATALITY RATE</t>
  </si>
  <si>
    <t>TOTAL DEATHS PER 1 MILLION</t>
  </si>
  <si>
    <t>POSITIVE TEST RATE</t>
  </si>
  <si>
    <t>COMMUNITY MOBILITY</t>
  </si>
  <si>
    <t>2021 GDP GROWTH FORECAST</t>
  </si>
  <si>
    <t>UNIVERSAL HEALTHCARE COVERAGE</t>
  </si>
  <si>
    <t>HUMAN DEVELOPMENT INDEX</t>
  </si>
  <si>
    <t>100 x (V - min) / (max-min val)</t>
  </si>
  <si>
    <t>Total Average</t>
  </si>
  <si>
    <t>Economy</t>
  </si>
  <si>
    <t>Vaccine Cov Score</t>
  </si>
  <si>
    <t>Lockdown Severity Score</t>
  </si>
  <si>
    <t>flight cap. Score</t>
  </si>
  <si>
    <t>travel routes score</t>
  </si>
  <si>
    <t>cases/100K score</t>
  </si>
  <si>
    <t>3 month case/100k score</t>
  </si>
  <si>
    <t>deaths/1MM</t>
  </si>
  <si>
    <t>positive test rate</t>
  </si>
  <si>
    <t>Community mobility rate score</t>
  </si>
  <si>
    <t>2021 GDP forcast score</t>
  </si>
  <si>
    <t>universal healthcare cov score</t>
  </si>
  <si>
    <t>human dev. Index</t>
  </si>
  <si>
    <t>Actual</t>
  </si>
  <si>
    <t>y = mx + b</t>
  </si>
  <si>
    <t>75.1 = 57.6x + b</t>
  </si>
  <si>
    <t>1.3 = x +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</si>
</sst>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9" fontId="0" fillId="0" borderId="0" xfId="0" applyNumberFormat="1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7"/>
  <sheetViews>
    <sheetView workbookViewId="0">
      <selection activeCell="G3" sqref="G3"/>
    </sheetView>
  </sheetViews>
  <sheetFormatPr baseColWidth="10" defaultColWidth="8.83203125" defaultRowHeight="15" x14ac:dyDescent="0.2"/>
  <cols>
    <col min="20" max="20" width="10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</row>
    <row r="2" spans="1:20" x14ac:dyDescent="0.2">
      <c r="A2">
        <v>1</v>
      </c>
      <c r="B2" t="s">
        <v>8</v>
      </c>
      <c r="C2" t="s">
        <v>9</v>
      </c>
      <c r="D2">
        <v>75.099999999999994</v>
      </c>
      <c r="E2" s="1">
        <v>0.73799999999999999</v>
      </c>
      <c r="F2">
        <v>42</v>
      </c>
      <c r="G2" s="1">
        <v>-0.442</v>
      </c>
      <c r="H2">
        <v>396</v>
      </c>
      <c r="I2">
        <v>953</v>
      </c>
      <c r="J2" s="1">
        <v>2E-3</v>
      </c>
      <c r="K2" s="3">
        <v>1087</v>
      </c>
      <c r="L2" s="1">
        <v>8.5999999999999993E-2</v>
      </c>
      <c r="M2" s="2">
        <v>-0.12</v>
      </c>
      <c r="N2" s="1">
        <v>0.14799999999999999</v>
      </c>
      <c r="O2">
        <v>90</v>
      </c>
      <c r="P2">
        <v>0.96</v>
      </c>
    </row>
    <row r="3" spans="1:20" x14ac:dyDescent="0.2">
      <c r="A3">
        <v>2</v>
      </c>
      <c r="B3" t="s">
        <v>8</v>
      </c>
      <c r="C3" t="s">
        <v>10</v>
      </c>
      <c r="D3">
        <v>74.599999999999994</v>
      </c>
      <c r="E3" s="1">
        <v>0.76700000000000002</v>
      </c>
      <c r="F3">
        <v>41</v>
      </c>
      <c r="G3" s="1">
        <v>-0.24399999999999999</v>
      </c>
      <c r="H3">
        <v>397</v>
      </c>
      <c r="I3">
        <v>119</v>
      </c>
      <c r="J3" s="1">
        <v>8.9999999999999993E-3</v>
      </c>
      <c r="K3" s="3">
        <v>1865</v>
      </c>
      <c r="L3" s="1">
        <v>2.1999999999999999E-2</v>
      </c>
      <c r="M3" s="1">
        <v>-0.13100000000000001</v>
      </c>
      <c r="N3" s="1">
        <v>5.5E-2</v>
      </c>
      <c r="O3">
        <v>90</v>
      </c>
      <c r="P3">
        <v>0.9</v>
      </c>
    </row>
    <row r="4" spans="1:20" x14ac:dyDescent="0.2">
      <c r="A4">
        <v>3</v>
      </c>
      <c r="B4" t="s">
        <v>11</v>
      </c>
      <c r="C4" t="s">
        <v>12</v>
      </c>
      <c r="D4">
        <v>74.599999999999994</v>
      </c>
      <c r="E4" s="1">
        <v>0.97299999999999998</v>
      </c>
      <c r="F4">
        <v>39</v>
      </c>
      <c r="G4" s="1">
        <v>-0.39600000000000002</v>
      </c>
      <c r="H4">
        <v>398</v>
      </c>
      <c r="I4">
        <v>45</v>
      </c>
      <c r="J4" s="1">
        <v>3.0000000000000001E-3</v>
      </c>
      <c r="K4">
        <v>215</v>
      </c>
      <c r="L4" s="2">
        <v>0</v>
      </c>
      <c r="M4" s="1">
        <v>-2E-3</v>
      </c>
      <c r="N4" s="1">
        <v>2.3E-2</v>
      </c>
      <c r="O4">
        <v>63</v>
      </c>
      <c r="P4">
        <v>0.89</v>
      </c>
    </row>
    <row r="5" spans="1:20" x14ac:dyDescent="0.2">
      <c r="A5">
        <v>4</v>
      </c>
      <c r="B5" t="s">
        <v>13</v>
      </c>
      <c r="C5" t="s">
        <v>14</v>
      </c>
      <c r="D5">
        <v>74.3</v>
      </c>
      <c r="E5" s="1">
        <v>0.76100000000000001</v>
      </c>
      <c r="F5">
        <v>24</v>
      </c>
      <c r="G5" s="1">
        <v>-0.376</v>
      </c>
      <c r="H5">
        <v>306.5</v>
      </c>
      <c r="I5">
        <v>371</v>
      </c>
      <c r="J5" s="1">
        <v>2E-3</v>
      </c>
      <c r="K5">
        <v>466</v>
      </c>
      <c r="L5" s="1">
        <v>1.4999999999999999E-2</v>
      </c>
      <c r="M5" s="1">
        <v>-2.1000000000000001E-2</v>
      </c>
      <c r="N5" s="1">
        <v>3.3000000000000002E-2</v>
      </c>
      <c r="O5">
        <v>84</v>
      </c>
      <c r="P5">
        <v>0.94</v>
      </c>
    </row>
    <row r="6" spans="1:20" x14ac:dyDescent="0.2">
      <c r="A6">
        <v>5</v>
      </c>
      <c r="B6" t="s">
        <v>15</v>
      </c>
      <c r="C6" t="s">
        <v>16</v>
      </c>
      <c r="D6">
        <v>74.2</v>
      </c>
      <c r="E6" s="1">
        <v>0.72599999999999998</v>
      </c>
      <c r="F6">
        <v>24</v>
      </c>
      <c r="G6" s="1">
        <v>-0.59299999999999997</v>
      </c>
      <c r="H6">
        <v>396</v>
      </c>
      <c r="I6">
        <v>279</v>
      </c>
      <c r="J6" s="1">
        <v>3.0000000000000001E-3</v>
      </c>
      <c r="K6">
        <v>208</v>
      </c>
      <c r="L6" s="1">
        <v>5.1999999999999998E-2</v>
      </c>
      <c r="M6" s="1">
        <v>-0.11799999999999999</v>
      </c>
      <c r="N6" s="1">
        <v>3.2000000000000001E-2</v>
      </c>
      <c r="O6">
        <v>91</v>
      </c>
      <c r="P6">
        <v>0.94</v>
      </c>
    </row>
    <row r="7" spans="1:20" x14ac:dyDescent="0.2">
      <c r="A7">
        <v>6</v>
      </c>
      <c r="B7" t="s">
        <v>17</v>
      </c>
      <c r="C7" t="s">
        <v>18</v>
      </c>
      <c r="D7">
        <v>73.099999999999994</v>
      </c>
      <c r="E7" s="1">
        <v>0.73899999999999999</v>
      </c>
      <c r="F7">
        <v>20</v>
      </c>
      <c r="G7" s="1">
        <v>-0.27200000000000002</v>
      </c>
      <c r="H7">
        <v>195</v>
      </c>
      <c r="I7">
        <v>267</v>
      </c>
      <c r="J7" s="1">
        <v>1E-3</v>
      </c>
      <c r="K7">
        <v>165</v>
      </c>
      <c r="L7" s="1">
        <v>5.5E-2</v>
      </c>
      <c r="M7" s="1">
        <v>-6.3E-2</v>
      </c>
      <c r="N7" s="1">
        <v>3.6999999999999998E-2</v>
      </c>
      <c r="O7">
        <v>94</v>
      </c>
      <c r="P7">
        <v>0.96</v>
      </c>
      <c r="T7" s="4"/>
    </row>
    <row r="8" spans="1:20" x14ac:dyDescent="0.2">
      <c r="A8">
        <v>7</v>
      </c>
      <c r="B8" t="s">
        <v>8</v>
      </c>
      <c r="C8" t="s">
        <v>19</v>
      </c>
      <c r="D8">
        <v>71.5</v>
      </c>
      <c r="E8" s="1">
        <v>0.755</v>
      </c>
      <c r="F8">
        <v>67</v>
      </c>
      <c r="G8" s="1">
        <v>-0.34499999999999997</v>
      </c>
      <c r="H8">
        <v>397</v>
      </c>
      <c r="I8">
        <v>219</v>
      </c>
      <c r="J8" s="1">
        <v>6.0000000000000001E-3</v>
      </c>
      <c r="K8" s="3">
        <v>1815</v>
      </c>
      <c r="L8" s="1">
        <v>1.2E-2</v>
      </c>
      <c r="M8" s="1">
        <v>-8.6999999999999994E-2</v>
      </c>
      <c r="N8" s="1">
        <v>6.0999999999999999E-2</v>
      </c>
      <c r="O8">
        <v>91</v>
      </c>
      <c r="P8">
        <v>0.9</v>
      </c>
    </row>
    <row r="9" spans="1:20" x14ac:dyDescent="0.2">
      <c r="A9">
        <v>8</v>
      </c>
      <c r="B9" t="s">
        <v>20</v>
      </c>
      <c r="C9" t="s">
        <v>21</v>
      </c>
      <c r="D9">
        <v>71.400000000000006</v>
      </c>
      <c r="E9" s="1">
        <v>0.92400000000000004</v>
      </c>
      <c r="F9">
        <v>32</v>
      </c>
      <c r="G9" s="1">
        <v>-0.215</v>
      </c>
      <c r="H9">
        <v>274</v>
      </c>
      <c r="I9">
        <v>166</v>
      </c>
      <c r="J9" s="1">
        <v>3.5000000000000003E-2</v>
      </c>
      <c r="K9" s="3">
        <v>1971</v>
      </c>
      <c r="L9" s="1">
        <v>2.5000000000000001E-2</v>
      </c>
      <c r="M9" s="2">
        <v>0.01</v>
      </c>
      <c r="N9" s="1">
        <v>0.106</v>
      </c>
      <c r="O9">
        <v>74</v>
      </c>
      <c r="P9">
        <v>0.85</v>
      </c>
      <c r="T9" s="1">
        <f>MAX(L2:L54)</f>
        <v>0.223</v>
      </c>
    </row>
    <row r="10" spans="1:20" x14ac:dyDescent="0.2">
      <c r="A10">
        <v>9</v>
      </c>
      <c r="B10" t="s">
        <v>15</v>
      </c>
      <c r="C10" t="s">
        <v>22</v>
      </c>
      <c r="D10">
        <v>71.3</v>
      </c>
      <c r="E10" s="1">
        <v>0.64200000000000002</v>
      </c>
      <c r="F10">
        <v>46</v>
      </c>
      <c r="G10" s="1">
        <v>-0.374</v>
      </c>
      <c r="H10">
        <v>396</v>
      </c>
      <c r="I10">
        <v>373</v>
      </c>
      <c r="J10" s="1">
        <v>3.0000000000000001E-3</v>
      </c>
      <c r="K10" s="3">
        <v>1293</v>
      </c>
      <c r="L10" s="1">
        <v>5.1999999999999998E-2</v>
      </c>
      <c r="M10" s="1">
        <v>-0.11799999999999999</v>
      </c>
      <c r="N10" s="1">
        <v>3.4000000000000002E-2</v>
      </c>
      <c r="O10">
        <v>93</v>
      </c>
      <c r="P10">
        <v>0.96</v>
      </c>
      <c r="T10" s="1">
        <f>MIN(L2:L54)</f>
        <v>0</v>
      </c>
    </row>
    <row r="11" spans="1:20" x14ac:dyDescent="0.2">
      <c r="A11">
        <v>10</v>
      </c>
      <c r="B11" t="s">
        <v>23</v>
      </c>
      <c r="C11" t="s">
        <v>24</v>
      </c>
      <c r="D11">
        <v>71.3</v>
      </c>
      <c r="E11" s="1">
        <v>0.69299999999999995</v>
      </c>
      <c r="F11">
        <v>42</v>
      </c>
      <c r="G11" s="2">
        <v>-0.31</v>
      </c>
      <c r="H11">
        <v>397</v>
      </c>
      <c r="I11">
        <v>543</v>
      </c>
      <c r="J11" s="1">
        <v>3.0000000000000001E-3</v>
      </c>
      <c r="K11" s="3">
        <v>1095</v>
      </c>
      <c r="L11" s="1">
        <v>7.9000000000000001E-2</v>
      </c>
      <c r="M11" s="1">
        <v>-9.9000000000000005E-2</v>
      </c>
      <c r="N11" s="1">
        <v>3.7999999999999999E-2</v>
      </c>
      <c r="O11">
        <v>90</v>
      </c>
      <c r="P11">
        <v>0.94</v>
      </c>
    </row>
    <row r="12" spans="1:20" x14ac:dyDescent="0.2">
      <c r="A12">
        <v>11</v>
      </c>
      <c r="B12" t="s">
        <v>25</v>
      </c>
      <c r="C12" t="s">
        <v>26</v>
      </c>
      <c r="D12">
        <v>70.599999999999994</v>
      </c>
      <c r="E12" s="1">
        <v>0.77600000000000002</v>
      </c>
      <c r="F12">
        <v>68</v>
      </c>
      <c r="G12" s="2">
        <v>-0.41</v>
      </c>
      <c r="H12">
        <v>398.5</v>
      </c>
      <c r="I12">
        <v>265</v>
      </c>
      <c r="J12" s="1">
        <v>8.0000000000000002E-3</v>
      </c>
      <c r="K12">
        <v>764</v>
      </c>
      <c r="L12" s="1">
        <v>2.9000000000000001E-2</v>
      </c>
      <c r="M12" s="1">
        <v>-0.127</v>
      </c>
      <c r="N12" s="2">
        <v>0.05</v>
      </c>
      <c r="O12">
        <v>90</v>
      </c>
      <c r="P12">
        <v>0.93</v>
      </c>
    </row>
    <row r="13" spans="1:20" x14ac:dyDescent="0.2">
      <c r="A13">
        <v>12</v>
      </c>
      <c r="B13" t="s">
        <v>27</v>
      </c>
      <c r="C13" t="s">
        <v>28</v>
      </c>
      <c r="D13">
        <v>70</v>
      </c>
      <c r="E13" s="1">
        <v>0.69399999999999995</v>
      </c>
      <c r="F13">
        <v>19</v>
      </c>
      <c r="G13" s="1">
        <v>-0.47699999999999998</v>
      </c>
      <c r="H13">
        <v>214</v>
      </c>
      <c r="I13">
        <v>164</v>
      </c>
      <c r="J13" s="1">
        <v>5.0000000000000001E-3</v>
      </c>
      <c r="K13" s="3">
        <v>1485</v>
      </c>
      <c r="L13" s="1">
        <v>2.9000000000000001E-2</v>
      </c>
      <c r="M13" s="1">
        <v>-8.5999999999999993E-2</v>
      </c>
      <c r="N13" s="1">
        <v>4.1000000000000002E-2</v>
      </c>
      <c r="O13">
        <v>90</v>
      </c>
      <c r="P13">
        <v>0.95</v>
      </c>
    </row>
    <row r="14" spans="1:20" x14ac:dyDescent="0.2">
      <c r="A14">
        <v>13</v>
      </c>
      <c r="B14" t="s">
        <v>29</v>
      </c>
      <c r="C14" t="s">
        <v>30</v>
      </c>
      <c r="D14">
        <v>69.099999999999994</v>
      </c>
      <c r="E14" s="1">
        <v>0.66700000000000004</v>
      </c>
      <c r="F14">
        <v>45</v>
      </c>
      <c r="G14" s="1">
        <v>-0.42599999999999999</v>
      </c>
      <c r="H14">
        <v>397</v>
      </c>
      <c r="I14">
        <v>336</v>
      </c>
      <c r="J14" s="1">
        <v>5.0000000000000001E-3</v>
      </c>
      <c r="K14" s="3">
        <v>1136</v>
      </c>
      <c r="L14" s="1">
        <v>8.3000000000000004E-2</v>
      </c>
      <c r="M14" s="1">
        <v>-6.8000000000000005E-2</v>
      </c>
      <c r="N14" s="1">
        <v>2.8000000000000001E-2</v>
      </c>
      <c r="O14">
        <v>86</v>
      </c>
      <c r="P14">
        <v>0.95</v>
      </c>
    </row>
    <row r="15" spans="1:20" x14ac:dyDescent="0.2">
      <c r="A15">
        <v>14</v>
      </c>
      <c r="B15" t="s">
        <v>31</v>
      </c>
      <c r="C15" t="s">
        <v>32</v>
      </c>
      <c r="D15">
        <v>68.599999999999994</v>
      </c>
      <c r="E15" s="1">
        <v>0.747</v>
      </c>
      <c r="F15">
        <v>47</v>
      </c>
      <c r="G15" s="1">
        <v>-0.44400000000000001</v>
      </c>
      <c r="H15">
        <v>162.5</v>
      </c>
      <c r="I15">
        <v>99</v>
      </c>
      <c r="J15" s="1">
        <v>4.0000000000000001E-3</v>
      </c>
      <c r="K15">
        <v>54</v>
      </c>
      <c r="L15" s="1">
        <v>1.6E-2</v>
      </c>
      <c r="M15" s="1">
        <v>3.5999999999999997E-2</v>
      </c>
      <c r="N15" s="2">
        <v>0.04</v>
      </c>
      <c r="O15">
        <v>89</v>
      </c>
      <c r="P15">
        <v>0.92</v>
      </c>
    </row>
    <row r="16" spans="1:20" x14ac:dyDescent="0.2">
      <c r="A16">
        <v>15</v>
      </c>
      <c r="B16" t="s">
        <v>29</v>
      </c>
      <c r="C16" t="s">
        <v>33</v>
      </c>
      <c r="D16">
        <v>68.5</v>
      </c>
      <c r="E16" s="1">
        <v>0.66500000000000004</v>
      </c>
      <c r="F16">
        <v>57</v>
      </c>
      <c r="G16" s="2">
        <v>-0.26</v>
      </c>
      <c r="H16">
        <v>388</v>
      </c>
      <c r="I16">
        <v>4</v>
      </c>
      <c r="J16" s="1">
        <v>2.1000000000000001E-2</v>
      </c>
      <c r="K16">
        <v>252</v>
      </c>
      <c r="L16" s="1">
        <v>1E-3</v>
      </c>
      <c r="M16" s="1">
        <v>5.5E-2</v>
      </c>
      <c r="N16" s="1">
        <v>2.3E-2</v>
      </c>
      <c r="O16">
        <v>64</v>
      </c>
      <c r="P16">
        <v>0.85</v>
      </c>
    </row>
    <row r="17" spans="1:16" x14ac:dyDescent="0.2">
      <c r="A17">
        <v>16</v>
      </c>
      <c r="B17" t="s">
        <v>34</v>
      </c>
      <c r="C17" t="s">
        <v>35</v>
      </c>
      <c r="D17">
        <v>68.400000000000006</v>
      </c>
      <c r="E17" s="1">
        <v>0.73299999999999998</v>
      </c>
      <c r="F17">
        <v>47</v>
      </c>
      <c r="G17" s="2">
        <v>-0.49</v>
      </c>
      <c r="H17">
        <v>198</v>
      </c>
      <c r="I17">
        <v>17</v>
      </c>
      <c r="J17" s="1">
        <v>4.0000000000000001E-3</v>
      </c>
      <c r="K17">
        <v>144</v>
      </c>
      <c r="L17" s="1">
        <v>8.0000000000000002E-3</v>
      </c>
      <c r="M17" s="1">
        <v>-0.111</v>
      </c>
      <c r="N17" s="1">
        <v>2.4E-2</v>
      </c>
      <c r="O17">
        <v>96</v>
      </c>
      <c r="P17">
        <v>0.92</v>
      </c>
    </row>
    <row r="18" spans="1:16" x14ac:dyDescent="0.2">
      <c r="A18">
        <v>17</v>
      </c>
      <c r="B18" t="s">
        <v>36</v>
      </c>
      <c r="C18" t="s">
        <v>37</v>
      </c>
      <c r="D18">
        <v>67.8</v>
      </c>
      <c r="E18" s="1">
        <v>0.64200000000000002</v>
      </c>
      <c r="F18">
        <v>60</v>
      </c>
      <c r="G18" s="1">
        <v>-0.38500000000000001</v>
      </c>
      <c r="H18">
        <v>391</v>
      </c>
      <c r="I18">
        <v>728</v>
      </c>
      <c r="J18" s="1">
        <v>4.0000000000000001E-3</v>
      </c>
      <c r="K18" s="3">
        <v>1250</v>
      </c>
      <c r="L18" s="1">
        <v>8.0000000000000002E-3</v>
      </c>
      <c r="M18" s="1">
        <v>-0.115</v>
      </c>
      <c r="N18" s="1">
        <v>3.7999999999999999E-2</v>
      </c>
      <c r="O18">
        <v>86</v>
      </c>
      <c r="P18">
        <v>0.92</v>
      </c>
    </row>
    <row r="19" spans="1:16" x14ac:dyDescent="0.2">
      <c r="A19">
        <v>18</v>
      </c>
      <c r="B19" t="s">
        <v>38</v>
      </c>
      <c r="C19" t="s">
        <v>39</v>
      </c>
      <c r="D19">
        <v>67.599999999999994</v>
      </c>
      <c r="E19" s="1">
        <v>0.78600000000000003</v>
      </c>
      <c r="F19">
        <v>44</v>
      </c>
      <c r="G19" s="1">
        <v>-0.24199999999999999</v>
      </c>
      <c r="H19">
        <v>220</v>
      </c>
      <c r="I19">
        <v>181</v>
      </c>
      <c r="J19" s="1">
        <v>6.0000000000000001E-3</v>
      </c>
      <c r="K19" s="3">
        <v>1779</v>
      </c>
      <c r="L19" s="1">
        <v>1.6E-2</v>
      </c>
      <c r="M19" s="1">
        <v>-4.1000000000000002E-2</v>
      </c>
      <c r="N19" s="1">
        <v>4.2999999999999997E-2</v>
      </c>
      <c r="O19">
        <v>84</v>
      </c>
      <c r="P19">
        <v>0.86</v>
      </c>
    </row>
    <row r="20" spans="1:16" x14ac:dyDescent="0.2">
      <c r="A20">
        <v>19</v>
      </c>
      <c r="B20" t="s">
        <v>40</v>
      </c>
      <c r="C20" t="s">
        <v>41</v>
      </c>
      <c r="D20">
        <v>67.5</v>
      </c>
      <c r="E20" s="1">
        <v>0.69399999999999995</v>
      </c>
      <c r="F20">
        <v>55</v>
      </c>
      <c r="G20" s="1">
        <v>-0.128</v>
      </c>
      <c r="H20">
        <v>386.5</v>
      </c>
      <c r="I20">
        <v>996</v>
      </c>
      <c r="J20" s="1">
        <v>8.0000000000000002E-3</v>
      </c>
      <c r="K20">
        <v>822</v>
      </c>
      <c r="L20" s="1">
        <v>8.1000000000000003E-2</v>
      </c>
      <c r="M20" s="1">
        <v>4.9000000000000002E-2</v>
      </c>
      <c r="N20" s="1">
        <v>8.6999999999999994E-2</v>
      </c>
      <c r="O20">
        <v>69</v>
      </c>
      <c r="P20">
        <v>0.82</v>
      </c>
    </row>
    <row r="21" spans="1:16" x14ac:dyDescent="0.2">
      <c r="A21">
        <v>20</v>
      </c>
      <c r="B21" t="s">
        <v>42</v>
      </c>
      <c r="C21" t="s">
        <v>43</v>
      </c>
      <c r="D21">
        <v>66.900000000000006</v>
      </c>
      <c r="E21" s="1">
        <v>0.56699999999999995</v>
      </c>
      <c r="F21">
        <v>35</v>
      </c>
      <c r="G21" s="2">
        <v>-0.56000000000000005</v>
      </c>
      <c r="H21">
        <v>396</v>
      </c>
      <c r="I21">
        <v>391</v>
      </c>
      <c r="J21" s="1">
        <v>5.0000000000000001E-3</v>
      </c>
      <c r="K21" s="3">
        <v>2860</v>
      </c>
      <c r="L21" s="1">
        <v>3.2000000000000001E-2</v>
      </c>
      <c r="M21" s="1">
        <v>-3.9E-2</v>
      </c>
      <c r="N21" s="1">
        <v>3.4000000000000002E-2</v>
      </c>
      <c r="O21">
        <v>82</v>
      </c>
      <c r="P21">
        <v>0.9</v>
      </c>
    </row>
    <row r="22" spans="1:16" x14ac:dyDescent="0.2">
      <c r="A22">
        <v>21</v>
      </c>
      <c r="B22" t="s">
        <v>15</v>
      </c>
      <c r="C22" t="s">
        <v>44</v>
      </c>
      <c r="D22">
        <v>66.599999999999994</v>
      </c>
      <c r="E22" s="1">
        <v>0.59799999999999998</v>
      </c>
      <c r="F22">
        <v>59</v>
      </c>
      <c r="G22" s="1">
        <v>-0.83099999999999996</v>
      </c>
      <c r="H22">
        <v>275.5</v>
      </c>
      <c r="I22">
        <v>2</v>
      </c>
      <c r="J22" s="1">
        <v>3.0000000000000001E-3</v>
      </c>
      <c r="K22">
        <v>28</v>
      </c>
      <c r="L22" s="2">
        <v>0</v>
      </c>
      <c r="M22" s="1">
        <v>-5.3999999999999999E-2</v>
      </c>
      <c r="N22" s="1">
        <v>6.7000000000000004E-2</v>
      </c>
      <c r="P22">
        <v>0.95</v>
      </c>
    </row>
    <row r="23" spans="1:16" x14ac:dyDescent="0.2">
      <c r="A23">
        <v>22</v>
      </c>
      <c r="B23" t="s">
        <v>45</v>
      </c>
      <c r="C23" t="s">
        <v>46</v>
      </c>
      <c r="D23">
        <v>66.599999999999994</v>
      </c>
      <c r="E23" s="1">
        <v>0.75600000000000001</v>
      </c>
      <c r="F23">
        <v>43</v>
      </c>
      <c r="G23" s="1">
        <v>-0.33900000000000002</v>
      </c>
      <c r="H23">
        <v>308</v>
      </c>
      <c r="I23">
        <v>815</v>
      </c>
      <c r="J23" s="1">
        <v>3.0000000000000001E-3</v>
      </c>
      <c r="K23" s="3">
        <v>2234</v>
      </c>
      <c r="L23" s="1">
        <v>7.8E-2</v>
      </c>
      <c r="M23" s="1">
        <v>-5.8999999999999997E-2</v>
      </c>
      <c r="N23" s="1">
        <v>5.6000000000000001E-2</v>
      </c>
      <c r="O23">
        <v>87</v>
      </c>
      <c r="P23">
        <v>0.93</v>
      </c>
    </row>
    <row r="24" spans="1:16" x14ac:dyDescent="0.2">
      <c r="A24">
        <v>23</v>
      </c>
      <c r="B24" t="s">
        <v>25</v>
      </c>
      <c r="C24" t="s">
        <v>47</v>
      </c>
      <c r="D24">
        <v>66.3</v>
      </c>
      <c r="E24" s="1">
        <v>0.58699999999999997</v>
      </c>
      <c r="F24">
        <v>64</v>
      </c>
      <c r="G24" s="1">
        <v>0.10199999999999999</v>
      </c>
      <c r="H24">
        <v>225</v>
      </c>
      <c r="I24">
        <v>713</v>
      </c>
      <c r="J24" s="1">
        <v>1.0999999999999999E-2</v>
      </c>
      <c r="K24" s="3">
        <v>1505</v>
      </c>
      <c r="L24" s="1">
        <v>1.4999999999999999E-2</v>
      </c>
      <c r="M24" s="1">
        <v>-1.4999999999999999E-2</v>
      </c>
      <c r="N24" s="1">
        <v>7.9000000000000001E-2</v>
      </c>
      <c r="O24">
        <v>80</v>
      </c>
      <c r="P24">
        <v>0.89</v>
      </c>
    </row>
    <row r="25" spans="1:16" x14ac:dyDescent="0.2">
      <c r="A25">
        <v>24</v>
      </c>
      <c r="B25" t="s">
        <v>8</v>
      </c>
      <c r="C25" t="s">
        <v>48</v>
      </c>
      <c r="D25">
        <v>65.8</v>
      </c>
      <c r="E25" s="1">
        <v>0.73599999999999999</v>
      </c>
      <c r="F25">
        <v>67</v>
      </c>
      <c r="G25" s="1">
        <v>-0.28199999999999997</v>
      </c>
      <c r="H25">
        <v>231.5</v>
      </c>
      <c r="I25">
        <v>138</v>
      </c>
      <c r="J25" s="1">
        <v>8.9999999999999993E-3</v>
      </c>
      <c r="K25" s="3">
        <v>2181</v>
      </c>
      <c r="L25" s="1">
        <v>6.0000000000000001E-3</v>
      </c>
      <c r="M25" s="1">
        <v>-8.3000000000000004E-2</v>
      </c>
      <c r="N25" s="2">
        <v>0.06</v>
      </c>
      <c r="O25">
        <v>89</v>
      </c>
      <c r="P25">
        <v>0.89</v>
      </c>
    </row>
    <row r="26" spans="1:16" x14ac:dyDescent="0.2">
      <c r="A26">
        <v>25</v>
      </c>
      <c r="B26" t="s">
        <v>49</v>
      </c>
      <c r="C26" t="s">
        <v>50</v>
      </c>
      <c r="D26">
        <v>65.599999999999994</v>
      </c>
      <c r="E26" s="1">
        <v>0.71299999999999997</v>
      </c>
      <c r="F26">
        <v>41</v>
      </c>
      <c r="G26" s="1">
        <v>-0.432</v>
      </c>
      <c r="H26">
        <v>386.5</v>
      </c>
      <c r="I26" s="3">
        <v>1695</v>
      </c>
      <c r="J26" s="1">
        <v>3.0000000000000001E-3</v>
      </c>
      <c r="K26" s="3">
        <v>2062</v>
      </c>
      <c r="L26" s="1">
        <v>4.8000000000000001E-2</v>
      </c>
      <c r="M26" s="1">
        <v>-0.17399999999999999</v>
      </c>
      <c r="N26" s="2">
        <v>7.0000000000000007E-2</v>
      </c>
      <c r="O26">
        <v>88</v>
      </c>
      <c r="P26">
        <v>0.93</v>
      </c>
    </row>
    <row r="27" spans="1:16" x14ac:dyDescent="0.2">
      <c r="A27">
        <v>26</v>
      </c>
      <c r="B27" t="s">
        <v>29</v>
      </c>
      <c r="C27" t="s">
        <v>51</v>
      </c>
      <c r="D27">
        <v>65.3</v>
      </c>
      <c r="E27" s="1">
        <v>0.64500000000000002</v>
      </c>
      <c r="F27">
        <v>56</v>
      </c>
      <c r="G27" s="1">
        <v>-0.13300000000000001</v>
      </c>
      <c r="H27">
        <v>361</v>
      </c>
      <c r="I27">
        <v>790</v>
      </c>
      <c r="J27" s="1">
        <v>1.2E-2</v>
      </c>
      <c r="K27" s="3">
        <v>2228</v>
      </c>
      <c r="L27" s="1">
        <v>7.2999999999999995E-2</v>
      </c>
      <c r="M27" s="1">
        <v>-0.13100000000000001</v>
      </c>
      <c r="N27" s="1">
        <v>5.7000000000000002E-2</v>
      </c>
      <c r="O27">
        <v>82</v>
      </c>
      <c r="P27">
        <v>0.93</v>
      </c>
    </row>
    <row r="28" spans="1:16" x14ac:dyDescent="0.2">
      <c r="A28">
        <v>27</v>
      </c>
      <c r="B28" t="s">
        <v>40</v>
      </c>
      <c r="C28" t="s">
        <v>52</v>
      </c>
      <c r="D28">
        <v>65.3</v>
      </c>
      <c r="E28" s="1">
        <v>0.45500000000000002</v>
      </c>
      <c r="F28">
        <v>51</v>
      </c>
      <c r="G28" s="1">
        <v>-0.151</v>
      </c>
      <c r="H28">
        <v>383.5</v>
      </c>
      <c r="I28">
        <v>80</v>
      </c>
      <c r="J28" s="1">
        <v>3.1E-2</v>
      </c>
      <c r="K28" s="3">
        <v>2498</v>
      </c>
      <c r="L28" s="1">
        <v>4.2999999999999997E-2</v>
      </c>
      <c r="M28" s="1">
        <v>5.8000000000000003E-2</v>
      </c>
      <c r="N28" s="1">
        <v>7.8E-2</v>
      </c>
      <c r="O28">
        <v>74</v>
      </c>
      <c r="P28">
        <v>0.77</v>
      </c>
    </row>
    <row r="29" spans="1:16" x14ac:dyDescent="0.2">
      <c r="A29">
        <v>28</v>
      </c>
      <c r="B29" t="s">
        <v>40</v>
      </c>
      <c r="C29" t="s">
        <v>53</v>
      </c>
      <c r="D29">
        <v>65.2</v>
      </c>
      <c r="E29" s="1">
        <v>0.80200000000000005</v>
      </c>
      <c r="F29">
        <v>76</v>
      </c>
      <c r="G29" s="1">
        <v>-6.3E-2</v>
      </c>
      <c r="H29">
        <v>149.5</v>
      </c>
      <c r="I29">
        <v>0</v>
      </c>
      <c r="J29" s="2">
        <v>0</v>
      </c>
      <c r="K29">
        <v>3</v>
      </c>
      <c r="L29" s="1">
        <v>1E-3</v>
      </c>
      <c r="M29" s="1">
        <v>-7.8E-2</v>
      </c>
      <c r="N29" s="1">
        <v>8.2000000000000003E-2</v>
      </c>
      <c r="O29">
        <v>70</v>
      </c>
      <c r="P29">
        <v>0.76</v>
      </c>
    </row>
    <row r="30" spans="1:16" x14ac:dyDescent="0.2">
      <c r="A30">
        <v>29</v>
      </c>
      <c r="B30" t="s">
        <v>31</v>
      </c>
      <c r="C30" t="s">
        <v>54</v>
      </c>
      <c r="D30">
        <v>62.4</v>
      </c>
      <c r="E30" s="1">
        <v>0.875</v>
      </c>
      <c r="F30">
        <v>56</v>
      </c>
      <c r="G30" s="1">
        <v>-0.53200000000000003</v>
      </c>
      <c r="H30">
        <v>156.5</v>
      </c>
      <c r="I30">
        <v>668</v>
      </c>
      <c r="J30" s="1">
        <v>3.0000000000000001E-3</v>
      </c>
      <c r="K30">
        <v>931</v>
      </c>
      <c r="L30" s="1">
        <v>1.2999999999999999E-2</v>
      </c>
      <c r="M30" s="1">
        <v>-0.107</v>
      </c>
      <c r="N30" s="1">
        <v>5.3999999999999999E-2</v>
      </c>
      <c r="O30">
        <v>81</v>
      </c>
      <c r="P30">
        <v>0.92</v>
      </c>
    </row>
    <row r="31" spans="1:16" x14ac:dyDescent="0.2">
      <c r="A31">
        <v>30</v>
      </c>
      <c r="B31" t="s">
        <v>17</v>
      </c>
      <c r="C31" t="s">
        <v>55</v>
      </c>
      <c r="D31">
        <v>62.2</v>
      </c>
      <c r="E31" s="1">
        <v>0.67300000000000004</v>
      </c>
      <c r="F31">
        <v>51</v>
      </c>
      <c r="G31" s="1">
        <v>-0.73099999999999998</v>
      </c>
      <c r="H31">
        <v>159.5</v>
      </c>
      <c r="I31">
        <v>247</v>
      </c>
      <c r="J31" s="1">
        <v>6.0000000000000001E-3</v>
      </c>
      <c r="K31">
        <v>65</v>
      </c>
      <c r="L31" s="1">
        <v>1.2999999999999999E-2</v>
      </c>
      <c r="M31" s="1">
        <v>-0.192</v>
      </c>
      <c r="N31" s="1">
        <v>3.7999999999999999E-2</v>
      </c>
      <c r="O31">
        <v>89</v>
      </c>
      <c r="P31">
        <v>0.94</v>
      </c>
    </row>
    <row r="32" spans="1:16" x14ac:dyDescent="0.2">
      <c r="A32">
        <v>31</v>
      </c>
      <c r="B32" t="s">
        <v>13</v>
      </c>
      <c r="C32" t="s">
        <v>56</v>
      </c>
      <c r="D32">
        <v>61.9</v>
      </c>
      <c r="E32" s="2">
        <v>0.65</v>
      </c>
      <c r="F32">
        <v>40</v>
      </c>
      <c r="G32" s="1">
        <v>-0.26200000000000001</v>
      </c>
      <c r="H32">
        <v>372</v>
      </c>
      <c r="I32">
        <v>180</v>
      </c>
      <c r="J32" s="1">
        <v>2.7E-2</v>
      </c>
      <c r="K32" s="3">
        <v>2850</v>
      </c>
      <c r="M32" s="1">
        <v>4.2000000000000003E-2</v>
      </c>
      <c r="N32" s="2">
        <v>0.05</v>
      </c>
      <c r="O32">
        <v>65</v>
      </c>
      <c r="P32">
        <v>0.77</v>
      </c>
    </row>
    <row r="33" spans="1:16" x14ac:dyDescent="0.2">
      <c r="A33">
        <v>32</v>
      </c>
      <c r="B33" t="s">
        <v>27</v>
      </c>
      <c r="C33" t="s">
        <v>57</v>
      </c>
      <c r="D33">
        <v>61.5</v>
      </c>
      <c r="E33" s="1">
        <v>0.67400000000000004</v>
      </c>
      <c r="F33">
        <v>81</v>
      </c>
      <c r="G33" s="1">
        <v>-0.64400000000000002</v>
      </c>
      <c r="H33">
        <v>163.5</v>
      </c>
      <c r="I33">
        <v>34</v>
      </c>
      <c r="J33" s="1">
        <v>1E-3</v>
      </c>
      <c r="K33">
        <v>6</v>
      </c>
      <c r="L33" s="1">
        <v>3.0000000000000001E-3</v>
      </c>
      <c r="M33" s="1">
        <v>-0.127</v>
      </c>
      <c r="N33" s="1">
        <v>5.2999999999999999E-2</v>
      </c>
      <c r="O33">
        <v>83</v>
      </c>
      <c r="P33">
        <v>0.93</v>
      </c>
    </row>
    <row r="34" spans="1:16" x14ac:dyDescent="0.2">
      <c r="A34">
        <v>33</v>
      </c>
      <c r="B34" t="s">
        <v>58</v>
      </c>
      <c r="C34" t="s">
        <v>59</v>
      </c>
      <c r="D34">
        <v>61.1</v>
      </c>
      <c r="E34" s="1">
        <v>0.50900000000000001</v>
      </c>
      <c r="F34">
        <v>39</v>
      </c>
      <c r="G34" s="1">
        <v>-0.34399999999999997</v>
      </c>
      <c r="H34">
        <v>199</v>
      </c>
      <c r="I34">
        <v>192</v>
      </c>
      <c r="J34" s="1">
        <v>1.2999999999999999E-2</v>
      </c>
      <c r="K34" s="3">
        <v>2020</v>
      </c>
      <c r="L34" s="1">
        <v>6.8000000000000005E-2</v>
      </c>
      <c r="M34" s="1">
        <v>1.2E-2</v>
      </c>
      <c r="N34" s="1">
        <v>5.0999999999999997E-2</v>
      </c>
      <c r="O34">
        <v>73</v>
      </c>
      <c r="P34">
        <v>0.88</v>
      </c>
    </row>
    <row r="35" spans="1:16" x14ac:dyDescent="0.2">
      <c r="A35">
        <v>34</v>
      </c>
      <c r="B35" t="s">
        <v>60</v>
      </c>
      <c r="C35" t="s">
        <v>61</v>
      </c>
      <c r="D35">
        <v>59.5</v>
      </c>
      <c r="E35" s="1">
        <v>0.47799999999999998</v>
      </c>
      <c r="F35">
        <v>63</v>
      </c>
      <c r="G35" s="2">
        <v>-0.14000000000000001</v>
      </c>
      <c r="H35">
        <v>377.5</v>
      </c>
      <c r="I35">
        <v>399</v>
      </c>
      <c r="J35" s="1">
        <v>1.7000000000000001E-2</v>
      </c>
      <c r="K35" s="3">
        <v>1493</v>
      </c>
      <c r="L35" s="1">
        <v>0.10299999999999999</v>
      </c>
      <c r="N35" s="1">
        <v>2.5000000000000001E-2</v>
      </c>
      <c r="O35">
        <v>70</v>
      </c>
      <c r="P35">
        <v>0.78</v>
      </c>
    </row>
    <row r="36" spans="1:16" x14ac:dyDescent="0.2">
      <c r="A36">
        <v>35</v>
      </c>
      <c r="B36" t="s">
        <v>17</v>
      </c>
      <c r="C36" t="s">
        <v>62</v>
      </c>
      <c r="D36">
        <v>59.4</v>
      </c>
      <c r="E36" s="1">
        <v>0.183</v>
      </c>
      <c r="F36">
        <v>46</v>
      </c>
      <c r="G36" s="1">
        <v>-0.26400000000000001</v>
      </c>
      <c r="H36">
        <v>263</v>
      </c>
      <c r="I36">
        <v>10</v>
      </c>
      <c r="J36" s="1">
        <v>2.1000000000000001E-2</v>
      </c>
      <c r="K36">
        <v>169</v>
      </c>
      <c r="L36" s="2">
        <v>0.02</v>
      </c>
      <c r="M36" s="1">
        <v>0.33400000000000002</v>
      </c>
      <c r="N36" s="1">
        <v>4.5999999999999999E-2</v>
      </c>
      <c r="O36">
        <v>54</v>
      </c>
      <c r="P36">
        <v>0.63</v>
      </c>
    </row>
    <row r="37" spans="1:16" x14ac:dyDescent="0.2">
      <c r="A37">
        <v>36</v>
      </c>
      <c r="B37" t="s">
        <v>63</v>
      </c>
      <c r="C37" t="s">
        <v>64</v>
      </c>
      <c r="D37">
        <v>58.7</v>
      </c>
      <c r="E37" s="1">
        <v>0.246</v>
      </c>
      <c r="F37">
        <v>27</v>
      </c>
      <c r="G37" s="2">
        <v>-0.61</v>
      </c>
      <c r="H37">
        <v>370</v>
      </c>
      <c r="I37">
        <v>13</v>
      </c>
      <c r="J37" s="1">
        <v>2.1000000000000001E-2</v>
      </c>
      <c r="K37">
        <v>129</v>
      </c>
      <c r="L37" s="1">
        <v>1.4E-2</v>
      </c>
      <c r="M37" s="1">
        <v>0.28100000000000003</v>
      </c>
      <c r="N37" s="1">
        <v>3.9E-2</v>
      </c>
      <c r="O37">
        <v>39</v>
      </c>
      <c r="P37">
        <v>0.56000000000000005</v>
      </c>
    </row>
    <row r="38" spans="1:16" x14ac:dyDescent="0.2">
      <c r="A38">
        <v>37</v>
      </c>
      <c r="B38" t="s">
        <v>15</v>
      </c>
      <c r="C38" t="s">
        <v>65</v>
      </c>
      <c r="D38">
        <v>57.6</v>
      </c>
      <c r="E38" s="1">
        <v>0.126</v>
      </c>
      <c r="F38">
        <v>44</v>
      </c>
      <c r="G38" s="1">
        <v>-0.11899999999999999</v>
      </c>
      <c r="H38">
        <v>388</v>
      </c>
      <c r="I38">
        <v>23</v>
      </c>
      <c r="J38" s="1">
        <v>4.3999999999999997E-2</v>
      </c>
      <c r="K38">
        <v>179</v>
      </c>
      <c r="M38" s="1">
        <v>0.108</v>
      </c>
      <c r="N38" s="2">
        <v>0.03</v>
      </c>
      <c r="O38">
        <v>55</v>
      </c>
      <c r="P38">
        <v>0.71</v>
      </c>
    </row>
    <row r="39" spans="1:16" x14ac:dyDescent="0.2">
      <c r="A39">
        <v>38</v>
      </c>
      <c r="B39" t="s">
        <v>29</v>
      </c>
      <c r="C39" t="s">
        <v>66</v>
      </c>
      <c r="D39">
        <v>57.6</v>
      </c>
      <c r="E39" s="2">
        <v>0.22</v>
      </c>
      <c r="F39">
        <v>45</v>
      </c>
      <c r="G39" s="1">
        <v>-0.44400000000000001</v>
      </c>
      <c r="H39">
        <v>375.5</v>
      </c>
      <c r="I39">
        <v>39</v>
      </c>
      <c r="J39" s="1">
        <v>3.5000000000000003E-2</v>
      </c>
      <c r="K39" s="3">
        <v>1500</v>
      </c>
      <c r="L39" s="1">
        <v>2.3E-2</v>
      </c>
      <c r="M39" s="1">
        <v>4.0000000000000001E-3</v>
      </c>
      <c r="N39" s="2">
        <v>0.05</v>
      </c>
      <c r="O39">
        <v>60</v>
      </c>
      <c r="P39">
        <v>0.71</v>
      </c>
    </row>
    <row r="40" spans="1:16" x14ac:dyDescent="0.2">
      <c r="A40">
        <v>39</v>
      </c>
      <c r="B40" t="s">
        <v>67</v>
      </c>
      <c r="C40" t="s">
        <v>68</v>
      </c>
      <c r="D40">
        <v>57.5</v>
      </c>
      <c r="E40" s="1">
        <v>0.878</v>
      </c>
      <c r="F40">
        <v>51</v>
      </c>
      <c r="G40" s="1">
        <v>-0.81100000000000005</v>
      </c>
      <c r="H40">
        <v>170</v>
      </c>
      <c r="I40" s="3">
        <v>1503</v>
      </c>
      <c r="J40" s="1">
        <v>3.0000000000000001E-3</v>
      </c>
      <c r="K40">
        <v>56</v>
      </c>
      <c r="L40" s="1">
        <v>9.2999999999999999E-2</v>
      </c>
      <c r="M40" s="1">
        <v>-0.20699999999999999</v>
      </c>
      <c r="N40" s="1">
        <v>6.5000000000000002E-2</v>
      </c>
      <c r="O40">
        <v>92</v>
      </c>
      <c r="P40">
        <v>0.94</v>
      </c>
    </row>
    <row r="41" spans="1:16" x14ac:dyDescent="0.2">
      <c r="A41">
        <v>40</v>
      </c>
      <c r="B41" t="s">
        <v>38</v>
      </c>
      <c r="C41" t="s">
        <v>69</v>
      </c>
      <c r="D41">
        <v>57.5</v>
      </c>
      <c r="E41" s="1">
        <v>0.65100000000000002</v>
      </c>
      <c r="F41">
        <v>43</v>
      </c>
      <c r="G41" s="2">
        <v>-0.56999999999999995</v>
      </c>
      <c r="H41">
        <v>153.5</v>
      </c>
      <c r="I41">
        <v>69</v>
      </c>
      <c r="J41" s="1">
        <v>2.8000000000000001E-2</v>
      </c>
      <c r="K41" s="3">
        <v>2563</v>
      </c>
      <c r="L41" s="1">
        <v>2.1999999999999999E-2</v>
      </c>
      <c r="M41" s="1">
        <v>4.5999999999999999E-2</v>
      </c>
      <c r="N41" s="1">
        <v>7.2999999999999995E-2</v>
      </c>
      <c r="O41">
        <v>61</v>
      </c>
      <c r="P41">
        <v>0.85</v>
      </c>
    </row>
    <row r="42" spans="1:16" x14ac:dyDescent="0.2">
      <c r="A42">
        <v>41</v>
      </c>
      <c r="B42" t="s">
        <v>42</v>
      </c>
      <c r="C42" t="s">
        <v>70</v>
      </c>
      <c r="D42">
        <v>57.5</v>
      </c>
      <c r="E42" s="1">
        <v>0.45100000000000001</v>
      </c>
      <c r="F42">
        <v>35</v>
      </c>
      <c r="G42" s="1">
        <v>-7.3999999999999996E-2</v>
      </c>
      <c r="H42">
        <v>387.5</v>
      </c>
      <c r="I42">
        <v>118</v>
      </c>
      <c r="J42" s="1">
        <v>4.7E-2</v>
      </c>
      <c r="K42" s="3">
        <v>2222</v>
      </c>
      <c r="L42" s="2">
        <v>0.2</v>
      </c>
      <c r="M42" s="2">
        <v>-0.02</v>
      </c>
      <c r="N42" s="2">
        <v>0.06</v>
      </c>
      <c r="O42">
        <v>61</v>
      </c>
      <c r="P42">
        <v>0.78</v>
      </c>
    </row>
    <row r="43" spans="1:16" x14ac:dyDescent="0.2">
      <c r="A43">
        <v>42</v>
      </c>
      <c r="B43" t="s">
        <v>13</v>
      </c>
      <c r="C43" t="s">
        <v>71</v>
      </c>
      <c r="D43">
        <v>57.3</v>
      </c>
      <c r="E43" s="1">
        <v>0.115</v>
      </c>
      <c r="F43">
        <v>76</v>
      </c>
      <c r="G43" s="1">
        <v>-0.34100000000000003</v>
      </c>
      <c r="H43">
        <v>384.5</v>
      </c>
      <c r="I43">
        <v>134</v>
      </c>
      <c r="J43" s="2">
        <v>0.01</v>
      </c>
      <c r="K43">
        <v>572</v>
      </c>
      <c r="L43" s="1">
        <v>8.1000000000000003E-2</v>
      </c>
      <c r="M43" s="1">
        <v>0.38800000000000001</v>
      </c>
      <c r="N43" s="1">
        <v>3.5999999999999997E-2</v>
      </c>
      <c r="O43">
        <v>58</v>
      </c>
      <c r="P43">
        <v>0.67</v>
      </c>
    </row>
    <row r="44" spans="1:16" x14ac:dyDescent="0.2">
      <c r="A44">
        <v>43</v>
      </c>
      <c r="B44" t="s">
        <v>72</v>
      </c>
      <c r="C44" t="s">
        <v>73</v>
      </c>
      <c r="D44">
        <v>56.9</v>
      </c>
      <c r="E44" s="1">
        <v>0.50700000000000001</v>
      </c>
      <c r="F44">
        <v>67</v>
      </c>
      <c r="G44" s="2">
        <v>-0.37</v>
      </c>
      <c r="H44">
        <v>381.5</v>
      </c>
      <c r="I44">
        <v>69</v>
      </c>
      <c r="J44" s="1">
        <v>4.4999999999999998E-2</v>
      </c>
      <c r="K44" s="3">
        <v>6067</v>
      </c>
      <c r="L44" s="2">
        <v>0.04</v>
      </c>
      <c r="M44" s="1">
        <v>-6.9000000000000006E-2</v>
      </c>
      <c r="N44" s="1">
        <v>0.115</v>
      </c>
      <c r="O44">
        <v>76</v>
      </c>
      <c r="P44">
        <v>0.78</v>
      </c>
    </row>
    <row r="45" spans="1:16" x14ac:dyDescent="0.2">
      <c r="A45">
        <v>44</v>
      </c>
      <c r="B45" t="s">
        <v>8</v>
      </c>
      <c r="C45" t="s">
        <v>74</v>
      </c>
      <c r="D45">
        <v>56.2</v>
      </c>
      <c r="E45" s="1">
        <v>2.1000000000000001E-2</v>
      </c>
      <c r="F45">
        <v>51</v>
      </c>
      <c r="G45" s="2">
        <v>0</v>
      </c>
      <c r="H45">
        <v>381.5</v>
      </c>
      <c r="I45">
        <v>3</v>
      </c>
      <c r="J45" s="1">
        <v>1.9E-2</v>
      </c>
      <c r="K45">
        <v>14</v>
      </c>
      <c r="L45" s="1">
        <v>3.1E-2</v>
      </c>
      <c r="M45" s="1">
        <v>0.13300000000000001</v>
      </c>
      <c r="N45" s="1">
        <v>2.5000000000000001E-2</v>
      </c>
      <c r="O45">
        <v>38</v>
      </c>
      <c r="P45">
        <v>0.54</v>
      </c>
    </row>
    <row r="46" spans="1:16" x14ac:dyDescent="0.2">
      <c r="A46">
        <v>45</v>
      </c>
      <c r="B46" t="s">
        <v>8</v>
      </c>
      <c r="C46" t="s">
        <v>75</v>
      </c>
      <c r="D46">
        <v>55.7</v>
      </c>
      <c r="E46" s="1">
        <v>0.376</v>
      </c>
      <c r="F46">
        <v>50</v>
      </c>
      <c r="G46" s="1">
        <v>-0.222</v>
      </c>
      <c r="H46">
        <v>136.5</v>
      </c>
      <c r="I46">
        <v>37</v>
      </c>
      <c r="J46" s="1">
        <v>1.2E-2</v>
      </c>
      <c r="K46">
        <v>330</v>
      </c>
      <c r="L46" s="1">
        <v>1.2999999999999999E-2</v>
      </c>
      <c r="M46" s="1">
        <v>-8.3000000000000004E-2</v>
      </c>
      <c r="N46" s="1">
        <v>9.2999999999999999E-2</v>
      </c>
      <c r="O46">
        <v>47</v>
      </c>
      <c r="P46">
        <v>0.65</v>
      </c>
    </row>
    <row r="47" spans="1:16" x14ac:dyDescent="0.2">
      <c r="A47">
        <v>46</v>
      </c>
      <c r="B47" t="s">
        <v>45</v>
      </c>
      <c r="C47" t="s">
        <v>76</v>
      </c>
      <c r="D47">
        <v>54.8</v>
      </c>
      <c r="E47" s="1">
        <v>0.34300000000000003</v>
      </c>
      <c r="F47">
        <v>54</v>
      </c>
      <c r="G47" s="1">
        <v>-1.2E-2</v>
      </c>
      <c r="H47">
        <v>216.5</v>
      </c>
      <c r="I47">
        <v>573</v>
      </c>
      <c r="J47" s="1">
        <v>3.5999999999999997E-2</v>
      </c>
      <c r="K47" s="3">
        <v>1559</v>
      </c>
      <c r="L47" s="1">
        <v>5.6000000000000001E-2</v>
      </c>
      <c r="M47" s="1">
        <v>-9.1999999999999998E-2</v>
      </c>
      <c r="N47" s="1">
        <v>4.2000000000000003E-2</v>
      </c>
      <c r="O47">
        <v>69</v>
      </c>
      <c r="P47">
        <v>0.82</v>
      </c>
    </row>
    <row r="48" spans="1:16" x14ac:dyDescent="0.2">
      <c r="A48">
        <v>47</v>
      </c>
      <c r="B48" t="s">
        <v>40</v>
      </c>
      <c r="C48" t="s">
        <v>77</v>
      </c>
      <c r="D48">
        <v>53.7</v>
      </c>
      <c r="E48" s="1">
        <v>0.47199999999999998</v>
      </c>
      <c r="F48">
        <v>49</v>
      </c>
      <c r="G48" s="1">
        <v>-0.83699999999999997</v>
      </c>
      <c r="H48">
        <v>156</v>
      </c>
      <c r="I48">
        <v>1</v>
      </c>
      <c r="J48" s="1">
        <v>7.6999999999999999E-2</v>
      </c>
      <c r="K48">
        <v>36</v>
      </c>
      <c r="L48" s="2">
        <v>0</v>
      </c>
      <c r="M48" s="1">
        <v>-0.109</v>
      </c>
      <c r="N48" s="2">
        <v>0.06</v>
      </c>
      <c r="O48">
        <v>79</v>
      </c>
      <c r="P48">
        <v>0.92</v>
      </c>
    </row>
    <row r="49" spans="1:20" x14ac:dyDescent="0.2">
      <c r="A49">
        <v>48</v>
      </c>
      <c r="B49" t="s">
        <v>13</v>
      </c>
      <c r="C49" t="s">
        <v>78</v>
      </c>
      <c r="D49">
        <v>50.5</v>
      </c>
      <c r="E49" s="1">
        <v>0.34200000000000003</v>
      </c>
      <c r="F49">
        <v>51</v>
      </c>
      <c r="G49" s="1">
        <v>-0.52200000000000002</v>
      </c>
      <c r="H49">
        <v>265.5</v>
      </c>
      <c r="I49">
        <v>12</v>
      </c>
      <c r="J49" s="1">
        <v>5.6000000000000001E-2</v>
      </c>
      <c r="K49">
        <v>524</v>
      </c>
      <c r="L49" s="1">
        <v>1.4999999999999999E-2</v>
      </c>
      <c r="M49" s="1">
        <v>-5.1999999999999998E-2</v>
      </c>
      <c r="N49" s="1">
        <v>3.6999999999999998E-2</v>
      </c>
      <c r="O49">
        <v>49</v>
      </c>
      <c r="P49">
        <v>0.72</v>
      </c>
    </row>
    <row r="50" spans="1:20" x14ac:dyDescent="0.2">
      <c r="A50">
        <v>49</v>
      </c>
      <c r="B50" t="s">
        <v>79</v>
      </c>
      <c r="C50" t="s">
        <v>80</v>
      </c>
      <c r="D50">
        <v>49.5</v>
      </c>
      <c r="E50" s="1">
        <v>0.309</v>
      </c>
      <c r="F50">
        <v>56</v>
      </c>
      <c r="G50" s="1">
        <v>-9.8000000000000004E-2</v>
      </c>
      <c r="H50">
        <v>395</v>
      </c>
      <c r="I50" s="3">
        <v>1960</v>
      </c>
      <c r="J50" s="1">
        <v>2.1999999999999999E-2</v>
      </c>
      <c r="K50" s="3">
        <v>2338</v>
      </c>
      <c r="L50" s="1">
        <v>0.21199999999999999</v>
      </c>
      <c r="M50" s="1">
        <v>-0.13100000000000001</v>
      </c>
      <c r="N50" s="2">
        <v>7.0000000000000007E-2</v>
      </c>
      <c r="O50">
        <v>70</v>
      </c>
      <c r="P50">
        <v>0.83</v>
      </c>
    </row>
    <row r="51" spans="1:20" x14ac:dyDescent="0.2">
      <c r="A51">
        <v>50</v>
      </c>
      <c r="B51" t="s">
        <v>13</v>
      </c>
      <c r="C51" t="s">
        <v>81</v>
      </c>
      <c r="D51">
        <v>48.9</v>
      </c>
      <c r="E51" s="1">
        <v>0.75600000000000001</v>
      </c>
      <c r="F51">
        <v>59</v>
      </c>
      <c r="G51" s="1">
        <v>-0.80600000000000005</v>
      </c>
      <c r="H51">
        <v>147.5</v>
      </c>
      <c r="I51">
        <v>736</v>
      </c>
      <c r="J51" s="1">
        <v>1.4E-2</v>
      </c>
      <c r="K51">
        <v>880</v>
      </c>
      <c r="L51" s="1">
        <v>5.5E-2</v>
      </c>
      <c r="M51" s="1">
        <v>-0.246</v>
      </c>
      <c r="N51" s="2">
        <v>0.04</v>
      </c>
      <c r="O51">
        <v>67</v>
      </c>
      <c r="P51">
        <v>0.81</v>
      </c>
    </row>
    <row r="52" spans="1:20" x14ac:dyDescent="0.2">
      <c r="A52">
        <v>51</v>
      </c>
      <c r="B52" t="s">
        <v>15</v>
      </c>
      <c r="C52" t="s">
        <v>82</v>
      </c>
      <c r="D52">
        <v>46.8</v>
      </c>
      <c r="E52" s="1">
        <v>0.50600000000000001</v>
      </c>
      <c r="F52">
        <v>55</v>
      </c>
      <c r="G52" s="1">
        <v>-0.80100000000000005</v>
      </c>
      <c r="H52">
        <v>266.5</v>
      </c>
      <c r="I52">
        <v>426</v>
      </c>
      <c r="J52" s="1">
        <v>1.0999999999999999E-2</v>
      </c>
      <c r="K52">
        <v>269</v>
      </c>
      <c r="L52" s="1">
        <v>0.223</v>
      </c>
      <c r="M52" s="1">
        <v>-0.125</v>
      </c>
      <c r="N52" s="1">
        <v>8.9999999999999993E-3</v>
      </c>
      <c r="O52">
        <v>72</v>
      </c>
      <c r="P52">
        <v>0.78</v>
      </c>
    </row>
    <row r="53" spans="1:20" x14ac:dyDescent="0.2">
      <c r="A53">
        <v>52</v>
      </c>
      <c r="B53" t="s">
        <v>8</v>
      </c>
      <c r="C53" t="s">
        <v>83</v>
      </c>
      <c r="D53">
        <v>44</v>
      </c>
      <c r="E53" s="1">
        <v>0.378</v>
      </c>
      <c r="F53">
        <v>67</v>
      </c>
      <c r="G53" s="1">
        <v>-0.67200000000000004</v>
      </c>
      <c r="H53">
        <v>146</v>
      </c>
      <c r="I53">
        <v>140</v>
      </c>
      <c r="J53" s="1">
        <v>2.7E-2</v>
      </c>
      <c r="K53">
        <v>223</v>
      </c>
      <c r="L53" s="1">
        <v>2.8000000000000001E-2</v>
      </c>
      <c r="M53" s="1">
        <v>-0.45700000000000002</v>
      </c>
      <c r="N53" s="1">
        <v>4.8000000000000001E-2</v>
      </c>
      <c r="O53">
        <v>60</v>
      </c>
      <c r="P53">
        <v>0.7</v>
      </c>
    </row>
    <row r="54" spans="1:20" x14ac:dyDescent="0.2">
      <c r="A54">
        <v>53</v>
      </c>
      <c r="B54" t="s">
        <v>8</v>
      </c>
      <c r="C54" t="s">
        <v>84</v>
      </c>
      <c r="D54">
        <v>40.5</v>
      </c>
      <c r="E54" s="2">
        <v>0.26</v>
      </c>
      <c r="F54">
        <v>75</v>
      </c>
      <c r="G54" s="1">
        <v>-0.71799999999999997</v>
      </c>
      <c r="H54">
        <v>143</v>
      </c>
      <c r="I54">
        <v>247</v>
      </c>
      <c r="J54" s="1">
        <v>1.2E-2</v>
      </c>
      <c r="K54">
        <v>383</v>
      </c>
      <c r="L54" s="1">
        <v>0.124</v>
      </c>
      <c r="M54" s="1">
        <v>-0.217</v>
      </c>
      <c r="N54" s="1">
        <v>4.3999999999999997E-2</v>
      </c>
      <c r="O54">
        <v>55</v>
      </c>
      <c r="P54">
        <v>0.72</v>
      </c>
    </row>
    <row r="55" spans="1:20" x14ac:dyDescent="0.2">
      <c r="T55" t="s">
        <v>93</v>
      </c>
    </row>
    <row r="58" spans="1:20" x14ac:dyDescent="0.2">
      <c r="B58" s="6"/>
      <c r="D58" s="6"/>
    </row>
    <row r="59" spans="1:20" x14ac:dyDescent="0.2">
      <c r="B59" s="6"/>
      <c r="D59" s="6"/>
    </row>
    <row r="60" spans="1:20" x14ac:dyDescent="0.2">
      <c r="B60" s="6"/>
      <c r="D60" s="6"/>
    </row>
    <row r="61" spans="1:20" x14ac:dyDescent="0.2">
      <c r="B61" s="6"/>
      <c r="D61" s="6"/>
    </row>
    <row r="62" spans="1:20" x14ac:dyDescent="0.2">
      <c r="B62" s="6"/>
      <c r="D62" s="6"/>
    </row>
    <row r="63" spans="1:20" x14ac:dyDescent="0.2">
      <c r="B63" s="6"/>
      <c r="D63" s="6"/>
    </row>
    <row r="64" spans="1:20" x14ac:dyDescent="0.2">
      <c r="B64" s="6"/>
      <c r="D64" s="6"/>
    </row>
    <row r="65" spans="2:4" x14ac:dyDescent="0.2">
      <c r="B65" s="6"/>
      <c r="D65" s="6"/>
    </row>
    <row r="66" spans="2:4" x14ac:dyDescent="0.2">
      <c r="B66" s="6"/>
      <c r="D66" s="6"/>
    </row>
    <row r="67" spans="2:4" x14ac:dyDescent="0.2">
      <c r="B67" s="6"/>
      <c r="D67" s="6"/>
    </row>
    <row r="68" spans="2:4" x14ac:dyDescent="0.2">
      <c r="B68" s="6"/>
      <c r="D68" s="6"/>
    </row>
    <row r="69" spans="2:4" x14ac:dyDescent="0.2">
      <c r="B69" s="6"/>
      <c r="D69" s="6"/>
    </row>
    <row r="70" spans="2:4" x14ac:dyDescent="0.2">
      <c r="B70" s="6"/>
      <c r="D70" s="6"/>
    </row>
    <row r="71" spans="2:4" x14ac:dyDescent="0.2">
      <c r="B71" s="6"/>
      <c r="D71" s="6"/>
    </row>
    <row r="72" spans="2:4" x14ac:dyDescent="0.2">
      <c r="B72" s="6"/>
      <c r="D72" s="6"/>
    </row>
    <row r="73" spans="2:4" x14ac:dyDescent="0.2">
      <c r="B73" s="6"/>
      <c r="D73" s="6"/>
    </row>
    <row r="74" spans="2:4" x14ac:dyDescent="0.2">
      <c r="B74" s="6"/>
      <c r="D74" s="6"/>
    </row>
    <row r="75" spans="2:4" x14ac:dyDescent="0.2">
      <c r="B75" s="6"/>
      <c r="D75" s="6"/>
    </row>
    <row r="76" spans="2:4" x14ac:dyDescent="0.2">
      <c r="B76" s="6"/>
      <c r="D76" s="6"/>
    </row>
    <row r="77" spans="2:4" x14ac:dyDescent="0.2">
      <c r="B77" s="6"/>
      <c r="D77" s="6"/>
    </row>
    <row r="78" spans="2:4" x14ac:dyDescent="0.2">
      <c r="B78" s="6"/>
      <c r="D78" s="6"/>
    </row>
    <row r="79" spans="2:4" x14ac:dyDescent="0.2">
      <c r="B79" s="6"/>
      <c r="D79" s="6"/>
    </row>
    <row r="80" spans="2:4" x14ac:dyDescent="0.2">
      <c r="B80" s="6"/>
      <c r="D80" s="6"/>
    </row>
    <row r="81" spans="2:4" x14ac:dyDescent="0.2">
      <c r="B81" s="6"/>
      <c r="D81" s="6"/>
    </row>
    <row r="82" spans="2:4" x14ac:dyDescent="0.2">
      <c r="B82" s="6"/>
      <c r="D82" s="6"/>
    </row>
    <row r="83" spans="2:4" x14ac:dyDescent="0.2">
      <c r="B83" s="6"/>
      <c r="D83" s="6"/>
    </row>
    <row r="84" spans="2:4" x14ac:dyDescent="0.2">
      <c r="B84" s="6"/>
      <c r="D84" s="6"/>
    </row>
    <row r="85" spans="2:4" x14ac:dyDescent="0.2">
      <c r="B85" s="6"/>
      <c r="D85" s="6"/>
    </row>
    <row r="86" spans="2:4" x14ac:dyDescent="0.2">
      <c r="B86" s="6"/>
      <c r="D86" s="6"/>
    </row>
    <row r="87" spans="2:4" x14ac:dyDescent="0.2">
      <c r="B87" s="6"/>
      <c r="D87" s="6"/>
    </row>
    <row r="88" spans="2:4" x14ac:dyDescent="0.2">
      <c r="B88" s="6"/>
      <c r="D88" s="6"/>
    </row>
    <row r="89" spans="2:4" x14ac:dyDescent="0.2">
      <c r="B89" s="6"/>
      <c r="D89" s="6"/>
    </row>
    <row r="90" spans="2:4" x14ac:dyDescent="0.2">
      <c r="B90" s="6"/>
      <c r="D90" s="6"/>
    </row>
    <row r="91" spans="2:4" x14ac:dyDescent="0.2">
      <c r="B91" s="6"/>
      <c r="D91" s="6"/>
    </row>
    <row r="92" spans="2:4" x14ac:dyDescent="0.2">
      <c r="B92" s="6"/>
      <c r="D92" s="6"/>
    </row>
    <row r="93" spans="2:4" x14ac:dyDescent="0.2">
      <c r="B93" s="6"/>
      <c r="D93" s="6"/>
    </row>
    <row r="94" spans="2:4" x14ac:dyDescent="0.2">
      <c r="B94" s="6"/>
      <c r="D94" s="6"/>
    </row>
    <row r="95" spans="2:4" x14ac:dyDescent="0.2">
      <c r="B95" s="6"/>
      <c r="D95" s="6"/>
    </row>
    <row r="96" spans="2:4" x14ac:dyDescent="0.2">
      <c r="B96" s="6"/>
      <c r="D96" s="6"/>
    </row>
    <row r="97" spans="2:4" x14ac:dyDescent="0.2">
      <c r="B97" s="6"/>
      <c r="D97" s="6"/>
    </row>
    <row r="98" spans="2:4" x14ac:dyDescent="0.2">
      <c r="B98" s="6"/>
      <c r="D98" s="6"/>
    </row>
    <row r="99" spans="2:4" x14ac:dyDescent="0.2">
      <c r="B99" s="6"/>
      <c r="D99" s="6"/>
    </row>
    <row r="100" spans="2:4" x14ac:dyDescent="0.2">
      <c r="B100" s="6"/>
      <c r="D100" s="6"/>
    </row>
    <row r="101" spans="2:4" x14ac:dyDescent="0.2">
      <c r="B101" s="6"/>
      <c r="D101" s="6"/>
    </row>
    <row r="102" spans="2:4" x14ac:dyDescent="0.2">
      <c r="B102" s="6"/>
      <c r="D102" s="6"/>
    </row>
    <row r="103" spans="2:4" x14ac:dyDescent="0.2">
      <c r="B103" s="6"/>
      <c r="D103" s="6"/>
    </row>
    <row r="104" spans="2:4" x14ac:dyDescent="0.2">
      <c r="B104" s="6"/>
      <c r="D104" s="6"/>
    </row>
    <row r="105" spans="2:4" x14ac:dyDescent="0.2">
      <c r="B105" s="6"/>
      <c r="D105" s="6"/>
    </row>
    <row r="106" spans="2:4" x14ac:dyDescent="0.2">
      <c r="B106" s="6"/>
      <c r="D106" s="6"/>
    </row>
    <row r="107" spans="2:4" x14ac:dyDescent="0.2">
      <c r="B107" s="6"/>
      <c r="D107" s="6"/>
    </row>
  </sheetData>
  <sortState xmlns:xlrd2="http://schemas.microsoft.com/office/spreadsheetml/2017/richdata2" ref="D58:D107">
    <sortCondition ref="D58:D107"/>
  </sortState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81BBD-563F-5043-B2DB-62F8CCDFA520}">
  <dimension ref="A1:U54"/>
  <sheetViews>
    <sheetView tabSelected="1" zoomScale="113" workbookViewId="0">
      <selection activeCell="Q24" sqref="Q24"/>
    </sheetView>
  </sheetViews>
  <sheetFormatPr baseColWidth="10" defaultRowHeight="15" x14ac:dyDescent="0.2"/>
  <cols>
    <col min="3" max="3" width="8.33203125" customWidth="1"/>
    <col min="4" max="4" width="9.33203125" customWidth="1"/>
    <col min="5" max="5" width="7.6640625" customWidth="1"/>
    <col min="6" max="6" width="9.33203125" customWidth="1"/>
    <col min="7" max="7" width="8" customWidth="1"/>
    <col min="8" max="8" width="6.6640625" customWidth="1"/>
    <col min="9" max="9" width="7.83203125" customWidth="1"/>
    <col min="10" max="10" width="6" customWidth="1"/>
    <col min="11" max="11" width="7.6640625" customWidth="1"/>
    <col min="12" max="12" width="8" customWidth="1"/>
    <col min="13" max="14" width="7.6640625" customWidth="1"/>
    <col min="15" max="15" width="8.33203125" customWidth="1"/>
  </cols>
  <sheetData>
    <row r="1" spans="1:21" x14ac:dyDescent="0.2">
      <c r="A1" t="s">
        <v>95</v>
      </c>
      <c r="B1" t="s">
        <v>108</v>
      </c>
      <c r="C1" t="s">
        <v>94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</row>
    <row r="2" spans="1:21" x14ac:dyDescent="0.2">
      <c r="A2" t="str">
        <f>Sheet1!C2</f>
        <v>Ireland</v>
      </c>
      <c r="B2">
        <v>75.099999999999994</v>
      </c>
      <c r="C2" s="5">
        <f>AVERAGE(D2:O2)</f>
        <v>57.560118510222765</v>
      </c>
      <c r="D2" s="5">
        <f>100 * ( (Sheet1!E2-MIN(Sheet1!E$2:E$54) ) / (MAX(Sheet1!E$2:E$54) - MIN(Sheet1!E$2:E$54) ))</f>
        <v>75.315126050420162</v>
      </c>
      <c r="E2" s="5">
        <f>100 * ( (Sheet1!F2-MIN(Sheet1!F$2:F$54) ) / (MAX(Sheet1!F$2:F$54) - MIN(Sheet1!F$2:F$54) ))</f>
        <v>37.096774193548384</v>
      </c>
      <c r="F2" s="5">
        <f>100 * ( (Sheet1!G2-MIN(Sheet1!G$2:G$54) ) / (MAX(Sheet1!G$2:G$54) - MIN(Sheet1!G$2:G$54) ))</f>
        <v>42.066027689030882</v>
      </c>
      <c r="G2" s="5">
        <f>100 * ( (Sheet1!H2-MIN(Sheet1!H$2:H$54) ) / (MAX(Sheet1!H$2:H$54) - MIN(Sheet1!H$2:H$54) ))</f>
        <v>99.045801526717554</v>
      </c>
      <c r="H2" s="5">
        <f>100 * ( (Sheet1!I2-MIN(Sheet1!I$2:I$54) ) / (MAX(Sheet1!I$2:I$54) - MIN(Sheet1!I$2:I$54) ))</f>
        <v>48.622448979591837</v>
      </c>
      <c r="I2" s="5">
        <f>100 * ( (Sheet1!J2-MIN(Sheet1!J$2:J$54) ) / (MAX(Sheet1!J$2:J$54) - MIN(Sheet1!J$2:J$54) ))</f>
        <v>2.5974025974025974</v>
      </c>
      <c r="J2" s="5">
        <f>100 * ( (Sheet1!K2-MIN(Sheet1!K$2:K$54) ) / (MAX(Sheet1!K$2:K$54) - MIN(Sheet1!K$2:K$54) ))</f>
        <v>17.875989445910289</v>
      </c>
      <c r="K2" s="5">
        <f>100 * ( (Sheet1!L2-MIN(Sheet1!L$2:L$54) ) / (MAX(Sheet1!L$2:L$54) - MIN(Sheet1!L$2:L$54) ))</f>
        <v>38.56502242152466</v>
      </c>
      <c r="L2" s="5">
        <f>100 * ( (Sheet1!M2-MIN(Sheet1!M$2:M$54) ) / (MAX(Sheet1!M$2:M$54) - MIN(Sheet1!M$2:M$54) ))</f>
        <v>39.881656804733737</v>
      </c>
      <c r="M2" s="5">
        <f>100 * ( (Sheet1!N2-MIN(Sheet1!N$2:N$54) ) / (MAX(Sheet1!N$2:N$54) - MIN(Sheet1!N$2:N$54) ))</f>
        <v>100</v>
      </c>
      <c r="N2" s="5">
        <f>100 * ( (Sheet1!O2-MIN(Sheet1!O$2:O$54) ) / (MAX(Sheet1!O$2:O$54) - MIN(Sheet1!O$2:O$54) ))</f>
        <v>89.65517241379311</v>
      </c>
      <c r="O2" s="5">
        <f>100 * ( (Sheet1!P2-MIN(Sheet1!P$2:P$54) ) / (MAX(Sheet1!P$2:P$54) - MIN(Sheet1!P$2:P$54) ))</f>
        <v>100</v>
      </c>
      <c r="P2" s="6"/>
      <c r="Q2" s="6"/>
      <c r="R2" s="5">
        <f>C2*$U$3</f>
        <v>75.048001738155023</v>
      </c>
      <c r="S2" t="s">
        <v>109</v>
      </c>
    </row>
    <row r="3" spans="1:21" x14ac:dyDescent="0.2">
      <c r="A3" t="str">
        <f>Sheet1!C3</f>
        <v>Spain</v>
      </c>
      <c r="B3">
        <v>74.599999999999994</v>
      </c>
      <c r="C3" s="5">
        <f t="shared" ref="C3:C54" si="0">AVERAGE(D3:O3)</f>
        <v>48.483238909773945</v>
      </c>
      <c r="D3" s="5">
        <f>100 * ( (Sheet1!E3-MIN(Sheet1!E$2:E$54) ) / (MAX(Sheet1!E$2:E$54) - MIN(Sheet1!E$2:E$54) ))</f>
        <v>78.361344537815128</v>
      </c>
      <c r="E3" s="5">
        <f>100 * ( (Sheet1!F3-MIN(Sheet1!F$2:F$54) ) / (MAX(Sheet1!F$2:F$54) - MIN(Sheet1!F$2:F$54) ))</f>
        <v>35.483870967741936</v>
      </c>
      <c r="F3" s="5">
        <f>100 * ( (Sheet1!G3-MIN(Sheet1!G$2:G$54) ) / (MAX(Sheet1!G$2:G$54) - MIN(Sheet1!G$2:G$54) ))</f>
        <v>63.15228966986156</v>
      </c>
      <c r="G3" s="5">
        <f>100 * ( (Sheet1!H3-MIN(Sheet1!H$2:H$54) ) / (MAX(Sheet1!H$2:H$54) - MIN(Sheet1!H$2:H$54) ))</f>
        <v>99.427480916030532</v>
      </c>
      <c r="H3" s="5">
        <f>100 * ( (Sheet1!I3-MIN(Sheet1!I$2:I$54) ) / (MAX(Sheet1!I$2:I$54) - MIN(Sheet1!I$2:I$54) ))</f>
        <v>6.0714285714285712</v>
      </c>
      <c r="I3" s="5">
        <f>100 * ( (Sheet1!J3-MIN(Sheet1!J$2:J$54) ) / (MAX(Sheet1!J$2:J$54) - MIN(Sheet1!J$2:J$54) ))</f>
        <v>11.688311688311687</v>
      </c>
      <c r="J3" s="5">
        <f>100 * ( (Sheet1!K3-MIN(Sheet1!K$2:K$54) ) / (MAX(Sheet1!K$2:K$54) - MIN(Sheet1!K$2:K$54) ))</f>
        <v>30.70580474934037</v>
      </c>
      <c r="K3" s="5">
        <f>100 * ( (Sheet1!L3-MIN(Sheet1!L$2:L$54) ) / (MAX(Sheet1!L$2:L$54) - MIN(Sheet1!L$2:L$54) ))</f>
        <v>9.8654708520179373</v>
      </c>
      <c r="L3" s="5">
        <f>100 * ( (Sheet1!M3-MIN(Sheet1!M$2:M$54) ) / (MAX(Sheet1!M$2:M$54) - MIN(Sheet1!M$2:M$54) ))</f>
        <v>38.579881656804737</v>
      </c>
      <c r="M3" s="5">
        <f>100 * ( (Sheet1!N3-MIN(Sheet1!N$2:N$54) ) / (MAX(Sheet1!N$2:N$54) - MIN(Sheet1!N$2:N$54) ))</f>
        <v>33.093525179856123</v>
      </c>
      <c r="N3" s="5">
        <f>100 * ( (Sheet1!O3-MIN(Sheet1!O$2:O$54) ) / (MAX(Sheet1!O$2:O$54) - MIN(Sheet1!O$2:O$54) ))</f>
        <v>89.65517241379311</v>
      </c>
      <c r="O3" s="5">
        <f>100 * ( (Sheet1!P3-MIN(Sheet1!P$2:P$54) ) / (MAX(Sheet1!P$2:P$54) - MIN(Sheet1!P$2:P$54) ))</f>
        <v>85.714285714285722</v>
      </c>
      <c r="R3" s="5">
        <f t="shared" ref="R3:R40" si="1">C3*$U$3</f>
        <v>63.213389620208737</v>
      </c>
      <c r="S3" t="s">
        <v>110</v>
      </c>
      <c r="U3">
        <f>75.1/57.6</f>
        <v>1.3038194444444444</v>
      </c>
    </row>
    <row r="4" spans="1:21" x14ac:dyDescent="0.2">
      <c r="A4" t="str">
        <f>Sheet1!C4</f>
        <v>U.A.E.</v>
      </c>
      <c r="B4">
        <v>74.599999999999994</v>
      </c>
      <c r="C4" s="5">
        <f t="shared" si="0"/>
        <v>39.92291861939222</v>
      </c>
      <c r="D4" s="5">
        <f>100 * ( (Sheet1!E4-MIN(Sheet1!E$2:E$54) ) / (MAX(Sheet1!E$2:E$54) - MIN(Sheet1!E$2:E$54) ))</f>
        <v>100</v>
      </c>
      <c r="E4" s="5">
        <f>100 * ( (Sheet1!F4-MIN(Sheet1!F$2:F$54) ) / (MAX(Sheet1!F$2:F$54) - MIN(Sheet1!F$2:F$54) ))</f>
        <v>32.258064516129032</v>
      </c>
      <c r="F4" s="5">
        <f>100 * ( (Sheet1!G4-MIN(Sheet1!G$2:G$54) ) / (MAX(Sheet1!G$2:G$54) - MIN(Sheet1!G$2:G$54) ))</f>
        <v>46.964856230031948</v>
      </c>
      <c r="G4" s="5">
        <f>100 * ( (Sheet1!H4-MIN(Sheet1!H$2:H$54) ) / (MAX(Sheet1!H$2:H$54) - MIN(Sheet1!H$2:H$54) ))</f>
        <v>99.809160305343511</v>
      </c>
      <c r="H4" s="5">
        <f>100 * ( (Sheet1!I4-MIN(Sheet1!I$2:I$54) ) / (MAX(Sheet1!I$2:I$54) - MIN(Sheet1!I$2:I$54) ))</f>
        <v>2.295918367346939</v>
      </c>
      <c r="I4" s="5">
        <f>100 * ( (Sheet1!J4-MIN(Sheet1!J$2:J$54) ) / (MAX(Sheet1!J$2:J$54) - MIN(Sheet1!J$2:J$54) ))</f>
        <v>3.8961038961038961</v>
      </c>
      <c r="J4" s="5">
        <f>100 * ( (Sheet1!K4-MIN(Sheet1!K$2:K$54) ) / (MAX(Sheet1!K$2:K$54) - MIN(Sheet1!K$2:K$54) ))</f>
        <v>3.4960422163588389</v>
      </c>
      <c r="K4" s="5">
        <f>100 * ( (Sheet1!L4-MIN(Sheet1!L$2:L$54) ) / (MAX(Sheet1!L$2:L$54) - MIN(Sheet1!L$2:L$54) ))</f>
        <v>0</v>
      </c>
      <c r="L4" s="5">
        <f>100 * ( (Sheet1!M4-MIN(Sheet1!M$2:M$54) ) / (MAX(Sheet1!M$2:M$54) - MIN(Sheet1!M$2:M$54) ))</f>
        <v>53.846153846153854</v>
      </c>
      <c r="M4" s="5">
        <f>100 * ( (Sheet1!N4-MIN(Sheet1!N$2:N$54) ) / (MAX(Sheet1!N$2:N$54) - MIN(Sheet1!N$2:N$54) ))</f>
        <v>10.071942446043167</v>
      </c>
      <c r="N4" s="5">
        <f>100 * ( (Sheet1!O4-MIN(Sheet1!O$2:O$54) ) / (MAX(Sheet1!O$2:O$54) - MIN(Sheet1!O$2:O$54) ))</f>
        <v>43.103448275862064</v>
      </c>
      <c r="O4" s="5">
        <f>100 * ( (Sheet1!P4-MIN(Sheet1!P$2:P$54) ) / (MAX(Sheet1!P$2:P$54) - MIN(Sheet1!P$2:P$54) ))</f>
        <v>83.333333333333343</v>
      </c>
      <c r="R4" s="5">
        <f t="shared" si="1"/>
        <v>52.052277574936731</v>
      </c>
      <c r="S4" t="s">
        <v>111</v>
      </c>
    </row>
    <row r="5" spans="1:21" x14ac:dyDescent="0.2">
      <c r="A5" t="str">
        <f>Sheet1!C5</f>
        <v>Denmark</v>
      </c>
      <c r="B5">
        <v>74.3</v>
      </c>
      <c r="C5" s="5">
        <f t="shared" si="0"/>
        <v>39.922983531956127</v>
      </c>
      <c r="D5" s="5">
        <f>100 * ( (Sheet1!E5-MIN(Sheet1!E$2:E$54) ) / (MAX(Sheet1!E$2:E$54) - MIN(Sheet1!E$2:E$54) ))</f>
        <v>77.731092436974791</v>
      </c>
      <c r="E5" s="5">
        <f>100 * ( (Sheet1!F5-MIN(Sheet1!F$2:F$54) ) / (MAX(Sheet1!F$2:F$54) - MIN(Sheet1!F$2:F$54) ))</f>
        <v>8.064516129032258</v>
      </c>
      <c r="F5" s="5">
        <f>100 * ( (Sheet1!G5-MIN(Sheet1!G$2:G$54) ) / (MAX(Sheet1!G$2:G$54) - MIN(Sheet1!G$2:G$54) ))</f>
        <v>49.094781682641106</v>
      </c>
      <c r="G5" s="5">
        <f>100 * ( (Sheet1!H5-MIN(Sheet1!H$2:H$54) ) / (MAX(Sheet1!H$2:H$54) - MIN(Sheet1!H$2:H$54) ))</f>
        <v>64.885496183206101</v>
      </c>
      <c r="H5" s="5">
        <f>100 * ( (Sheet1!I5-MIN(Sheet1!I$2:I$54) ) / (MAX(Sheet1!I$2:I$54) - MIN(Sheet1!I$2:I$54) ))</f>
        <v>18.928571428571427</v>
      </c>
      <c r="I5" s="5">
        <f>100 * ( (Sheet1!J5-MIN(Sheet1!J$2:J$54) ) / (MAX(Sheet1!J$2:J$54) - MIN(Sheet1!J$2:J$54) ))</f>
        <v>2.5974025974025974</v>
      </c>
      <c r="J5" s="5">
        <f>100 * ( (Sheet1!K5-MIN(Sheet1!K$2:K$54) ) / (MAX(Sheet1!K$2:K$54) - MIN(Sheet1!K$2:K$54) ))</f>
        <v>7.6352242744063323</v>
      </c>
      <c r="K5" s="5">
        <f>100 * ( (Sheet1!L5-MIN(Sheet1!L$2:L$54) ) / (MAX(Sheet1!L$2:L$54) - MIN(Sheet1!L$2:L$54) ))</f>
        <v>6.7264573991031389</v>
      </c>
      <c r="L5" s="5">
        <f>100 * ( (Sheet1!M5-MIN(Sheet1!M$2:M$54) ) / (MAX(Sheet1!M$2:M$54) - MIN(Sheet1!M$2:M$54) ))</f>
        <v>51.597633136094679</v>
      </c>
      <c r="M5" s="5">
        <f>100 * ( (Sheet1!N5-MIN(Sheet1!N$2:N$54) ) / (MAX(Sheet1!N$2:N$54) - MIN(Sheet1!N$2:N$54) ))</f>
        <v>17.266187050359711</v>
      </c>
      <c r="N5" s="5">
        <f>100 * ( (Sheet1!O5-MIN(Sheet1!O$2:O$54) ) / (MAX(Sheet1!O$2:O$54) - MIN(Sheet1!O$2:O$54) ))</f>
        <v>79.310344827586206</v>
      </c>
      <c r="O5" s="5">
        <f>100 * ( (Sheet1!P5-MIN(Sheet1!P$2:P$54) ) / (MAX(Sheet1!P$2:P$54) - MIN(Sheet1!P$2:P$54) ))</f>
        <v>95.238095238095227</v>
      </c>
      <c r="R5" s="5">
        <f t="shared" si="1"/>
        <v>52.052362209199742</v>
      </c>
    </row>
    <row r="6" spans="1:21" x14ac:dyDescent="0.2">
      <c r="A6" t="str">
        <f>Sheet1!C6</f>
        <v>Finland</v>
      </c>
      <c r="B6">
        <v>74.2</v>
      </c>
      <c r="C6" s="5">
        <f t="shared" si="0"/>
        <v>41.271860973206302</v>
      </c>
      <c r="D6" s="5">
        <f>100 * ( (Sheet1!E6-MIN(Sheet1!E$2:E$54) ) / (MAX(Sheet1!E$2:E$54) - MIN(Sheet1!E$2:E$54) ))</f>
        <v>74.054621848739501</v>
      </c>
      <c r="E6" s="5">
        <f>100 * ( (Sheet1!F6-MIN(Sheet1!F$2:F$54) ) / (MAX(Sheet1!F$2:F$54) - MIN(Sheet1!F$2:F$54) ))</f>
        <v>8.064516129032258</v>
      </c>
      <c r="F6" s="5">
        <f>100 * ( (Sheet1!G6-MIN(Sheet1!G$2:G$54) ) / (MAX(Sheet1!G$2:G$54) - MIN(Sheet1!G$2:G$54) ))</f>
        <v>25.98509052183174</v>
      </c>
      <c r="G6" s="5">
        <f>100 * ( (Sheet1!H6-MIN(Sheet1!H$2:H$54) ) / (MAX(Sheet1!H$2:H$54) - MIN(Sheet1!H$2:H$54) ))</f>
        <v>99.045801526717554</v>
      </c>
      <c r="H6" s="5">
        <f>100 * ( (Sheet1!I6-MIN(Sheet1!I$2:I$54) ) / (MAX(Sheet1!I$2:I$54) - MIN(Sheet1!I$2:I$54) ))</f>
        <v>14.234693877551022</v>
      </c>
      <c r="I6" s="5">
        <f>100 * ( (Sheet1!J6-MIN(Sheet1!J$2:J$54) ) / (MAX(Sheet1!J$2:J$54) - MIN(Sheet1!J$2:J$54) ))</f>
        <v>3.8961038961038961</v>
      </c>
      <c r="J6" s="5">
        <f>100 * ( (Sheet1!K6-MIN(Sheet1!K$2:K$54) ) / (MAX(Sheet1!K$2:K$54) - MIN(Sheet1!K$2:K$54) ))</f>
        <v>3.380606860158311</v>
      </c>
      <c r="K6" s="5">
        <f>100 * ( (Sheet1!L6-MIN(Sheet1!L$2:L$54) ) / (MAX(Sheet1!L$2:L$54) - MIN(Sheet1!L$2:L$54) ))</f>
        <v>23.318385650224212</v>
      </c>
      <c r="L6" s="5">
        <f>100 * ( (Sheet1!M6-MIN(Sheet1!M$2:M$54) ) / (MAX(Sheet1!M$2:M$54) - MIN(Sheet1!M$2:M$54) ))</f>
        <v>40.118343195266277</v>
      </c>
      <c r="M6" s="5">
        <f>100 * ( (Sheet1!N6-MIN(Sheet1!N$2:N$54) ) / (MAX(Sheet1!N$2:N$54) - MIN(Sheet1!N$2:N$54) ))</f>
        <v>16.546762589928061</v>
      </c>
      <c r="N6" s="5">
        <f>100 * ( (Sheet1!O6-MIN(Sheet1!O$2:O$54) ) / (MAX(Sheet1!O$2:O$54) - MIN(Sheet1!O$2:O$54) ))</f>
        <v>91.379310344827587</v>
      </c>
      <c r="O6" s="5">
        <f>100 * ( (Sheet1!P6-MIN(Sheet1!P$2:P$54) ) / (MAX(Sheet1!P$2:P$54) - MIN(Sheet1!P$2:P$54) ))</f>
        <v>95.238095238095227</v>
      </c>
      <c r="R6" s="5">
        <f t="shared" si="1"/>
        <v>53.811054845274185</v>
      </c>
    </row>
    <row r="7" spans="1:21" x14ac:dyDescent="0.2">
      <c r="A7" t="str">
        <f>Sheet1!C7</f>
        <v>Norway</v>
      </c>
      <c r="B7">
        <v>73.099999999999994</v>
      </c>
      <c r="C7" s="5">
        <f t="shared" si="0"/>
        <v>38.759239077925123</v>
      </c>
      <c r="D7" s="5">
        <f>100 * ( (Sheet1!E7-MIN(Sheet1!E$2:E$54) ) / (MAX(Sheet1!E$2:E$54) - MIN(Sheet1!E$2:E$54) ))</f>
        <v>75.420168067226882</v>
      </c>
      <c r="E7" s="5">
        <f>100 * ( (Sheet1!F7-MIN(Sheet1!F$2:F$54) ) / (MAX(Sheet1!F$2:F$54) - MIN(Sheet1!F$2:F$54) ))</f>
        <v>1.6129032258064515</v>
      </c>
      <c r="F7" s="5">
        <f>100 * ( (Sheet1!G7-MIN(Sheet1!G$2:G$54) ) / (MAX(Sheet1!G$2:G$54) - MIN(Sheet1!G$2:G$54) ))</f>
        <v>60.170394036208727</v>
      </c>
      <c r="G7" s="5">
        <f>100 * ( (Sheet1!H7-MIN(Sheet1!H$2:H$54) ) / (MAX(Sheet1!H$2:H$54) - MIN(Sheet1!H$2:H$54) ))</f>
        <v>22.328244274809162</v>
      </c>
      <c r="H7" s="5">
        <f>100 * ( (Sheet1!I7-MIN(Sheet1!I$2:I$54) ) / (MAX(Sheet1!I$2:I$54) - MIN(Sheet1!I$2:I$54) ))</f>
        <v>13.622448979591836</v>
      </c>
      <c r="I7" s="5">
        <f>100 * ( (Sheet1!J7-MIN(Sheet1!J$2:J$54) ) / (MAX(Sheet1!J$2:J$54) - MIN(Sheet1!J$2:J$54) ))</f>
        <v>1.2987012987012987</v>
      </c>
      <c r="J7" s="5">
        <f>100 * ( (Sheet1!K7-MIN(Sheet1!K$2:K$54) ) / (MAX(Sheet1!K$2:K$54) - MIN(Sheet1!K$2:K$54) ))</f>
        <v>2.6715039577836408</v>
      </c>
      <c r="K7" s="5">
        <f>100 * ( (Sheet1!L7-MIN(Sheet1!L$2:L$54) ) / (MAX(Sheet1!L$2:L$54) - MIN(Sheet1!L$2:L$54) ))</f>
        <v>24.663677130044842</v>
      </c>
      <c r="L7" s="5">
        <f>100 * ( (Sheet1!M7-MIN(Sheet1!M$2:M$54) ) / (MAX(Sheet1!M$2:M$54) - MIN(Sheet1!M$2:M$54) ))</f>
        <v>46.627218934911248</v>
      </c>
      <c r="M7" s="5">
        <f>100 * ( (Sheet1!N7-MIN(Sheet1!N$2:N$54) ) / (MAX(Sheet1!N$2:N$54) - MIN(Sheet1!N$2:N$54) ))</f>
        <v>20.14388489208633</v>
      </c>
      <c r="N7" s="5">
        <f>100 * ( (Sheet1!O7-MIN(Sheet1!O$2:O$54) ) / (MAX(Sheet1!O$2:O$54) - MIN(Sheet1!O$2:O$54) ))</f>
        <v>96.551724137931032</v>
      </c>
      <c r="O7" s="5">
        <f>100 * ( (Sheet1!P7-MIN(Sheet1!P$2:P$54) ) / (MAX(Sheet1!P$2:P$54) - MIN(Sheet1!P$2:P$54) ))</f>
        <v>100</v>
      </c>
      <c r="R7" s="5">
        <f t="shared" si="1"/>
        <v>50.535049561669737</v>
      </c>
    </row>
    <row r="8" spans="1:21" x14ac:dyDescent="0.2">
      <c r="A8" t="str">
        <f>Sheet1!C8</f>
        <v>France</v>
      </c>
      <c r="B8">
        <v>71.5</v>
      </c>
      <c r="C8" s="5">
        <f t="shared" si="0"/>
        <v>51.57188350542922</v>
      </c>
      <c r="D8" s="5">
        <f>100 * ( (Sheet1!E8-MIN(Sheet1!E$2:E$54) ) / (MAX(Sheet1!E$2:E$54) - MIN(Sheet1!E$2:E$54) ))</f>
        <v>77.100840336134453</v>
      </c>
      <c r="E8" s="5">
        <f>100 * ( (Sheet1!F8-MIN(Sheet1!F$2:F$54) ) / (MAX(Sheet1!F$2:F$54) - MIN(Sheet1!F$2:F$54) ))</f>
        <v>77.41935483870968</v>
      </c>
      <c r="F8" s="5">
        <f>100 * ( (Sheet1!G8-MIN(Sheet1!G$2:G$54) ) / (MAX(Sheet1!G$2:G$54) - MIN(Sheet1!G$2:G$54) ))</f>
        <v>52.396166134185307</v>
      </c>
      <c r="G8" s="5">
        <f>100 * ( (Sheet1!H8-MIN(Sheet1!H$2:H$54) ) / (MAX(Sheet1!H$2:H$54) - MIN(Sheet1!H$2:H$54) ))</f>
        <v>99.427480916030532</v>
      </c>
      <c r="H8" s="5">
        <f>100 * ( (Sheet1!I8-MIN(Sheet1!I$2:I$54) ) / (MAX(Sheet1!I$2:I$54) - MIN(Sheet1!I$2:I$54) ))</f>
        <v>11.173469387755102</v>
      </c>
      <c r="I8" s="5">
        <f>100 * ( (Sheet1!J8-MIN(Sheet1!J$2:J$54) ) / (MAX(Sheet1!J$2:J$54) - MIN(Sheet1!J$2:J$54) ))</f>
        <v>7.7922077922077921</v>
      </c>
      <c r="J8" s="5">
        <f>100 * ( (Sheet1!K8-MIN(Sheet1!K$2:K$54) ) / (MAX(Sheet1!K$2:K$54) - MIN(Sheet1!K$2:K$54) ))</f>
        <v>29.881266490765174</v>
      </c>
      <c r="K8" s="5">
        <f>100 * ( (Sheet1!L8-MIN(Sheet1!L$2:L$54) ) / (MAX(Sheet1!L$2:L$54) - MIN(Sheet1!L$2:L$54) ))</f>
        <v>5.3811659192825116</v>
      </c>
      <c r="L8" s="5">
        <f>100 * ( (Sheet1!M8-MIN(Sheet1!M$2:M$54) ) / (MAX(Sheet1!M$2:M$54) - MIN(Sheet1!M$2:M$54) ))</f>
        <v>43.786982248520715</v>
      </c>
      <c r="M8" s="5">
        <f>100 * ( (Sheet1!N8-MIN(Sheet1!N$2:N$54) ) / (MAX(Sheet1!N$2:N$54) - MIN(Sheet1!N$2:N$54) ))</f>
        <v>37.410071942446045</v>
      </c>
      <c r="N8" s="5">
        <f>100 * ( (Sheet1!O8-MIN(Sheet1!O$2:O$54) ) / (MAX(Sheet1!O$2:O$54) - MIN(Sheet1!O$2:O$54) ))</f>
        <v>91.379310344827587</v>
      </c>
      <c r="O8" s="5">
        <f>100 * ( (Sheet1!P8-MIN(Sheet1!P$2:P$54) ) / (MAX(Sheet1!P$2:P$54) - MIN(Sheet1!P$2:P$54) ))</f>
        <v>85.714285714285722</v>
      </c>
      <c r="R8" s="5">
        <f t="shared" si="1"/>
        <v>67.240424501002337</v>
      </c>
    </row>
    <row r="9" spans="1:21" x14ac:dyDescent="0.2">
      <c r="A9" t="str">
        <f>Sheet1!C9</f>
        <v>Chile</v>
      </c>
      <c r="B9">
        <v>71.400000000000006</v>
      </c>
      <c r="C9" s="5">
        <f t="shared" si="0"/>
        <v>49.421644691302028</v>
      </c>
      <c r="D9" s="5">
        <f>100 * ( (Sheet1!E9-MIN(Sheet1!E$2:E$54) ) / (MAX(Sheet1!E$2:E$54) - MIN(Sheet1!E$2:E$54) ))</f>
        <v>94.852941176470594</v>
      </c>
      <c r="E9" s="5">
        <f>100 * ( (Sheet1!F9-MIN(Sheet1!F$2:F$54) ) / (MAX(Sheet1!F$2:F$54) - MIN(Sheet1!F$2:F$54) ))</f>
        <v>20.967741935483872</v>
      </c>
      <c r="F9" s="5">
        <f>100 * ( (Sheet1!G9-MIN(Sheet1!G$2:G$54) ) / (MAX(Sheet1!G$2:G$54) - MIN(Sheet1!G$2:G$54) ))</f>
        <v>66.240681576144837</v>
      </c>
      <c r="G9" s="5">
        <f>100 * ( (Sheet1!H9-MIN(Sheet1!H$2:H$54) ) / (MAX(Sheet1!H$2:H$54) - MIN(Sheet1!H$2:H$54) ))</f>
        <v>52.480916030534353</v>
      </c>
      <c r="H9" s="5">
        <f>100 * ( (Sheet1!I9-MIN(Sheet1!I$2:I$54) ) / (MAX(Sheet1!I$2:I$54) - MIN(Sheet1!I$2:I$54) ))</f>
        <v>8.4693877551020407</v>
      </c>
      <c r="I9" s="5">
        <f>100 * ( (Sheet1!J9-MIN(Sheet1!J$2:J$54) ) / (MAX(Sheet1!J$2:J$54) - MIN(Sheet1!J$2:J$54) ))</f>
        <v>45.45454545454546</v>
      </c>
      <c r="J9" s="5">
        <f>100 * ( (Sheet1!K9-MIN(Sheet1!K$2:K$54) ) / (MAX(Sheet1!K$2:K$54) - MIN(Sheet1!K$2:K$54) ))</f>
        <v>32.453825857519789</v>
      </c>
      <c r="K9" s="5">
        <f>100 * ( (Sheet1!L9-MIN(Sheet1!L$2:L$54) ) / (MAX(Sheet1!L$2:L$54) - MIN(Sheet1!L$2:L$54) ))</f>
        <v>11.210762331838566</v>
      </c>
      <c r="L9" s="5">
        <f>100 * ( (Sheet1!M9-MIN(Sheet1!M$2:M$54) ) / (MAX(Sheet1!M$2:M$54) - MIN(Sheet1!M$2:M$54) ))</f>
        <v>55.266272189349117</v>
      </c>
      <c r="M9" s="5">
        <f>100 * ( (Sheet1!N9-MIN(Sheet1!N$2:N$54) ) / (MAX(Sheet1!N$2:N$54) - MIN(Sheet1!N$2:N$54) ))</f>
        <v>69.784172661870514</v>
      </c>
      <c r="N9" s="5">
        <f>100 * ( (Sheet1!O9-MIN(Sheet1!O$2:O$54) ) / (MAX(Sheet1!O$2:O$54) - MIN(Sheet1!O$2:O$54) ))</f>
        <v>62.068965517241381</v>
      </c>
      <c r="O9" s="5">
        <f>100 * ( (Sheet1!P9-MIN(Sheet1!P$2:P$54) ) / (MAX(Sheet1!P$2:P$54) - MIN(Sheet1!P$2:P$54) ))</f>
        <v>73.80952380952381</v>
      </c>
      <c r="R9" s="5">
        <f t="shared" si="1"/>
        <v>64.436901324944131</v>
      </c>
    </row>
    <row r="10" spans="1:21" x14ac:dyDescent="0.2">
      <c r="A10" t="str">
        <f>Sheet1!C10</f>
        <v>Switzerland</v>
      </c>
      <c r="B10">
        <v>71.3</v>
      </c>
      <c r="C10" s="5">
        <f t="shared" si="0"/>
        <v>48.131898755315753</v>
      </c>
      <c r="D10" s="5">
        <f>100 * ( (Sheet1!E10-MIN(Sheet1!E$2:E$54) ) / (MAX(Sheet1!E$2:E$54) - MIN(Sheet1!E$2:E$54) ))</f>
        <v>65.231092436974791</v>
      </c>
      <c r="E10" s="5">
        <f>100 * ( (Sheet1!F10-MIN(Sheet1!F$2:F$54) ) / (MAX(Sheet1!F$2:F$54) - MIN(Sheet1!F$2:F$54) ))</f>
        <v>43.548387096774192</v>
      </c>
      <c r="F10" s="5">
        <f>100 * ( (Sheet1!G10-MIN(Sheet1!G$2:G$54) ) / (MAX(Sheet1!G$2:G$54) - MIN(Sheet1!G$2:G$54) ))</f>
        <v>49.307774227902023</v>
      </c>
      <c r="G10" s="5">
        <f>100 * ( (Sheet1!H10-MIN(Sheet1!H$2:H$54) ) / (MAX(Sheet1!H$2:H$54) - MIN(Sheet1!H$2:H$54) ))</f>
        <v>99.045801526717554</v>
      </c>
      <c r="H10" s="5">
        <f>100 * ( (Sheet1!I10-MIN(Sheet1!I$2:I$54) ) / (MAX(Sheet1!I$2:I$54) - MIN(Sheet1!I$2:I$54) ))</f>
        <v>19.030612244897959</v>
      </c>
      <c r="I10" s="5">
        <f>100 * ( (Sheet1!J10-MIN(Sheet1!J$2:J$54) ) / (MAX(Sheet1!J$2:J$54) - MIN(Sheet1!J$2:J$54) ))</f>
        <v>3.8961038961038961</v>
      </c>
      <c r="J10" s="5">
        <f>100 * ( (Sheet1!K10-MIN(Sheet1!K$2:K$54) ) / (MAX(Sheet1!K$2:K$54) - MIN(Sheet1!K$2:K$54) ))</f>
        <v>21.273087071240106</v>
      </c>
      <c r="K10" s="5">
        <f>100 * ( (Sheet1!L10-MIN(Sheet1!L$2:L$54) ) / (MAX(Sheet1!L$2:L$54) - MIN(Sheet1!L$2:L$54) ))</f>
        <v>23.318385650224212</v>
      </c>
      <c r="L10" s="5">
        <f>100 * ( (Sheet1!M10-MIN(Sheet1!M$2:M$54) ) / (MAX(Sheet1!M$2:M$54) - MIN(Sheet1!M$2:M$54) ))</f>
        <v>40.118343195266277</v>
      </c>
      <c r="M10" s="5">
        <f>100 * ( (Sheet1!N10-MIN(Sheet1!N$2:N$54) ) / (MAX(Sheet1!N$2:N$54) - MIN(Sheet1!N$2:N$54) ))</f>
        <v>17.985611510791369</v>
      </c>
      <c r="N10" s="5">
        <f>100 * ( (Sheet1!O10-MIN(Sheet1!O$2:O$54) ) / (MAX(Sheet1!O$2:O$54) - MIN(Sheet1!O$2:O$54) ))</f>
        <v>94.827586206896555</v>
      </c>
      <c r="O10" s="5">
        <f>100 * ( (Sheet1!P10-MIN(Sheet1!P$2:P$54) ) / (MAX(Sheet1!P$2:P$54) - MIN(Sheet1!P$2:P$54) ))</f>
        <v>100</v>
      </c>
      <c r="R10" s="5">
        <f t="shared" si="1"/>
        <v>62.755305495212028</v>
      </c>
    </row>
    <row r="11" spans="1:21" x14ac:dyDescent="0.2">
      <c r="A11" t="str">
        <f>Sheet1!C11</f>
        <v>Netherlands</v>
      </c>
      <c r="B11">
        <v>71.3</v>
      </c>
      <c r="C11" s="5">
        <f t="shared" si="0"/>
        <v>49.699464754527405</v>
      </c>
      <c r="D11" s="5">
        <f>100 * ( (Sheet1!E11-MIN(Sheet1!E$2:E$54) ) / (MAX(Sheet1!E$2:E$54) - MIN(Sheet1!E$2:E$54) ))</f>
        <v>70.588235294117638</v>
      </c>
      <c r="E11" s="5">
        <f>100 * ( (Sheet1!F11-MIN(Sheet1!F$2:F$54) ) / (MAX(Sheet1!F$2:F$54) - MIN(Sheet1!F$2:F$54) ))</f>
        <v>37.096774193548384</v>
      </c>
      <c r="F11" s="5">
        <f>100 * ( (Sheet1!G11-MIN(Sheet1!G$2:G$54) ) / (MAX(Sheet1!G$2:G$54) - MIN(Sheet1!G$2:G$54) ))</f>
        <v>56.123535676251322</v>
      </c>
      <c r="G11" s="5">
        <f>100 * ( (Sheet1!H11-MIN(Sheet1!H$2:H$54) ) / (MAX(Sheet1!H$2:H$54) - MIN(Sheet1!H$2:H$54) ))</f>
        <v>99.427480916030532</v>
      </c>
      <c r="H11" s="5">
        <f>100 * ( (Sheet1!I11-MIN(Sheet1!I$2:I$54) ) / (MAX(Sheet1!I$2:I$54) - MIN(Sheet1!I$2:I$54) ))</f>
        <v>27.704081632653061</v>
      </c>
      <c r="I11" s="5">
        <f>100 * ( (Sheet1!J11-MIN(Sheet1!J$2:J$54) ) / (MAX(Sheet1!J$2:J$54) - MIN(Sheet1!J$2:J$54) ))</f>
        <v>3.8961038961038961</v>
      </c>
      <c r="J11" s="5">
        <f>100 * ( (Sheet1!K11-MIN(Sheet1!K$2:K$54) ) / (MAX(Sheet1!K$2:K$54) - MIN(Sheet1!K$2:K$54) ))</f>
        <v>18.007915567282325</v>
      </c>
      <c r="K11" s="5">
        <f>100 * ( (Sheet1!L11-MIN(Sheet1!L$2:L$54) ) / (MAX(Sheet1!L$2:L$54) - MIN(Sheet1!L$2:L$54) ))</f>
        <v>35.426008968609871</v>
      </c>
      <c r="L11" s="5">
        <f>100 * ( (Sheet1!M11-MIN(Sheet1!M$2:M$54) ) / (MAX(Sheet1!M$2:M$54) - MIN(Sheet1!M$2:M$54) ))</f>
        <v>42.366863905325438</v>
      </c>
      <c r="M11" s="5">
        <f>100 * ( (Sheet1!N11-MIN(Sheet1!N$2:N$54) ) / (MAX(Sheet1!N$2:N$54) - MIN(Sheet1!N$2:N$54) ))</f>
        <v>20.863309352517987</v>
      </c>
      <c r="N11" s="5">
        <f>100 * ( (Sheet1!O11-MIN(Sheet1!O$2:O$54) ) / (MAX(Sheet1!O$2:O$54) - MIN(Sheet1!O$2:O$54) ))</f>
        <v>89.65517241379311</v>
      </c>
      <c r="O11" s="5">
        <f>100 * ( (Sheet1!P11-MIN(Sheet1!P$2:P$54) ) / (MAX(Sheet1!P$2:P$54) - MIN(Sheet1!P$2:P$54) ))</f>
        <v>95.238095238095227</v>
      </c>
      <c r="R11" s="5">
        <f t="shared" si="1"/>
        <v>64.79912852543417</v>
      </c>
    </row>
    <row r="12" spans="1:21" x14ac:dyDescent="0.2">
      <c r="A12" t="str">
        <f>Sheet1!C12</f>
        <v>Canada</v>
      </c>
      <c r="B12">
        <v>70.599999999999994</v>
      </c>
      <c r="C12" s="5">
        <f t="shared" si="0"/>
        <v>50.36156974221867</v>
      </c>
      <c r="D12" s="5">
        <f>100 * ( (Sheet1!E12-MIN(Sheet1!E$2:E$54) ) / (MAX(Sheet1!E$2:E$54) - MIN(Sheet1!E$2:E$54) ))</f>
        <v>79.306722689075642</v>
      </c>
      <c r="E12" s="5">
        <f>100 * ( (Sheet1!F12-MIN(Sheet1!F$2:F$54) ) / (MAX(Sheet1!F$2:F$54) - MIN(Sheet1!F$2:F$54) ))</f>
        <v>79.032258064516128</v>
      </c>
      <c r="F12" s="5">
        <f>100 * ( (Sheet1!G12-MIN(Sheet1!G$2:G$54) ) / (MAX(Sheet1!G$2:G$54) - MIN(Sheet1!G$2:G$54) ))</f>
        <v>45.473908413205535</v>
      </c>
      <c r="G12" s="5">
        <f>100 * ( (Sheet1!H12-MIN(Sheet1!H$2:H$54) ) / (MAX(Sheet1!H$2:H$54) - MIN(Sheet1!H$2:H$54) ))</f>
        <v>100</v>
      </c>
      <c r="H12" s="5">
        <f>100 * ( (Sheet1!I12-MIN(Sheet1!I$2:I$54) ) / (MAX(Sheet1!I$2:I$54) - MIN(Sheet1!I$2:I$54) ))</f>
        <v>13.520408163265307</v>
      </c>
      <c r="I12" s="5">
        <f>100 * ( (Sheet1!J12-MIN(Sheet1!J$2:J$54) ) / (MAX(Sheet1!J$2:J$54) - MIN(Sheet1!J$2:J$54) ))</f>
        <v>10.38961038961039</v>
      </c>
      <c r="J12" s="5">
        <f>100 * ( (Sheet1!K12-MIN(Sheet1!K$2:K$54) ) / (MAX(Sheet1!K$2:K$54) - MIN(Sheet1!K$2:K$54) ))</f>
        <v>12.54947229551451</v>
      </c>
      <c r="K12" s="5">
        <f>100 * ( (Sheet1!L12-MIN(Sheet1!L$2:L$54) ) / (MAX(Sheet1!L$2:L$54) - MIN(Sheet1!L$2:L$54) ))</f>
        <v>13.004484304932737</v>
      </c>
      <c r="L12" s="5">
        <f>100 * ( (Sheet1!M12-MIN(Sheet1!M$2:M$54) ) / (MAX(Sheet1!M$2:M$54) - MIN(Sheet1!M$2:M$54) ))</f>
        <v>39.053254437869825</v>
      </c>
      <c r="M12" s="5">
        <f>100 * ( (Sheet1!N12-MIN(Sheet1!N$2:N$54) ) / (MAX(Sheet1!N$2:N$54) - MIN(Sheet1!N$2:N$54) ))</f>
        <v>29.496402877697847</v>
      </c>
      <c r="N12" s="5">
        <f>100 * ( (Sheet1!O12-MIN(Sheet1!O$2:O$54) ) / (MAX(Sheet1!O$2:O$54) - MIN(Sheet1!O$2:O$54) ))</f>
        <v>89.65517241379311</v>
      </c>
      <c r="O12" s="5">
        <f>100 * ( (Sheet1!P12-MIN(Sheet1!P$2:P$54) ) / (MAX(Sheet1!P$2:P$54) - MIN(Sheet1!P$2:P$54) ))</f>
        <v>92.857142857142875</v>
      </c>
      <c r="R12" s="5">
        <f t="shared" si="1"/>
        <v>65.662393882649681</v>
      </c>
    </row>
    <row r="13" spans="1:21" x14ac:dyDescent="0.2">
      <c r="A13" t="str">
        <f>Sheet1!C13</f>
        <v>Sweden</v>
      </c>
      <c r="B13">
        <v>70</v>
      </c>
      <c r="C13" s="5">
        <f t="shared" si="0"/>
        <v>37.093155671789098</v>
      </c>
      <c r="D13" s="5">
        <f>100 * ( (Sheet1!E13-MIN(Sheet1!E$2:E$54) ) / (MAX(Sheet1!E$2:E$54) - MIN(Sheet1!E$2:E$54) ))</f>
        <v>70.693277310924358</v>
      </c>
      <c r="E13" s="5">
        <f>100 * ( (Sheet1!F13-MIN(Sheet1!F$2:F$54) ) / (MAX(Sheet1!F$2:F$54) - MIN(Sheet1!F$2:F$54) ))</f>
        <v>0</v>
      </c>
      <c r="F13" s="5">
        <f>100 * ( (Sheet1!G13-MIN(Sheet1!G$2:G$54) ) / (MAX(Sheet1!G$2:G$54) - MIN(Sheet1!G$2:G$54) ))</f>
        <v>38.338658146964853</v>
      </c>
      <c r="G13" s="5">
        <f>100 * ( (Sheet1!H13-MIN(Sheet1!H$2:H$54) ) / (MAX(Sheet1!H$2:H$54) - MIN(Sheet1!H$2:H$54) ))</f>
        <v>29.580152671755727</v>
      </c>
      <c r="H13" s="5">
        <f>100 * ( (Sheet1!I13-MIN(Sheet1!I$2:I$54) ) / (MAX(Sheet1!I$2:I$54) - MIN(Sheet1!I$2:I$54) ))</f>
        <v>8.3673469387755102</v>
      </c>
      <c r="I13" s="5">
        <f>100 * ( (Sheet1!J13-MIN(Sheet1!J$2:J$54) ) / (MAX(Sheet1!J$2:J$54) - MIN(Sheet1!J$2:J$54) ))</f>
        <v>6.4935064935064943</v>
      </c>
      <c r="J13" s="5">
        <f>100 * ( (Sheet1!K13-MIN(Sheet1!K$2:K$54) ) / (MAX(Sheet1!K$2:K$54) - MIN(Sheet1!K$2:K$54) ))</f>
        <v>24.439313984168866</v>
      </c>
      <c r="K13" s="5">
        <f>100 * ( (Sheet1!L13-MIN(Sheet1!L$2:L$54) ) / (MAX(Sheet1!L$2:L$54) - MIN(Sheet1!L$2:L$54) ))</f>
        <v>13.004484304932737</v>
      </c>
      <c r="L13" s="5">
        <f>100 * ( (Sheet1!M13-MIN(Sheet1!M$2:M$54) ) / (MAX(Sheet1!M$2:M$54) - MIN(Sheet1!M$2:M$54) ))</f>
        <v>43.905325443786985</v>
      </c>
      <c r="M13" s="5">
        <f>100 * ( (Sheet1!N13-MIN(Sheet1!N$2:N$54) ) / (MAX(Sheet1!N$2:N$54) - MIN(Sheet1!N$2:N$54) ))</f>
        <v>23.021582733812952</v>
      </c>
      <c r="N13" s="5">
        <f>100 * ( (Sheet1!O13-MIN(Sheet1!O$2:O$54) ) / (MAX(Sheet1!O$2:O$54) - MIN(Sheet1!O$2:O$54) ))</f>
        <v>89.65517241379311</v>
      </c>
      <c r="O13" s="5">
        <f>100 * ( (Sheet1!P13-MIN(Sheet1!P$2:P$54) ) / (MAX(Sheet1!P$2:P$54) - MIN(Sheet1!P$2:P$54) ))</f>
        <v>97.61904761904762</v>
      </c>
      <c r="R13" s="5">
        <f t="shared" si="1"/>
        <v>48.362777620683353</v>
      </c>
    </row>
    <row r="14" spans="1:21" x14ac:dyDescent="0.2">
      <c r="A14" t="str">
        <f>Sheet1!C14</f>
        <v>Germany</v>
      </c>
      <c r="B14">
        <v>69.099999999999994</v>
      </c>
      <c r="C14" s="5">
        <f t="shared" si="0"/>
        <v>47.717703602343761</v>
      </c>
      <c r="D14" s="5">
        <f>100 * ( (Sheet1!E14-MIN(Sheet1!E$2:E$54) ) / (MAX(Sheet1!E$2:E$54) - MIN(Sheet1!E$2:E$54) ))</f>
        <v>67.857142857142861</v>
      </c>
      <c r="E14" s="5">
        <f>100 * ( (Sheet1!F14-MIN(Sheet1!F$2:F$54) ) / (MAX(Sheet1!F$2:F$54) - MIN(Sheet1!F$2:F$54) ))</f>
        <v>41.935483870967744</v>
      </c>
      <c r="F14" s="5">
        <f>100 * ( (Sheet1!G14-MIN(Sheet1!G$2:G$54) ) / (MAX(Sheet1!G$2:G$54) - MIN(Sheet1!G$2:G$54) ))</f>
        <v>43.769968051118212</v>
      </c>
      <c r="G14" s="5">
        <f>100 * ( (Sheet1!H14-MIN(Sheet1!H$2:H$54) ) / (MAX(Sheet1!H$2:H$54) - MIN(Sheet1!H$2:H$54) ))</f>
        <v>99.427480916030532</v>
      </c>
      <c r="H14" s="5">
        <f>100 * ( (Sheet1!I14-MIN(Sheet1!I$2:I$54) ) / (MAX(Sheet1!I$2:I$54) - MIN(Sheet1!I$2:I$54) ))</f>
        <v>17.142857142857142</v>
      </c>
      <c r="I14" s="5">
        <f>100 * ( (Sheet1!J14-MIN(Sheet1!J$2:J$54) ) / (MAX(Sheet1!J$2:J$54) - MIN(Sheet1!J$2:J$54) ))</f>
        <v>6.4935064935064943</v>
      </c>
      <c r="J14" s="5">
        <f>100 * ( (Sheet1!K14-MIN(Sheet1!K$2:K$54) ) / (MAX(Sheet1!K$2:K$54) - MIN(Sheet1!K$2:K$54) ))</f>
        <v>18.684036939313984</v>
      </c>
      <c r="K14" s="5">
        <f>100 * ( (Sheet1!L14-MIN(Sheet1!L$2:L$54) ) / (MAX(Sheet1!L$2:L$54) - MIN(Sheet1!L$2:L$54) ))</f>
        <v>37.219730941704036</v>
      </c>
      <c r="L14" s="5">
        <f>100 * ( (Sheet1!M14-MIN(Sheet1!M$2:M$54) ) / (MAX(Sheet1!M$2:M$54) - MIN(Sheet1!M$2:M$54) ))</f>
        <v>46.035502958579883</v>
      </c>
      <c r="M14" s="5">
        <f>100 * ( (Sheet1!N14-MIN(Sheet1!N$2:N$54) ) / (MAX(Sheet1!N$2:N$54) - MIN(Sheet1!N$2:N$54) ))</f>
        <v>13.669064748201443</v>
      </c>
      <c r="N14" s="5">
        <f>100 * ( (Sheet1!O14-MIN(Sheet1!O$2:O$54) ) / (MAX(Sheet1!O$2:O$54) - MIN(Sheet1!O$2:O$54) ))</f>
        <v>82.758620689655174</v>
      </c>
      <c r="O14" s="5">
        <f>100 * ( (Sheet1!P14-MIN(Sheet1!P$2:P$54) ) / (MAX(Sheet1!P$2:P$54) - MIN(Sheet1!P$2:P$54) ))</f>
        <v>97.61904761904762</v>
      </c>
      <c r="R14" s="5">
        <f t="shared" si="1"/>
        <v>62.215269800972507</v>
      </c>
    </row>
    <row r="15" spans="1:21" x14ac:dyDescent="0.2">
      <c r="A15" t="str">
        <f>Sheet1!C15</f>
        <v>South Korea</v>
      </c>
      <c r="B15">
        <v>68.599999999999994</v>
      </c>
      <c r="C15" s="5">
        <f t="shared" si="0"/>
        <v>37.542734567321922</v>
      </c>
      <c r="D15" s="5">
        <f>100 * ( (Sheet1!E15-MIN(Sheet1!E$2:E$54) ) / (MAX(Sheet1!E$2:E$54) - MIN(Sheet1!E$2:E$54) ))</f>
        <v>76.260504201680675</v>
      </c>
      <c r="E15" s="5">
        <f>100 * ( (Sheet1!F15-MIN(Sheet1!F$2:F$54) ) / (MAX(Sheet1!F$2:F$54) - MIN(Sheet1!F$2:F$54) ))</f>
        <v>45.161290322580641</v>
      </c>
      <c r="F15" s="5">
        <f>100 * ( (Sheet1!G15-MIN(Sheet1!G$2:G$54) ) / (MAX(Sheet1!G$2:G$54) - MIN(Sheet1!G$2:G$54) ))</f>
        <v>41.853035143769965</v>
      </c>
      <c r="G15" s="5">
        <f>100 * ( (Sheet1!H15-MIN(Sheet1!H$2:H$54) ) / (MAX(Sheet1!H$2:H$54) - MIN(Sheet1!H$2:H$54) ))</f>
        <v>9.9236641221374047</v>
      </c>
      <c r="H15" s="5">
        <f>100 * ( (Sheet1!I15-MIN(Sheet1!I$2:I$54) ) / (MAX(Sheet1!I$2:I$54) - MIN(Sheet1!I$2:I$54) ))</f>
        <v>5.0510204081632653</v>
      </c>
      <c r="I15" s="5">
        <f>100 * ( (Sheet1!J15-MIN(Sheet1!J$2:J$54) ) / (MAX(Sheet1!J$2:J$54) - MIN(Sheet1!J$2:J$54) ))</f>
        <v>5.1948051948051948</v>
      </c>
      <c r="J15" s="5">
        <f>100 * ( (Sheet1!K15-MIN(Sheet1!K$2:K$54) ) / (MAX(Sheet1!K$2:K$54) - MIN(Sheet1!K$2:K$54) ))</f>
        <v>0.84102902374670196</v>
      </c>
      <c r="K15" s="5">
        <f>100 * ( (Sheet1!L15-MIN(Sheet1!L$2:L$54) ) / (MAX(Sheet1!L$2:L$54) - MIN(Sheet1!L$2:L$54) ))</f>
        <v>7.1748878923766819</v>
      </c>
      <c r="L15" s="5">
        <f>100 * ( (Sheet1!M15-MIN(Sheet1!M$2:M$54) ) / (MAX(Sheet1!M$2:M$54) - MIN(Sheet1!M$2:M$54) ))</f>
        <v>58.343195266272183</v>
      </c>
      <c r="M15" s="5">
        <f>100 * ( (Sheet1!N15-MIN(Sheet1!N$2:N$54) ) / (MAX(Sheet1!N$2:N$54) - MIN(Sheet1!N$2:N$54) ))</f>
        <v>22.302158273381298</v>
      </c>
      <c r="N15" s="5">
        <f>100 * ( (Sheet1!O15-MIN(Sheet1!O$2:O$54) ) / (MAX(Sheet1!O$2:O$54) - MIN(Sheet1!O$2:O$54) ))</f>
        <v>87.931034482758619</v>
      </c>
      <c r="O15" s="5">
        <f>100 * ( (Sheet1!P15-MIN(Sheet1!P$2:P$54) ) / (MAX(Sheet1!P$2:P$54) - MIN(Sheet1!P$2:P$54) ))</f>
        <v>90.476190476190482</v>
      </c>
      <c r="R15" s="5">
        <f t="shared" si="1"/>
        <v>48.948947326490909</v>
      </c>
    </row>
    <row r="16" spans="1:21" x14ac:dyDescent="0.2">
      <c r="A16" t="str">
        <f>Sheet1!C16</f>
        <v>Saudi Arabia</v>
      </c>
      <c r="B16">
        <v>68.5</v>
      </c>
      <c r="C16" s="5">
        <f t="shared" si="0"/>
        <v>42.30919212410965</v>
      </c>
      <c r="D16" s="5">
        <f>100 * ( (Sheet1!E16-MIN(Sheet1!E$2:E$54) ) / (MAX(Sheet1!E$2:E$54) - MIN(Sheet1!E$2:E$54) ))</f>
        <v>67.64705882352942</v>
      </c>
      <c r="E16" s="5">
        <f>100 * ( (Sheet1!F16-MIN(Sheet1!F$2:F$54) ) / (MAX(Sheet1!F$2:F$54) - MIN(Sheet1!F$2:F$54) ))</f>
        <v>61.29032258064516</v>
      </c>
      <c r="F16" s="5">
        <f>100 * ( (Sheet1!G16-MIN(Sheet1!G$2:G$54) ) / (MAX(Sheet1!G$2:G$54) - MIN(Sheet1!G$2:G$54) ))</f>
        <v>61.44834930777423</v>
      </c>
      <c r="G16" s="5">
        <f>100 * ( (Sheet1!H16-MIN(Sheet1!H$2:H$54) ) / (MAX(Sheet1!H$2:H$54) - MIN(Sheet1!H$2:H$54) ))</f>
        <v>95.992366412213741</v>
      </c>
      <c r="H16" s="5">
        <f>100 * ( (Sheet1!I16-MIN(Sheet1!I$2:I$54) ) / (MAX(Sheet1!I$2:I$54) - MIN(Sheet1!I$2:I$54) ))</f>
        <v>0.20408163265306123</v>
      </c>
      <c r="I16" s="5">
        <f>100 * ( (Sheet1!J16-MIN(Sheet1!J$2:J$54) ) / (MAX(Sheet1!J$2:J$54) - MIN(Sheet1!J$2:J$54) ))</f>
        <v>27.272727272727277</v>
      </c>
      <c r="J16" s="5">
        <f>100 * ( (Sheet1!K16-MIN(Sheet1!K$2:K$54) ) / (MAX(Sheet1!K$2:K$54) - MIN(Sheet1!K$2:K$54) ))</f>
        <v>4.1062005277044857</v>
      </c>
      <c r="K16" s="5">
        <f>100 * ( (Sheet1!L16-MIN(Sheet1!L$2:L$54) ) / (MAX(Sheet1!L$2:L$54) - MIN(Sheet1!L$2:L$54) ))</f>
        <v>0.44843049327354262</v>
      </c>
      <c r="L16" s="5">
        <f>100 * ( (Sheet1!M16-MIN(Sheet1!M$2:M$54) ) / (MAX(Sheet1!M$2:M$54) - MIN(Sheet1!M$2:M$54) ))</f>
        <v>60.591715976331365</v>
      </c>
      <c r="M16" s="5">
        <f>100 * ( (Sheet1!N16-MIN(Sheet1!N$2:N$54) ) / (MAX(Sheet1!N$2:N$54) - MIN(Sheet1!N$2:N$54) ))</f>
        <v>10.071942446043167</v>
      </c>
      <c r="N16" s="5">
        <f>100 * ( (Sheet1!O16-MIN(Sheet1!O$2:O$54) ) / (MAX(Sheet1!O$2:O$54) - MIN(Sheet1!O$2:O$54) ))</f>
        <v>44.827586206896555</v>
      </c>
      <c r="O16" s="5">
        <f>100 * ( (Sheet1!P16-MIN(Sheet1!P$2:P$54) ) / (MAX(Sheet1!P$2:P$54) - MIN(Sheet1!P$2:P$54) ))</f>
        <v>73.80952380952381</v>
      </c>
      <c r="R16" s="5">
        <f t="shared" si="1"/>
        <v>55.163547370149907</v>
      </c>
    </row>
    <row r="17" spans="1:18" x14ac:dyDescent="0.2">
      <c r="A17" t="str">
        <f>Sheet1!C17</f>
        <v>Japan</v>
      </c>
      <c r="B17">
        <v>68.400000000000006</v>
      </c>
      <c r="C17" s="5">
        <f t="shared" si="0"/>
        <v>36.213982687352562</v>
      </c>
      <c r="D17" s="5">
        <f>100 * ( (Sheet1!E17-MIN(Sheet1!E$2:E$54) ) / (MAX(Sheet1!E$2:E$54) - MIN(Sheet1!E$2:E$54) ))</f>
        <v>74.789915966386559</v>
      </c>
      <c r="E17" s="5">
        <f>100 * ( (Sheet1!F17-MIN(Sheet1!F$2:F$54) ) / (MAX(Sheet1!F$2:F$54) - MIN(Sheet1!F$2:F$54) ))</f>
        <v>45.161290322580641</v>
      </c>
      <c r="F17" s="5">
        <f>100 * ( (Sheet1!G17-MIN(Sheet1!G$2:G$54) ) / (MAX(Sheet1!G$2:G$54) - MIN(Sheet1!G$2:G$54) ))</f>
        <v>36.954206602768899</v>
      </c>
      <c r="G17" s="5">
        <f>100 * ( (Sheet1!H17-MIN(Sheet1!H$2:H$54) ) / (MAX(Sheet1!H$2:H$54) - MIN(Sheet1!H$2:H$54) ))</f>
        <v>23.473282442748094</v>
      </c>
      <c r="H17" s="5">
        <f>100 * ( (Sheet1!I17-MIN(Sheet1!I$2:I$54) ) / (MAX(Sheet1!I$2:I$54) - MIN(Sheet1!I$2:I$54) ))</f>
        <v>0.86734693877551017</v>
      </c>
      <c r="I17" s="5">
        <f>100 * ( (Sheet1!J17-MIN(Sheet1!J$2:J$54) ) / (MAX(Sheet1!J$2:J$54) - MIN(Sheet1!J$2:J$54) ))</f>
        <v>5.1948051948051948</v>
      </c>
      <c r="J17" s="5">
        <f>100 * ( (Sheet1!K17-MIN(Sheet1!K$2:K$54) ) / (MAX(Sheet1!K$2:K$54) - MIN(Sheet1!K$2:K$54) ))</f>
        <v>2.3251978891820584</v>
      </c>
      <c r="K17" s="5">
        <f>100 * ( (Sheet1!L17-MIN(Sheet1!L$2:L$54) ) / (MAX(Sheet1!L$2:L$54) - MIN(Sheet1!L$2:L$54) ))</f>
        <v>3.5874439461883409</v>
      </c>
      <c r="L17" s="5">
        <f>100 * ( (Sheet1!M17-MIN(Sheet1!M$2:M$54) ) / (MAX(Sheet1!M$2:M$54) - MIN(Sheet1!M$2:M$54) ))</f>
        <v>40.946745562130182</v>
      </c>
      <c r="M17" s="5">
        <f>100 * ( (Sheet1!N17-MIN(Sheet1!N$2:N$54) ) / (MAX(Sheet1!N$2:N$54) - MIN(Sheet1!N$2:N$54) ))</f>
        <v>10.791366906474822</v>
      </c>
      <c r="N17" s="5">
        <f>100 * ( (Sheet1!O17-MIN(Sheet1!O$2:O$54) ) / (MAX(Sheet1!O$2:O$54) - MIN(Sheet1!O$2:O$54) ))</f>
        <v>100</v>
      </c>
      <c r="O17" s="5">
        <f>100 * ( (Sheet1!P17-MIN(Sheet1!P$2:P$54) ) / (MAX(Sheet1!P$2:P$54) - MIN(Sheet1!P$2:P$54) ))</f>
        <v>90.476190476190482</v>
      </c>
      <c r="R17" s="5">
        <f t="shared" si="1"/>
        <v>47.216494788544743</v>
      </c>
    </row>
    <row r="18" spans="1:18" x14ac:dyDescent="0.2">
      <c r="A18" t="str">
        <f>Sheet1!C18</f>
        <v>Austria</v>
      </c>
      <c r="B18">
        <v>67.8</v>
      </c>
      <c r="C18" s="5">
        <f t="shared" si="0"/>
        <v>48.141202354691984</v>
      </c>
      <c r="D18" s="5">
        <f>100 * ( (Sheet1!E18-MIN(Sheet1!E$2:E$54) ) / (MAX(Sheet1!E$2:E$54) - MIN(Sheet1!E$2:E$54) ))</f>
        <v>65.231092436974791</v>
      </c>
      <c r="E18" s="5">
        <f>100 * ( (Sheet1!F18-MIN(Sheet1!F$2:F$54) ) / (MAX(Sheet1!F$2:F$54) - MIN(Sheet1!F$2:F$54) ))</f>
        <v>66.129032258064512</v>
      </c>
      <c r="F18" s="5">
        <f>100 * ( (Sheet1!G18-MIN(Sheet1!G$2:G$54) ) / (MAX(Sheet1!G$2:G$54) - MIN(Sheet1!G$2:G$54) ))</f>
        <v>48.136315228966986</v>
      </c>
      <c r="G18" s="5">
        <f>100 * ( (Sheet1!H18-MIN(Sheet1!H$2:H$54) ) / (MAX(Sheet1!H$2:H$54) - MIN(Sheet1!H$2:H$54) ))</f>
        <v>97.137404580152676</v>
      </c>
      <c r="H18" s="5">
        <f>100 * ( (Sheet1!I18-MIN(Sheet1!I$2:I$54) ) / (MAX(Sheet1!I$2:I$54) - MIN(Sheet1!I$2:I$54) ))</f>
        <v>37.142857142857146</v>
      </c>
      <c r="I18" s="5">
        <f>100 * ( (Sheet1!J18-MIN(Sheet1!J$2:J$54) ) / (MAX(Sheet1!J$2:J$54) - MIN(Sheet1!J$2:J$54) ))</f>
        <v>5.1948051948051948</v>
      </c>
      <c r="J18" s="5">
        <f>100 * ( (Sheet1!K18-MIN(Sheet1!K$2:K$54) ) / (MAX(Sheet1!K$2:K$54) - MIN(Sheet1!K$2:K$54) ))</f>
        <v>20.563984168865435</v>
      </c>
      <c r="K18" s="5">
        <f>100 * ( (Sheet1!L18-MIN(Sheet1!L$2:L$54) ) / (MAX(Sheet1!L$2:L$54) - MIN(Sheet1!L$2:L$54) ))</f>
        <v>3.5874439461883409</v>
      </c>
      <c r="L18" s="5">
        <f>100 * ( (Sheet1!M18-MIN(Sheet1!M$2:M$54) ) / (MAX(Sheet1!M$2:M$54) - MIN(Sheet1!M$2:M$54) ))</f>
        <v>40.473372781065095</v>
      </c>
      <c r="M18" s="5">
        <f>100 * ( (Sheet1!N18-MIN(Sheet1!N$2:N$54) ) / (MAX(Sheet1!N$2:N$54) - MIN(Sheet1!N$2:N$54) ))</f>
        <v>20.863309352517987</v>
      </c>
      <c r="N18" s="5">
        <f>100 * ( (Sheet1!O18-MIN(Sheet1!O$2:O$54) ) / (MAX(Sheet1!O$2:O$54) - MIN(Sheet1!O$2:O$54) ))</f>
        <v>82.758620689655174</v>
      </c>
      <c r="O18" s="5">
        <f>100 * ( (Sheet1!P18-MIN(Sheet1!P$2:P$54) ) / (MAX(Sheet1!P$2:P$54) - MIN(Sheet1!P$2:P$54) ))</f>
        <v>90.476190476190482</v>
      </c>
      <c r="R18" s="5">
        <f t="shared" si="1"/>
        <v>62.767435708982084</v>
      </c>
    </row>
    <row r="19" spans="1:18" x14ac:dyDescent="0.2">
      <c r="A19" t="str">
        <f>Sheet1!C19</f>
        <v>Portugal</v>
      </c>
      <c r="B19">
        <v>67.599999999999994</v>
      </c>
      <c r="C19" s="5">
        <f t="shared" si="0"/>
        <v>41.549720427941217</v>
      </c>
      <c r="D19" s="5">
        <f>100 * ( (Sheet1!E19-MIN(Sheet1!E$2:E$54) ) / (MAX(Sheet1!E$2:E$54) - MIN(Sheet1!E$2:E$54) ))</f>
        <v>80.357142857142861</v>
      </c>
      <c r="E19" s="5">
        <f>100 * ( (Sheet1!F19-MIN(Sheet1!F$2:F$54) ) / (MAX(Sheet1!F$2:F$54) - MIN(Sheet1!F$2:F$54) ))</f>
        <v>40.322580645161288</v>
      </c>
      <c r="F19" s="5">
        <f>100 * ( (Sheet1!G19-MIN(Sheet1!G$2:G$54) ) / (MAX(Sheet1!G$2:G$54) - MIN(Sheet1!G$2:G$54) ))</f>
        <v>63.365282215122477</v>
      </c>
      <c r="G19" s="5">
        <f>100 * ( (Sheet1!H19-MIN(Sheet1!H$2:H$54) ) / (MAX(Sheet1!H$2:H$54) - MIN(Sheet1!H$2:H$54) ))</f>
        <v>31.87022900763359</v>
      </c>
      <c r="H19" s="5">
        <f>100 * ( (Sheet1!I19-MIN(Sheet1!I$2:I$54) ) / (MAX(Sheet1!I$2:I$54) - MIN(Sheet1!I$2:I$54) ))</f>
        <v>9.2346938775510203</v>
      </c>
      <c r="I19" s="5">
        <f>100 * ( (Sheet1!J19-MIN(Sheet1!J$2:J$54) ) / (MAX(Sheet1!J$2:J$54) - MIN(Sheet1!J$2:J$54) ))</f>
        <v>7.7922077922077921</v>
      </c>
      <c r="J19" s="5">
        <f>100 * ( (Sheet1!K19-MIN(Sheet1!K$2:K$54) ) / (MAX(Sheet1!K$2:K$54) - MIN(Sheet1!K$2:K$54) ))</f>
        <v>29.287598944591032</v>
      </c>
      <c r="K19" s="5">
        <f>100 * ( (Sheet1!L19-MIN(Sheet1!L$2:L$54) ) / (MAX(Sheet1!L$2:L$54) - MIN(Sheet1!L$2:L$54) ))</f>
        <v>7.1748878923766819</v>
      </c>
      <c r="L19" s="5">
        <f>100 * ( (Sheet1!M19-MIN(Sheet1!M$2:M$54) ) / (MAX(Sheet1!M$2:M$54) - MIN(Sheet1!M$2:M$54) ))</f>
        <v>49.230769230769241</v>
      </c>
      <c r="M19" s="5">
        <f>100 * ( (Sheet1!N19-MIN(Sheet1!N$2:N$54) ) / (MAX(Sheet1!N$2:N$54) - MIN(Sheet1!N$2:N$54) ))</f>
        <v>24.46043165467626</v>
      </c>
      <c r="N19" s="5">
        <f>100 * ( (Sheet1!O19-MIN(Sheet1!O$2:O$54) ) / (MAX(Sheet1!O$2:O$54) - MIN(Sheet1!O$2:O$54) ))</f>
        <v>79.310344827586206</v>
      </c>
      <c r="O19" s="5">
        <f>100 * ( (Sheet1!P19-MIN(Sheet1!P$2:P$54) ) / (MAX(Sheet1!P$2:P$54) - MIN(Sheet1!P$2:P$54) ))</f>
        <v>76.19047619047619</v>
      </c>
      <c r="R19" s="5">
        <f t="shared" si="1"/>
        <v>54.173333405180301</v>
      </c>
    </row>
    <row r="20" spans="1:18" x14ac:dyDescent="0.2">
      <c r="A20" t="str">
        <f>Sheet1!C20</f>
        <v>Turkey</v>
      </c>
      <c r="B20">
        <v>67.5</v>
      </c>
      <c r="C20" s="5">
        <f t="shared" si="0"/>
        <v>53.902495738431263</v>
      </c>
      <c r="D20" s="5">
        <f>100 * ( (Sheet1!E20-MIN(Sheet1!E$2:E$54) ) / (MAX(Sheet1!E$2:E$54) - MIN(Sheet1!E$2:E$54) ))</f>
        <v>70.693277310924358</v>
      </c>
      <c r="E20" s="5">
        <f>100 * ( (Sheet1!F20-MIN(Sheet1!F$2:F$54) ) / (MAX(Sheet1!F$2:F$54) - MIN(Sheet1!F$2:F$54) ))</f>
        <v>58.064516129032263</v>
      </c>
      <c r="F20" s="5">
        <f>100 * ( (Sheet1!G20-MIN(Sheet1!G$2:G$54) ) / (MAX(Sheet1!G$2:G$54) - MIN(Sheet1!G$2:G$54) ))</f>
        <v>75.505857294994669</v>
      </c>
      <c r="G20" s="5">
        <f>100 * ( (Sheet1!H20-MIN(Sheet1!H$2:H$54) ) / (MAX(Sheet1!H$2:H$54) - MIN(Sheet1!H$2:H$54) ))</f>
        <v>95.419847328244273</v>
      </c>
      <c r="H20" s="5">
        <f>100 * ( (Sheet1!I20-MIN(Sheet1!I$2:I$54) ) / (MAX(Sheet1!I$2:I$54) - MIN(Sheet1!I$2:I$54) ))</f>
        <v>50.816326530612244</v>
      </c>
      <c r="I20" s="5">
        <f>100 * ( (Sheet1!J20-MIN(Sheet1!J$2:J$54) ) / (MAX(Sheet1!J$2:J$54) - MIN(Sheet1!J$2:J$54) ))</f>
        <v>10.38961038961039</v>
      </c>
      <c r="J20" s="5">
        <f>100 * ( (Sheet1!K20-MIN(Sheet1!K$2:K$54) ) / (MAX(Sheet1!K$2:K$54) - MIN(Sheet1!K$2:K$54) ))</f>
        <v>13.505936675461742</v>
      </c>
      <c r="K20" s="5">
        <f>100 * ( (Sheet1!L20-MIN(Sheet1!L$2:L$54) ) / (MAX(Sheet1!L$2:L$54) - MIN(Sheet1!L$2:L$54) ))</f>
        <v>36.322869955156953</v>
      </c>
      <c r="L20" s="5">
        <f>100 * ( (Sheet1!M20-MIN(Sheet1!M$2:M$54) ) / (MAX(Sheet1!M$2:M$54) - MIN(Sheet1!M$2:M$54) ))</f>
        <v>59.88165680473373</v>
      </c>
      <c r="M20" s="5">
        <f>100 * ( (Sheet1!N20-MIN(Sheet1!N$2:N$54) ) / (MAX(Sheet1!N$2:N$54) - MIN(Sheet1!N$2:N$54) ))</f>
        <v>56.115107913669071</v>
      </c>
      <c r="N20" s="5">
        <f>100 * ( (Sheet1!O20-MIN(Sheet1!O$2:O$54) ) / (MAX(Sheet1!O$2:O$54) - MIN(Sheet1!O$2:O$54) ))</f>
        <v>53.448275862068961</v>
      </c>
      <c r="O20" s="5">
        <f>100 * ( (Sheet1!P20-MIN(Sheet1!P$2:P$54) ) / (MAX(Sheet1!P$2:P$54) - MIN(Sheet1!P$2:P$54) ))</f>
        <v>66.666666666666657</v>
      </c>
      <c r="R20" s="5">
        <f t="shared" si="1"/>
        <v>70.279122047850478</v>
      </c>
    </row>
    <row r="21" spans="1:18" x14ac:dyDescent="0.2">
      <c r="A21" t="str">
        <f>Sheet1!C21</f>
        <v>Czech Republic</v>
      </c>
      <c r="B21">
        <v>66.900000000000006</v>
      </c>
      <c r="C21" s="5">
        <f t="shared" si="0"/>
        <v>44.05337180097564</v>
      </c>
      <c r="D21" s="5">
        <f>100 * ( (Sheet1!E21-MIN(Sheet1!E$2:E$54) ) / (MAX(Sheet1!E$2:E$54) - MIN(Sheet1!E$2:E$54) ))</f>
        <v>57.352941176470587</v>
      </c>
      <c r="E21" s="5">
        <f>100 * ( (Sheet1!F21-MIN(Sheet1!F$2:F$54) ) / (MAX(Sheet1!F$2:F$54) - MIN(Sheet1!F$2:F$54) ))</f>
        <v>25.806451612903224</v>
      </c>
      <c r="F21" s="5">
        <f>100 * ( (Sheet1!G21-MIN(Sheet1!G$2:G$54) ) / (MAX(Sheet1!G$2:G$54) - MIN(Sheet1!G$2:G$54) ))</f>
        <v>29.499467518636841</v>
      </c>
      <c r="G21" s="5">
        <f>100 * ( (Sheet1!H21-MIN(Sheet1!H$2:H$54) ) / (MAX(Sheet1!H$2:H$54) - MIN(Sheet1!H$2:H$54) ))</f>
        <v>99.045801526717554</v>
      </c>
      <c r="H21" s="5">
        <f>100 * ( (Sheet1!I21-MIN(Sheet1!I$2:I$54) ) / (MAX(Sheet1!I$2:I$54) - MIN(Sheet1!I$2:I$54) ))</f>
        <v>19.948979591836736</v>
      </c>
      <c r="I21" s="5">
        <f>100 * ( (Sheet1!J21-MIN(Sheet1!J$2:J$54) ) / (MAX(Sheet1!J$2:J$54) - MIN(Sheet1!J$2:J$54) ))</f>
        <v>6.4935064935064943</v>
      </c>
      <c r="J21" s="5">
        <f>100 * ( (Sheet1!K21-MIN(Sheet1!K$2:K$54) ) / (MAX(Sheet1!K$2:K$54) - MIN(Sheet1!K$2:K$54) ))</f>
        <v>47.114116094986805</v>
      </c>
      <c r="K21" s="5">
        <f>100 * ( (Sheet1!L21-MIN(Sheet1!L$2:L$54) ) / (MAX(Sheet1!L$2:L$54) - MIN(Sheet1!L$2:L$54) ))</f>
        <v>14.349775784753364</v>
      </c>
      <c r="L21" s="5">
        <f>100 * ( (Sheet1!M21-MIN(Sheet1!M$2:M$54) ) / (MAX(Sheet1!M$2:M$54) - MIN(Sheet1!M$2:M$54) ))</f>
        <v>49.467455621301781</v>
      </c>
      <c r="M21" s="5">
        <f>100 * ( (Sheet1!N21-MIN(Sheet1!N$2:N$54) ) / (MAX(Sheet1!N$2:N$54) - MIN(Sheet1!N$2:N$54) ))</f>
        <v>17.985611510791369</v>
      </c>
      <c r="N21" s="5">
        <f>100 * ( (Sheet1!O21-MIN(Sheet1!O$2:O$54) ) / (MAX(Sheet1!O$2:O$54) - MIN(Sheet1!O$2:O$54) ))</f>
        <v>75.862068965517238</v>
      </c>
      <c r="O21" s="5">
        <f>100 * ( (Sheet1!P21-MIN(Sheet1!P$2:P$54) ) / (MAX(Sheet1!P$2:P$54) - MIN(Sheet1!P$2:P$54) ))</f>
        <v>85.714285714285722</v>
      </c>
      <c r="R21" s="5">
        <f t="shared" si="1"/>
        <v>57.437642747452614</v>
      </c>
    </row>
    <row r="22" spans="1:18" x14ac:dyDescent="0.2">
      <c r="A22" t="str">
        <f>Sheet1!C22</f>
        <v>Hong Kong</v>
      </c>
      <c r="B22">
        <v>66.599999999999994</v>
      </c>
      <c r="C22" s="5">
        <f t="shared" si="0"/>
        <v>25.395744329901884</v>
      </c>
      <c r="D22" s="5">
        <f>100 * ( (Sheet1!E22-MIN(Sheet1!E$2:E$54) ) / (MAX(Sheet1!E$2:E$54) - MIN(Sheet1!E$2:E$54) ))</f>
        <v>60.609243697478988</v>
      </c>
      <c r="E22" s="5">
        <f>100 * ( (Sheet1!F22-MIN(Sheet1!F$2:F$54) ) / (MAX(Sheet1!F$2:F$54) - MIN(Sheet1!F$2:F$54) ))</f>
        <v>64.516129032258064</v>
      </c>
      <c r="F22" s="5">
        <f>100 * ( (Sheet1!G22-MIN(Sheet1!G$2:G$54) ) / (MAX(Sheet1!G$2:G$54) - MIN(Sheet1!G$2:G$54) ))</f>
        <v>0.63897763578274813</v>
      </c>
      <c r="G22" s="5">
        <f>100 * ( (Sheet1!H22-MIN(Sheet1!H$2:H$54) ) / (MAX(Sheet1!H$2:H$54) - MIN(Sheet1!H$2:H$54) ))</f>
        <v>53.05343511450382</v>
      </c>
      <c r="H22" s="5">
        <f>100 * ( (Sheet1!I22-MIN(Sheet1!I$2:I$54) ) / (MAX(Sheet1!I$2:I$54) - MIN(Sheet1!I$2:I$54) ))</f>
        <v>0.10204081632653061</v>
      </c>
      <c r="I22" s="5">
        <f>100 * ( (Sheet1!J22-MIN(Sheet1!J$2:J$54) ) / (MAX(Sheet1!J$2:J$54) - MIN(Sheet1!J$2:J$54) ))</f>
        <v>3.8961038961038961</v>
      </c>
      <c r="J22" s="5">
        <f>100 * ( (Sheet1!K22-MIN(Sheet1!K$2:K$54) ) / (MAX(Sheet1!K$2:K$54) - MIN(Sheet1!K$2:K$54) ))</f>
        <v>0.41226912928759896</v>
      </c>
      <c r="K22" s="5">
        <f>100 * ( (Sheet1!L22-MIN(Sheet1!L$2:L$54) ) / (MAX(Sheet1!L$2:L$54) - MIN(Sheet1!L$2:L$54) ))</f>
        <v>0</v>
      </c>
      <c r="L22" s="5">
        <f>100 * ( (Sheet1!M22-MIN(Sheet1!M$2:M$54) ) / (MAX(Sheet1!M$2:M$54) - MIN(Sheet1!M$2:M$54) ))</f>
        <v>47.692307692307693</v>
      </c>
      <c r="M22" s="5">
        <f>100 * ( (Sheet1!N22-MIN(Sheet1!N$2:N$54) ) / (MAX(Sheet1!N$2:N$54) - MIN(Sheet1!N$2:N$54) ))</f>
        <v>41.726618705035975</v>
      </c>
      <c r="N22" s="5">
        <f>100 * ( (Sheet1!O22-MIN(Sheet1!O$2:O$54) ) / (MAX(Sheet1!O$2:O$54) - MIN(Sheet1!O$2:O$54) ))</f>
        <v>-65.517241379310349</v>
      </c>
      <c r="O22" s="5">
        <f>100 * ( (Sheet1!P22-MIN(Sheet1!P$2:P$54) ) / (MAX(Sheet1!P$2:P$54) - MIN(Sheet1!P$2:P$54) ))</f>
        <v>97.61904761904762</v>
      </c>
      <c r="R22" s="5">
        <f t="shared" si="1"/>
        <v>33.111465263465824</v>
      </c>
    </row>
    <row r="23" spans="1:18" x14ac:dyDescent="0.2">
      <c r="A23" t="str">
        <f>Sheet1!C23</f>
        <v>Belgium</v>
      </c>
      <c r="B23">
        <v>66.599999999999994</v>
      </c>
      <c r="C23" s="5">
        <f t="shared" si="0"/>
        <v>50.825697813805256</v>
      </c>
      <c r="D23" s="5">
        <f>100 * ( (Sheet1!E23-MIN(Sheet1!E$2:E$54) ) / (MAX(Sheet1!E$2:E$54) - MIN(Sheet1!E$2:E$54) ))</f>
        <v>77.205882352941174</v>
      </c>
      <c r="E23" s="5">
        <f>100 * ( (Sheet1!F23-MIN(Sheet1!F$2:F$54) ) / (MAX(Sheet1!F$2:F$54) - MIN(Sheet1!F$2:F$54) ))</f>
        <v>38.70967741935484</v>
      </c>
      <c r="F23" s="5">
        <f>100 * ( (Sheet1!G23-MIN(Sheet1!G$2:G$54) ) / (MAX(Sheet1!G$2:G$54) - MIN(Sheet1!G$2:G$54) ))</f>
        <v>53.035143769968052</v>
      </c>
      <c r="G23" s="5">
        <f>100 * ( (Sheet1!H23-MIN(Sheet1!H$2:H$54) ) / (MAX(Sheet1!H$2:H$54) - MIN(Sheet1!H$2:H$54) ))</f>
        <v>65.458015267175568</v>
      </c>
      <c r="H23" s="5">
        <f>100 * ( (Sheet1!I23-MIN(Sheet1!I$2:I$54) ) / (MAX(Sheet1!I$2:I$54) - MIN(Sheet1!I$2:I$54) ))</f>
        <v>41.58163265306122</v>
      </c>
      <c r="I23" s="5">
        <f>100 * ( (Sheet1!J23-MIN(Sheet1!J$2:J$54) ) / (MAX(Sheet1!J$2:J$54) - MIN(Sheet1!J$2:J$54) ))</f>
        <v>3.8961038961038961</v>
      </c>
      <c r="J23" s="5">
        <f>100 * ( (Sheet1!K23-MIN(Sheet1!K$2:K$54) ) / (MAX(Sheet1!K$2:K$54) - MIN(Sheet1!K$2:K$54) ))</f>
        <v>36.790897097625333</v>
      </c>
      <c r="K23" s="5">
        <f>100 * ( (Sheet1!L23-MIN(Sheet1!L$2:L$54) ) / (MAX(Sheet1!L$2:L$54) - MIN(Sheet1!L$2:L$54) ))</f>
        <v>34.977578475336323</v>
      </c>
      <c r="L23" s="5">
        <f>100 * ( (Sheet1!M23-MIN(Sheet1!M$2:M$54) ) / (MAX(Sheet1!M$2:M$54) - MIN(Sheet1!M$2:M$54) ))</f>
        <v>47.100591715976336</v>
      </c>
      <c r="M23" s="5">
        <f>100 * ( (Sheet1!N23-MIN(Sheet1!N$2:N$54) ) / (MAX(Sheet1!N$2:N$54) - MIN(Sheet1!N$2:N$54) ))</f>
        <v>33.812949640287776</v>
      </c>
      <c r="N23" s="5">
        <f>100 * ( (Sheet1!O23-MIN(Sheet1!O$2:O$54) ) / (MAX(Sheet1!O$2:O$54) - MIN(Sheet1!O$2:O$54) ))</f>
        <v>84.482758620689651</v>
      </c>
      <c r="O23" s="5">
        <f>100 * ( (Sheet1!P23-MIN(Sheet1!P$2:P$54) ) / (MAX(Sheet1!P$2:P$54) - MIN(Sheet1!P$2:P$54) ))</f>
        <v>92.857142857142875</v>
      </c>
      <c r="R23" s="5">
        <f t="shared" si="1"/>
        <v>66.26753308709678</v>
      </c>
    </row>
    <row r="24" spans="1:18" x14ac:dyDescent="0.2">
      <c r="A24" t="str">
        <f>Sheet1!C24</f>
        <v>Greece</v>
      </c>
      <c r="B24">
        <v>66.3</v>
      </c>
      <c r="C24" s="5">
        <f t="shared" si="0"/>
        <v>50.53220296630068</v>
      </c>
      <c r="D24" s="5">
        <f>100 * ( (Sheet1!E24-MIN(Sheet1!E$2:E$54) ) / (MAX(Sheet1!E$2:E$54) - MIN(Sheet1!E$2:E$54) ))</f>
        <v>59.45378151260504</v>
      </c>
      <c r="E24" s="5">
        <f>100 * ( (Sheet1!F24-MIN(Sheet1!F$2:F$54) ) / (MAX(Sheet1!F$2:F$54) - MIN(Sheet1!F$2:F$54) ))</f>
        <v>72.58064516129032</v>
      </c>
      <c r="F24" s="5">
        <f>100 * ( (Sheet1!G24-MIN(Sheet1!G$2:G$54) ) / (MAX(Sheet1!G$2:G$54) - MIN(Sheet1!G$2:G$54) ))</f>
        <v>100</v>
      </c>
      <c r="G24" s="5">
        <f>100 * ( (Sheet1!H24-MIN(Sheet1!H$2:H$54) ) / (MAX(Sheet1!H$2:H$54) - MIN(Sheet1!H$2:H$54) ))</f>
        <v>33.778625954198475</v>
      </c>
      <c r="H24" s="5">
        <f>100 * ( (Sheet1!I24-MIN(Sheet1!I$2:I$54) ) / (MAX(Sheet1!I$2:I$54) - MIN(Sheet1!I$2:I$54) ))</f>
        <v>36.377551020408163</v>
      </c>
      <c r="I24" s="5">
        <f>100 * ( (Sheet1!J24-MIN(Sheet1!J$2:J$54) ) / (MAX(Sheet1!J$2:J$54) - MIN(Sheet1!J$2:J$54) ))</f>
        <v>14.285714285714285</v>
      </c>
      <c r="J24" s="5">
        <f>100 * ( (Sheet1!K24-MIN(Sheet1!K$2:K$54) ) / (MAX(Sheet1!K$2:K$54) - MIN(Sheet1!K$2:K$54) ))</f>
        <v>24.769129287598947</v>
      </c>
      <c r="K24" s="5">
        <f>100 * ( (Sheet1!L24-MIN(Sheet1!L$2:L$54) ) / (MAX(Sheet1!L$2:L$54) - MIN(Sheet1!L$2:L$54) ))</f>
        <v>6.7264573991031389</v>
      </c>
      <c r="L24" s="5">
        <f>100 * ( (Sheet1!M24-MIN(Sheet1!M$2:M$54) ) / (MAX(Sheet1!M$2:M$54) - MIN(Sheet1!M$2:M$54) ))</f>
        <v>52.307692307692314</v>
      </c>
      <c r="M24" s="5">
        <f>100 * ( (Sheet1!N24-MIN(Sheet1!N$2:N$54) ) / (MAX(Sheet1!N$2:N$54) - MIN(Sheet1!N$2:N$54) ))</f>
        <v>50.359712230215834</v>
      </c>
      <c r="N24" s="5">
        <f>100 * ( (Sheet1!O24-MIN(Sheet1!O$2:O$54) ) / (MAX(Sheet1!O$2:O$54) - MIN(Sheet1!O$2:O$54) ))</f>
        <v>72.41379310344827</v>
      </c>
      <c r="O24" s="5">
        <f>100 * ( (Sheet1!P24-MIN(Sheet1!P$2:P$54) ) / (MAX(Sheet1!P$2:P$54) - MIN(Sheet1!P$2:P$54) ))</f>
        <v>83.333333333333343</v>
      </c>
      <c r="R24" s="5">
        <f t="shared" si="1"/>
        <v>65.884868798076056</v>
      </c>
    </row>
    <row r="25" spans="1:18" x14ac:dyDescent="0.2">
      <c r="A25" t="str">
        <f>Sheet1!C25</f>
        <v>Italy</v>
      </c>
      <c r="B25">
        <v>65.8</v>
      </c>
      <c r="C25" s="5">
        <f t="shared" si="0"/>
        <v>46.453444832988716</v>
      </c>
      <c r="D25" s="5">
        <f>100 * ( (Sheet1!E25-MIN(Sheet1!E$2:E$54) ) / (MAX(Sheet1!E$2:E$54) - MIN(Sheet1!E$2:E$54) ))</f>
        <v>75.105042016806721</v>
      </c>
      <c r="E25" s="5">
        <f>100 * ( (Sheet1!F25-MIN(Sheet1!F$2:F$54) ) / (MAX(Sheet1!F$2:F$54) - MIN(Sheet1!F$2:F$54) ))</f>
        <v>77.41935483870968</v>
      </c>
      <c r="F25" s="5">
        <f>100 * ( (Sheet1!G25-MIN(Sheet1!G$2:G$54) ) / (MAX(Sheet1!G$2:G$54) - MIN(Sheet1!G$2:G$54) ))</f>
        <v>59.105431309904155</v>
      </c>
      <c r="G25" s="5">
        <f>100 * ( (Sheet1!H25-MIN(Sheet1!H$2:H$54) ) / (MAX(Sheet1!H$2:H$54) - MIN(Sheet1!H$2:H$54) ))</f>
        <v>36.25954198473282</v>
      </c>
      <c r="H25" s="5">
        <f>100 * ( (Sheet1!I25-MIN(Sheet1!I$2:I$54) ) / (MAX(Sheet1!I$2:I$54) - MIN(Sheet1!I$2:I$54) ))</f>
        <v>7.0408163265306118</v>
      </c>
      <c r="I25" s="5">
        <f>100 * ( (Sheet1!J25-MIN(Sheet1!J$2:J$54) ) / (MAX(Sheet1!J$2:J$54) - MIN(Sheet1!J$2:J$54) ))</f>
        <v>11.688311688311687</v>
      </c>
      <c r="J25" s="5">
        <f>100 * ( (Sheet1!K25-MIN(Sheet1!K$2:K$54) ) / (MAX(Sheet1!K$2:K$54) - MIN(Sheet1!K$2:K$54) ))</f>
        <v>35.916886543535618</v>
      </c>
      <c r="K25" s="5">
        <f>100 * ( (Sheet1!L25-MIN(Sheet1!L$2:L$54) ) / (MAX(Sheet1!L$2:L$54) - MIN(Sheet1!L$2:L$54) ))</f>
        <v>2.6905829596412558</v>
      </c>
      <c r="L25" s="5">
        <f>100 * ( (Sheet1!M25-MIN(Sheet1!M$2:M$54) ) / (MAX(Sheet1!M$2:M$54) - MIN(Sheet1!M$2:M$54) ))</f>
        <v>44.260355029585803</v>
      </c>
      <c r="M25" s="5">
        <f>100 * ( (Sheet1!N25-MIN(Sheet1!N$2:N$54) ) / (MAX(Sheet1!N$2:N$54) - MIN(Sheet1!N$2:N$54) ))</f>
        <v>36.690647482014391</v>
      </c>
      <c r="N25" s="5">
        <f>100 * ( (Sheet1!O25-MIN(Sheet1!O$2:O$54) ) / (MAX(Sheet1!O$2:O$54) - MIN(Sheet1!O$2:O$54) ))</f>
        <v>87.931034482758619</v>
      </c>
      <c r="O25" s="5">
        <f>100 * ( (Sheet1!P25-MIN(Sheet1!P$2:P$54) ) / (MAX(Sheet1!P$2:P$54) - MIN(Sheet1!P$2:P$54) ))</f>
        <v>83.333333333333343</v>
      </c>
      <c r="R25" s="5">
        <f t="shared" si="1"/>
        <v>60.566904634677996</v>
      </c>
    </row>
    <row r="26" spans="1:18" x14ac:dyDescent="0.2">
      <c r="A26" t="str">
        <f>Sheet1!C26</f>
        <v>U.K.</v>
      </c>
      <c r="B26">
        <v>65.599999999999994</v>
      </c>
      <c r="C26" s="5">
        <f t="shared" si="0"/>
        <v>54.0848904162685</v>
      </c>
      <c r="D26" s="5">
        <f>100 * ( (Sheet1!E26-MIN(Sheet1!E$2:E$54) ) / (MAX(Sheet1!E$2:E$54) - MIN(Sheet1!E$2:E$54) ))</f>
        <v>72.689075630252091</v>
      </c>
      <c r="E26" s="5">
        <f>100 * ( (Sheet1!F26-MIN(Sheet1!F$2:F$54) ) / (MAX(Sheet1!F$2:F$54) - MIN(Sheet1!F$2:F$54) ))</f>
        <v>35.483870967741936</v>
      </c>
      <c r="F26" s="5">
        <f>100 * ( (Sheet1!G26-MIN(Sheet1!G$2:G$54) ) / (MAX(Sheet1!G$2:G$54) - MIN(Sheet1!G$2:G$54) ))</f>
        <v>43.130990415335461</v>
      </c>
      <c r="G26" s="5">
        <f>100 * ( (Sheet1!H26-MIN(Sheet1!H$2:H$54) ) / (MAX(Sheet1!H$2:H$54) - MIN(Sheet1!H$2:H$54) ))</f>
        <v>95.419847328244273</v>
      </c>
      <c r="H26" s="5">
        <f>100 * ( (Sheet1!I26-MIN(Sheet1!I$2:I$54) ) / (MAX(Sheet1!I$2:I$54) - MIN(Sheet1!I$2:I$54) ))</f>
        <v>86.479591836734699</v>
      </c>
      <c r="I26" s="5">
        <f>100 * ( (Sheet1!J26-MIN(Sheet1!J$2:J$54) ) / (MAX(Sheet1!J$2:J$54) - MIN(Sheet1!J$2:J$54) ))</f>
        <v>3.8961038961038961</v>
      </c>
      <c r="J26" s="5">
        <f>100 * ( (Sheet1!K26-MIN(Sheet1!K$2:K$54) ) / (MAX(Sheet1!K$2:K$54) - MIN(Sheet1!K$2:K$54) ))</f>
        <v>33.95448548812665</v>
      </c>
      <c r="K26" s="5">
        <f>100 * ( (Sheet1!L26-MIN(Sheet1!L$2:L$54) ) / (MAX(Sheet1!L$2:L$54) - MIN(Sheet1!L$2:L$54) ))</f>
        <v>21.524663677130047</v>
      </c>
      <c r="L26" s="5">
        <f>100 * ( (Sheet1!M26-MIN(Sheet1!M$2:M$54) ) / (MAX(Sheet1!M$2:M$54) - MIN(Sheet1!M$2:M$54) ))</f>
        <v>33.491124260355029</v>
      </c>
      <c r="M26" s="5">
        <f>100 * ( (Sheet1!N26-MIN(Sheet1!N$2:N$54) ) / (MAX(Sheet1!N$2:N$54) - MIN(Sheet1!N$2:N$54) ))</f>
        <v>43.884892086330943</v>
      </c>
      <c r="N26" s="5">
        <f>100 * ( (Sheet1!O26-MIN(Sheet1!O$2:O$54) ) / (MAX(Sheet1!O$2:O$54) - MIN(Sheet1!O$2:O$54) ))</f>
        <v>86.206896551724128</v>
      </c>
      <c r="O26" s="5">
        <f>100 * ( (Sheet1!P26-MIN(Sheet1!P$2:P$54) ) / (MAX(Sheet1!P$2:P$54) - MIN(Sheet1!P$2:P$54) ))</f>
        <v>92.857142857142875</v>
      </c>
      <c r="R26" s="5">
        <f t="shared" si="1"/>
        <v>70.516931775377856</v>
      </c>
    </row>
    <row r="27" spans="1:18" x14ac:dyDescent="0.2">
      <c r="A27" t="str">
        <f>Sheet1!C27</f>
        <v>U.S.</v>
      </c>
      <c r="B27">
        <v>65.3</v>
      </c>
      <c r="C27" s="5">
        <f t="shared" si="0"/>
        <v>54.419451733665312</v>
      </c>
      <c r="D27" s="5">
        <f>100 * ( (Sheet1!E27-MIN(Sheet1!E$2:E$54) ) / (MAX(Sheet1!E$2:E$54) - MIN(Sheet1!E$2:E$54) ))</f>
        <v>65.546218487394952</v>
      </c>
      <c r="E27" s="5">
        <f>100 * ( (Sheet1!F27-MIN(Sheet1!F$2:F$54) ) / (MAX(Sheet1!F$2:F$54) - MIN(Sheet1!F$2:F$54) ))</f>
        <v>59.677419354838712</v>
      </c>
      <c r="F27" s="5">
        <f>100 * ( (Sheet1!G27-MIN(Sheet1!G$2:G$54) ) / (MAX(Sheet1!G$2:G$54) - MIN(Sheet1!G$2:G$54) ))</f>
        <v>74.973375931842384</v>
      </c>
      <c r="G27" s="5">
        <f>100 * ( (Sheet1!H27-MIN(Sheet1!H$2:H$54) ) / (MAX(Sheet1!H$2:H$54) - MIN(Sheet1!H$2:H$54) ))</f>
        <v>85.687022900763353</v>
      </c>
      <c r="H27" s="5">
        <f>100 * ( (Sheet1!I27-MIN(Sheet1!I$2:I$54) ) / (MAX(Sheet1!I$2:I$54) - MIN(Sheet1!I$2:I$54) ))</f>
        <v>40.306122448979593</v>
      </c>
      <c r="I27" s="5">
        <f>100 * ( (Sheet1!J27-MIN(Sheet1!J$2:J$54) ) / (MAX(Sheet1!J$2:J$54) - MIN(Sheet1!J$2:J$54) ))</f>
        <v>15.584415584415584</v>
      </c>
      <c r="J27" s="5">
        <f>100 * ( (Sheet1!K27-MIN(Sheet1!K$2:K$54) ) / (MAX(Sheet1!K$2:K$54) - MIN(Sheet1!K$2:K$54) ))</f>
        <v>36.691952506596301</v>
      </c>
      <c r="K27" s="5">
        <f>100 * ( (Sheet1!L27-MIN(Sheet1!L$2:L$54) ) / (MAX(Sheet1!L$2:L$54) - MIN(Sheet1!L$2:L$54) ))</f>
        <v>32.735426008968609</v>
      </c>
      <c r="L27" s="5">
        <f>100 * ( (Sheet1!M27-MIN(Sheet1!M$2:M$54) ) / (MAX(Sheet1!M$2:M$54) - MIN(Sheet1!M$2:M$54) ))</f>
        <v>38.579881656804737</v>
      </c>
      <c r="M27" s="5">
        <f>100 * ( (Sheet1!N27-MIN(Sheet1!N$2:N$54) ) / (MAX(Sheet1!N$2:N$54) - MIN(Sheet1!N$2:N$54) ))</f>
        <v>34.532374100719423</v>
      </c>
      <c r="N27" s="5">
        <f>100 * ( (Sheet1!O27-MIN(Sheet1!O$2:O$54) ) / (MAX(Sheet1!O$2:O$54) - MIN(Sheet1!O$2:O$54) ))</f>
        <v>75.862068965517238</v>
      </c>
      <c r="O27" s="5">
        <f>100 * ( (Sheet1!P27-MIN(Sheet1!P$2:P$54) ) / (MAX(Sheet1!P$2:P$54) - MIN(Sheet1!P$2:P$54) ))</f>
        <v>92.857142857142875</v>
      </c>
      <c r="R27" s="5">
        <f t="shared" si="1"/>
        <v>70.953139326358766</v>
      </c>
    </row>
    <row r="28" spans="1:18" x14ac:dyDescent="0.2">
      <c r="A28" t="str">
        <f>Sheet1!C28</f>
        <v>Colombia</v>
      </c>
      <c r="B28">
        <v>65.3</v>
      </c>
      <c r="C28" s="5">
        <f t="shared" si="0"/>
        <v>49.726553128520862</v>
      </c>
      <c r="D28" s="5">
        <f>100 * ( (Sheet1!E28-MIN(Sheet1!E$2:E$54) ) / (MAX(Sheet1!E$2:E$54) - MIN(Sheet1!E$2:E$54) ))</f>
        <v>45.588235294117645</v>
      </c>
      <c r="E28" s="5">
        <f>100 * ( (Sheet1!F28-MIN(Sheet1!F$2:F$54) ) / (MAX(Sheet1!F$2:F$54) - MIN(Sheet1!F$2:F$54) ))</f>
        <v>51.612903225806448</v>
      </c>
      <c r="F28" s="5">
        <f>100 * ( (Sheet1!G28-MIN(Sheet1!G$2:G$54) ) / (MAX(Sheet1!G$2:G$54) - MIN(Sheet1!G$2:G$54) ))</f>
        <v>73.056443024494143</v>
      </c>
      <c r="G28" s="5">
        <f>100 * ( (Sheet1!H28-MIN(Sheet1!H$2:H$54) ) / (MAX(Sheet1!H$2:H$54) - MIN(Sheet1!H$2:H$54) ))</f>
        <v>94.274809160305338</v>
      </c>
      <c r="H28" s="5">
        <f>100 * ( (Sheet1!I28-MIN(Sheet1!I$2:I$54) ) / (MAX(Sheet1!I$2:I$54) - MIN(Sheet1!I$2:I$54) ))</f>
        <v>4.0816326530612246</v>
      </c>
      <c r="I28" s="5">
        <f>100 * ( (Sheet1!J28-MIN(Sheet1!J$2:J$54) ) / (MAX(Sheet1!J$2:J$54) - MIN(Sheet1!J$2:J$54) ))</f>
        <v>40.259740259740262</v>
      </c>
      <c r="J28" s="5">
        <f>100 * ( (Sheet1!K28-MIN(Sheet1!K$2:K$54) ) / (MAX(Sheet1!K$2:K$54) - MIN(Sheet1!K$2:K$54) ))</f>
        <v>41.144459102902374</v>
      </c>
      <c r="K28" s="5">
        <f>100 * ( (Sheet1!L28-MIN(Sheet1!L$2:L$54) ) / (MAX(Sheet1!L$2:L$54) - MIN(Sheet1!L$2:L$54) ))</f>
        <v>19.28251121076233</v>
      </c>
      <c r="L28" s="5">
        <f>100 * ( (Sheet1!M28-MIN(Sheet1!M$2:M$54) ) / (MAX(Sheet1!M$2:M$54) - MIN(Sheet1!M$2:M$54) ))</f>
        <v>60.946745562130175</v>
      </c>
      <c r="M28" s="5">
        <f>100 * ( (Sheet1!N28-MIN(Sheet1!N$2:N$54) ) / (MAX(Sheet1!N$2:N$54) - MIN(Sheet1!N$2:N$54) ))</f>
        <v>49.64028776978418</v>
      </c>
      <c r="N28" s="5">
        <f>100 * ( (Sheet1!O28-MIN(Sheet1!O$2:O$54) ) / (MAX(Sheet1!O$2:O$54) - MIN(Sheet1!O$2:O$54) ))</f>
        <v>62.068965517241381</v>
      </c>
      <c r="O28" s="5">
        <f>100 * ( (Sheet1!P28-MIN(Sheet1!P$2:P$54) ) / (MAX(Sheet1!P$2:P$54) - MIN(Sheet1!P$2:P$54) ))</f>
        <v>54.761904761904766</v>
      </c>
      <c r="R28" s="5">
        <f t="shared" si="1"/>
        <v>64.834446874165224</v>
      </c>
    </row>
    <row r="29" spans="1:18" x14ac:dyDescent="0.2">
      <c r="A29" t="str">
        <f>Sheet1!C29</f>
        <v>Mainland China</v>
      </c>
      <c r="B29">
        <v>65.2</v>
      </c>
      <c r="C29" s="5">
        <f t="shared" si="0"/>
        <v>38.894591613234887</v>
      </c>
      <c r="D29" s="5">
        <f>100 * ( (Sheet1!E29-MIN(Sheet1!E$2:E$54) ) / (MAX(Sheet1!E$2:E$54) - MIN(Sheet1!E$2:E$54) ))</f>
        <v>82.037815126050432</v>
      </c>
      <c r="E29" s="5">
        <f>100 * ( (Sheet1!F29-MIN(Sheet1!F$2:F$54) ) / (MAX(Sheet1!F$2:F$54) - MIN(Sheet1!F$2:F$54) ))</f>
        <v>91.935483870967744</v>
      </c>
      <c r="F29" s="5">
        <f>100 * ( (Sheet1!G29-MIN(Sheet1!G$2:G$54) ) / (MAX(Sheet1!G$2:G$54) - MIN(Sheet1!G$2:G$54) ))</f>
        <v>82.428115015974441</v>
      </c>
      <c r="G29" s="5">
        <f>100 * ( (Sheet1!H29-MIN(Sheet1!H$2:H$54) ) / (MAX(Sheet1!H$2:H$54) - MIN(Sheet1!H$2:H$54) ))</f>
        <v>4.9618320610687023</v>
      </c>
      <c r="H29" s="5">
        <f>100 * ( (Sheet1!I29-MIN(Sheet1!I$2:I$54) ) / (MAX(Sheet1!I$2:I$54) - MIN(Sheet1!I$2:I$54) ))</f>
        <v>0</v>
      </c>
      <c r="I29" s="5">
        <f>100 * ( (Sheet1!J29-MIN(Sheet1!J$2:J$54) ) / (MAX(Sheet1!J$2:J$54) - MIN(Sheet1!J$2:J$54) ))</f>
        <v>0</v>
      </c>
      <c r="J29" s="5">
        <f>100 * ( (Sheet1!K29-MIN(Sheet1!K$2:K$54) ) / (MAX(Sheet1!K$2:K$54) - MIN(Sheet1!K$2:K$54) ))</f>
        <v>0</v>
      </c>
      <c r="K29" s="5">
        <f>100 * ( (Sheet1!L29-MIN(Sheet1!L$2:L$54) ) / (MAX(Sheet1!L$2:L$54) - MIN(Sheet1!L$2:L$54) ))</f>
        <v>0.44843049327354262</v>
      </c>
      <c r="L29" s="5">
        <f>100 * ( (Sheet1!M29-MIN(Sheet1!M$2:M$54) ) / (MAX(Sheet1!M$2:M$54) - MIN(Sheet1!M$2:M$54) ))</f>
        <v>44.852071005917161</v>
      </c>
      <c r="M29" s="5">
        <f>100 * ( (Sheet1!N29-MIN(Sheet1!N$2:N$54) ) / (MAX(Sheet1!N$2:N$54) - MIN(Sheet1!N$2:N$54) ))</f>
        <v>52.517985611510809</v>
      </c>
      <c r="N29" s="5">
        <f>100 * ( (Sheet1!O29-MIN(Sheet1!O$2:O$54) ) / (MAX(Sheet1!O$2:O$54) - MIN(Sheet1!O$2:O$54) ))</f>
        <v>55.172413793103445</v>
      </c>
      <c r="O29" s="5">
        <f>100 * ( (Sheet1!P29-MIN(Sheet1!P$2:P$54) ) / (MAX(Sheet1!P$2:P$54) - MIN(Sheet1!P$2:P$54) ))</f>
        <v>52.380952380952387</v>
      </c>
      <c r="R29" s="5">
        <f t="shared" si="1"/>
        <v>50.71152482906146</v>
      </c>
    </row>
    <row r="30" spans="1:18" x14ac:dyDescent="0.2">
      <c r="A30" t="str">
        <f>Sheet1!C30</f>
        <v>Israel</v>
      </c>
      <c r="B30">
        <v>62.4</v>
      </c>
      <c r="C30" s="5">
        <f t="shared" si="0"/>
        <v>40.584779688374908</v>
      </c>
      <c r="D30" s="5">
        <f>100 * ( (Sheet1!E30-MIN(Sheet1!E$2:E$54) ) / (MAX(Sheet1!E$2:E$54) - MIN(Sheet1!E$2:E$54) ))</f>
        <v>89.705882352941174</v>
      </c>
      <c r="E30" s="5">
        <f>100 * ( (Sheet1!F30-MIN(Sheet1!F$2:F$54) ) / (MAX(Sheet1!F$2:F$54) - MIN(Sheet1!F$2:F$54) ))</f>
        <v>59.677419354838712</v>
      </c>
      <c r="F30" s="5">
        <f>100 * ( (Sheet1!G30-MIN(Sheet1!G$2:G$54) ) / (MAX(Sheet1!G$2:G$54) - MIN(Sheet1!G$2:G$54) ))</f>
        <v>32.481363152289667</v>
      </c>
      <c r="G30" s="5">
        <f>100 * ( (Sheet1!H30-MIN(Sheet1!H$2:H$54) ) / (MAX(Sheet1!H$2:H$54) - MIN(Sheet1!H$2:H$54) ))</f>
        <v>7.6335877862595423</v>
      </c>
      <c r="H30" s="5">
        <f>100 * ( (Sheet1!I30-MIN(Sheet1!I$2:I$54) ) / (MAX(Sheet1!I$2:I$54) - MIN(Sheet1!I$2:I$54) ))</f>
        <v>34.08163265306122</v>
      </c>
      <c r="I30" s="5">
        <f>100 * ( (Sheet1!J30-MIN(Sheet1!J$2:J$54) ) / (MAX(Sheet1!J$2:J$54) - MIN(Sheet1!J$2:J$54) ))</f>
        <v>3.8961038961038961</v>
      </c>
      <c r="J30" s="5">
        <f>100 * ( (Sheet1!K30-MIN(Sheet1!K$2:K$54) ) / (MAX(Sheet1!K$2:K$54) - MIN(Sheet1!K$2:K$54) ))</f>
        <v>15.303430079155673</v>
      </c>
      <c r="K30" s="5">
        <f>100 * ( (Sheet1!L30-MIN(Sheet1!L$2:L$54) ) / (MAX(Sheet1!L$2:L$54) - MIN(Sheet1!L$2:L$54) ))</f>
        <v>5.8295964125560529</v>
      </c>
      <c r="L30" s="5">
        <f>100 * ( (Sheet1!M30-MIN(Sheet1!M$2:M$54) ) / (MAX(Sheet1!M$2:M$54) - MIN(Sheet1!M$2:M$54) ))</f>
        <v>41.42011834319527</v>
      </c>
      <c r="M30" s="5">
        <f>100 * ( (Sheet1!N30-MIN(Sheet1!N$2:N$54) ) / (MAX(Sheet1!N$2:N$54) - MIN(Sheet1!N$2:N$54) ))</f>
        <v>32.374100719424462</v>
      </c>
      <c r="N30" s="5">
        <f>100 * ( (Sheet1!O30-MIN(Sheet1!O$2:O$54) ) / (MAX(Sheet1!O$2:O$54) - MIN(Sheet1!O$2:O$54) ))</f>
        <v>74.137931034482762</v>
      </c>
      <c r="O30" s="5">
        <f>100 * ( (Sheet1!P30-MIN(Sheet1!P$2:P$54) ) / (MAX(Sheet1!P$2:P$54) - MIN(Sheet1!P$2:P$54) ))</f>
        <v>90.476190476190482</v>
      </c>
      <c r="R30" s="5">
        <f t="shared" si="1"/>
        <v>52.915224906197146</v>
      </c>
    </row>
    <row r="31" spans="1:18" x14ac:dyDescent="0.2">
      <c r="A31" t="str">
        <f>Sheet1!C31</f>
        <v>Australia</v>
      </c>
      <c r="B31">
        <v>62.2</v>
      </c>
      <c r="C31" s="5">
        <f t="shared" si="0"/>
        <v>33.567265609789523</v>
      </c>
      <c r="D31" s="5">
        <f>100 * ( (Sheet1!E31-MIN(Sheet1!E$2:E$54) ) / (MAX(Sheet1!E$2:E$54) - MIN(Sheet1!E$2:E$54) ))</f>
        <v>68.487394957983199</v>
      </c>
      <c r="E31" s="5">
        <f>100 * ( (Sheet1!F31-MIN(Sheet1!F$2:F$54) ) / (MAX(Sheet1!F$2:F$54) - MIN(Sheet1!F$2:F$54) ))</f>
        <v>51.612903225806448</v>
      </c>
      <c r="F31" s="5">
        <f>100 * ( (Sheet1!G31-MIN(Sheet1!G$2:G$54) ) / (MAX(Sheet1!G$2:G$54) - MIN(Sheet1!G$2:G$54) ))</f>
        <v>11.28860489882854</v>
      </c>
      <c r="G31" s="5">
        <f>100 * ( (Sheet1!H31-MIN(Sheet1!H$2:H$54) ) / (MAX(Sheet1!H$2:H$54) - MIN(Sheet1!H$2:H$54) ))</f>
        <v>8.778625954198473</v>
      </c>
      <c r="H31" s="5">
        <f>100 * ( (Sheet1!I31-MIN(Sheet1!I$2:I$54) ) / (MAX(Sheet1!I$2:I$54) - MIN(Sheet1!I$2:I$54) ))</f>
        <v>12.602040816326532</v>
      </c>
      <c r="I31" s="5">
        <f>100 * ( (Sheet1!J31-MIN(Sheet1!J$2:J$54) ) / (MAX(Sheet1!J$2:J$54) - MIN(Sheet1!J$2:J$54) ))</f>
        <v>7.7922077922077921</v>
      </c>
      <c r="J31" s="5">
        <f>100 * ( (Sheet1!K31-MIN(Sheet1!K$2:K$54) ) / (MAX(Sheet1!K$2:K$54) - MIN(Sheet1!K$2:K$54) ))</f>
        <v>1.0224274406332454</v>
      </c>
      <c r="K31" s="5">
        <f>100 * ( (Sheet1!L31-MIN(Sheet1!L$2:L$54) ) / (MAX(Sheet1!L$2:L$54) - MIN(Sheet1!L$2:L$54) ))</f>
        <v>5.8295964125560529</v>
      </c>
      <c r="L31" s="5">
        <f>100 * ( (Sheet1!M31-MIN(Sheet1!M$2:M$54) ) / (MAX(Sheet1!M$2:M$54) - MIN(Sheet1!M$2:M$54) ))</f>
        <v>31.360946745562135</v>
      </c>
      <c r="M31" s="5">
        <f>100 * ( (Sheet1!N31-MIN(Sheet1!N$2:N$54) ) / (MAX(Sheet1!N$2:N$54) - MIN(Sheet1!N$2:N$54) ))</f>
        <v>20.863309352517987</v>
      </c>
      <c r="N31" s="5">
        <f>100 * ( (Sheet1!O31-MIN(Sheet1!O$2:O$54) ) / (MAX(Sheet1!O$2:O$54) - MIN(Sheet1!O$2:O$54) ))</f>
        <v>87.931034482758619</v>
      </c>
      <c r="O31" s="5">
        <f>100 * ( (Sheet1!P31-MIN(Sheet1!P$2:P$54) ) / (MAX(Sheet1!P$2:P$54) - MIN(Sheet1!P$2:P$54) ))</f>
        <v>95.238095238095227</v>
      </c>
      <c r="R31" s="5">
        <f t="shared" si="1"/>
        <v>43.765653598874877</v>
      </c>
    </row>
    <row r="32" spans="1:18" x14ac:dyDescent="0.2">
      <c r="A32" t="str">
        <f>Sheet1!C32</f>
        <v>Brazil</v>
      </c>
      <c r="B32">
        <v>61.9</v>
      </c>
      <c r="C32" s="5">
        <f t="shared" si="0"/>
        <v>44.34369603767346</v>
      </c>
      <c r="D32" s="5">
        <f>100 * ( (Sheet1!E32-MIN(Sheet1!E$2:E$54) ) / (MAX(Sheet1!E$2:E$54) - MIN(Sheet1!E$2:E$54) ))</f>
        <v>66.071428571428569</v>
      </c>
      <c r="E32" s="5">
        <f>100 * ( (Sheet1!F32-MIN(Sheet1!F$2:F$54) ) / (MAX(Sheet1!F$2:F$54) - MIN(Sheet1!F$2:F$54) ))</f>
        <v>33.87096774193548</v>
      </c>
      <c r="F32" s="5">
        <f>100 * ( (Sheet1!G32-MIN(Sheet1!G$2:G$54) ) / (MAX(Sheet1!G$2:G$54) - MIN(Sheet1!G$2:G$54) ))</f>
        <v>61.235356762513312</v>
      </c>
      <c r="G32" s="5">
        <f>100 * ( (Sheet1!H32-MIN(Sheet1!H$2:H$54) ) / (MAX(Sheet1!H$2:H$54) - MIN(Sheet1!H$2:H$54) ))</f>
        <v>89.885496183206101</v>
      </c>
      <c r="H32" s="5">
        <f>100 * ( (Sheet1!I32-MIN(Sheet1!I$2:I$54) ) / (MAX(Sheet1!I$2:I$54) - MIN(Sheet1!I$2:I$54) ))</f>
        <v>9.183673469387756</v>
      </c>
      <c r="I32" s="5">
        <f>100 * ( (Sheet1!J32-MIN(Sheet1!J$2:J$54) ) / (MAX(Sheet1!J$2:J$54) - MIN(Sheet1!J$2:J$54) ))</f>
        <v>35.064935064935064</v>
      </c>
      <c r="J32" s="5">
        <f>100 * ( (Sheet1!K32-MIN(Sheet1!K$2:K$54) ) / (MAX(Sheet1!K$2:K$54) - MIN(Sheet1!K$2:K$54) ))</f>
        <v>46.949208443271765</v>
      </c>
      <c r="K32" s="5">
        <f>100 * ( (Sheet1!L32-MIN(Sheet1!L$2:L$54) ) / (MAX(Sheet1!L$2:L$54) - MIN(Sheet1!L$2:L$54) ))</f>
        <v>0</v>
      </c>
      <c r="L32" s="5">
        <f>100 * ( (Sheet1!M32-MIN(Sheet1!M$2:M$54) ) / (MAX(Sheet1!M$2:M$54) - MIN(Sheet1!M$2:M$54) ))</f>
        <v>59.053254437869832</v>
      </c>
      <c r="M32" s="5">
        <f>100 * ( (Sheet1!N32-MIN(Sheet1!N$2:N$54) ) / (MAX(Sheet1!N$2:N$54) - MIN(Sheet1!N$2:N$54) ))</f>
        <v>29.496402877697847</v>
      </c>
      <c r="N32" s="5">
        <f>100 * ( (Sheet1!O32-MIN(Sheet1!O$2:O$54) ) / (MAX(Sheet1!O$2:O$54) - MIN(Sheet1!O$2:O$54) ))</f>
        <v>46.551724137931032</v>
      </c>
      <c r="O32" s="5">
        <f>100 * ( (Sheet1!P32-MIN(Sheet1!P$2:P$54) ) / (MAX(Sheet1!P$2:P$54) - MIN(Sheet1!P$2:P$54) ))</f>
        <v>54.761904761904766</v>
      </c>
      <c r="R32" s="5">
        <f t="shared" si="1"/>
        <v>57.816173132452725</v>
      </c>
    </row>
    <row r="33" spans="1:18" x14ac:dyDescent="0.2">
      <c r="A33" t="str">
        <f>Sheet1!C33</f>
        <v>New Zealand</v>
      </c>
      <c r="B33">
        <v>61.5</v>
      </c>
      <c r="C33" s="5">
        <f t="shared" si="0"/>
        <v>37.085916708838617</v>
      </c>
      <c r="D33" s="5">
        <f>100 * ( (Sheet1!E33-MIN(Sheet1!E$2:E$54) ) / (MAX(Sheet1!E$2:E$54) - MIN(Sheet1!E$2:E$54) ))</f>
        <v>68.592436974789919</v>
      </c>
      <c r="E33" s="5">
        <f>100 * ( (Sheet1!F33-MIN(Sheet1!F$2:F$54) ) / (MAX(Sheet1!F$2:F$54) - MIN(Sheet1!F$2:F$54) ))</f>
        <v>100</v>
      </c>
      <c r="F33" s="5">
        <f>100 * ( (Sheet1!G33-MIN(Sheet1!G$2:G$54) ) / (MAX(Sheet1!G$2:G$54) - MIN(Sheet1!G$2:G$54) ))</f>
        <v>20.553780617678377</v>
      </c>
      <c r="G33" s="5">
        <f>100 * ( (Sheet1!H33-MIN(Sheet1!H$2:H$54) ) / (MAX(Sheet1!H$2:H$54) - MIN(Sheet1!H$2:H$54) ))</f>
        <v>10.305343511450381</v>
      </c>
      <c r="H33" s="5">
        <f>100 * ( (Sheet1!I33-MIN(Sheet1!I$2:I$54) ) / (MAX(Sheet1!I$2:I$54) - MIN(Sheet1!I$2:I$54) ))</f>
        <v>1.7346938775510203</v>
      </c>
      <c r="I33" s="5">
        <f>100 * ( (Sheet1!J33-MIN(Sheet1!J$2:J$54) ) / (MAX(Sheet1!J$2:J$54) - MIN(Sheet1!J$2:J$54) ))</f>
        <v>1.2987012987012987</v>
      </c>
      <c r="J33" s="5">
        <f>100 * ( (Sheet1!K33-MIN(Sheet1!K$2:K$54) ) / (MAX(Sheet1!K$2:K$54) - MIN(Sheet1!K$2:K$54) ))</f>
        <v>4.9472295514511877E-2</v>
      </c>
      <c r="K33" s="5">
        <f>100 * ( (Sheet1!L33-MIN(Sheet1!L$2:L$54) ) / (MAX(Sheet1!L$2:L$54) - MIN(Sheet1!L$2:L$54) ))</f>
        <v>1.3452914798206279</v>
      </c>
      <c r="L33" s="5">
        <f>100 * ( (Sheet1!M33-MIN(Sheet1!M$2:M$54) ) / (MAX(Sheet1!M$2:M$54) - MIN(Sheet1!M$2:M$54) ))</f>
        <v>39.053254437869825</v>
      </c>
      <c r="M33" s="5">
        <f>100 * ( (Sheet1!N33-MIN(Sheet1!N$2:N$54) ) / (MAX(Sheet1!N$2:N$54) - MIN(Sheet1!N$2:N$54) ))</f>
        <v>31.654676258992808</v>
      </c>
      <c r="N33" s="5">
        <f>100 * ( (Sheet1!O33-MIN(Sheet1!O$2:O$54) ) / (MAX(Sheet1!O$2:O$54) - MIN(Sheet1!O$2:O$54) ))</f>
        <v>77.58620689655173</v>
      </c>
      <c r="O33" s="5">
        <f>100 * ( (Sheet1!P33-MIN(Sheet1!P$2:P$54) ) / (MAX(Sheet1!P$2:P$54) - MIN(Sheet1!P$2:P$54) ))</f>
        <v>92.857142857142875</v>
      </c>
      <c r="R33" s="5">
        <f t="shared" si="1"/>
        <v>48.353339320030905</v>
      </c>
    </row>
    <row r="34" spans="1:18" x14ac:dyDescent="0.2">
      <c r="A34" t="str">
        <f>Sheet1!C34</f>
        <v>Poland</v>
      </c>
      <c r="B34">
        <v>61.1</v>
      </c>
      <c r="C34" s="5">
        <f t="shared" si="0"/>
        <v>39.777197463106148</v>
      </c>
      <c r="D34" s="5">
        <f>100 * ( (Sheet1!E34-MIN(Sheet1!E$2:E$54) ) / (MAX(Sheet1!E$2:E$54) - MIN(Sheet1!E$2:E$54) ))</f>
        <v>51.260504201680682</v>
      </c>
      <c r="E34" s="5">
        <f>100 * ( (Sheet1!F34-MIN(Sheet1!F$2:F$54) ) / (MAX(Sheet1!F$2:F$54) - MIN(Sheet1!F$2:F$54) ))</f>
        <v>32.258064516129032</v>
      </c>
      <c r="F34" s="5">
        <f>100 * ( (Sheet1!G34-MIN(Sheet1!G$2:G$54) ) / (MAX(Sheet1!G$2:G$54) - MIN(Sheet1!G$2:G$54) ))</f>
        <v>52.502662406815759</v>
      </c>
      <c r="G34" s="5">
        <f>100 * ( (Sheet1!H34-MIN(Sheet1!H$2:H$54) ) / (MAX(Sheet1!H$2:H$54) - MIN(Sheet1!H$2:H$54) ))</f>
        <v>23.854961832061068</v>
      </c>
      <c r="H34" s="5">
        <f>100 * ( (Sheet1!I34-MIN(Sheet1!I$2:I$54) ) / (MAX(Sheet1!I$2:I$54) - MIN(Sheet1!I$2:I$54) ))</f>
        <v>9.795918367346939</v>
      </c>
      <c r="I34" s="5">
        <f>100 * ( (Sheet1!J34-MIN(Sheet1!J$2:J$54) ) / (MAX(Sheet1!J$2:J$54) - MIN(Sheet1!J$2:J$54) ))</f>
        <v>16.883116883116884</v>
      </c>
      <c r="J34" s="5">
        <f>100 * ( (Sheet1!K34-MIN(Sheet1!K$2:K$54) ) / (MAX(Sheet1!K$2:K$54) - MIN(Sheet1!K$2:K$54) ))</f>
        <v>33.26187335092348</v>
      </c>
      <c r="K34" s="5">
        <f>100 * ( (Sheet1!L34-MIN(Sheet1!L$2:L$54) ) / (MAX(Sheet1!L$2:L$54) - MIN(Sheet1!L$2:L$54) ))</f>
        <v>30.493273542600896</v>
      </c>
      <c r="L34" s="5">
        <f>100 * ( (Sheet1!M34-MIN(Sheet1!M$2:M$54) ) / (MAX(Sheet1!M$2:M$54) - MIN(Sheet1!M$2:M$54) ))</f>
        <v>55.502958579881664</v>
      </c>
      <c r="M34" s="5">
        <f>100 * ( (Sheet1!N34-MIN(Sheet1!N$2:N$54) ) / (MAX(Sheet1!N$2:N$54) - MIN(Sheet1!N$2:N$54) ))</f>
        <v>30.215827338129497</v>
      </c>
      <c r="N34" s="5">
        <f>100 * ( (Sheet1!O34-MIN(Sheet1!O$2:O$54) ) / (MAX(Sheet1!O$2:O$54) - MIN(Sheet1!O$2:O$54) ))</f>
        <v>60.344827586206897</v>
      </c>
      <c r="O34" s="5">
        <f>100 * ( (Sheet1!P34-MIN(Sheet1!P$2:P$54) ) / (MAX(Sheet1!P$2:P$54) - MIN(Sheet1!P$2:P$54) ))</f>
        <v>80.952380952380949</v>
      </c>
      <c r="R34" s="5">
        <f t="shared" si="1"/>
        <v>51.862283497904023</v>
      </c>
    </row>
    <row r="35" spans="1:18" x14ac:dyDescent="0.2">
      <c r="A35" t="str">
        <f>Sheet1!C35</f>
        <v>Iran</v>
      </c>
      <c r="B35">
        <v>59.5</v>
      </c>
      <c r="C35" s="5">
        <f t="shared" si="0"/>
        <v>48.024010570945585</v>
      </c>
      <c r="D35" s="5">
        <f>100 * ( (Sheet1!E35-MIN(Sheet1!E$2:E$54) ) / (MAX(Sheet1!E$2:E$54) - MIN(Sheet1!E$2:E$54) ))</f>
        <v>48.004201680672267</v>
      </c>
      <c r="E35" s="5">
        <f>100 * ( (Sheet1!F35-MIN(Sheet1!F$2:F$54) ) / (MAX(Sheet1!F$2:F$54) - MIN(Sheet1!F$2:F$54) ))</f>
        <v>70.967741935483872</v>
      </c>
      <c r="F35" s="5">
        <f>100 * ( (Sheet1!G35-MIN(Sheet1!G$2:G$54) ) / (MAX(Sheet1!G$2:G$54) - MIN(Sheet1!G$2:G$54) ))</f>
        <v>74.227902023429181</v>
      </c>
      <c r="G35" s="5">
        <f>100 * ( (Sheet1!H35-MIN(Sheet1!H$2:H$54) ) / (MAX(Sheet1!H$2:H$54) - MIN(Sheet1!H$2:H$54) ))</f>
        <v>91.984732824427482</v>
      </c>
      <c r="H35" s="5">
        <f>100 * ( (Sheet1!I35-MIN(Sheet1!I$2:I$54) ) / (MAX(Sheet1!I$2:I$54) - MIN(Sheet1!I$2:I$54) ))</f>
        <v>20.357142857142858</v>
      </c>
      <c r="I35" s="5">
        <f>100 * ( (Sheet1!J35-MIN(Sheet1!J$2:J$54) ) / (MAX(Sheet1!J$2:J$54) - MIN(Sheet1!J$2:J$54) ))</f>
        <v>22.077922077922079</v>
      </c>
      <c r="J35" s="5">
        <f>100 * ( (Sheet1!K35-MIN(Sheet1!K$2:K$54) ) / (MAX(Sheet1!K$2:K$54) - MIN(Sheet1!K$2:K$54) ))</f>
        <v>24.571240105540898</v>
      </c>
      <c r="K35" s="5">
        <f>100 * ( (Sheet1!L35-MIN(Sheet1!L$2:L$54) ) / (MAX(Sheet1!L$2:L$54) - MIN(Sheet1!L$2:L$54) ))</f>
        <v>46.188340807174882</v>
      </c>
      <c r="L35" s="5">
        <f>100 * ( (Sheet1!M35-MIN(Sheet1!M$2:M$54) ) / (MAX(Sheet1!M$2:M$54) - MIN(Sheet1!M$2:M$54) ))</f>
        <v>54.082840236686394</v>
      </c>
      <c r="M35" s="5">
        <f>100 * ( (Sheet1!N35-MIN(Sheet1!N$2:N$54) ) / (MAX(Sheet1!N$2:N$54) - MIN(Sheet1!N$2:N$54) ))</f>
        <v>11.510791366906476</v>
      </c>
      <c r="N35" s="5">
        <f>100 * ( (Sheet1!O35-MIN(Sheet1!O$2:O$54) ) / (MAX(Sheet1!O$2:O$54) - MIN(Sheet1!O$2:O$54) ))</f>
        <v>55.172413793103445</v>
      </c>
      <c r="O35" s="5">
        <f>100 * ( (Sheet1!P35-MIN(Sheet1!P$2:P$54) ) / (MAX(Sheet1!P$2:P$54) - MIN(Sheet1!P$2:P$54) ))</f>
        <v>57.142857142857153</v>
      </c>
      <c r="R35" s="5">
        <f t="shared" si="1"/>
        <v>62.614638782604395</v>
      </c>
    </row>
    <row r="36" spans="1:18" x14ac:dyDescent="0.2">
      <c r="A36" t="str">
        <f>Sheet1!C36</f>
        <v>Bangladesh</v>
      </c>
      <c r="B36">
        <v>59.4</v>
      </c>
      <c r="C36" s="5">
        <f t="shared" si="0"/>
        <v>31.550163319985288</v>
      </c>
      <c r="D36" s="5">
        <f>100 * ( (Sheet1!E36-MIN(Sheet1!E$2:E$54) ) / (MAX(Sheet1!E$2:E$54) - MIN(Sheet1!E$2:E$54) ))</f>
        <v>17.016806722689076</v>
      </c>
      <c r="E36" s="5">
        <f>100 * ( (Sheet1!F36-MIN(Sheet1!F$2:F$54) ) / (MAX(Sheet1!F$2:F$54) - MIN(Sheet1!F$2:F$54) ))</f>
        <v>43.548387096774192</v>
      </c>
      <c r="F36" s="5">
        <f>100 * ( (Sheet1!G36-MIN(Sheet1!G$2:G$54) ) / (MAX(Sheet1!G$2:G$54) - MIN(Sheet1!G$2:G$54) ))</f>
        <v>61.022364217252388</v>
      </c>
      <c r="G36" s="5">
        <f>100 * ( (Sheet1!H36-MIN(Sheet1!H$2:H$54) ) / (MAX(Sheet1!H$2:H$54) - MIN(Sheet1!H$2:H$54) ))</f>
        <v>48.282442748091604</v>
      </c>
      <c r="H36" s="5">
        <f>100 * ( (Sheet1!I36-MIN(Sheet1!I$2:I$54) ) / (MAX(Sheet1!I$2:I$54) - MIN(Sheet1!I$2:I$54) ))</f>
        <v>0.51020408163265307</v>
      </c>
      <c r="I36" s="5">
        <f>100 * ( (Sheet1!J36-MIN(Sheet1!J$2:J$54) ) / (MAX(Sheet1!J$2:J$54) - MIN(Sheet1!J$2:J$54) ))</f>
        <v>27.272727272727277</v>
      </c>
      <c r="J36" s="5">
        <f>100 * ( (Sheet1!K36-MIN(Sheet1!K$2:K$54) ) / (MAX(Sheet1!K$2:K$54) - MIN(Sheet1!K$2:K$54) ))</f>
        <v>2.737467018469657</v>
      </c>
      <c r="K36" s="5">
        <f>100 * ( (Sheet1!L36-MIN(Sheet1!L$2:L$54) ) / (MAX(Sheet1!L$2:L$54) - MIN(Sheet1!L$2:L$54) ))</f>
        <v>8.9686098654708513</v>
      </c>
      <c r="L36" s="5">
        <f>100 * ( (Sheet1!M36-MIN(Sheet1!M$2:M$54) ) / (MAX(Sheet1!M$2:M$54) - MIN(Sheet1!M$2:M$54) ))</f>
        <v>93.609467455621314</v>
      </c>
      <c r="M36" s="5">
        <f>100 * ( (Sheet1!N36-MIN(Sheet1!N$2:N$54) ) / (MAX(Sheet1!N$2:N$54) - MIN(Sheet1!N$2:N$54) ))</f>
        <v>26.618705035971225</v>
      </c>
      <c r="N36" s="5">
        <f>100 * ( (Sheet1!O36-MIN(Sheet1!O$2:O$54) ) / (MAX(Sheet1!O$2:O$54) - MIN(Sheet1!O$2:O$54) ))</f>
        <v>27.586206896551722</v>
      </c>
      <c r="O36" s="5">
        <f>100 * ( (Sheet1!P36-MIN(Sheet1!P$2:P$54) ) / (MAX(Sheet1!P$2:P$54) - MIN(Sheet1!P$2:P$54) ))</f>
        <v>21.428571428571423</v>
      </c>
      <c r="R36" s="5">
        <f t="shared" si="1"/>
        <v>41.135716411994707</v>
      </c>
    </row>
    <row r="37" spans="1:18" x14ac:dyDescent="0.2">
      <c r="A37" t="str">
        <f>Sheet1!C37</f>
        <v>Pakistan</v>
      </c>
      <c r="B37">
        <v>58.7</v>
      </c>
      <c r="C37" s="5">
        <f t="shared" si="0"/>
        <v>25.127698449028742</v>
      </c>
      <c r="D37" s="5">
        <f>100 * ( (Sheet1!E37-MIN(Sheet1!E$2:E$54) ) / (MAX(Sheet1!E$2:E$54) - MIN(Sheet1!E$2:E$54) ))</f>
        <v>23.634453781512608</v>
      </c>
      <c r="E37" s="5">
        <f>100 * ( (Sheet1!F37-MIN(Sheet1!F$2:F$54) ) / (MAX(Sheet1!F$2:F$54) - MIN(Sheet1!F$2:F$54) ))</f>
        <v>12.903225806451612</v>
      </c>
      <c r="F37" s="5">
        <f>100 * ( (Sheet1!G37-MIN(Sheet1!G$2:G$54) ) / (MAX(Sheet1!G$2:G$54) - MIN(Sheet1!G$2:G$54) ))</f>
        <v>24.174653887113951</v>
      </c>
      <c r="G37" s="5">
        <f>100 * ( (Sheet1!H37-MIN(Sheet1!H$2:H$54) ) / (MAX(Sheet1!H$2:H$54) - MIN(Sheet1!H$2:H$54) ))</f>
        <v>89.122137404580144</v>
      </c>
      <c r="H37" s="5">
        <f>100 * ( (Sheet1!I37-MIN(Sheet1!I$2:I$54) ) / (MAX(Sheet1!I$2:I$54) - MIN(Sheet1!I$2:I$54) ))</f>
        <v>0.66326530612244894</v>
      </c>
      <c r="I37" s="5">
        <f>100 * ( (Sheet1!J37-MIN(Sheet1!J$2:J$54) ) / (MAX(Sheet1!J$2:J$54) - MIN(Sheet1!J$2:J$54) ))</f>
        <v>27.272727272727277</v>
      </c>
      <c r="J37" s="5">
        <f>100 * ( (Sheet1!K37-MIN(Sheet1!K$2:K$54) ) / (MAX(Sheet1!K$2:K$54) - MIN(Sheet1!K$2:K$54) ))</f>
        <v>2.0778364116094989</v>
      </c>
      <c r="K37" s="5">
        <f>100 * ( (Sheet1!L37-MIN(Sheet1!L$2:L$54) ) / (MAX(Sheet1!L$2:L$54) - MIN(Sheet1!L$2:L$54) ))</f>
        <v>6.2780269058295968</v>
      </c>
      <c r="L37" s="5">
        <f>100 * ( (Sheet1!M37-MIN(Sheet1!M$2:M$54) ) / (MAX(Sheet1!M$2:M$54) - MIN(Sheet1!M$2:M$54) ))</f>
        <v>87.337278106508876</v>
      </c>
      <c r="M37" s="5">
        <f>100 * ( (Sheet1!N37-MIN(Sheet1!N$2:N$54) ) / (MAX(Sheet1!N$2:N$54) - MIN(Sheet1!N$2:N$54) ))</f>
        <v>21.582733812949641</v>
      </c>
      <c r="N37" s="5">
        <f>100 * ( (Sheet1!O37-MIN(Sheet1!O$2:O$54) ) / (MAX(Sheet1!O$2:O$54) - MIN(Sheet1!O$2:O$54) ))</f>
        <v>1.7241379310344827</v>
      </c>
      <c r="O37" s="5">
        <f>100 * ( (Sheet1!P37-MIN(Sheet1!P$2:P$54) ) / (MAX(Sheet1!P$2:P$54) - MIN(Sheet1!P$2:P$54) ))</f>
        <v>4.7619047619047672</v>
      </c>
      <c r="R37" s="5">
        <f t="shared" si="1"/>
        <v>32.761981831980179</v>
      </c>
    </row>
    <row r="38" spans="1:18" x14ac:dyDescent="0.2">
      <c r="A38" t="str">
        <f>Sheet1!C38</f>
        <v>Egypt</v>
      </c>
      <c r="B38">
        <v>57.6</v>
      </c>
      <c r="C38" s="5">
        <f t="shared" si="0"/>
        <v>36.398811505819324</v>
      </c>
      <c r="D38" s="5">
        <f>100 * ( (Sheet1!E38-MIN(Sheet1!E$2:E$54) ) / (MAX(Sheet1!E$2:E$54) - MIN(Sheet1!E$2:E$54) ))</f>
        <v>11.029411764705882</v>
      </c>
      <c r="E38" s="5">
        <f>100 * ( (Sheet1!F38-MIN(Sheet1!F$2:F$54) ) / (MAX(Sheet1!F$2:F$54) - MIN(Sheet1!F$2:F$54) ))</f>
        <v>40.322580645161288</v>
      </c>
      <c r="F38" s="5">
        <f>100 * ( (Sheet1!G38-MIN(Sheet1!G$2:G$54) ) / (MAX(Sheet1!G$2:G$54) - MIN(Sheet1!G$2:G$54) ))</f>
        <v>76.464323748668789</v>
      </c>
      <c r="G38" s="5">
        <f>100 * ( (Sheet1!H38-MIN(Sheet1!H$2:H$54) ) / (MAX(Sheet1!H$2:H$54) - MIN(Sheet1!H$2:H$54) ))</f>
        <v>95.992366412213741</v>
      </c>
      <c r="H38" s="5">
        <f>100 * ( (Sheet1!I38-MIN(Sheet1!I$2:I$54) ) / (MAX(Sheet1!I$2:I$54) - MIN(Sheet1!I$2:I$54) ))</f>
        <v>1.1734693877551021</v>
      </c>
      <c r="I38" s="5">
        <f>100 * ( (Sheet1!J38-MIN(Sheet1!J$2:J$54) ) / (MAX(Sheet1!J$2:J$54) - MIN(Sheet1!J$2:J$54) ))</f>
        <v>57.142857142857139</v>
      </c>
      <c r="J38" s="5">
        <f>100 * ( (Sheet1!K38-MIN(Sheet1!K$2:K$54) ) / (MAX(Sheet1!K$2:K$54) - MIN(Sheet1!K$2:K$54) ))</f>
        <v>2.9023746701846966</v>
      </c>
      <c r="K38" s="5">
        <f>100 * ( (Sheet1!L38-MIN(Sheet1!L$2:L$54) ) / (MAX(Sheet1!L$2:L$54) - MIN(Sheet1!L$2:L$54) ))</f>
        <v>0</v>
      </c>
      <c r="L38" s="5">
        <f>100 * ( (Sheet1!M38-MIN(Sheet1!M$2:M$54) ) / (MAX(Sheet1!M$2:M$54) - MIN(Sheet1!M$2:M$54) ))</f>
        <v>66.863905325443795</v>
      </c>
      <c r="M38" s="5">
        <f>100 * ( (Sheet1!N38-MIN(Sheet1!N$2:N$54) ) / (MAX(Sheet1!N$2:N$54) - MIN(Sheet1!N$2:N$54) ))</f>
        <v>15.107913669064748</v>
      </c>
      <c r="N38" s="5">
        <f>100 * ( (Sheet1!O38-MIN(Sheet1!O$2:O$54) ) / (MAX(Sheet1!O$2:O$54) - MIN(Sheet1!O$2:O$54) ))</f>
        <v>29.310344827586203</v>
      </c>
      <c r="O38" s="5">
        <f>100 * ( (Sheet1!P38-MIN(Sheet1!P$2:P$54) ) / (MAX(Sheet1!P$2:P$54) - MIN(Sheet1!P$2:P$54) ))</f>
        <v>40.476190476190467</v>
      </c>
      <c r="R38" s="5">
        <f t="shared" si="1"/>
        <v>47.457478195955403</v>
      </c>
    </row>
    <row r="39" spans="1:18" x14ac:dyDescent="0.2">
      <c r="A39" t="str">
        <f>Sheet1!C39</f>
        <v>South Africa</v>
      </c>
      <c r="B39">
        <v>57.6</v>
      </c>
      <c r="C39" s="5">
        <f t="shared" si="0"/>
        <v>36.734834453285096</v>
      </c>
      <c r="D39" s="5">
        <f>100 * ( (Sheet1!E39-MIN(Sheet1!E$2:E$54) ) / (MAX(Sheet1!E$2:E$54) - MIN(Sheet1!E$2:E$54) ))</f>
        <v>20.903361344537817</v>
      </c>
      <c r="E39" s="5">
        <f>100 * ( (Sheet1!F39-MIN(Sheet1!F$2:F$54) ) / (MAX(Sheet1!F$2:F$54) - MIN(Sheet1!F$2:F$54) ))</f>
        <v>41.935483870967744</v>
      </c>
      <c r="F39" s="5">
        <f>100 * ( (Sheet1!G39-MIN(Sheet1!G$2:G$54) ) / (MAX(Sheet1!G$2:G$54) - MIN(Sheet1!G$2:G$54) ))</f>
        <v>41.853035143769965</v>
      </c>
      <c r="G39" s="5">
        <f>100 * ( (Sheet1!H39-MIN(Sheet1!H$2:H$54) ) / (MAX(Sheet1!H$2:H$54) - MIN(Sheet1!H$2:H$54) ))</f>
        <v>91.221374045801525</v>
      </c>
      <c r="H39" s="5">
        <f>100 * ( (Sheet1!I39-MIN(Sheet1!I$2:I$54) ) / (MAX(Sheet1!I$2:I$54) - MIN(Sheet1!I$2:I$54) ))</f>
        <v>1.9897959183673468</v>
      </c>
      <c r="I39" s="5">
        <f>100 * ( (Sheet1!J39-MIN(Sheet1!J$2:J$54) ) / (MAX(Sheet1!J$2:J$54) - MIN(Sheet1!J$2:J$54) ))</f>
        <v>45.45454545454546</v>
      </c>
      <c r="J39" s="5">
        <f>100 * ( (Sheet1!K39-MIN(Sheet1!K$2:K$54) ) / (MAX(Sheet1!K$2:K$54) - MIN(Sheet1!K$2:K$54) ))</f>
        <v>24.686675461741427</v>
      </c>
      <c r="K39" s="5">
        <f>100 * ( (Sheet1!L39-MIN(Sheet1!L$2:L$54) ) / (MAX(Sheet1!L$2:L$54) - MIN(Sheet1!L$2:L$54) ))</f>
        <v>10.313901345291479</v>
      </c>
      <c r="L39" s="5">
        <f>100 * ( (Sheet1!M39-MIN(Sheet1!M$2:M$54) ) / (MAX(Sheet1!M$2:M$54) - MIN(Sheet1!M$2:M$54) ))</f>
        <v>54.556213017751489</v>
      </c>
      <c r="M39" s="5">
        <f>100 * ( (Sheet1!N39-MIN(Sheet1!N$2:N$54) ) / (MAX(Sheet1!N$2:N$54) - MIN(Sheet1!N$2:N$54) ))</f>
        <v>29.496402877697847</v>
      </c>
      <c r="N39" s="5">
        <f>100 * ( (Sheet1!O39-MIN(Sheet1!O$2:O$54) ) / (MAX(Sheet1!O$2:O$54) - MIN(Sheet1!O$2:O$54) ))</f>
        <v>37.931034482758619</v>
      </c>
      <c r="O39" s="5">
        <f>100 * ( (Sheet1!P39-MIN(Sheet1!P$2:P$54) ) / (MAX(Sheet1!P$2:P$54) - MIN(Sheet1!P$2:P$54) ))</f>
        <v>40.476190476190467</v>
      </c>
      <c r="R39" s="5">
        <f t="shared" si="1"/>
        <v>47.895591448640808</v>
      </c>
    </row>
    <row r="40" spans="1:18" x14ac:dyDescent="0.2">
      <c r="A40" t="str">
        <f>Sheet1!C40</f>
        <v>Singapore</v>
      </c>
      <c r="B40">
        <v>57.5</v>
      </c>
      <c r="C40" s="5">
        <f t="shared" si="0"/>
        <v>44.880167514021942</v>
      </c>
      <c r="D40" s="5">
        <f>100 * ( (Sheet1!E40-MIN(Sheet1!E$2:E$54) ) / (MAX(Sheet1!E$2:E$54) - MIN(Sheet1!E$2:E$54) ))</f>
        <v>90.02100840336135</v>
      </c>
      <c r="E40" s="5">
        <f>100 * ( (Sheet1!F40-MIN(Sheet1!F$2:F$54) ) / (MAX(Sheet1!F$2:F$54) - MIN(Sheet1!F$2:F$54) ))</f>
        <v>51.612903225806448</v>
      </c>
      <c r="F40" s="5">
        <f>100 * ( (Sheet1!G40-MIN(Sheet1!G$2:G$54) ) / (MAX(Sheet1!G$2:G$54) - MIN(Sheet1!G$2:G$54) ))</f>
        <v>2.7689030883918968</v>
      </c>
      <c r="G40" s="5">
        <f>100 * ( (Sheet1!H40-MIN(Sheet1!H$2:H$54) ) / (MAX(Sheet1!H$2:H$54) - MIN(Sheet1!H$2:H$54) ))</f>
        <v>12.786259541984732</v>
      </c>
      <c r="H40" s="5">
        <f>100 * ( (Sheet1!I40-MIN(Sheet1!I$2:I$54) ) / (MAX(Sheet1!I$2:I$54) - MIN(Sheet1!I$2:I$54) ))</f>
        <v>76.683673469387756</v>
      </c>
      <c r="I40" s="5">
        <f>100 * ( (Sheet1!J40-MIN(Sheet1!J$2:J$54) ) / (MAX(Sheet1!J$2:J$54) - MIN(Sheet1!J$2:J$54) ))</f>
        <v>3.8961038961038961</v>
      </c>
      <c r="J40" s="5">
        <f>100 * ( (Sheet1!K40-MIN(Sheet1!K$2:K$54) ) / (MAX(Sheet1!K$2:K$54) - MIN(Sheet1!K$2:K$54) ))</f>
        <v>0.87401055408970973</v>
      </c>
      <c r="K40" s="5">
        <f>100 * ( (Sheet1!L40-MIN(Sheet1!L$2:L$54) ) / (MAX(Sheet1!L$2:L$54) - MIN(Sheet1!L$2:L$54) ))</f>
        <v>41.704035874439462</v>
      </c>
      <c r="L40" s="5">
        <f>100 * ( (Sheet1!M40-MIN(Sheet1!M$2:M$54) ) / (MAX(Sheet1!M$2:M$54) - MIN(Sheet1!M$2:M$54) ))</f>
        <v>29.585798816568047</v>
      </c>
      <c r="M40" s="5">
        <f>100 * ( (Sheet1!N40-MIN(Sheet1!N$2:N$54) ) / (MAX(Sheet1!N$2:N$54) - MIN(Sheet1!N$2:N$54) ))</f>
        <v>40.287769784172667</v>
      </c>
      <c r="N40" s="5">
        <f>100 * ( (Sheet1!O40-MIN(Sheet1!O$2:O$54) ) / (MAX(Sheet1!O$2:O$54) - MIN(Sheet1!O$2:O$54) ))</f>
        <v>93.103448275862064</v>
      </c>
      <c r="O40" s="5">
        <f>100 * ( (Sheet1!P40-MIN(Sheet1!P$2:P$54) ) / (MAX(Sheet1!P$2:P$54) - MIN(Sheet1!P$2:P$54) ))</f>
        <v>95.238095238095227</v>
      </c>
      <c r="R40" s="5">
        <f t="shared" si="1"/>
        <v>58.515635074705692</v>
      </c>
    </row>
    <row r="41" spans="1:18" x14ac:dyDescent="0.2">
      <c r="A41" t="str">
        <f>Sheet1!C41</f>
        <v>Argentina</v>
      </c>
      <c r="B41">
        <v>57.5</v>
      </c>
      <c r="C41" s="5">
        <f t="shared" si="0"/>
        <v>37.567463795507535</v>
      </c>
      <c r="D41" s="5">
        <f>100 * ( (Sheet1!E41-MIN(Sheet1!E$2:E$54) ) / (MAX(Sheet1!E$2:E$54) - MIN(Sheet1!E$2:E$54) ))</f>
        <v>66.17647058823529</v>
      </c>
      <c r="E41" s="5">
        <f>100 * ( (Sheet1!F41-MIN(Sheet1!F$2:F$54) ) / (MAX(Sheet1!F$2:F$54) - MIN(Sheet1!F$2:F$54) ))</f>
        <v>38.70967741935484</v>
      </c>
      <c r="F41" s="5">
        <f>100 * ( (Sheet1!G41-MIN(Sheet1!G$2:G$54) ) / (MAX(Sheet1!G$2:G$54) - MIN(Sheet1!G$2:G$54) ))</f>
        <v>28.43450479233227</v>
      </c>
      <c r="G41" s="5">
        <f>100 * ( (Sheet1!H41-MIN(Sheet1!H$2:H$54) ) / (MAX(Sheet1!H$2:H$54) - MIN(Sheet1!H$2:H$54) ))</f>
        <v>6.4885496183206106</v>
      </c>
      <c r="H41" s="5">
        <f>100 * ( (Sheet1!I41-MIN(Sheet1!I$2:I$54) ) / (MAX(Sheet1!I$2:I$54) - MIN(Sheet1!I$2:I$54) ))</f>
        <v>3.5204081632653059</v>
      </c>
      <c r="I41" s="5">
        <f>100 * ( (Sheet1!J41-MIN(Sheet1!J$2:J$54) ) / (MAX(Sheet1!J$2:J$54) - MIN(Sheet1!J$2:J$54) ))</f>
        <v>36.363636363636367</v>
      </c>
      <c r="J41" s="5">
        <f>100 * ( (Sheet1!K41-MIN(Sheet1!K$2:K$54) ) / (MAX(Sheet1!K$2:K$54) - MIN(Sheet1!K$2:K$54) ))</f>
        <v>42.21635883905013</v>
      </c>
      <c r="K41" s="5">
        <f>100 * ( (Sheet1!L41-MIN(Sheet1!L$2:L$54) ) / (MAX(Sheet1!L$2:L$54) - MIN(Sheet1!L$2:L$54) ))</f>
        <v>9.8654708520179373</v>
      </c>
      <c r="L41" s="5">
        <f>100 * ( (Sheet1!M41-MIN(Sheet1!M$2:M$54) ) / (MAX(Sheet1!M$2:M$54) - MIN(Sheet1!M$2:M$54) ))</f>
        <v>59.526627218934912</v>
      </c>
      <c r="M41" s="5">
        <f>100 * ( (Sheet1!N41-MIN(Sheet1!N$2:N$54) ) / (MAX(Sheet1!N$2:N$54) - MIN(Sheet1!N$2:N$54) ))</f>
        <v>46.043165467625904</v>
      </c>
      <c r="N41" s="5">
        <f>100 * ( (Sheet1!O41-MIN(Sheet1!O$2:O$54) ) / (MAX(Sheet1!O$2:O$54) - MIN(Sheet1!O$2:O$54) ))</f>
        <v>39.655172413793103</v>
      </c>
      <c r="O41" s="5">
        <f>100 * ( (Sheet1!P41-MIN(Sheet1!P$2:P$54) ) / (MAX(Sheet1!P$2:P$54) - MIN(Sheet1!P$2:P$54) ))</f>
        <v>73.80952380952381</v>
      </c>
    </row>
    <row r="42" spans="1:18" x14ac:dyDescent="0.2">
      <c r="A42" t="str">
        <f>Sheet1!C42</f>
        <v>Mexico</v>
      </c>
      <c r="B42">
        <v>57.5</v>
      </c>
      <c r="C42" s="5">
        <f t="shared" si="0"/>
        <v>52.214652559743193</v>
      </c>
      <c r="D42" s="5">
        <f>100 * ( (Sheet1!E42-MIN(Sheet1!E$2:E$54) ) / (MAX(Sheet1!E$2:E$54) - MIN(Sheet1!E$2:E$54) ))</f>
        <v>45.168067226890756</v>
      </c>
      <c r="E42" s="5">
        <f>100 * ( (Sheet1!F42-MIN(Sheet1!F$2:F$54) ) / (MAX(Sheet1!F$2:F$54) - MIN(Sheet1!F$2:F$54) ))</f>
        <v>25.806451612903224</v>
      </c>
      <c r="F42" s="5">
        <f>100 * ( (Sheet1!G42-MIN(Sheet1!G$2:G$54) ) / (MAX(Sheet1!G$2:G$54) - MIN(Sheet1!G$2:G$54) ))</f>
        <v>81.256656017039404</v>
      </c>
      <c r="G42" s="5">
        <f>100 * ( (Sheet1!H42-MIN(Sheet1!H$2:H$54) ) / (MAX(Sheet1!H$2:H$54) - MIN(Sheet1!H$2:H$54) ))</f>
        <v>95.801526717557252</v>
      </c>
      <c r="H42" s="5">
        <f>100 * ( (Sheet1!I42-MIN(Sheet1!I$2:I$54) ) / (MAX(Sheet1!I$2:I$54) - MIN(Sheet1!I$2:I$54) ))</f>
        <v>6.0204081632653059</v>
      </c>
      <c r="I42" s="5">
        <f>100 * ( (Sheet1!J42-MIN(Sheet1!J$2:J$54) ) / (MAX(Sheet1!J$2:J$54) - MIN(Sheet1!J$2:J$54) ))</f>
        <v>61.038961038961034</v>
      </c>
      <c r="J42" s="5">
        <f>100 * ( (Sheet1!K42-MIN(Sheet1!K$2:K$54) ) / (MAX(Sheet1!K$2:K$54) - MIN(Sheet1!K$2:K$54) ))</f>
        <v>36.593007915567284</v>
      </c>
      <c r="K42" s="5">
        <f>100 * ( (Sheet1!L42-MIN(Sheet1!L$2:L$54) ) / (MAX(Sheet1!L$2:L$54) - MIN(Sheet1!L$2:L$54) ))</f>
        <v>89.68609865470853</v>
      </c>
      <c r="L42" s="5">
        <f>100 * ( (Sheet1!M42-MIN(Sheet1!M$2:M$54) ) / (MAX(Sheet1!M$2:M$54) - MIN(Sheet1!M$2:M$54) ))</f>
        <v>51.715976331360949</v>
      </c>
      <c r="M42" s="5">
        <f>100 * ( (Sheet1!N42-MIN(Sheet1!N$2:N$54) ) / (MAX(Sheet1!N$2:N$54) - MIN(Sheet1!N$2:N$54) ))</f>
        <v>36.690647482014391</v>
      </c>
      <c r="N42" s="5">
        <f>100 * ( (Sheet1!O42-MIN(Sheet1!O$2:O$54) ) / (MAX(Sheet1!O$2:O$54) - MIN(Sheet1!O$2:O$54) ))</f>
        <v>39.655172413793103</v>
      </c>
      <c r="O42" s="5">
        <f>100 * ( (Sheet1!P42-MIN(Sheet1!P$2:P$54) ) / (MAX(Sheet1!P$2:P$54) - MIN(Sheet1!P$2:P$54) ))</f>
        <v>57.142857142857153</v>
      </c>
    </row>
    <row r="43" spans="1:18" x14ac:dyDescent="0.2">
      <c r="A43" t="str">
        <f>Sheet1!C43</f>
        <v>Iraq</v>
      </c>
      <c r="B43">
        <v>57.3</v>
      </c>
      <c r="C43" s="5">
        <f t="shared" si="0"/>
        <v>41.63979468737363</v>
      </c>
      <c r="D43" s="5">
        <f>100 * ( (Sheet1!E43-MIN(Sheet1!E$2:E$54) ) / (MAX(Sheet1!E$2:E$54) - MIN(Sheet1!E$2:E$54) ))</f>
        <v>9.8739495798319332</v>
      </c>
      <c r="E43" s="5">
        <f>100 * ( (Sheet1!F43-MIN(Sheet1!F$2:F$54) ) / (MAX(Sheet1!F$2:F$54) - MIN(Sheet1!F$2:F$54) ))</f>
        <v>91.935483870967744</v>
      </c>
      <c r="F43" s="5">
        <f>100 * ( (Sheet1!G43-MIN(Sheet1!G$2:G$54) ) / (MAX(Sheet1!G$2:G$54) - MIN(Sheet1!G$2:G$54) ))</f>
        <v>52.822151224707135</v>
      </c>
      <c r="G43" s="5">
        <f>100 * ( (Sheet1!H43-MIN(Sheet1!H$2:H$54) ) / (MAX(Sheet1!H$2:H$54) - MIN(Sheet1!H$2:H$54) ))</f>
        <v>94.656488549618317</v>
      </c>
      <c r="H43" s="5">
        <f>100 * ( (Sheet1!I43-MIN(Sheet1!I$2:I$54) ) / (MAX(Sheet1!I$2:I$54) - MIN(Sheet1!I$2:I$54) ))</f>
        <v>6.8367346938775508</v>
      </c>
      <c r="I43" s="5">
        <f>100 * ( (Sheet1!J43-MIN(Sheet1!J$2:J$54) ) / (MAX(Sheet1!J$2:J$54) - MIN(Sheet1!J$2:J$54) ))</f>
        <v>12.987012987012989</v>
      </c>
      <c r="J43" s="5">
        <f>100 * ( (Sheet1!K43-MIN(Sheet1!K$2:K$54) ) / (MAX(Sheet1!K$2:K$54) - MIN(Sheet1!K$2:K$54) ))</f>
        <v>9.383245382585752</v>
      </c>
      <c r="K43" s="5">
        <f>100 * ( (Sheet1!L43-MIN(Sheet1!L$2:L$54) ) / (MAX(Sheet1!L$2:L$54) - MIN(Sheet1!L$2:L$54) ))</f>
        <v>36.322869955156953</v>
      </c>
      <c r="L43" s="5">
        <f>100 * ( (Sheet1!M43-MIN(Sheet1!M$2:M$54) ) / (MAX(Sheet1!M$2:M$54) - MIN(Sheet1!M$2:M$54) ))</f>
        <v>100</v>
      </c>
      <c r="M43" s="5">
        <f>100 * ( (Sheet1!N43-MIN(Sheet1!N$2:N$54) ) / (MAX(Sheet1!N$2:N$54) - MIN(Sheet1!N$2:N$54) ))</f>
        <v>19.424460431654676</v>
      </c>
      <c r="N43" s="5">
        <f>100 * ( (Sheet1!O43-MIN(Sheet1!O$2:O$54) ) / (MAX(Sheet1!O$2:O$54) - MIN(Sheet1!O$2:O$54) ))</f>
        <v>34.482758620689658</v>
      </c>
      <c r="O43" s="5">
        <f>100 * ( (Sheet1!P43-MIN(Sheet1!P$2:P$54) ) / (MAX(Sheet1!P$2:P$54) - MIN(Sheet1!P$2:P$54) ))</f>
        <v>30.95238095238096</v>
      </c>
    </row>
    <row r="44" spans="1:18" x14ac:dyDescent="0.2">
      <c r="A44" t="str">
        <f>Sheet1!C44</f>
        <v>Peru</v>
      </c>
      <c r="B44">
        <v>56.9</v>
      </c>
      <c r="C44" s="5">
        <f t="shared" si="0"/>
        <v>58.037535177823507</v>
      </c>
      <c r="D44" s="5">
        <f>100 * ( (Sheet1!E44-MIN(Sheet1!E$2:E$54) ) / (MAX(Sheet1!E$2:E$54) - MIN(Sheet1!E$2:E$54) ))</f>
        <v>51.05042016806722</v>
      </c>
      <c r="E44" s="5">
        <f>100 * ( (Sheet1!F44-MIN(Sheet1!F$2:F$54) ) / (MAX(Sheet1!F$2:F$54) - MIN(Sheet1!F$2:F$54) ))</f>
        <v>77.41935483870968</v>
      </c>
      <c r="F44" s="5">
        <f>100 * ( (Sheet1!G44-MIN(Sheet1!G$2:G$54) ) / (MAX(Sheet1!G$2:G$54) - MIN(Sheet1!G$2:G$54) ))</f>
        <v>49.73375931842385</v>
      </c>
      <c r="G44" s="5">
        <f>100 * ( (Sheet1!H44-MIN(Sheet1!H$2:H$54) ) / (MAX(Sheet1!H$2:H$54) - MIN(Sheet1!H$2:H$54) ))</f>
        <v>93.511450381679381</v>
      </c>
      <c r="H44" s="5">
        <f>100 * ( (Sheet1!I44-MIN(Sheet1!I$2:I$54) ) / (MAX(Sheet1!I$2:I$54) - MIN(Sheet1!I$2:I$54) ))</f>
        <v>3.5204081632653059</v>
      </c>
      <c r="I44" s="5">
        <f>100 * ( (Sheet1!J44-MIN(Sheet1!J$2:J$54) ) / (MAX(Sheet1!J$2:J$54) - MIN(Sheet1!J$2:J$54) ))</f>
        <v>58.441558441558442</v>
      </c>
      <c r="J44" s="5">
        <f>100 * ( (Sheet1!K44-MIN(Sheet1!K$2:K$54) ) / (MAX(Sheet1!K$2:K$54) - MIN(Sheet1!K$2:K$54) ))</f>
        <v>100</v>
      </c>
      <c r="K44" s="5">
        <f>100 * ( (Sheet1!L44-MIN(Sheet1!L$2:L$54) ) / (MAX(Sheet1!L$2:L$54) - MIN(Sheet1!L$2:L$54) ))</f>
        <v>17.937219730941703</v>
      </c>
      <c r="L44" s="5">
        <f>100 * ( (Sheet1!M44-MIN(Sheet1!M$2:M$54) ) / (MAX(Sheet1!M$2:M$54) - MIN(Sheet1!M$2:M$54) ))</f>
        <v>45.917159763313613</v>
      </c>
      <c r="M44" s="5">
        <f>100 * ( (Sheet1!N44-MIN(Sheet1!N$2:N$54) ) / (MAX(Sheet1!N$2:N$54) - MIN(Sheet1!N$2:N$54) ))</f>
        <v>76.258992805755412</v>
      </c>
      <c r="N44" s="5">
        <f>100 * ( (Sheet1!O44-MIN(Sheet1!O$2:O$54) ) / (MAX(Sheet1!O$2:O$54) - MIN(Sheet1!O$2:O$54) ))</f>
        <v>65.517241379310349</v>
      </c>
      <c r="O44" s="5">
        <f>100 * ( (Sheet1!P44-MIN(Sheet1!P$2:P$54) ) / (MAX(Sheet1!P$2:P$54) - MIN(Sheet1!P$2:P$54) ))</f>
        <v>57.142857142857153</v>
      </c>
    </row>
    <row r="45" spans="1:18" x14ac:dyDescent="0.2">
      <c r="A45" t="str">
        <f>Sheet1!C45</f>
        <v>Nigeria</v>
      </c>
      <c r="B45">
        <v>56.2</v>
      </c>
      <c r="C45" s="5">
        <f t="shared" si="0"/>
        <v>29.542178331780587</v>
      </c>
      <c r="D45" s="5">
        <f>100 * ( (Sheet1!E45-MIN(Sheet1!E$2:E$54) ) / (MAX(Sheet1!E$2:E$54) - MIN(Sheet1!E$2:E$54) ))</f>
        <v>0</v>
      </c>
      <c r="E45" s="5">
        <f>100 * ( (Sheet1!F45-MIN(Sheet1!F$2:F$54) ) / (MAX(Sheet1!F$2:F$54) - MIN(Sheet1!F$2:F$54) ))</f>
        <v>51.612903225806448</v>
      </c>
      <c r="F45" s="5">
        <f>100 * ( (Sheet1!G45-MIN(Sheet1!G$2:G$54) ) / (MAX(Sheet1!G$2:G$54) - MIN(Sheet1!G$2:G$54) ))</f>
        <v>89.137380191693296</v>
      </c>
      <c r="G45" s="5">
        <f>100 * ( (Sheet1!H45-MIN(Sheet1!H$2:H$54) ) / (MAX(Sheet1!H$2:H$54) - MIN(Sheet1!H$2:H$54) ))</f>
        <v>93.511450381679381</v>
      </c>
      <c r="H45" s="5">
        <f>100 * ( (Sheet1!I45-MIN(Sheet1!I$2:I$54) ) / (MAX(Sheet1!I$2:I$54) - MIN(Sheet1!I$2:I$54) ))</f>
        <v>0.15306122448979592</v>
      </c>
      <c r="I45" s="5">
        <f>100 * ( (Sheet1!J45-MIN(Sheet1!J$2:J$54) ) / (MAX(Sheet1!J$2:J$54) - MIN(Sheet1!J$2:J$54) ))</f>
        <v>24.675324675324674</v>
      </c>
      <c r="J45" s="5">
        <f>100 * ( (Sheet1!K45-MIN(Sheet1!K$2:K$54) ) / (MAX(Sheet1!K$2:K$54) - MIN(Sheet1!K$2:K$54) ))</f>
        <v>0.18139841688654354</v>
      </c>
      <c r="K45" s="5">
        <f>100 * ( (Sheet1!L45-MIN(Sheet1!L$2:L$54) ) / (MAX(Sheet1!L$2:L$54) - MIN(Sheet1!L$2:L$54) ))</f>
        <v>13.901345291479819</v>
      </c>
      <c r="L45" s="5">
        <f>100 * ( (Sheet1!M45-MIN(Sheet1!M$2:M$54) ) / (MAX(Sheet1!M$2:M$54) - MIN(Sheet1!M$2:M$54) ))</f>
        <v>69.822485207100598</v>
      </c>
      <c r="M45" s="5">
        <f>100 * ( (Sheet1!N45-MIN(Sheet1!N$2:N$54) ) / (MAX(Sheet1!N$2:N$54) - MIN(Sheet1!N$2:N$54) ))</f>
        <v>11.510791366906476</v>
      </c>
      <c r="N45" s="5">
        <f>100 * ( (Sheet1!O45-MIN(Sheet1!O$2:O$54) ) / (MAX(Sheet1!O$2:O$54) - MIN(Sheet1!O$2:O$54) ))</f>
        <v>0</v>
      </c>
      <c r="O45" s="5">
        <f>100 * ( (Sheet1!P45-MIN(Sheet1!P$2:P$54) ) / (MAX(Sheet1!P$2:P$54) - MIN(Sheet1!P$2:P$54) ))</f>
        <v>0</v>
      </c>
    </row>
    <row r="46" spans="1:18" x14ac:dyDescent="0.2">
      <c r="A46" t="str">
        <f>Sheet1!C46</f>
        <v>India</v>
      </c>
      <c r="B46">
        <v>55.7</v>
      </c>
      <c r="C46" s="5">
        <f t="shared" si="0"/>
        <v>27.323258184986983</v>
      </c>
      <c r="D46" s="5">
        <f>100 * ( (Sheet1!E46-MIN(Sheet1!E$2:E$54) ) / (MAX(Sheet1!E$2:E$54) - MIN(Sheet1!E$2:E$54) ))</f>
        <v>37.289915966386559</v>
      </c>
      <c r="E46" s="5">
        <f>100 * ( (Sheet1!F46-MIN(Sheet1!F$2:F$54) ) / (MAX(Sheet1!F$2:F$54) - MIN(Sheet1!F$2:F$54) ))</f>
        <v>50</v>
      </c>
      <c r="F46" s="5">
        <f>100 * ( (Sheet1!G46-MIN(Sheet1!G$2:G$54) ) / (MAX(Sheet1!G$2:G$54) - MIN(Sheet1!G$2:G$54) ))</f>
        <v>65.495207667731634</v>
      </c>
      <c r="G46" s="5">
        <f>100 * ( (Sheet1!H46-MIN(Sheet1!H$2:H$54) ) / (MAX(Sheet1!H$2:H$54) - MIN(Sheet1!H$2:H$54) ))</f>
        <v>0</v>
      </c>
      <c r="H46" s="5">
        <f>100 * ( (Sheet1!I46-MIN(Sheet1!I$2:I$54) ) / (MAX(Sheet1!I$2:I$54) - MIN(Sheet1!I$2:I$54) ))</f>
        <v>1.8877551020408163</v>
      </c>
      <c r="I46" s="5">
        <f>100 * ( (Sheet1!J46-MIN(Sheet1!J$2:J$54) ) / (MAX(Sheet1!J$2:J$54) - MIN(Sheet1!J$2:J$54) ))</f>
        <v>15.584415584415584</v>
      </c>
      <c r="J46" s="5">
        <f>100 * ( (Sheet1!K46-MIN(Sheet1!K$2:K$54) ) / (MAX(Sheet1!K$2:K$54) - MIN(Sheet1!K$2:K$54) ))</f>
        <v>5.3924802110817938</v>
      </c>
      <c r="K46" s="5">
        <f>100 * ( (Sheet1!L46-MIN(Sheet1!L$2:L$54) ) / (MAX(Sheet1!L$2:L$54) - MIN(Sheet1!L$2:L$54) ))</f>
        <v>5.8295964125560529</v>
      </c>
      <c r="L46" s="5">
        <f>100 * ( (Sheet1!M46-MIN(Sheet1!M$2:M$54) ) / (MAX(Sheet1!M$2:M$54) - MIN(Sheet1!M$2:M$54) ))</f>
        <v>44.260355029585803</v>
      </c>
      <c r="M46" s="5">
        <f>100 * ( (Sheet1!N46-MIN(Sheet1!N$2:N$54) ) / (MAX(Sheet1!N$2:N$54) - MIN(Sheet1!N$2:N$54) ))</f>
        <v>60.431654676259008</v>
      </c>
      <c r="N46" s="5">
        <f>100 * ( (Sheet1!O46-MIN(Sheet1!O$2:O$54) ) / (MAX(Sheet1!O$2:O$54) - MIN(Sheet1!O$2:O$54) ))</f>
        <v>15.517241379310345</v>
      </c>
      <c r="O46" s="5">
        <f>100 * ( (Sheet1!P46-MIN(Sheet1!P$2:P$54) ) / (MAX(Sheet1!P$2:P$54) - MIN(Sheet1!P$2:P$54) ))</f>
        <v>26.190476190476193</v>
      </c>
    </row>
    <row r="47" spans="1:18" x14ac:dyDescent="0.2">
      <c r="A47" t="str">
        <f>Sheet1!C47</f>
        <v>Russia</v>
      </c>
      <c r="B47">
        <v>54.8</v>
      </c>
      <c r="C47" s="5">
        <f t="shared" si="0"/>
        <v>43.53998443635853</v>
      </c>
      <c r="D47" s="5">
        <f>100 * ( (Sheet1!E47-MIN(Sheet1!E$2:E$54) ) / (MAX(Sheet1!E$2:E$54) - MIN(Sheet1!E$2:E$54) ))</f>
        <v>33.82352941176471</v>
      </c>
      <c r="E47" s="5">
        <f>100 * ( (Sheet1!F47-MIN(Sheet1!F$2:F$54) ) / (MAX(Sheet1!F$2:F$54) - MIN(Sheet1!F$2:F$54) ))</f>
        <v>56.451612903225815</v>
      </c>
      <c r="F47" s="5">
        <f>100 * ( (Sheet1!G47-MIN(Sheet1!G$2:G$54) ) / (MAX(Sheet1!G$2:G$54) - MIN(Sheet1!G$2:G$54) ))</f>
        <v>87.859424920127793</v>
      </c>
      <c r="G47" s="5">
        <f>100 * ( (Sheet1!H47-MIN(Sheet1!H$2:H$54) ) / (MAX(Sheet1!H$2:H$54) - MIN(Sheet1!H$2:H$54) ))</f>
        <v>30.534351145038169</v>
      </c>
      <c r="H47" s="5">
        <f>100 * ( (Sheet1!I47-MIN(Sheet1!I$2:I$54) ) / (MAX(Sheet1!I$2:I$54) - MIN(Sheet1!I$2:I$54) ))</f>
        <v>29.23469387755102</v>
      </c>
      <c r="I47" s="5">
        <f>100 * ( (Sheet1!J47-MIN(Sheet1!J$2:J$54) ) / (MAX(Sheet1!J$2:J$54) - MIN(Sheet1!J$2:J$54) ))</f>
        <v>46.753246753246749</v>
      </c>
      <c r="J47" s="5">
        <f>100 * ( (Sheet1!K47-MIN(Sheet1!K$2:K$54) ) / (MAX(Sheet1!K$2:K$54) - MIN(Sheet1!K$2:K$54) ))</f>
        <v>25.659630606860155</v>
      </c>
      <c r="K47" s="5">
        <f>100 * ( (Sheet1!L47-MIN(Sheet1!L$2:L$54) ) / (MAX(Sheet1!L$2:L$54) - MIN(Sheet1!L$2:L$54) ))</f>
        <v>25.112107623318387</v>
      </c>
      <c r="L47" s="5">
        <f>100 * ( (Sheet1!M47-MIN(Sheet1!M$2:M$54) ) / (MAX(Sheet1!M$2:M$54) - MIN(Sheet1!M$2:M$54) ))</f>
        <v>43.19526627218935</v>
      </c>
      <c r="M47" s="5">
        <f>100 * ( (Sheet1!N47-MIN(Sheet1!N$2:N$54) ) / (MAX(Sheet1!N$2:N$54) - MIN(Sheet1!N$2:N$54) ))</f>
        <v>23.741007194244609</v>
      </c>
      <c r="N47" s="5">
        <f>100 * ( (Sheet1!O47-MIN(Sheet1!O$2:O$54) ) / (MAX(Sheet1!O$2:O$54) - MIN(Sheet1!O$2:O$54) ))</f>
        <v>53.448275862068961</v>
      </c>
      <c r="O47" s="5">
        <f>100 * ( (Sheet1!P47-MIN(Sheet1!P$2:P$54) ) / (MAX(Sheet1!P$2:P$54) - MIN(Sheet1!P$2:P$54) ))</f>
        <v>66.666666666666657</v>
      </c>
    </row>
    <row r="48" spans="1:18" x14ac:dyDescent="0.2">
      <c r="A48" t="str">
        <f>Sheet1!C48</f>
        <v>Taiwan</v>
      </c>
      <c r="B48">
        <v>53.7</v>
      </c>
      <c r="C48" s="5">
        <f t="shared" si="0"/>
        <v>36.903244598977736</v>
      </c>
      <c r="D48" s="5">
        <f>100 * ( (Sheet1!E48-MIN(Sheet1!E$2:E$54) ) / (MAX(Sheet1!E$2:E$54) - MIN(Sheet1!E$2:E$54) ))</f>
        <v>47.37394957983193</v>
      </c>
      <c r="E48" s="5">
        <f>100 * ( (Sheet1!F48-MIN(Sheet1!F$2:F$54) ) / (MAX(Sheet1!F$2:F$54) - MIN(Sheet1!F$2:F$54) ))</f>
        <v>48.387096774193552</v>
      </c>
      <c r="F48" s="5">
        <f>100 * ( (Sheet1!G48-MIN(Sheet1!G$2:G$54) ) / (MAX(Sheet1!G$2:G$54) - MIN(Sheet1!G$2:G$54) ))</f>
        <v>0</v>
      </c>
      <c r="G48" s="5">
        <f>100 * ( (Sheet1!H48-MIN(Sheet1!H$2:H$54) ) / (MAX(Sheet1!H$2:H$54) - MIN(Sheet1!H$2:H$54) ))</f>
        <v>7.4427480916030531</v>
      </c>
      <c r="H48" s="5">
        <f>100 * ( (Sheet1!I48-MIN(Sheet1!I$2:I$54) ) / (MAX(Sheet1!I$2:I$54) - MIN(Sheet1!I$2:I$54) ))</f>
        <v>5.1020408163265307E-2</v>
      </c>
      <c r="I48" s="5">
        <f>100 * ( (Sheet1!J48-MIN(Sheet1!J$2:J$54) ) / (MAX(Sheet1!J$2:J$54) - MIN(Sheet1!J$2:J$54) ))</f>
        <v>100</v>
      </c>
      <c r="J48" s="5">
        <f>100 * ( (Sheet1!K48-MIN(Sheet1!K$2:K$54) ) / (MAX(Sheet1!K$2:K$54) - MIN(Sheet1!K$2:K$54) ))</f>
        <v>0.54419525065963059</v>
      </c>
      <c r="K48" s="5">
        <f>100 * ( (Sheet1!L48-MIN(Sheet1!L$2:L$54) ) / (MAX(Sheet1!L$2:L$54) - MIN(Sheet1!L$2:L$54) ))</f>
        <v>0</v>
      </c>
      <c r="L48" s="5">
        <f>100 * ( (Sheet1!M48-MIN(Sheet1!M$2:M$54) ) / (MAX(Sheet1!M$2:M$54) - MIN(Sheet1!M$2:M$54) ))</f>
        <v>41.183431952662723</v>
      </c>
      <c r="M48" s="5">
        <f>100 * ( (Sheet1!N48-MIN(Sheet1!N$2:N$54) ) / (MAX(Sheet1!N$2:N$54) - MIN(Sheet1!N$2:N$54) ))</f>
        <v>36.690647482014391</v>
      </c>
      <c r="N48" s="5">
        <f>100 * ( (Sheet1!O48-MIN(Sheet1!O$2:O$54) ) / (MAX(Sheet1!O$2:O$54) - MIN(Sheet1!O$2:O$54) ))</f>
        <v>70.689655172413794</v>
      </c>
      <c r="O48" s="5">
        <f>100 * ( (Sheet1!P48-MIN(Sheet1!P$2:P$54) ) / (MAX(Sheet1!P$2:P$54) - MIN(Sheet1!P$2:P$54) ))</f>
        <v>90.476190476190482</v>
      </c>
    </row>
    <row r="49" spans="1:15" x14ac:dyDescent="0.2">
      <c r="A49" t="str">
        <f>Sheet1!C49</f>
        <v>Indonesia</v>
      </c>
      <c r="B49">
        <v>50.5</v>
      </c>
      <c r="C49" s="5">
        <f t="shared" si="0"/>
        <v>32.222296706072505</v>
      </c>
      <c r="D49" s="5">
        <f>100 * ( (Sheet1!E49-MIN(Sheet1!E$2:E$54) ) / (MAX(Sheet1!E$2:E$54) - MIN(Sheet1!E$2:E$54) ))</f>
        <v>33.718487394957982</v>
      </c>
      <c r="E49" s="5">
        <f>100 * ( (Sheet1!F49-MIN(Sheet1!F$2:F$54) ) / (MAX(Sheet1!F$2:F$54) - MIN(Sheet1!F$2:F$54) ))</f>
        <v>51.612903225806448</v>
      </c>
      <c r="F49" s="5">
        <f>100 * ( (Sheet1!G49-MIN(Sheet1!G$2:G$54) ) / (MAX(Sheet1!G$2:G$54) - MIN(Sheet1!G$2:G$54) ))</f>
        <v>33.546325878594246</v>
      </c>
      <c r="G49" s="5">
        <f>100 * ( (Sheet1!H49-MIN(Sheet1!H$2:H$54) ) / (MAX(Sheet1!H$2:H$54) - MIN(Sheet1!H$2:H$54) ))</f>
        <v>49.236641221374043</v>
      </c>
      <c r="H49" s="5">
        <f>100 * ( (Sheet1!I49-MIN(Sheet1!I$2:I$54) ) / (MAX(Sheet1!I$2:I$54) - MIN(Sheet1!I$2:I$54) ))</f>
        <v>0.61224489795918369</v>
      </c>
      <c r="I49" s="5">
        <f>100 * ( (Sheet1!J49-MIN(Sheet1!J$2:J$54) ) / (MAX(Sheet1!J$2:J$54) - MIN(Sheet1!J$2:J$54) ))</f>
        <v>72.727272727272734</v>
      </c>
      <c r="J49" s="5">
        <f>100 * ( (Sheet1!K49-MIN(Sheet1!K$2:K$54) ) / (MAX(Sheet1!K$2:K$54) - MIN(Sheet1!K$2:K$54) ))</f>
        <v>8.5916886543535611</v>
      </c>
      <c r="K49" s="5">
        <f>100 * ( (Sheet1!L49-MIN(Sheet1!L$2:L$54) ) / (MAX(Sheet1!L$2:L$54) - MIN(Sheet1!L$2:L$54) ))</f>
        <v>6.7264573991031389</v>
      </c>
      <c r="L49" s="5">
        <f>100 * ( (Sheet1!M49-MIN(Sheet1!M$2:M$54) ) / (MAX(Sheet1!M$2:M$54) - MIN(Sheet1!M$2:M$54) ))</f>
        <v>47.928994082840241</v>
      </c>
      <c r="M49" s="5">
        <f>100 * ( (Sheet1!N49-MIN(Sheet1!N$2:N$54) ) / (MAX(Sheet1!N$2:N$54) - MIN(Sheet1!N$2:N$54) ))</f>
        <v>20.14388489208633</v>
      </c>
      <c r="N49" s="5">
        <f>100 * ( (Sheet1!O49-MIN(Sheet1!O$2:O$54) ) / (MAX(Sheet1!O$2:O$54) - MIN(Sheet1!O$2:O$54) ))</f>
        <v>18.96551724137931</v>
      </c>
      <c r="O49" s="5">
        <f>100 * ( (Sheet1!P49-MIN(Sheet1!P$2:P$54) ) / (MAX(Sheet1!P$2:P$54) - MIN(Sheet1!P$2:P$54) ))</f>
        <v>42.857142857142847</v>
      </c>
    </row>
    <row r="50" spans="1:15" x14ac:dyDescent="0.2">
      <c r="A50" t="str">
        <f>Sheet1!C50</f>
        <v>Romania</v>
      </c>
      <c r="B50">
        <v>49.5</v>
      </c>
      <c r="C50" s="5">
        <f t="shared" si="0"/>
        <v>61.343652017602288</v>
      </c>
      <c r="D50" s="5">
        <f>100 * ( (Sheet1!E50-MIN(Sheet1!E$2:E$54) ) / (MAX(Sheet1!E$2:E$54) - MIN(Sheet1!E$2:E$54) ))</f>
        <v>30.252100840336134</v>
      </c>
      <c r="E50" s="5">
        <f>100 * ( (Sheet1!F50-MIN(Sheet1!F$2:F$54) ) / (MAX(Sheet1!F$2:F$54) - MIN(Sheet1!F$2:F$54) ))</f>
        <v>59.677419354838712</v>
      </c>
      <c r="F50" s="5">
        <f>100 * ( (Sheet1!G50-MIN(Sheet1!G$2:G$54) ) / (MAX(Sheet1!G$2:G$54) - MIN(Sheet1!G$2:G$54) ))</f>
        <v>78.700745473908412</v>
      </c>
      <c r="G50" s="5">
        <f>100 * ( (Sheet1!H50-MIN(Sheet1!H$2:H$54) ) / (MAX(Sheet1!H$2:H$54) - MIN(Sheet1!H$2:H$54) ))</f>
        <v>98.664122137404576</v>
      </c>
      <c r="H50" s="5">
        <f>100 * ( (Sheet1!I50-MIN(Sheet1!I$2:I$54) ) / (MAX(Sheet1!I$2:I$54) - MIN(Sheet1!I$2:I$54) ))</f>
        <v>100</v>
      </c>
      <c r="I50" s="5">
        <f>100 * ( (Sheet1!J50-MIN(Sheet1!J$2:J$54) ) / (MAX(Sheet1!J$2:J$54) - MIN(Sheet1!J$2:J$54) ))</f>
        <v>28.571428571428569</v>
      </c>
      <c r="J50" s="5">
        <f>100 * ( (Sheet1!K50-MIN(Sheet1!K$2:K$54) ) / (MAX(Sheet1!K$2:K$54) - MIN(Sheet1!K$2:K$54) ))</f>
        <v>38.505936675461747</v>
      </c>
      <c r="K50" s="5">
        <f>100 * ( (Sheet1!L50-MIN(Sheet1!L$2:L$54) ) / (MAX(Sheet1!L$2:L$54) - MIN(Sheet1!L$2:L$54) ))</f>
        <v>95.067264573991025</v>
      </c>
      <c r="L50" s="5">
        <f>100 * ( (Sheet1!M50-MIN(Sheet1!M$2:M$54) ) / (MAX(Sheet1!M$2:M$54) - MIN(Sheet1!M$2:M$54) ))</f>
        <v>38.579881656804737</v>
      </c>
      <c r="M50" s="5">
        <f>100 * ( (Sheet1!N50-MIN(Sheet1!N$2:N$54) ) / (MAX(Sheet1!N$2:N$54) - MIN(Sheet1!N$2:N$54) ))</f>
        <v>43.884892086330943</v>
      </c>
      <c r="N50" s="5">
        <f>100 * ( (Sheet1!O50-MIN(Sheet1!O$2:O$54) ) / (MAX(Sheet1!O$2:O$54) - MIN(Sheet1!O$2:O$54) ))</f>
        <v>55.172413793103445</v>
      </c>
      <c r="O50" s="5">
        <f>100 * ( (Sheet1!P50-MIN(Sheet1!P$2:P$54) ) / (MAX(Sheet1!P$2:P$54) - MIN(Sheet1!P$2:P$54) ))</f>
        <v>69.047619047619051</v>
      </c>
    </row>
    <row r="51" spans="1:15" x14ac:dyDescent="0.2">
      <c r="A51" t="str">
        <f>Sheet1!C51</f>
        <v>Malaysia</v>
      </c>
      <c r="B51">
        <v>48.9</v>
      </c>
      <c r="C51" s="5">
        <f t="shared" si="0"/>
        <v>33.803256054575037</v>
      </c>
      <c r="D51" s="5">
        <f>100 * ( (Sheet1!E51-MIN(Sheet1!E$2:E$54) ) / (MAX(Sheet1!E$2:E$54) - MIN(Sheet1!E$2:E$54) ))</f>
        <v>77.205882352941174</v>
      </c>
      <c r="E51" s="5">
        <f>100 * ( (Sheet1!F51-MIN(Sheet1!F$2:F$54) ) / (MAX(Sheet1!F$2:F$54) - MIN(Sheet1!F$2:F$54) ))</f>
        <v>64.516129032258064</v>
      </c>
      <c r="F51" s="5">
        <f>100 * ( (Sheet1!G51-MIN(Sheet1!G$2:G$54) ) / (MAX(Sheet1!G$2:G$54) - MIN(Sheet1!G$2:G$54) ))</f>
        <v>3.301384451544187</v>
      </c>
      <c r="G51" s="5">
        <f>100 * ( (Sheet1!H51-MIN(Sheet1!H$2:H$54) ) / (MAX(Sheet1!H$2:H$54) - MIN(Sheet1!H$2:H$54) ))</f>
        <v>4.1984732824427482</v>
      </c>
      <c r="H51" s="5">
        <f>100 * ( (Sheet1!I51-MIN(Sheet1!I$2:I$54) ) / (MAX(Sheet1!I$2:I$54) - MIN(Sheet1!I$2:I$54) ))</f>
        <v>37.551020408163268</v>
      </c>
      <c r="I51" s="5">
        <f>100 * ( (Sheet1!J51-MIN(Sheet1!J$2:J$54) ) / (MAX(Sheet1!J$2:J$54) - MIN(Sheet1!J$2:J$54) ))</f>
        <v>18.181818181818183</v>
      </c>
      <c r="J51" s="5">
        <f>100 * ( (Sheet1!K51-MIN(Sheet1!K$2:K$54) ) / (MAX(Sheet1!K$2:K$54) - MIN(Sheet1!K$2:K$54) ))</f>
        <v>14.462401055408971</v>
      </c>
      <c r="K51" s="5">
        <f>100 * ( (Sheet1!L51-MIN(Sheet1!L$2:L$54) ) / (MAX(Sheet1!L$2:L$54) - MIN(Sheet1!L$2:L$54) ))</f>
        <v>24.663677130044842</v>
      </c>
      <c r="L51" s="5">
        <f>100 * ( (Sheet1!M51-MIN(Sheet1!M$2:M$54) ) / (MAX(Sheet1!M$2:M$54) - MIN(Sheet1!M$2:M$54) ))</f>
        <v>24.970414201183434</v>
      </c>
      <c r="M51" s="5">
        <f>100 * ( (Sheet1!N51-MIN(Sheet1!N$2:N$54) ) / (MAX(Sheet1!N$2:N$54) - MIN(Sheet1!N$2:N$54) ))</f>
        <v>22.302158273381298</v>
      </c>
      <c r="N51" s="5">
        <f>100 * ( (Sheet1!O51-MIN(Sheet1!O$2:O$54) ) / (MAX(Sheet1!O$2:O$54) - MIN(Sheet1!O$2:O$54) ))</f>
        <v>50</v>
      </c>
      <c r="O51" s="5">
        <f>100 * ( (Sheet1!P51-MIN(Sheet1!P$2:P$54) ) / (MAX(Sheet1!P$2:P$54) - MIN(Sheet1!P$2:P$54) ))</f>
        <v>64.285714285714306</v>
      </c>
    </row>
    <row r="52" spans="1:15" x14ac:dyDescent="0.2">
      <c r="A52" t="str">
        <f>Sheet1!C52</f>
        <v>Thailand</v>
      </c>
      <c r="B52">
        <v>46.8</v>
      </c>
      <c r="C52" s="5">
        <f t="shared" si="0"/>
        <v>38.160210002582794</v>
      </c>
      <c r="D52" s="5">
        <f>100 * ( (Sheet1!E52-MIN(Sheet1!E$2:E$54) ) / (MAX(Sheet1!E$2:E$54) - MIN(Sheet1!E$2:E$54) ))</f>
        <v>50.945378151260499</v>
      </c>
      <c r="E52" s="5">
        <f>100 * ( (Sheet1!F52-MIN(Sheet1!F$2:F$54) ) / (MAX(Sheet1!F$2:F$54) - MIN(Sheet1!F$2:F$54) ))</f>
        <v>58.064516129032263</v>
      </c>
      <c r="F52" s="5">
        <f>100 * ( (Sheet1!G52-MIN(Sheet1!G$2:G$54) ) / (MAX(Sheet1!G$2:G$54) - MIN(Sheet1!G$2:G$54) ))</f>
        <v>3.8338658146964772</v>
      </c>
      <c r="G52" s="5">
        <f>100 * ( (Sheet1!H52-MIN(Sheet1!H$2:H$54) ) / (MAX(Sheet1!H$2:H$54) - MIN(Sheet1!H$2:H$54) ))</f>
        <v>49.618320610687022</v>
      </c>
      <c r="H52" s="5">
        <f>100 * ( (Sheet1!I52-MIN(Sheet1!I$2:I$54) ) / (MAX(Sheet1!I$2:I$54) - MIN(Sheet1!I$2:I$54) ))</f>
        <v>21.73469387755102</v>
      </c>
      <c r="I52" s="5">
        <f>100 * ( (Sheet1!J52-MIN(Sheet1!J$2:J$54) ) / (MAX(Sheet1!J$2:J$54) - MIN(Sheet1!J$2:J$54) ))</f>
        <v>14.285714285714285</v>
      </c>
      <c r="J52" s="5">
        <f>100 * ( (Sheet1!K52-MIN(Sheet1!K$2:K$54) ) / (MAX(Sheet1!K$2:K$54) - MIN(Sheet1!K$2:K$54) ))</f>
        <v>4.3865435356200528</v>
      </c>
      <c r="K52" s="5">
        <f>100 * ( (Sheet1!L52-MIN(Sheet1!L$2:L$54) ) / (MAX(Sheet1!L$2:L$54) - MIN(Sheet1!L$2:L$54) ))</f>
        <v>100</v>
      </c>
      <c r="L52" s="5">
        <f>100 * ( (Sheet1!M52-MIN(Sheet1!M$2:M$54) ) / (MAX(Sheet1!M$2:M$54) - MIN(Sheet1!M$2:M$54) ))</f>
        <v>39.289940828402372</v>
      </c>
      <c r="M52" s="5">
        <f>100 * ( (Sheet1!N52-MIN(Sheet1!N$2:N$54) ) / (MAX(Sheet1!N$2:N$54) - MIN(Sheet1!N$2:N$54) ))</f>
        <v>0</v>
      </c>
      <c r="N52" s="5">
        <f>100 * ( (Sheet1!O52-MIN(Sheet1!O$2:O$54) ) / (MAX(Sheet1!O$2:O$54) - MIN(Sheet1!O$2:O$54) ))</f>
        <v>58.620689655172406</v>
      </c>
      <c r="O52" s="5">
        <f>100 * ( (Sheet1!P52-MIN(Sheet1!P$2:P$54) ) / (MAX(Sheet1!P$2:P$54) - MIN(Sheet1!P$2:P$54) ))</f>
        <v>57.142857142857153</v>
      </c>
    </row>
    <row r="53" spans="1:15" x14ac:dyDescent="0.2">
      <c r="A53" t="str">
        <f>Sheet1!C53</f>
        <v>Vietnam</v>
      </c>
      <c r="B53">
        <v>44</v>
      </c>
      <c r="C53" s="5">
        <f t="shared" si="0"/>
        <v>24.882736242768502</v>
      </c>
      <c r="D53" s="5">
        <f>100 * ( (Sheet1!E53-MIN(Sheet1!E$2:E$54) ) / (MAX(Sheet1!E$2:E$54) - MIN(Sheet1!E$2:E$54) ))</f>
        <v>37.5</v>
      </c>
      <c r="E53" s="5">
        <f>100 * ( (Sheet1!F53-MIN(Sheet1!F$2:F$54) ) / (MAX(Sheet1!F$2:F$54) - MIN(Sheet1!F$2:F$54) ))</f>
        <v>77.41935483870968</v>
      </c>
      <c r="F53" s="5">
        <f>100 * ( (Sheet1!G53-MIN(Sheet1!G$2:G$54) ) / (MAX(Sheet1!G$2:G$54) - MIN(Sheet1!G$2:G$54) ))</f>
        <v>17.571884984025552</v>
      </c>
      <c r="G53" s="5">
        <f>100 * ( (Sheet1!H53-MIN(Sheet1!H$2:H$54) ) / (MAX(Sheet1!H$2:H$54) - MIN(Sheet1!H$2:H$54) ))</f>
        <v>3.6259541984732824</v>
      </c>
      <c r="H53" s="5">
        <f>100 * ( (Sheet1!I53-MIN(Sheet1!I$2:I$54) ) / (MAX(Sheet1!I$2:I$54) - MIN(Sheet1!I$2:I$54) ))</f>
        <v>7.1428571428571423</v>
      </c>
      <c r="I53" s="5">
        <f>100 * ( (Sheet1!J53-MIN(Sheet1!J$2:J$54) ) / (MAX(Sheet1!J$2:J$54) - MIN(Sheet1!J$2:J$54) ))</f>
        <v>35.064935064935064</v>
      </c>
      <c r="J53" s="5">
        <f>100 * ( (Sheet1!K53-MIN(Sheet1!K$2:K$54) ) / (MAX(Sheet1!K$2:K$54) - MIN(Sheet1!K$2:K$54) ))</f>
        <v>3.6279683377308705</v>
      </c>
      <c r="K53" s="5">
        <f>100 * ( (Sheet1!L53-MIN(Sheet1!L$2:L$54) ) / (MAX(Sheet1!L$2:L$54) - MIN(Sheet1!L$2:L$54) ))</f>
        <v>12.556053811659194</v>
      </c>
      <c r="L53" s="5">
        <f>100 * ( (Sheet1!M53-MIN(Sheet1!M$2:M$54) ) / (MAX(Sheet1!M$2:M$54) - MIN(Sheet1!M$2:M$54) ))</f>
        <v>0</v>
      </c>
      <c r="M53" s="5">
        <f>100 * ( (Sheet1!N53-MIN(Sheet1!N$2:N$54) ) / (MAX(Sheet1!N$2:N$54) - MIN(Sheet1!N$2:N$54) ))</f>
        <v>28.057553956834536</v>
      </c>
      <c r="N53" s="5">
        <f>100 * ( (Sheet1!O53-MIN(Sheet1!O$2:O$54) ) / (MAX(Sheet1!O$2:O$54) - MIN(Sheet1!O$2:O$54) ))</f>
        <v>37.931034482758619</v>
      </c>
      <c r="O53" s="5">
        <f>100 * ( (Sheet1!P53-MIN(Sheet1!P$2:P$54) ) / (MAX(Sheet1!P$2:P$54) - MIN(Sheet1!P$2:P$54) ))</f>
        <v>38.095238095238081</v>
      </c>
    </row>
    <row r="54" spans="1:15" x14ac:dyDescent="0.2">
      <c r="A54" t="str">
        <f>Sheet1!C54</f>
        <v>Philippines</v>
      </c>
      <c r="B54">
        <v>40.5</v>
      </c>
      <c r="C54" s="5">
        <f t="shared" si="0"/>
        <v>28.865802844258507</v>
      </c>
      <c r="D54" s="5">
        <f>100 * ( (Sheet1!E54-MIN(Sheet1!E$2:E$54) ) / (MAX(Sheet1!E$2:E$54) - MIN(Sheet1!E$2:E$54) ))</f>
        <v>25.105042016806728</v>
      </c>
      <c r="E54" s="5">
        <f>100 * ( (Sheet1!F54-MIN(Sheet1!F$2:F$54) ) / (MAX(Sheet1!F$2:F$54) - MIN(Sheet1!F$2:F$54) ))</f>
        <v>90.322580645161281</v>
      </c>
      <c r="F54" s="5">
        <f>100 * ( (Sheet1!G54-MIN(Sheet1!G$2:G$54) ) / (MAX(Sheet1!G$2:G$54) - MIN(Sheet1!G$2:G$54) ))</f>
        <v>12.673056443024494</v>
      </c>
      <c r="G54" s="5">
        <f>100 * ( (Sheet1!H54-MIN(Sheet1!H$2:H$54) ) / (MAX(Sheet1!H$2:H$54) - MIN(Sheet1!H$2:H$54) ))</f>
        <v>2.4809160305343512</v>
      </c>
      <c r="H54" s="5">
        <f>100 * ( (Sheet1!I54-MIN(Sheet1!I$2:I$54) ) / (MAX(Sheet1!I$2:I$54) - MIN(Sheet1!I$2:I$54) ))</f>
        <v>12.602040816326532</v>
      </c>
      <c r="I54" s="5">
        <f>100 * ( (Sheet1!J54-MIN(Sheet1!J$2:J$54) ) / (MAX(Sheet1!J$2:J$54) - MIN(Sheet1!J$2:J$54) ))</f>
        <v>15.584415584415584</v>
      </c>
      <c r="J54" s="5">
        <f>100 * ( (Sheet1!K54-MIN(Sheet1!K$2:K$54) ) / (MAX(Sheet1!K$2:K$54) - MIN(Sheet1!K$2:K$54) ))</f>
        <v>6.2664907651715032</v>
      </c>
      <c r="K54" s="5">
        <f>100 * ( (Sheet1!L54-MIN(Sheet1!L$2:L$54) ) / (MAX(Sheet1!L$2:L$54) - MIN(Sheet1!L$2:L$54) ))</f>
        <v>55.605381165919276</v>
      </c>
      <c r="L54" s="5">
        <f>100 * ( (Sheet1!M54-MIN(Sheet1!M$2:M$54) ) / (MAX(Sheet1!M$2:M$54) - MIN(Sheet1!M$2:M$54) ))</f>
        <v>28.402366863905325</v>
      </c>
      <c r="M54" s="5">
        <f>100 * ( (Sheet1!N54-MIN(Sheet1!N$2:N$54) ) / (MAX(Sheet1!N$2:N$54) - MIN(Sheet1!N$2:N$54) ))</f>
        <v>25.179856115107913</v>
      </c>
      <c r="N54" s="5">
        <f>100 * ( (Sheet1!O54-MIN(Sheet1!O$2:O$54) ) / (MAX(Sheet1!O$2:O$54) - MIN(Sheet1!O$2:O$54) ))</f>
        <v>29.310344827586203</v>
      </c>
      <c r="O54" s="5">
        <f>100 * ( (Sheet1!P54-MIN(Sheet1!P$2:P$54) ) / (MAX(Sheet1!P$2:P$54) - MIN(Sheet1!P$2:P$54) ))</f>
        <v>42.857142857142847</v>
      </c>
    </row>
  </sheetData>
  <conditionalFormatting sqref="B2:O54">
    <cfRule type="expression" dxfId="3" priority="3">
      <formula>"&lt;0"</formula>
    </cfRule>
    <cfRule type="cellIs" dxfId="4" priority="2" operator="lessThan">
      <formula>0</formula>
    </cfRule>
    <cfRule type="cellIs" dxfId="2" priority="1" operator="greater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Haoran</dc:creator>
  <cp:lastModifiedBy>Microsoft Office User</cp:lastModifiedBy>
  <dcterms:created xsi:type="dcterms:W3CDTF">2015-06-05T18:17:20Z</dcterms:created>
  <dcterms:modified xsi:type="dcterms:W3CDTF">2021-12-17T07:06:18Z</dcterms:modified>
</cp:coreProperties>
</file>