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faullah\Downloads\msba\Classes_Spring\Simulation\Assgt1\Final\"/>
    </mc:Choice>
  </mc:AlternateContent>
  <bookViews>
    <workbookView xWindow="0" yWindow="0" windowWidth="20490" windowHeight="7620"/>
  </bookViews>
  <sheets>
    <sheet name="Sensitivity (Excel)" sheetId="5" r:id="rId1"/>
    <sheet name="RiskSerializationData" sheetId="9" state="hidden" r:id="rId2"/>
  </sheets>
  <externalReferences>
    <externalReference r:id="rId3"/>
  </externalReferences>
  <definedNames>
    <definedName name="__123Graph_A" hidden="1">#REF!</definedName>
    <definedName name="__123Graph_X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Table1_In1" hidden="1">#REF!</definedName>
    <definedName name="Pal_Workbook_GUID" hidden="1">"DHAP7GK9UMWYTP6DFJ5GPFFK"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"$B$12"</definedName>
    <definedName name="RiskSelectedNameCell1" hidden="1">"$A$12"</definedName>
    <definedName name="RiskSelectedNameCell2" hidden="1">"$A$3"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TRUE</definedName>
    <definedName name="TopRankNumberOfRuns" hidden="1">1</definedName>
    <definedName name="TopRankOnlyInputsChangeThreshold">0.01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FALSE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</definedNames>
  <calcPr calcId="162913"/>
</workbook>
</file>

<file path=xl/calcChain.xml><?xml version="1.0" encoding="utf-8"?>
<calcChain xmlns="http://schemas.openxmlformats.org/spreadsheetml/2006/main">
  <c r="B74" i="5" l="1"/>
  <c r="H7" i="5"/>
  <c r="B11" i="5" s="1"/>
  <c r="I7" i="5"/>
  <c r="B12" i="5" s="1"/>
  <c r="D77" i="5" l="1"/>
  <c r="C78" i="5" l="1"/>
  <c r="AN3" i="9"/>
  <c r="C21" i="5"/>
  <c r="C22" i="5" s="1"/>
  <c r="C23" i="5" s="1"/>
  <c r="C24" i="5" s="1"/>
  <c r="C20" i="5"/>
  <c r="D20" i="5" s="1"/>
  <c r="E20" i="5" s="1"/>
  <c r="F20" i="5" s="1"/>
  <c r="G20" i="5" s="1"/>
  <c r="B20" i="5"/>
  <c r="B24" i="5" s="1"/>
  <c r="C19" i="5"/>
  <c r="D19" i="5" s="1"/>
  <c r="E19" i="5" s="1"/>
  <c r="F19" i="5" s="1"/>
  <c r="G19" i="5" s="1"/>
  <c r="C18" i="5"/>
  <c r="D18" i="5" s="1"/>
  <c r="E18" i="5" s="1"/>
  <c r="F18" i="5" s="1"/>
  <c r="G18" i="5" s="1"/>
  <c r="C17" i="5"/>
  <c r="A19" i="5"/>
  <c r="A18" i="5"/>
  <c r="A17" i="5"/>
  <c r="AG3" i="9"/>
  <c r="A3" i="9"/>
  <c r="D17" i="5" l="1"/>
  <c r="E17" i="5" s="1"/>
  <c r="F17" i="5" s="1"/>
  <c r="G17" i="5" s="1"/>
  <c r="D21" i="5"/>
  <c r="D22" i="5" l="1"/>
  <c r="D23" i="5" s="1"/>
  <c r="D24" i="5" s="1"/>
  <c r="E21" i="5"/>
  <c r="F21" i="5" s="1"/>
  <c r="E22" i="5" l="1"/>
  <c r="E23" i="5" s="1"/>
  <c r="E24" i="5" s="1"/>
  <c r="F22" i="5"/>
  <c r="F23" i="5" s="1"/>
  <c r="F24" i="5" s="1"/>
  <c r="G21" i="5"/>
  <c r="G22" i="5" s="1"/>
  <c r="G23" i="5" s="1"/>
  <c r="G24" i="5" s="1"/>
  <c r="B26" i="5" l="1"/>
  <c r="C77" i="5" s="1"/>
</calcChain>
</file>

<file path=xl/sharedStrings.xml><?xml version="1.0" encoding="utf-8"?>
<sst xmlns="http://schemas.openxmlformats.org/spreadsheetml/2006/main" count="28" uniqueCount="28">
  <si>
    <t>Discount Rate</t>
  </si>
  <si>
    <t>NPV</t>
  </si>
  <si>
    <t>Market Share</t>
  </si>
  <si>
    <t>Market Size</t>
  </si>
  <si>
    <t>Market Growth Factor</t>
  </si>
  <si>
    <t>Market Share Increase</t>
  </si>
  <si>
    <t>Cash Flow</t>
  </si>
  <si>
    <t>Sales Volume</t>
  </si>
  <si>
    <t>Initial Market Share</t>
  </si>
  <si>
    <t>Prof Costs Yr 0</t>
  </si>
  <si>
    <t>Prof Costs Yr 1-5</t>
  </si>
  <si>
    <t>Model Parameters</t>
  </si>
  <si>
    <t>Year</t>
  </si>
  <si>
    <t>Pay Prof</t>
  </si>
  <si>
    <t>LB</t>
  </si>
  <si>
    <t>ML</t>
  </si>
  <si>
    <t>UB</t>
  </si>
  <si>
    <t>Advertising cost (per app)</t>
  </si>
  <si>
    <t>Price (per app)</t>
  </si>
  <si>
    <t>Net sales</t>
  </si>
  <si>
    <t>GF1_rK0qDwEAEADZAAwjACYAZgBvAIMAhACSAKAAswDVAM8AKgD//wAAAAAAAQQAAAAAMl8oJCogIywjIzAuMDBfKTtfKCQqICgjLCMjMC4wMCk7XygkKiAiLSI/P18pO18oQF8pAAAAAQNOUFYBAAEBEAACAAEKU3RhdGlzdGljcwMBAQD/AQEBAQEAAQEBAAQAAAABAQEBAQABAQEABAAAAAGkAAILAANOUFYAAC8BAAIAAgC7AMUAAQECAZqZmZmZmak/AABmZmZmZmbuPwAABQABAQEAAQEBAA==</t>
  </si>
  <si>
    <t>&gt;75%</t>
  </si>
  <si>
    <t>&lt;25%</t>
  </si>
  <si>
    <t>&gt;90%</t>
  </si>
  <si>
    <r>
      <t>CINNOV</t>
    </r>
    <r>
      <rPr>
        <b/>
        <i/>
        <sz val="20"/>
        <color theme="0"/>
        <rFont val="Cambria"/>
        <family val="1"/>
        <scheme val="major"/>
      </rPr>
      <t>8</t>
    </r>
  </si>
  <si>
    <t>AVERAGE(NPV)</t>
  </si>
  <si>
    <t>cdf market share increase</t>
  </si>
  <si>
    <t>cdf market Growth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</si>
</sst>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General_)"/>
    <numFmt numFmtId="165" formatCode="0.0%"/>
    <numFmt numFmtId="166" formatCode="0_)"/>
    <numFmt numFmtId="167" formatCode="&quot;$&quot;#,##0.00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ourier"/>
      <family val="3"/>
    </font>
    <font>
      <u/>
      <sz val="10"/>
      <color theme="11"/>
      <name val="Courier"/>
      <family val="3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i/>
      <u/>
      <sz val="10"/>
      <name val="Cambria"/>
      <family val="1"/>
      <scheme val="major"/>
    </font>
    <font>
      <b/>
      <sz val="20"/>
      <color theme="0"/>
      <name val="Cambria"/>
      <family val="1"/>
      <scheme val="major"/>
    </font>
    <font>
      <sz val="10"/>
      <color theme="0"/>
      <name val="Cambria"/>
      <family val="1"/>
      <scheme val="major"/>
    </font>
    <font>
      <b/>
      <i/>
      <sz val="20"/>
      <color theme="0"/>
      <name val="Cambria"/>
      <family val="1"/>
      <scheme val="maj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7">
    <xf numFmtId="164" fontId="0" fillId="0" borderId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13" fillId="6" borderId="0" applyNumberFormat="0" applyBorder="0" applyAlignment="0" applyProtection="0"/>
    <xf numFmtId="0" fontId="1" fillId="7" borderId="0" applyNumberFormat="0" applyBorder="0" applyAlignment="0" applyProtection="0"/>
  </cellStyleXfs>
  <cellXfs count="30">
    <xf numFmtId="164" fontId="0" fillId="0" borderId="0" xfId="0"/>
    <xf numFmtId="164" fontId="4" fillId="2" borderId="0" xfId="0" applyFont="1" applyFill="1" applyAlignment="1" applyProtection="1">
      <alignment horizontal="left"/>
    </xf>
    <xf numFmtId="164" fontId="7" fillId="2" borderId="0" xfId="0" applyFont="1" applyFill="1" applyAlignment="1" applyProtection="1">
      <alignment horizontal="left"/>
    </xf>
    <xf numFmtId="164" fontId="8" fillId="2" borderId="0" xfId="0" applyFont="1" applyFill="1"/>
    <xf numFmtId="164" fontId="8" fillId="2" borderId="0" xfId="0" applyFont="1" applyFill="1" applyAlignment="1">
      <alignment horizontal="center"/>
    </xf>
    <xf numFmtId="164" fontId="8" fillId="2" borderId="0" xfId="0" applyFont="1" applyFill="1" applyAlignment="1"/>
    <xf numFmtId="164" fontId="7" fillId="2" borderId="0" xfId="0" applyFont="1" applyFill="1"/>
    <xf numFmtId="164" fontId="10" fillId="3" borderId="0" xfId="0" applyFont="1" applyFill="1"/>
    <xf numFmtId="164" fontId="11" fillId="3" borderId="0" xfId="0" applyFont="1" applyFill="1"/>
    <xf numFmtId="165" fontId="3" fillId="4" borderId="1" xfId="53" applyNumberFormat="1" applyBorder="1" applyAlignment="1" applyProtection="1">
      <alignment horizontal="center"/>
    </xf>
    <xf numFmtId="0" fontId="3" fillId="4" borderId="1" xfId="53" applyNumberFormat="1" applyBorder="1" applyAlignment="1" applyProtection="1">
      <alignment horizontal="center"/>
    </xf>
    <xf numFmtId="166" fontId="3" fillId="4" borderId="1" xfId="53" applyNumberFormat="1" applyBorder="1" applyAlignment="1" applyProtection="1">
      <alignment horizontal="center"/>
    </xf>
    <xf numFmtId="9" fontId="3" fillId="4" borderId="1" xfId="53" applyNumberFormat="1" applyBorder="1" applyAlignment="1" applyProtection="1">
      <alignment horizontal="center"/>
    </xf>
    <xf numFmtId="165" fontId="13" fillId="6" borderId="1" xfId="55" applyNumberFormat="1" applyBorder="1" applyAlignment="1" applyProtection="1">
      <alignment horizontal="center"/>
    </xf>
    <xf numFmtId="165" fontId="13" fillId="6" borderId="0" xfId="55" applyNumberFormat="1"/>
    <xf numFmtId="164" fontId="2" fillId="5" borderId="1" xfId="54" applyNumberFormat="1" applyBorder="1" applyAlignment="1">
      <alignment horizontal="center"/>
    </xf>
    <xf numFmtId="1" fontId="2" fillId="5" borderId="1" xfId="54" applyNumberFormat="1" applyBorder="1" applyAlignment="1">
      <alignment horizontal="center"/>
    </xf>
    <xf numFmtId="44" fontId="2" fillId="5" borderId="1" xfId="54" applyNumberFormat="1" applyBorder="1" applyAlignment="1">
      <alignment horizontal="center"/>
    </xf>
    <xf numFmtId="44" fontId="1" fillId="7" borderId="2" xfId="56" applyNumberFormat="1" applyBorder="1"/>
    <xf numFmtId="42" fontId="3" fillId="4" borderId="1" xfId="53" applyNumberFormat="1" applyBorder="1" applyAlignment="1" applyProtection="1">
      <alignment horizontal="center"/>
    </xf>
    <xf numFmtId="44" fontId="1" fillId="7" borderId="0" xfId="56" applyNumberFormat="1"/>
    <xf numFmtId="44" fontId="3" fillId="4" borderId="1" xfId="53" applyNumberFormat="1" applyBorder="1" applyAlignment="1" applyProtection="1">
      <alignment horizontal="center"/>
    </xf>
    <xf numFmtId="42" fontId="2" fillId="5" borderId="1" xfId="54" applyNumberFormat="1" applyBorder="1" applyAlignment="1">
      <alignment horizontal="center"/>
    </xf>
    <xf numFmtId="2" fontId="13" fillId="6" borderId="1" xfId="55" applyNumberFormat="1" applyBorder="1" applyAlignment="1" applyProtection="1">
      <alignment horizontal="center"/>
    </xf>
    <xf numFmtId="2" fontId="13" fillId="6" borderId="0" xfId="55" applyNumberFormat="1" applyAlignment="1">
      <alignment horizontal="center"/>
    </xf>
    <xf numFmtId="164" fontId="8" fillId="8" borderId="0" xfId="0" applyFont="1" applyFill="1"/>
    <xf numFmtId="167" fontId="8" fillId="8" borderId="0" xfId="0" applyNumberFormat="1" applyFont="1" applyFill="1"/>
    <xf numFmtId="164" fontId="7" fillId="2" borderId="1" xfId="0" applyFont="1" applyFill="1" applyBorder="1" applyAlignment="1">
      <alignment wrapText="1"/>
    </xf>
    <xf numFmtId="164" fontId="8" fillId="2" borderId="1" xfId="0" applyFont="1" applyFill="1" applyBorder="1"/>
    <xf numFmtId="164" fontId="9" fillId="2" borderId="0" xfId="0" applyFont="1" applyFill="1" applyAlignment="1">
      <alignment horizontal="center"/>
    </xf>
  </cellXfs>
  <cellStyles count="57">
    <cellStyle name="40% - Accent1" xfId="53" builtinId="31"/>
    <cellStyle name="40% - Accent3" xfId="54" builtinId="39"/>
    <cellStyle name="40% - Accent4" xfId="56" builtinId="43"/>
    <cellStyle name="Accent1" xfId="55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wei/Desktop/as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 Model (empty)"/>
      <sheetName val="Initial Model"/>
      <sheetName val="Lower Bounds"/>
      <sheetName val="Upper Bounds"/>
      <sheetName val="Sensitivity"/>
      <sheetName val="rsklibSimData"/>
      <sheetName val="RiskSerializationData"/>
      <sheetName val="M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6">
          <cell r="B26">
            <v>3332.791917749395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tabSelected="1" topLeftCell="A15" workbookViewId="0">
      <selection activeCell="B74" sqref="B74"/>
    </sheetView>
  </sheetViews>
  <sheetFormatPr defaultColWidth="10.875" defaultRowHeight="12.75" x14ac:dyDescent="0.2"/>
  <cols>
    <col min="1" max="1" width="26" style="3" customWidth="1"/>
    <col min="2" max="9" width="10.875" style="3"/>
    <col min="10" max="11" width="16.125" style="3" bestFit="1" customWidth="1"/>
    <col min="12" max="16384" width="10.875" style="3"/>
  </cols>
  <sheetData>
    <row r="1" spans="1:9" s="8" customFormat="1" ht="25.5" x14ac:dyDescent="0.35">
      <c r="A1" s="7" t="s">
        <v>24</v>
      </c>
    </row>
    <row r="3" spans="1:9" x14ac:dyDescent="0.2">
      <c r="A3" s="29" t="s">
        <v>11</v>
      </c>
      <c r="B3" s="29"/>
    </row>
    <row r="4" spans="1:9" ht="15" x14ac:dyDescent="0.25">
      <c r="A4" s="2" t="s">
        <v>3</v>
      </c>
      <c r="B4" s="11">
        <v>10000</v>
      </c>
    </row>
    <row r="5" spans="1:9" ht="15" x14ac:dyDescent="0.25">
      <c r="A5" s="2" t="s">
        <v>18</v>
      </c>
      <c r="B5" s="21">
        <v>1</v>
      </c>
    </row>
    <row r="6" spans="1:9" ht="39" x14ac:dyDescent="0.25">
      <c r="A6" s="2" t="s">
        <v>17</v>
      </c>
      <c r="B6" s="21">
        <v>-0.1</v>
      </c>
      <c r="H6" s="27" t="s">
        <v>26</v>
      </c>
      <c r="I6" s="27" t="s">
        <v>27</v>
      </c>
    </row>
    <row r="7" spans="1:9" ht="15" x14ac:dyDescent="0.25">
      <c r="A7" s="2" t="s">
        <v>9</v>
      </c>
      <c r="B7" s="19">
        <v>-2000</v>
      </c>
      <c r="H7" s="28">
        <f ca="1">RAND()</f>
        <v>0.64503280909504812</v>
      </c>
      <c r="I7" s="28">
        <f ca="1">RAND()</f>
        <v>0.91787406905453828</v>
      </c>
    </row>
    <row r="8" spans="1:9" ht="15" x14ac:dyDescent="0.25">
      <c r="A8" s="2" t="s">
        <v>10</v>
      </c>
      <c r="B8" s="19">
        <v>-3000</v>
      </c>
    </row>
    <row r="9" spans="1:9" ht="15" x14ac:dyDescent="0.25">
      <c r="A9" s="1" t="s">
        <v>0</v>
      </c>
      <c r="B9" s="12">
        <v>0.2</v>
      </c>
    </row>
    <row r="10" spans="1:9" ht="15" x14ac:dyDescent="0.25">
      <c r="A10" s="1" t="s">
        <v>8</v>
      </c>
      <c r="B10" s="12">
        <v>0.5</v>
      </c>
      <c r="D10" s="4" t="s">
        <v>14</v>
      </c>
      <c r="E10" s="4" t="s">
        <v>15</v>
      </c>
      <c r="F10" s="4" t="s">
        <v>16</v>
      </c>
    </row>
    <row r="11" spans="1:9" ht="15" x14ac:dyDescent="0.25">
      <c r="A11" s="1" t="s">
        <v>5</v>
      </c>
      <c r="B11" s="13">
        <f ca="1">IF(H7&lt;=(E11-D11)/(F11-D11),(D11+SQRT(H7*(F11-D11)*(E11-D11))),(F11-SQRT((-H7+1)*(F11-D11)*(F11-E11))))</f>
        <v>1.2697415856728893E-2</v>
      </c>
      <c r="D11" s="9">
        <v>-0.03</v>
      </c>
      <c r="E11" s="9">
        <v>0.01</v>
      </c>
      <c r="F11" s="9">
        <v>0.04</v>
      </c>
    </row>
    <row r="12" spans="1:9" ht="15" x14ac:dyDescent="0.25">
      <c r="A12" s="1" t="s">
        <v>4</v>
      </c>
      <c r="B12" s="23">
        <f ca="1">IF(I7&lt;=(E12-D12)/(F12-D12),(D12+SQRT(I7*(F12-D12)*(E12-D12))),(F12-SQRT((-I7+1)*(F12-D12)*(F12-E12))))</f>
        <v>1.0649017241993011</v>
      </c>
      <c r="D12" s="10">
        <v>0.8</v>
      </c>
      <c r="E12" s="10">
        <v>1.05</v>
      </c>
      <c r="F12" s="10">
        <v>1.1000000000000001</v>
      </c>
    </row>
    <row r="16" spans="1:9" x14ac:dyDescent="0.2">
      <c r="A16" s="5" t="s">
        <v>12</v>
      </c>
      <c r="B16" s="4">
        <v>0</v>
      </c>
      <c r="C16" s="4">
        <v>1</v>
      </c>
      <c r="D16" s="4">
        <v>2</v>
      </c>
      <c r="E16" s="4">
        <v>3</v>
      </c>
      <c r="F16" s="4">
        <v>4</v>
      </c>
      <c r="G16" s="4">
        <v>5</v>
      </c>
    </row>
    <row r="17" spans="1:7" ht="15" x14ac:dyDescent="0.25">
      <c r="A17" s="5" t="str">
        <f>A4</f>
        <v>Market Size</v>
      </c>
      <c r="B17" s="15"/>
      <c r="C17" s="16">
        <f>B4</f>
        <v>10000</v>
      </c>
      <c r="D17" s="16">
        <f ca="1">C17*$B$12</f>
        <v>10649.017241993011</v>
      </c>
      <c r="E17" s="16">
        <f ca="1">D17*$B$12</f>
        <v>11340.156822026443</v>
      </c>
      <c r="F17" s="16">
        <f ca="1">E17*$B$12</f>
        <v>12076.152552466427</v>
      </c>
      <c r="G17" s="16">
        <f ca="1">F17*$B$12</f>
        <v>12859.915674815289</v>
      </c>
    </row>
    <row r="18" spans="1:7" ht="15" x14ac:dyDescent="0.25">
      <c r="A18" s="5" t="str">
        <f>A5</f>
        <v>Price (per app)</v>
      </c>
      <c r="B18" s="17"/>
      <c r="C18" s="17">
        <f>B5</f>
        <v>1</v>
      </c>
      <c r="D18" s="17">
        <f>C18</f>
        <v>1</v>
      </c>
      <c r="E18" s="17">
        <f t="shared" ref="E18:G19" si="0">D18</f>
        <v>1</v>
      </c>
      <c r="F18" s="17">
        <f t="shared" si="0"/>
        <v>1</v>
      </c>
      <c r="G18" s="17">
        <f t="shared" si="0"/>
        <v>1</v>
      </c>
    </row>
    <row r="19" spans="1:7" ht="15" x14ac:dyDescent="0.25">
      <c r="A19" s="5" t="str">
        <f>A6</f>
        <v>Advertising cost (per app)</v>
      </c>
      <c r="B19" s="17"/>
      <c r="C19" s="17">
        <f>B6</f>
        <v>-0.1</v>
      </c>
      <c r="D19" s="17">
        <f>C19</f>
        <v>-0.1</v>
      </c>
      <c r="E19" s="17">
        <f t="shared" si="0"/>
        <v>-0.1</v>
      </c>
      <c r="F19" s="17">
        <f t="shared" si="0"/>
        <v>-0.1</v>
      </c>
      <c r="G19" s="17">
        <f t="shared" si="0"/>
        <v>-0.1</v>
      </c>
    </row>
    <row r="20" spans="1:7" ht="15" x14ac:dyDescent="0.25">
      <c r="A20" s="3" t="s">
        <v>13</v>
      </c>
      <c r="B20" s="22">
        <f>B7</f>
        <v>-2000</v>
      </c>
      <c r="C20" s="22">
        <f>B8</f>
        <v>-3000</v>
      </c>
      <c r="D20" s="22">
        <f>C20</f>
        <v>-3000</v>
      </c>
      <c r="E20" s="22">
        <f>D20</f>
        <v>-3000</v>
      </c>
      <c r="F20" s="22">
        <f>E20</f>
        <v>-3000</v>
      </c>
      <c r="G20" s="22">
        <f>F20</f>
        <v>-3000</v>
      </c>
    </row>
    <row r="21" spans="1:7" ht="15" x14ac:dyDescent="0.25">
      <c r="A21" s="3" t="s">
        <v>2</v>
      </c>
      <c r="B21" s="15"/>
      <c r="C21" s="15">
        <f>B10</f>
        <v>0.5</v>
      </c>
      <c r="D21" s="15">
        <f ca="1">C21+$B$11</f>
        <v>0.5126974158567289</v>
      </c>
      <c r="E21" s="15">
        <f ca="1">D21+$B$11</f>
        <v>0.5253948317134578</v>
      </c>
      <c r="F21" s="15">
        <f ca="1">E21+$B$11</f>
        <v>0.5380922475701867</v>
      </c>
      <c r="G21" s="15">
        <f ca="1">F21+$B$11</f>
        <v>0.5507896634269156</v>
      </c>
    </row>
    <row r="22" spans="1:7" ht="15" x14ac:dyDescent="0.25">
      <c r="A22" s="3" t="s">
        <v>7</v>
      </c>
      <c r="B22" s="15"/>
      <c r="C22" s="16">
        <f>C21*C17</f>
        <v>5000</v>
      </c>
      <c r="D22" s="16">
        <f ca="1">D21*D17</f>
        <v>5459.7236213835668</v>
      </c>
      <c r="E22" s="16">
        <f ca="1">E21*E17</f>
        <v>5958.0597851128041</v>
      </c>
      <c r="F22" s="16">
        <f ca="1">F21*F17</f>
        <v>6498.0840689571069</v>
      </c>
      <c r="G22" s="16">
        <f ca="1">G21*G17</f>
        <v>7083.1086262300296</v>
      </c>
    </row>
    <row r="23" spans="1:7" ht="15" x14ac:dyDescent="0.25">
      <c r="A23" s="3" t="s">
        <v>19</v>
      </c>
      <c r="B23" s="15"/>
      <c r="C23" s="17">
        <f>C22*(C18+C19)</f>
        <v>4500</v>
      </c>
      <c r="D23" s="17">
        <f t="shared" ref="D23:G23" ca="1" si="1">D22*(D18+D19)</f>
        <v>4913.7512592452103</v>
      </c>
      <c r="E23" s="17">
        <f t="shared" ca="1" si="1"/>
        <v>5362.253806601524</v>
      </c>
      <c r="F23" s="17">
        <f t="shared" ca="1" si="1"/>
        <v>5848.2756620613964</v>
      </c>
      <c r="G23" s="17">
        <f t="shared" ca="1" si="1"/>
        <v>6374.7977636070264</v>
      </c>
    </row>
    <row r="24" spans="1:7" ht="15" x14ac:dyDescent="0.25">
      <c r="A24" s="3" t="s">
        <v>6</v>
      </c>
      <c r="B24" s="17">
        <f>B20</f>
        <v>-2000</v>
      </c>
      <c r="C24" s="17">
        <f>C23+C20</f>
        <v>1500</v>
      </c>
      <c r="D24" s="17">
        <f ca="1">D23+D20</f>
        <v>1913.7512592452103</v>
      </c>
      <c r="E24" s="17">
        <f ca="1">E23+E20</f>
        <v>2362.253806601524</v>
      </c>
      <c r="F24" s="17">
        <f ca="1">F23+F20</f>
        <v>2848.2756620613964</v>
      </c>
      <c r="G24" s="17">
        <f ca="1">G23+G20</f>
        <v>3374.7977636070264</v>
      </c>
    </row>
    <row r="26" spans="1:7" ht="15.75" thickBot="1" x14ac:dyDescent="0.3">
      <c r="A26" s="6" t="s">
        <v>1</v>
      </c>
      <c r="B26" s="18">
        <f ca="1">B24+NPV(B9,C24:G24)</f>
        <v>4675.8842172882187</v>
      </c>
    </row>
    <row r="27" spans="1:7" ht="13.5" thickTop="1" x14ac:dyDescent="0.2"/>
    <row r="31" spans="1:7" hidden="1" x14ac:dyDescent="0.2"/>
    <row r="32" spans="1:7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spans="3:16" hidden="1" x14ac:dyDescent="0.2"/>
    <row r="50" spans="3:16" hidden="1" x14ac:dyDescent="0.2"/>
    <row r="51" spans="3:16" hidden="1" x14ac:dyDescent="0.2"/>
    <row r="52" spans="3:16" hidden="1" x14ac:dyDescent="0.2"/>
    <row r="53" spans="3:16" hidden="1" x14ac:dyDescent="0.2"/>
    <row r="54" spans="3:16" hidden="1" x14ac:dyDescent="0.2"/>
    <row r="55" spans="3:16" ht="15" hidden="1" x14ac:dyDescent="0.25">
      <c r="C55" s="20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 spans="3:16" ht="15" hidden="1" x14ac:dyDescent="0.25">
      <c r="C56" s="14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</row>
    <row r="57" spans="3:16" ht="15" hidden="1" x14ac:dyDescent="0.25">
      <c r="C57" s="14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</row>
    <row r="58" spans="3:16" ht="15" hidden="1" x14ac:dyDescent="0.25">
      <c r="C58" s="14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</row>
    <row r="59" spans="3:16" ht="15" hidden="1" x14ac:dyDescent="0.25">
      <c r="C59" s="14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</row>
    <row r="60" spans="3:16" ht="15" hidden="1" x14ac:dyDescent="0.25">
      <c r="C60" s="14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</row>
    <row r="61" spans="3:16" ht="15" hidden="1" x14ac:dyDescent="0.25">
      <c r="C61" s="14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</row>
    <row r="62" spans="3:16" ht="15" hidden="1" x14ac:dyDescent="0.25">
      <c r="C62" s="14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</row>
    <row r="63" spans="3:16" ht="15" hidden="1" x14ac:dyDescent="0.25">
      <c r="C63" s="14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  <row r="64" spans="3:16" ht="15" hidden="1" x14ac:dyDescent="0.25">
      <c r="C64" s="14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  <row r="65" spans="1:23" ht="15" hidden="1" x14ac:dyDescent="0.25">
      <c r="C65" s="14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</row>
    <row r="66" spans="1:23" ht="15" hidden="1" x14ac:dyDescent="0.25">
      <c r="C66" s="14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</row>
    <row r="67" spans="1:23" ht="15" hidden="1" x14ac:dyDescent="0.25">
      <c r="C67" s="14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1:23" ht="15" hidden="1" x14ac:dyDescent="0.25">
      <c r="C68" s="14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23" ht="12" hidden="1" customHeight="1" x14ac:dyDescent="0.25">
      <c r="C69" s="14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</row>
    <row r="74" spans="1:23" x14ac:dyDescent="0.2">
      <c r="A74" s="25" t="s">
        <v>25</v>
      </c>
      <c r="B74" s="26">
        <f>AVERAGE(D78:W177)</f>
        <v>2779.1428693480048</v>
      </c>
    </row>
    <row r="76" spans="1:23" x14ac:dyDescent="0.2">
      <c r="D76" s="3">
        <v>1</v>
      </c>
      <c r="E76" s="3">
        <v>2</v>
      </c>
      <c r="F76" s="3">
        <v>3</v>
      </c>
      <c r="G76" s="3">
        <v>4</v>
      </c>
      <c r="H76" s="3">
        <v>5</v>
      </c>
      <c r="I76" s="3">
        <v>6</v>
      </c>
      <c r="J76" s="3">
        <v>7</v>
      </c>
      <c r="K76" s="3">
        <v>8</v>
      </c>
      <c r="L76" s="3">
        <v>9</v>
      </c>
      <c r="M76" s="3">
        <v>10</v>
      </c>
      <c r="N76" s="3">
        <v>11</v>
      </c>
      <c r="O76" s="3">
        <v>12</v>
      </c>
      <c r="P76" s="3">
        <v>13</v>
      </c>
      <c r="Q76" s="3">
        <v>14</v>
      </c>
      <c r="R76" s="3">
        <v>15</v>
      </c>
      <c r="S76" s="3">
        <v>16</v>
      </c>
      <c r="T76" s="3">
        <v>17</v>
      </c>
      <c r="U76" s="3">
        <v>18</v>
      </c>
      <c r="V76" s="3">
        <v>19</v>
      </c>
      <c r="W76" s="3">
        <v>20</v>
      </c>
    </row>
    <row r="77" spans="1:23" ht="15.75" thickBot="1" x14ac:dyDescent="0.3">
      <c r="C77" s="18">
        <f ca="1">B26</f>
        <v>4675.8842172882187</v>
      </c>
      <c r="D77" s="23">
        <f ca="1">B12</f>
        <v>1.0649017241993011</v>
      </c>
      <c r="E77" s="23">
        <f t="dataTable" ref="E77:W77" dt2D="0" dtr="1" r1="I71" ca="1"/>
        <v>0.91594340541599339</v>
      </c>
      <c r="F77" s="23">
        <v>0.94930385348622259</v>
      </c>
      <c r="G77" s="23">
        <v>0.95334480635042906</v>
      </c>
      <c r="H77" s="23">
        <v>0.96603357734935869</v>
      </c>
      <c r="I77" s="23">
        <v>1.0248860113842877</v>
      </c>
      <c r="J77" s="23">
        <v>0.92180634232770098</v>
      </c>
      <c r="K77" s="23">
        <v>0.97984781978691959</v>
      </c>
      <c r="L77" s="23">
        <v>0.88741060320779885</v>
      </c>
      <c r="M77" s="23">
        <v>1.0545237184842966</v>
      </c>
      <c r="N77" s="23">
        <v>1.0474132585970499</v>
      </c>
      <c r="O77" s="23">
        <v>0.8843424663491759</v>
      </c>
      <c r="P77" s="23">
        <v>1.0772627469825016</v>
      </c>
      <c r="Q77" s="23">
        <v>0.90947612959859181</v>
      </c>
      <c r="R77" s="23">
        <v>1.0264260582315405</v>
      </c>
      <c r="S77" s="23">
        <v>1.0384283525739735</v>
      </c>
      <c r="T77" s="23">
        <v>0.86376318024166387</v>
      </c>
      <c r="U77" s="23">
        <v>0.86619805777601488</v>
      </c>
      <c r="V77" s="23">
        <v>0.99435000984607624</v>
      </c>
      <c r="W77" s="23">
        <v>1.0245983976931805</v>
      </c>
    </row>
    <row r="78" spans="1:23" ht="15.75" thickTop="1" x14ac:dyDescent="0.25">
      <c r="B78" s="3">
        <v>1</v>
      </c>
      <c r="C78" s="13">
        <f ca="1">B11</f>
        <v>1.2697415856728893E-2</v>
      </c>
      <c r="D78" s="20">
        <f t="dataTable" ref="D78:W177" dt2D="1" dtr="1" r1="B12" r2="B11" ca="1"/>
        <v>3988.3030560025818</v>
      </c>
      <c r="E78" s="20">
        <v>2890.6630980181717</v>
      </c>
      <c r="F78" s="20">
        <v>3572.6138058813658</v>
      </c>
      <c r="G78" s="20">
        <v>2386.2456509175508</v>
      </c>
      <c r="H78" s="20">
        <v>2925.6088813889246</v>
      </c>
      <c r="I78" s="20">
        <v>1885.2289173498702</v>
      </c>
      <c r="J78" s="20">
        <v>4932.3373548128429</v>
      </c>
      <c r="K78" s="20">
        <v>4082.834455098272</v>
      </c>
      <c r="L78" s="20">
        <v>1865.7580659438804</v>
      </c>
      <c r="M78" s="20">
        <v>3842.0291667721631</v>
      </c>
      <c r="N78" s="20">
        <v>4061.697523918192</v>
      </c>
      <c r="O78" s="20">
        <v>720.8754565936847</v>
      </c>
      <c r="P78" s="20">
        <v>2467.4826732250776</v>
      </c>
      <c r="Q78" s="20">
        <v>3056.2111044562653</v>
      </c>
      <c r="R78" s="20">
        <v>40.794871243192574</v>
      </c>
      <c r="S78" s="20">
        <v>3620.1231652412762</v>
      </c>
      <c r="T78" s="20">
        <v>1734.7205222811267</v>
      </c>
      <c r="U78" s="20">
        <v>1898.968925470494</v>
      </c>
      <c r="V78" s="20">
        <v>4200.8637091015862</v>
      </c>
      <c r="W78" s="20">
        <v>4465.4863702052635</v>
      </c>
    </row>
    <row r="79" spans="1:23" ht="15" x14ac:dyDescent="0.25">
      <c r="B79" s="3">
        <v>2</v>
      </c>
      <c r="C79" s="13">
        <f t="dataTable" ref="C79:C177" dt2D="0" dtr="0" r1="J74" ca="1"/>
        <v>8.564302091293198E-4</v>
      </c>
      <c r="D79" s="20">
        <v>3997.2536574820197</v>
      </c>
      <c r="E79" s="20">
        <v>2498.0737147445088</v>
      </c>
      <c r="F79" s="20">
        <v>3147.476392787019</v>
      </c>
      <c r="G79" s="20">
        <v>2017.5066792238795</v>
      </c>
      <c r="H79" s="20">
        <v>2531.359875951819</v>
      </c>
      <c r="I79" s="20">
        <v>1539.9750139769117</v>
      </c>
      <c r="J79" s="20">
        <v>4441.3728189196336</v>
      </c>
      <c r="K79" s="20">
        <v>3633.1341037699776</v>
      </c>
      <c r="L79" s="20">
        <v>1521.4125280017124</v>
      </c>
      <c r="M79" s="20">
        <v>3403.9432145016044</v>
      </c>
      <c r="N79" s="20">
        <v>3613.0181522460243</v>
      </c>
      <c r="O79" s="20">
        <v>429.3204837273579</v>
      </c>
      <c r="P79" s="20">
        <v>2094.9161301559216</v>
      </c>
      <c r="Q79" s="20">
        <v>2655.7515347510907</v>
      </c>
      <c r="R79" s="20">
        <v>-220.04256730596808</v>
      </c>
      <c r="S79" s="20">
        <v>3192.7059557546127</v>
      </c>
      <c r="T79" s="20">
        <v>1396.4795212111167</v>
      </c>
      <c r="U79" s="20">
        <v>1553.0738156258008</v>
      </c>
      <c r="V79" s="20">
        <v>3745.4569018049369</v>
      </c>
      <c r="W79" s="20">
        <v>3997.2536574820197</v>
      </c>
    </row>
    <row r="80" spans="1:23" ht="15" x14ac:dyDescent="0.25">
      <c r="B80" s="3">
        <v>3</v>
      </c>
      <c r="C80" s="13">
        <v>1.7371661955147107E-2</v>
      </c>
      <c r="D80" s="20">
        <v>4864.1671383865232</v>
      </c>
      <c r="E80" s="20">
        <v>3224.9367031087722</v>
      </c>
      <c r="F80" s="20">
        <v>3934.6007107459754</v>
      </c>
      <c r="G80" s="20">
        <v>2700.2116180499888</v>
      </c>
      <c r="H80" s="20">
        <v>3261.2955860367165</v>
      </c>
      <c r="I80" s="20">
        <v>2179.1983211827592</v>
      </c>
      <c r="J80" s="20">
        <v>5350.373329235148</v>
      </c>
      <c r="K80" s="20">
        <v>4465.7356848654363</v>
      </c>
      <c r="L80" s="20">
        <v>2158.9540342224054</v>
      </c>
      <c r="M80" s="20">
        <v>4215.0412166241267</v>
      </c>
      <c r="N80" s="20">
        <v>4443.7294317807973</v>
      </c>
      <c r="O80" s="20">
        <v>969.12244445016222</v>
      </c>
      <c r="P80" s="20">
        <v>2784.7076589070166</v>
      </c>
      <c r="Q80" s="20">
        <v>3397.1858474361761</v>
      </c>
      <c r="R80" s="20">
        <v>262.88715045708886</v>
      </c>
      <c r="S80" s="20">
        <v>3984.0512223412761</v>
      </c>
      <c r="T80" s="20">
        <v>2022.7187301651938</v>
      </c>
      <c r="U80" s="20">
        <v>2193.4842900655585</v>
      </c>
      <c r="V80" s="20">
        <v>4588.6237498557593</v>
      </c>
      <c r="W80" s="20">
        <v>4864.1671383865232</v>
      </c>
    </row>
    <row r="81" spans="2:23" ht="15" x14ac:dyDescent="0.25">
      <c r="B81" s="3">
        <v>4</v>
      </c>
      <c r="C81" s="13">
        <v>1.1896922318939067E-2</v>
      </c>
      <c r="D81" s="20">
        <v>4576.7884525733261</v>
      </c>
      <c r="E81" s="20">
        <v>2983.9842494170462</v>
      </c>
      <c r="F81" s="20">
        <v>3673.6718440837076</v>
      </c>
      <c r="G81" s="20">
        <v>2473.8973981888275</v>
      </c>
      <c r="H81" s="20">
        <v>3019.3245361997051</v>
      </c>
      <c r="I81" s="20">
        <v>1967.2981050570183</v>
      </c>
      <c r="J81" s="20">
        <v>5049.0429452786739</v>
      </c>
      <c r="K81" s="20">
        <v>4189.7312698325122</v>
      </c>
      <c r="L81" s="20">
        <v>1947.6113290450585</v>
      </c>
      <c r="M81" s="20">
        <v>3946.1651603047803</v>
      </c>
      <c r="N81" s="20">
        <v>4168.3516448835144</v>
      </c>
      <c r="O81" s="20">
        <v>790.18004536547824</v>
      </c>
      <c r="P81" s="20">
        <v>2556.0442600973238</v>
      </c>
      <c r="Q81" s="20">
        <v>3151.403052394232</v>
      </c>
      <c r="R81" s="20">
        <v>102.79769437194</v>
      </c>
      <c r="S81" s="20">
        <v>3721.7231264638285</v>
      </c>
      <c r="T81" s="20">
        <v>1815.122695684166</v>
      </c>
      <c r="U81" s="20">
        <v>1981.1905322923108</v>
      </c>
      <c r="V81" s="20">
        <v>4309.1169870109989</v>
      </c>
      <c r="W81" s="20">
        <v>4576.7884525733261</v>
      </c>
    </row>
    <row r="82" spans="2:23" ht="15" x14ac:dyDescent="0.25">
      <c r="B82" s="3">
        <v>5</v>
      </c>
      <c r="C82" s="13">
        <v>8.8447762399953139E-3</v>
      </c>
      <c r="D82" s="20">
        <v>4416.575951639813</v>
      </c>
      <c r="E82" s="20">
        <v>2849.6541925348483</v>
      </c>
      <c r="F82" s="20">
        <v>3528.2050145747044</v>
      </c>
      <c r="G82" s="20">
        <v>2347.7280998006281</v>
      </c>
      <c r="H82" s="20">
        <v>2884.4266159235485</v>
      </c>
      <c r="I82" s="20">
        <v>1849.1645577558643</v>
      </c>
      <c r="J82" s="20">
        <v>4881.0524268297713</v>
      </c>
      <c r="K82" s="20">
        <v>4035.8598806722894</v>
      </c>
      <c r="L82" s="20">
        <v>1829.788591931816</v>
      </c>
      <c r="M82" s="20">
        <v>3796.267803435162</v>
      </c>
      <c r="N82" s="20">
        <v>4014.8295984745864</v>
      </c>
      <c r="O82" s="20">
        <v>690.42035303034208</v>
      </c>
      <c r="P82" s="20">
        <v>2428.5653035713976</v>
      </c>
      <c r="Q82" s="20">
        <v>3014.3800989741731</v>
      </c>
      <c r="R82" s="20">
        <v>13.548444519221903</v>
      </c>
      <c r="S82" s="20">
        <v>3575.4762321030812</v>
      </c>
      <c r="T82" s="20">
        <v>1699.3887129290747</v>
      </c>
      <c r="U82" s="20">
        <v>1862.8375870515001</v>
      </c>
      <c r="V82" s="20">
        <v>4153.2930525515785</v>
      </c>
      <c r="W82" s="20">
        <v>4416.575951639813</v>
      </c>
    </row>
    <row r="83" spans="2:23" ht="15" x14ac:dyDescent="0.25">
      <c r="B83" s="3">
        <v>6</v>
      </c>
      <c r="C83" s="13">
        <v>1.3322176155155203E-2</v>
      </c>
      <c r="D83" s="20">
        <v>4651.6025262313951</v>
      </c>
      <c r="E83" s="20">
        <v>3046.7120559959349</v>
      </c>
      <c r="F83" s="20">
        <v>3741.6001644974085</v>
      </c>
      <c r="G83" s="20">
        <v>2532.8143936043034</v>
      </c>
      <c r="H83" s="20">
        <v>3082.3175166791061</v>
      </c>
      <c r="I83" s="20">
        <v>2022.4626637386496</v>
      </c>
      <c r="J83" s="20">
        <v>5127.4891024003882</v>
      </c>
      <c r="K83" s="20">
        <v>4261.5842486913825</v>
      </c>
      <c r="L83" s="20">
        <v>2002.630749387567</v>
      </c>
      <c r="M83" s="20">
        <v>4016.162394182601</v>
      </c>
      <c r="N83" s="20">
        <v>4240.0414919382165</v>
      </c>
      <c r="O83" s="20">
        <v>836.76460603945725</v>
      </c>
      <c r="P83" s="20">
        <v>2615.5728236476934</v>
      </c>
      <c r="Q83" s="20">
        <v>3215.3883548536733</v>
      </c>
      <c r="R83" s="20">
        <v>144.47421719945396</v>
      </c>
      <c r="S83" s="20">
        <v>3790.0157120187414</v>
      </c>
      <c r="T83" s="20">
        <v>1869.1667350701696</v>
      </c>
      <c r="U83" s="20">
        <v>2036.457542739704</v>
      </c>
      <c r="V83" s="20">
        <v>4381.8817415863932</v>
      </c>
      <c r="W83" s="20">
        <v>4651.6025262313951</v>
      </c>
    </row>
    <row r="84" spans="2:23" ht="15" x14ac:dyDescent="0.25">
      <c r="B84" s="3">
        <v>7</v>
      </c>
      <c r="C84" s="13">
        <v>-3.5101709405690497E-3</v>
      </c>
      <c r="D84" s="20">
        <v>3768.043104422758</v>
      </c>
      <c r="E84" s="20">
        <v>2305.8922903797038</v>
      </c>
      <c r="F84" s="20">
        <v>2939.3619681993132</v>
      </c>
      <c r="G84" s="20">
        <v>1837.0005733073444</v>
      </c>
      <c r="H84" s="20">
        <v>2338.3660288245383</v>
      </c>
      <c r="I84" s="20">
        <v>1370.9653826811191</v>
      </c>
      <c r="J84" s="20">
        <v>4201.0345218577595</v>
      </c>
      <c r="K84" s="20">
        <v>3412.9955627453428</v>
      </c>
      <c r="L84" s="20">
        <v>1352.8475622261062</v>
      </c>
      <c r="M84" s="20">
        <v>3189.4901857428513</v>
      </c>
      <c r="N84" s="20">
        <v>3393.3794039639379</v>
      </c>
      <c r="O84" s="20">
        <v>286.59769917606127</v>
      </c>
      <c r="P84" s="20">
        <v>1912.5363410728551</v>
      </c>
      <c r="Q84" s="20">
        <v>2459.7174752849169</v>
      </c>
      <c r="R84" s="20">
        <v>-347.72842077975497</v>
      </c>
      <c r="S84" s="20">
        <v>2983.4755190264759</v>
      </c>
      <c r="T84" s="20">
        <v>1230.9028649547236</v>
      </c>
      <c r="U84" s="20">
        <v>1383.7502991912352</v>
      </c>
      <c r="V84" s="20">
        <v>3522.5249209095427</v>
      </c>
      <c r="W84" s="20">
        <v>3768.043104422758</v>
      </c>
    </row>
    <row r="85" spans="2:23" ht="15" x14ac:dyDescent="0.25">
      <c r="B85" s="3">
        <v>8</v>
      </c>
      <c r="C85" s="13">
        <v>2.6933052357569428E-2</v>
      </c>
      <c r="D85" s="20">
        <v>5366.0612906165989</v>
      </c>
      <c r="E85" s="20">
        <v>3645.7494962745604</v>
      </c>
      <c r="F85" s="20">
        <v>4390.3014247889796</v>
      </c>
      <c r="G85" s="20">
        <v>3095.4593838799919</v>
      </c>
      <c r="H85" s="20">
        <v>3683.8873122759751</v>
      </c>
      <c r="I85" s="20">
        <v>2549.2726676112525</v>
      </c>
      <c r="J85" s="20">
        <v>5876.6335046167878</v>
      </c>
      <c r="K85" s="20">
        <v>4947.7651767281432</v>
      </c>
      <c r="L85" s="20">
        <v>2528.0547124611021</v>
      </c>
      <c r="M85" s="20">
        <v>4684.6213455731604</v>
      </c>
      <c r="N85" s="20">
        <v>4924.6645453460633</v>
      </c>
      <c r="O85" s="20">
        <v>1281.6374224920705</v>
      </c>
      <c r="P85" s="20">
        <v>3184.0581617701228</v>
      </c>
      <c r="Q85" s="20">
        <v>3826.4346179260674</v>
      </c>
      <c r="R85" s="20">
        <v>542.47629818900577</v>
      </c>
      <c r="S85" s="20">
        <v>4442.1956282633128</v>
      </c>
      <c r="T85" s="20">
        <v>2385.2760139016336</v>
      </c>
      <c r="U85" s="20">
        <v>2564.2459395589412</v>
      </c>
      <c r="V85" s="20">
        <v>5076.7699371193885</v>
      </c>
      <c r="W85" s="20">
        <v>5366.0612906165989</v>
      </c>
    </row>
    <row r="86" spans="2:23" ht="15" x14ac:dyDescent="0.25">
      <c r="B86" s="3">
        <v>9</v>
      </c>
      <c r="C86" s="13">
        <v>2.4154095260764823E-2</v>
      </c>
      <c r="D86" s="20">
        <v>5220.188958509847</v>
      </c>
      <c r="E86" s="20">
        <v>3523.4429436943065</v>
      </c>
      <c r="F86" s="20">
        <v>4257.8549206709313</v>
      </c>
      <c r="G86" s="20">
        <v>2980.5831433312169</v>
      </c>
      <c r="H86" s="20">
        <v>3561.0637241516006</v>
      </c>
      <c r="I86" s="20">
        <v>2441.7129207472171</v>
      </c>
      <c r="J86" s="20">
        <v>5723.6793433922949</v>
      </c>
      <c r="K86" s="20">
        <v>4807.6663813749492</v>
      </c>
      <c r="L86" s="20">
        <v>2420.7779560421886</v>
      </c>
      <c r="M86" s="20">
        <v>4548.1408780952597</v>
      </c>
      <c r="N86" s="20">
        <v>4784.8838240603709</v>
      </c>
      <c r="O86" s="20">
        <v>1190.806938688454</v>
      </c>
      <c r="P86" s="20">
        <v>3067.9894868875717</v>
      </c>
      <c r="Q86" s="20">
        <v>3701.6762023774982</v>
      </c>
      <c r="R86" s="20">
        <v>461.21549682247041</v>
      </c>
      <c r="S86" s="20">
        <v>4309.0388806969968</v>
      </c>
      <c r="T86" s="20">
        <v>2279.9010533328965</v>
      </c>
      <c r="U86" s="20">
        <v>2456.4864324456694</v>
      </c>
      <c r="V86" s="20">
        <v>4934.8933632864982</v>
      </c>
      <c r="W86" s="20">
        <v>5220.188958509847</v>
      </c>
    </row>
    <row r="87" spans="2:23" ht="15" x14ac:dyDescent="0.25">
      <c r="B87" s="3">
        <v>10</v>
      </c>
      <c r="C87" s="13">
        <v>2.8762838002027613E-2</v>
      </c>
      <c r="D87" s="20">
        <v>5462.1099484096612</v>
      </c>
      <c r="E87" s="20">
        <v>3726.2814247422102</v>
      </c>
      <c r="F87" s="20">
        <v>4477.5099362742976</v>
      </c>
      <c r="G87" s="20">
        <v>3171.0988732723199</v>
      </c>
      <c r="H87" s="20">
        <v>3764.7596793266412</v>
      </c>
      <c r="I87" s="20">
        <v>2620.0946608545755</v>
      </c>
      <c r="J87" s="20">
        <v>5977.3451452500822</v>
      </c>
      <c r="K87" s="20">
        <v>5040.0122880052231</v>
      </c>
      <c r="L87" s="20">
        <v>2598.6903725456286</v>
      </c>
      <c r="M87" s="20">
        <v>4774.4859931516239</v>
      </c>
      <c r="N87" s="20">
        <v>5016.7022228887226</v>
      </c>
      <c r="O87" s="20">
        <v>1341.4441447815811</v>
      </c>
      <c r="P87" s="20">
        <v>3260.4828015443709</v>
      </c>
      <c r="Q87" s="20">
        <v>3908.5809591051466</v>
      </c>
      <c r="R87" s="20">
        <v>595.98192732183225</v>
      </c>
      <c r="S87" s="20">
        <v>4529.8717947790756</v>
      </c>
      <c r="T87" s="20">
        <v>2454.6594492759132</v>
      </c>
      <c r="U87" s="20">
        <v>2635.1994635973251</v>
      </c>
      <c r="V87" s="20">
        <v>5170.1876147016901</v>
      </c>
      <c r="W87" s="20">
        <v>5462.1099484096612</v>
      </c>
    </row>
    <row r="88" spans="2:23" ht="15" x14ac:dyDescent="0.25">
      <c r="B88" s="3">
        <v>11</v>
      </c>
      <c r="C88" s="13">
        <v>-8.2055997180691224E-3</v>
      </c>
      <c r="D88" s="20">
        <v>3521.5718124396326</v>
      </c>
      <c r="E88" s="20">
        <v>2099.2386118027625</v>
      </c>
      <c r="F88" s="20">
        <v>2715.5754521605186</v>
      </c>
      <c r="G88" s="20">
        <v>1642.9014249815277</v>
      </c>
      <c r="H88" s="20">
        <v>2130.8387478535042</v>
      </c>
      <c r="I88" s="20">
        <v>1189.2284529146441</v>
      </c>
      <c r="J88" s="20">
        <v>3942.5975092541148</v>
      </c>
      <c r="K88" s="20">
        <v>3176.2794521760579</v>
      </c>
      <c r="L88" s="20">
        <v>1171.588783590973</v>
      </c>
      <c r="M88" s="20">
        <v>2958.887735888813</v>
      </c>
      <c r="N88" s="20">
        <v>3157.2007231130319</v>
      </c>
      <c r="O88" s="20">
        <v>133.12715153206773</v>
      </c>
      <c r="P88" s="20">
        <v>1716.4224115571742</v>
      </c>
      <c r="Q88" s="20">
        <v>2248.921038277791</v>
      </c>
      <c r="R88" s="20">
        <v>-485.02967874371893</v>
      </c>
      <c r="S88" s="20">
        <v>2758.4889493669007</v>
      </c>
      <c r="T88" s="20">
        <v>1052.8574309855112</v>
      </c>
      <c r="U88" s="20">
        <v>1201.6758471132639</v>
      </c>
      <c r="V88" s="20">
        <v>3282.8050100141672</v>
      </c>
      <c r="W88" s="20">
        <v>3521.5718124396326</v>
      </c>
    </row>
    <row r="89" spans="2:23" ht="15" x14ac:dyDescent="0.25">
      <c r="B89" s="3">
        <v>12</v>
      </c>
      <c r="C89" s="13">
        <v>-8.8859352571618623E-3</v>
      </c>
      <c r="D89" s="20">
        <v>3485.8598067319226</v>
      </c>
      <c r="E89" s="20">
        <v>2069.2959061453253</v>
      </c>
      <c r="F89" s="20">
        <v>2683.1503154487236</v>
      </c>
      <c r="G89" s="20">
        <v>1614.7777849539193</v>
      </c>
      <c r="H89" s="20">
        <v>2100.7694631797731</v>
      </c>
      <c r="I89" s="20">
        <v>1162.8960138670723</v>
      </c>
      <c r="J89" s="20">
        <v>3905.1517524078527</v>
      </c>
      <c r="K89" s="20">
        <v>3141.9809055837204</v>
      </c>
      <c r="L89" s="20">
        <v>1145.3256253744221</v>
      </c>
      <c r="M89" s="20">
        <v>2925.4750169504832</v>
      </c>
      <c r="N89" s="20">
        <v>3122.9800464138398</v>
      </c>
      <c r="O89" s="20">
        <v>110.89031806830371</v>
      </c>
      <c r="P89" s="20">
        <v>1688.0068435051157</v>
      </c>
      <c r="Q89" s="20">
        <v>2218.3780752373777</v>
      </c>
      <c r="R89" s="20">
        <v>-504.9236926413721</v>
      </c>
      <c r="S89" s="20">
        <v>2725.8899330871818</v>
      </c>
      <c r="T89" s="20">
        <v>1027.0598644495453</v>
      </c>
      <c r="U89" s="20">
        <v>1175.2945033895417</v>
      </c>
      <c r="V89" s="20">
        <v>3248.0712332839612</v>
      </c>
      <c r="W89" s="20">
        <v>3485.8598067319226</v>
      </c>
    </row>
    <row r="90" spans="2:23" ht="15" x14ac:dyDescent="0.25">
      <c r="B90" s="3">
        <v>13</v>
      </c>
      <c r="C90" s="13">
        <v>-1.8078502200863298E-2</v>
      </c>
      <c r="D90" s="20">
        <v>3003.3258447405333</v>
      </c>
      <c r="E90" s="20">
        <v>1664.7156506458223</v>
      </c>
      <c r="F90" s="20">
        <v>2245.0279144356246</v>
      </c>
      <c r="G90" s="20">
        <v>1234.7764050478891</v>
      </c>
      <c r="H90" s="20">
        <v>1694.4788956149791</v>
      </c>
      <c r="I90" s="20">
        <v>807.09700760239275</v>
      </c>
      <c r="J90" s="20">
        <v>3399.1916683206873</v>
      </c>
      <c r="K90" s="20">
        <v>2678.5453395949353</v>
      </c>
      <c r="L90" s="20">
        <v>790.46272877988031</v>
      </c>
      <c r="M90" s="20">
        <v>2474.0085890445198</v>
      </c>
      <c r="N90" s="20">
        <v>2660.5966439010272</v>
      </c>
      <c r="O90" s="20">
        <v>-189.56962924561731</v>
      </c>
      <c r="P90" s="20">
        <v>1304.060986567833</v>
      </c>
      <c r="Q90" s="20">
        <v>1805.6872539076458</v>
      </c>
      <c r="R90" s="20">
        <v>-773.72789883788505</v>
      </c>
      <c r="S90" s="20">
        <v>2285.4181037752351</v>
      </c>
      <c r="T90" s="20">
        <v>678.48795582530784</v>
      </c>
      <c r="U90" s="20">
        <v>818.83470625986547</v>
      </c>
      <c r="V90" s="20">
        <v>2778.7549188286175</v>
      </c>
      <c r="W90" s="20">
        <v>3003.3258447405333</v>
      </c>
    </row>
    <row r="91" spans="2:23" ht="15" x14ac:dyDescent="0.25">
      <c r="B91" s="3">
        <v>14</v>
      </c>
      <c r="C91" s="13">
        <v>-1.5985551912741897E-2</v>
      </c>
      <c r="D91" s="20">
        <v>3113.1884762517711</v>
      </c>
      <c r="E91" s="20">
        <v>1756.8298955027626</v>
      </c>
      <c r="F91" s="20">
        <v>2344.7789862579621</v>
      </c>
      <c r="G91" s="20">
        <v>1321.2945672143146</v>
      </c>
      <c r="H91" s="20">
        <v>1786.9825418384535</v>
      </c>
      <c r="I91" s="20">
        <v>888.10480849583291</v>
      </c>
      <c r="J91" s="20">
        <v>3514.3879252806382</v>
      </c>
      <c r="K91" s="20">
        <v>2784.0596760476656</v>
      </c>
      <c r="L91" s="20">
        <v>871.25739758346708</v>
      </c>
      <c r="M91" s="20">
        <v>2576.7978095255703</v>
      </c>
      <c r="N91" s="20">
        <v>2765.8714253019771</v>
      </c>
      <c r="O91" s="20">
        <v>-121.16134490557215</v>
      </c>
      <c r="P91" s="20">
        <v>1391.4772215347716</v>
      </c>
      <c r="Q91" s="20">
        <v>1899.648100610967</v>
      </c>
      <c r="R91" s="20">
        <v>-712.52694765060824</v>
      </c>
      <c r="S91" s="20">
        <v>2385.7040900197499</v>
      </c>
      <c r="T91" s="20">
        <v>757.85030162644625</v>
      </c>
      <c r="U91" s="20">
        <v>899.99295505754799</v>
      </c>
      <c r="V91" s="20">
        <v>2885.6081755495197</v>
      </c>
      <c r="W91" s="20">
        <v>3113.1884762517711</v>
      </c>
    </row>
    <row r="92" spans="2:23" ht="15" x14ac:dyDescent="0.25">
      <c r="B92" s="3">
        <v>15</v>
      </c>
      <c r="C92" s="13">
        <v>3.179044631976137E-3</v>
      </c>
      <c r="D92" s="20">
        <v>4119.1717622397491</v>
      </c>
      <c r="E92" s="20">
        <v>2600.2958625272959</v>
      </c>
      <c r="F92" s="20">
        <v>3258.1733737062123</v>
      </c>
      <c r="G92" s="20">
        <v>2113.51867359681</v>
      </c>
      <c r="H92" s="20">
        <v>2634.0141549874706</v>
      </c>
      <c r="I92" s="20">
        <v>1629.8719827611476</v>
      </c>
      <c r="J92" s="20">
        <v>4569.2098198229387</v>
      </c>
      <c r="K92" s="20">
        <v>3750.2267652885612</v>
      </c>
      <c r="L92" s="20">
        <v>1611.0729772332979</v>
      </c>
      <c r="M92" s="20">
        <v>3518.0117269538323</v>
      </c>
      <c r="N92" s="20">
        <v>3729.8449717990879</v>
      </c>
      <c r="O92" s="20">
        <v>505.23536271524154</v>
      </c>
      <c r="P92" s="20">
        <v>2191.9247448743445</v>
      </c>
      <c r="Q92" s="20">
        <v>2760.022916147308</v>
      </c>
      <c r="R92" s="20">
        <v>-152.12589832139224</v>
      </c>
      <c r="S92" s="20">
        <v>3303.9965484566474</v>
      </c>
      <c r="T92" s="20">
        <v>1484.5504754209874</v>
      </c>
      <c r="U92" s="20">
        <v>1643.1377413006335</v>
      </c>
      <c r="V92" s="20">
        <v>3864.0354063191944</v>
      </c>
      <c r="W92" s="20">
        <v>4119.1717622397491</v>
      </c>
    </row>
    <row r="93" spans="2:23" ht="15" x14ac:dyDescent="0.25">
      <c r="B93" s="3">
        <v>16</v>
      </c>
      <c r="C93" s="13">
        <v>6.0589091306667633E-3</v>
      </c>
      <c r="D93" s="20">
        <v>4270.3409008559947</v>
      </c>
      <c r="E93" s="20">
        <v>2727.0435187390922</v>
      </c>
      <c r="F93" s="20">
        <v>3395.4291757564988</v>
      </c>
      <c r="G93" s="20">
        <v>2232.5662138700582</v>
      </c>
      <c r="H93" s="20">
        <v>2761.2976209495437</v>
      </c>
      <c r="I93" s="20">
        <v>1741.3373583288612</v>
      </c>
      <c r="J93" s="20">
        <v>4727.7179376142922</v>
      </c>
      <c r="K93" s="20">
        <v>3895.4127228231036</v>
      </c>
      <c r="L93" s="20">
        <v>1722.2450866194977</v>
      </c>
      <c r="M93" s="20">
        <v>3659.447970610222</v>
      </c>
      <c r="N93" s="20">
        <v>3874.7013055996049</v>
      </c>
      <c r="O93" s="20">
        <v>599.36401479328697</v>
      </c>
      <c r="P93" s="20">
        <v>2312.2080182608524</v>
      </c>
      <c r="Q93" s="20">
        <v>2889.3114655331019</v>
      </c>
      <c r="R93" s="20">
        <v>-67.914415798063146</v>
      </c>
      <c r="S93" s="20">
        <v>3441.9883837815923</v>
      </c>
      <c r="T93" s="20">
        <v>1593.7517323751808</v>
      </c>
      <c r="U93" s="20">
        <v>1754.8101306616477</v>
      </c>
      <c r="V93" s="20">
        <v>4011.063695689696</v>
      </c>
      <c r="W93" s="20">
        <v>4270.3409008559947</v>
      </c>
    </row>
    <row r="94" spans="2:23" ht="15" x14ac:dyDescent="0.25">
      <c r="B94" s="3">
        <v>17</v>
      </c>
      <c r="C94" s="13">
        <v>2.0490707465822561E-2</v>
      </c>
      <c r="D94" s="20">
        <v>5027.891307828545</v>
      </c>
      <c r="E94" s="20">
        <v>3362.2111159416654</v>
      </c>
      <c r="F94" s="20">
        <v>4083.2560010882016</v>
      </c>
      <c r="G94" s="20">
        <v>2829.146398215883</v>
      </c>
      <c r="H94" s="20">
        <v>3399.1503091574523</v>
      </c>
      <c r="I94" s="20">
        <v>2299.9212161030982</v>
      </c>
      <c r="J94" s="20">
        <v>5522.0460011360428</v>
      </c>
      <c r="K94" s="20">
        <v>4622.979752864866</v>
      </c>
      <c r="L94" s="20">
        <v>2279.3593063631661</v>
      </c>
      <c r="M94" s="20">
        <v>4368.2241462459388</v>
      </c>
      <c r="N94" s="20">
        <v>4600.6164998490513</v>
      </c>
      <c r="O94" s="20">
        <v>1071.0687512376703</v>
      </c>
      <c r="P94" s="20">
        <v>2914.980803367851</v>
      </c>
      <c r="Q94" s="20">
        <v>3537.212181913671</v>
      </c>
      <c r="R94" s="20">
        <v>354.09263829554266</v>
      </c>
      <c r="S94" s="20">
        <v>4133.5036756340742</v>
      </c>
      <c r="T94" s="20">
        <v>2140.9894649230137</v>
      </c>
      <c r="U94" s="20">
        <v>2314.4313918688704</v>
      </c>
      <c r="V94" s="20">
        <v>4747.8631606377166</v>
      </c>
      <c r="W94" s="20">
        <v>5027.891307828545</v>
      </c>
    </row>
    <row r="95" spans="2:23" ht="15" x14ac:dyDescent="0.25">
      <c r="B95" s="3">
        <v>18</v>
      </c>
      <c r="C95" s="13">
        <v>3.4046602870036538E-3</v>
      </c>
      <c r="D95" s="20">
        <v>4131.0147236861512</v>
      </c>
      <c r="E95" s="20">
        <v>2610.2255850862693</v>
      </c>
      <c r="F95" s="20">
        <v>3268.9263302081536</v>
      </c>
      <c r="G95" s="20">
        <v>2122.8451501690179</v>
      </c>
      <c r="H95" s="20">
        <v>2643.9858541977183</v>
      </c>
      <c r="I95" s="20">
        <v>1638.6044539357586</v>
      </c>
      <c r="J95" s="20">
        <v>4581.6277349154507</v>
      </c>
      <c r="K95" s="20">
        <v>3761.6009896400365</v>
      </c>
      <c r="L95" s="20">
        <v>1619.7824732152671</v>
      </c>
      <c r="M95" s="20">
        <v>3529.0921895143729</v>
      </c>
      <c r="N95" s="20">
        <v>3741.1933726179968</v>
      </c>
      <c r="O95" s="20">
        <v>512.60963240921683</v>
      </c>
      <c r="P95" s="20">
        <v>2201.3480318124248</v>
      </c>
      <c r="Q95" s="20">
        <v>2770.1516985155404</v>
      </c>
      <c r="R95" s="20">
        <v>-145.52856403744272</v>
      </c>
      <c r="S95" s="20">
        <v>3314.80716761232</v>
      </c>
      <c r="T95" s="20">
        <v>1493.1055699849003</v>
      </c>
      <c r="U95" s="20">
        <v>1651.8864304440399</v>
      </c>
      <c r="V95" s="20">
        <v>3875.5539634697088</v>
      </c>
      <c r="W95" s="20">
        <v>4131.0147236861512</v>
      </c>
    </row>
    <row r="96" spans="2:23" ht="15" x14ac:dyDescent="0.25">
      <c r="B96" s="3">
        <v>19</v>
      </c>
      <c r="C96" s="13">
        <v>2.5134934810285003E-3</v>
      </c>
      <c r="D96" s="20">
        <v>4084.2358149965521</v>
      </c>
      <c r="E96" s="20">
        <v>2571.0038425346766</v>
      </c>
      <c r="F96" s="20">
        <v>3226.4528684288452</v>
      </c>
      <c r="G96" s="20">
        <v>2086.0061890745792</v>
      </c>
      <c r="H96" s="20">
        <v>2604.5983066702365</v>
      </c>
      <c r="I96" s="20">
        <v>1604.1117745868951</v>
      </c>
      <c r="J96" s="20">
        <v>4532.5777976293411</v>
      </c>
      <c r="K96" s="20">
        <v>3716.6735612463244</v>
      </c>
      <c r="L96" s="20">
        <v>1585.380544346644</v>
      </c>
      <c r="M96" s="20">
        <v>3485.325100623314</v>
      </c>
      <c r="N96" s="20">
        <v>3696.367945457454</v>
      </c>
      <c r="O96" s="20">
        <v>483.48175842025466</v>
      </c>
      <c r="P96" s="20">
        <v>2164.1266762226614</v>
      </c>
      <c r="Q96" s="20">
        <v>2730.1436829794993</v>
      </c>
      <c r="R96" s="20">
        <v>-171.58759491923456</v>
      </c>
      <c r="S96" s="20">
        <v>3272.1059421924783</v>
      </c>
      <c r="T96" s="20">
        <v>1459.3135164307841</v>
      </c>
      <c r="U96" s="20">
        <v>1617.3296911989382</v>
      </c>
      <c r="V96" s="20">
        <v>3830.0564301358008</v>
      </c>
      <c r="W96" s="20">
        <v>4084.2358149965521</v>
      </c>
    </row>
    <row r="97" spans="2:23" ht="15" x14ac:dyDescent="0.25">
      <c r="B97" s="3">
        <v>20</v>
      </c>
      <c r="C97" s="13">
        <v>2.6609633438618996E-2</v>
      </c>
      <c r="D97" s="20">
        <v>5349.0844643068358</v>
      </c>
      <c r="E97" s="20">
        <v>3631.5152883907685</v>
      </c>
      <c r="F97" s="20">
        <v>4374.8871151438716</v>
      </c>
      <c r="G97" s="20">
        <v>3082.0899261168306</v>
      </c>
      <c r="H97" s="20">
        <v>3669.5929310714328</v>
      </c>
      <c r="I97" s="20">
        <v>2536.7547136301191</v>
      </c>
      <c r="J97" s="20">
        <v>5858.8324851159578</v>
      </c>
      <c r="K97" s="20">
        <v>4931.4602827117933</v>
      </c>
      <c r="L97" s="20">
        <v>2515.56969330431</v>
      </c>
      <c r="M97" s="20">
        <v>4668.7375576225286</v>
      </c>
      <c r="N97" s="20">
        <v>4908.3966692351642</v>
      </c>
      <c r="O97" s="20">
        <v>1271.0664435758122</v>
      </c>
      <c r="P97" s="20">
        <v>3170.5499268291505</v>
      </c>
      <c r="Q97" s="20">
        <v>3811.9150587961058</v>
      </c>
      <c r="R97" s="20">
        <v>533.01905231744286</v>
      </c>
      <c r="S97" s="20">
        <v>4426.6986594909749</v>
      </c>
      <c r="T97" s="20">
        <v>2373.0123284094161</v>
      </c>
      <c r="U97" s="20">
        <v>2551.7047372002298</v>
      </c>
      <c r="V97" s="20">
        <v>5060.2581427537316</v>
      </c>
      <c r="W97" s="20">
        <v>5349.0844643068358</v>
      </c>
    </row>
    <row r="98" spans="2:23" ht="15" x14ac:dyDescent="0.25">
      <c r="B98" s="3">
        <v>21</v>
      </c>
      <c r="C98" s="13">
        <v>1.9648033138080678E-2</v>
      </c>
      <c r="D98" s="20">
        <v>4983.6578543738142</v>
      </c>
      <c r="E98" s="20">
        <v>3325.1236085121673</v>
      </c>
      <c r="F98" s="20">
        <v>4043.0937154063622</v>
      </c>
      <c r="G98" s="20">
        <v>2794.3120141625031</v>
      </c>
      <c r="H98" s="20">
        <v>3361.9060189621969</v>
      </c>
      <c r="I98" s="20">
        <v>2267.3054418311758</v>
      </c>
      <c r="J98" s="20">
        <v>5475.6650961795094</v>
      </c>
      <c r="K98" s="20">
        <v>4580.4970321609535</v>
      </c>
      <c r="L98" s="20">
        <v>2246.8293444211167</v>
      </c>
      <c r="M98" s="20">
        <v>4326.8386256439544</v>
      </c>
      <c r="N98" s="20">
        <v>4558.230230022813</v>
      </c>
      <c r="O98" s="20">
        <v>1043.5258586303344</v>
      </c>
      <c r="P98" s="20">
        <v>2879.784832659625</v>
      </c>
      <c r="Q98" s="20">
        <v>3499.3811862234452</v>
      </c>
      <c r="R98" s="20">
        <v>329.4515989495053</v>
      </c>
      <c r="S98" s="20">
        <v>4093.1260199772951</v>
      </c>
      <c r="T98" s="20">
        <v>2109.0361921790063</v>
      </c>
      <c r="U98" s="20">
        <v>2281.7550434938339</v>
      </c>
      <c r="V98" s="20">
        <v>4704.8413570213797</v>
      </c>
      <c r="W98" s="20">
        <v>4983.6578543738142</v>
      </c>
    </row>
    <row r="99" spans="2:23" ht="15" x14ac:dyDescent="0.25">
      <c r="B99" s="3">
        <v>22</v>
      </c>
      <c r="C99" s="13">
        <v>1.2731338599274538E-2</v>
      </c>
      <c r="D99" s="20">
        <v>4620.5884266356634</v>
      </c>
      <c r="E99" s="20">
        <v>3020.7083063598593</v>
      </c>
      <c r="F99" s="20">
        <v>3713.4405470394704</v>
      </c>
      <c r="G99" s="20">
        <v>2508.3904119341141</v>
      </c>
      <c r="H99" s="20">
        <v>3056.2038394671263</v>
      </c>
      <c r="I99" s="20">
        <v>1999.5942509728093</v>
      </c>
      <c r="J99" s="20">
        <v>5094.9693262283963</v>
      </c>
      <c r="K99" s="20">
        <v>4231.7976679904859</v>
      </c>
      <c r="L99" s="20">
        <v>1979.8225035754099</v>
      </c>
      <c r="M99" s="20">
        <v>3987.1451107121893</v>
      </c>
      <c r="N99" s="20">
        <v>4210.3225373639852</v>
      </c>
      <c r="O99" s="20">
        <v>817.45302288774383</v>
      </c>
      <c r="P99" s="20">
        <v>2590.8953170173236</v>
      </c>
      <c r="Q99" s="20">
        <v>3188.8633115548691</v>
      </c>
      <c r="R99" s="20">
        <v>127.19725624042576</v>
      </c>
      <c r="S99" s="20">
        <v>3761.7050888099266</v>
      </c>
      <c r="T99" s="20">
        <v>1846.7628324604311</v>
      </c>
      <c r="U99" s="20">
        <v>2013.5466586965795</v>
      </c>
      <c r="V99" s="20">
        <v>4351.7171851718549</v>
      </c>
      <c r="W99" s="20">
        <v>4620.5884266356634</v>
      </c>
    </row>
    <row r="100" spans="2:23" ht="15" x14ac:dyDescent="0.25">
      <c r="B100" s="3">
        <v>23</v>
      </c>
      <c r="C100" s="13">
        <v>2.7768187106025494E-3</v>
      </c>
      <c r="D100" s="20">
        <v>4098.0582181508444</v>
      </c>
      <c r="E100" s="20">
        <v>2582.593226578655</v>
      </c>
      <c r="F100" s="20">
        <v>3239.0030823717916</v>
      </c>
      <c r="G100" s="20">
        <v>2096.8915001324194</v>
      </c>
      <c r="H100" s="20">
        <v>2616.2366833753513</v>
      </c>
      <c r="I100" s="20">
        <v>1614.3037977269669</v>
      </c>
      <c r="J100" s="20">
        <v>4547.0712526254838</v>
      </c>
      <c r="K100" s="20">
        <v>3729.9488822262165</v>
      </c>
      <c r="L100" s="20">
        <v>1595.5457522026609</v>
      </c>
      <c r="M100" s="20">
        <v>3498.2575602400229</v>
      </c>
      <c r="N100" s="20">
        <v>3709.6131267396377</v>
      </c>
      <c r="O100" s="20">
        <v>492.08856923695021</v>
      </c>
      <c r="P100" s="20">
        <v>2175.124978605576</v>
      </c>
      <c r="Q100" s="20">
        <v>2741.9653978427459</v>
      </c>
      <c r="R100" s="20">
        <v>-163.88757709606534</v>
      </c>
      <c r="S100" s="20">
        <v>3284.7234565695653</v>
      </c>
      <c r="T100" s="20">
        <v>1469.2985160966768</v>
      </c>
      <c r="U100" s="20">
        <v>1627.5406429916161</v>
      </c>
      <c r="V100" s="20">
        <v>3843.5002078100533</v>
      </c>
      <c r="W100" s="20">
        <v>4098.0582181508444</v>
      </c>
    </row>
    <row r="101" spans="2:23" ht="15" x14ac:dyDescent="0.25">
      <c r="B101" s="3">
        <v>24</v>
      </c>
      <c r="C101" s="13">
        <v>-1.0235462285314426E-2</v>
      </c>
      <c r="D101" s="20">
        <v>3415.0207660486121</v>
      </c>
      <c r="E101" s="20">
        <v>2009.9009631226327</v>
      </c>
      <c r="F101" s="20">
        <v>2618.8311730995465</v>
      </c>
      <c r="G101" s="20">
        <v>1558.9911764843641</v>
      </c>
      <c r="H101" s="20">
        <v>2041.1234355174106</v>
      </c>
      <c r="I101" s="20">
        <v>1110.6624670803385</v>
      </c>
      <c r="J101" s="20">
        <v>3830.8736086832851</v>
      </c>
      <c r="K101" s="20">
        <v>3073.9456303510988</v>
      </c>
      <c r="L101" s="20">
        <v>1093.2295054140477</v>
      </c>
      <c r="M101" s="20">
        <v>2859.1968869685152</v>
      </c>
      <c r="N101" s="20">
        <v>3055.0992354410428</v>
      </c>
      <c r="O101" s="20">
        <v>66.780895503233751</v>
      </c>
      <c r="P101" s="20">
        <v>1631.6411608337398</v>
      </c>
      <c r="Q101" s="20">
        <v>2157.7924498004541</v>
      </c>
      <c r="R101" s="20">
        <v>-544.38585198869555</v>
      </c>
      <c r="S101" s="20">
        <v>2661.2258797888207</v>
      </c>
      <c r="T101" s="20">
        <v>975.88730135328842</v>
      </c>
      <c r="U101" s="20">
        <v>1122.9639483201677</v>
      </c>
      <c r="V101" s="20">
        <v>3179.1726269437177</v>
      </c>
      <c r="W101" s="20">
        <v>3415.0207660486121</v>
      </c>
    </row>
    <row r="102" spans="2:23" ht="15" x14ac:dyDescent="0.25">
      <c r="B102" s="3">
        <v>25</v>
      </c>
      <c r="C102" s="13">
        <v>-1.9179697299616563E-2</v>
      </c>
      <c r="D102" s="20">
        <v>2945.5221825881481</v>
      </c>
      <c r="E102" s="20">
        <v>1616.2502114342383</v>
      </c>
      <c r="F102" s="20">
        <v>2192.5443977417153</v>
      </c>
      <c r="G102" s="20">
        <v>1189.25531614696</v>
      </c>
      <c r="H102" s="20">
        <v>1645.8085748643016</v>
      </c>
      <c r="I102" s="20">
        <v>764.47516712633478</v>
      </c>
      <c r="J102" s="20">
        <v>3338.5817463942221</v>
      </c>
      <c r="K102" s="20">
        <v>2623.0295106670383</v>
      </c>
      <c r="L102" s="20">
        <v>747.95302666375574</v>
      </c>
      <c r="M102" s="20">
        <v>2419.9265659593029</v>
      </c>
      <c r="N102" s="20">
        <v>2605.2068556394561</v>
      </c>
      <c r="O102" s="20">
        <v>-225.56229847283953</v>
      </c>
      <c r="P102" s="20">
        <v>1258.0673812522218</v>
      </c>
      <c r="Q102" s="20">
        <v>1756.2502345710477</v>
      </c>
      <c r="R102" s="20">
        <v>-805.92846655751055</v>
      </c>
      <c r="S102" s="20">
        <v>2232.6531445916062</v>
      </c>
      <c r="T102" s="20">
        <v>636.73186313750148</v>
      </c>
      <c r="U102" s="20">
        <v>776.13370838780429</v>
      </c>
      <c r="V102" s="20">
        <v>2722.5346238437378</v>
      </c>
      <c r="W102" s="20">
        <v>2945.5221825881481</v>
      </c>
    </row>
    <row r="103" spans="2:23" ht="15" x14ac:dyDescent="0.25">
      <c r="B103" s="3">
        <v>26</v>
      </c>
      <c r="C103" s="13">
        <v>1.6465472833140631E-2</v>
      </c>
      <c r="D103" s="20">
        <v>4816.5996819803577</v>
      </c>
      <c r="E103" s="20">
        <v>3185.0538032879058</v>
      </c>
      <c r="F103" s="20">
        <v>3891.4112777685568</v>
      </c>
      <c r="G103" s="20">
        <v>2662.7516660118672</v>
      </c>
      <c r="H103" s="20">
        <v>3221.2440862808935</v>
      </c>
      <c r="I103" s="20">
        <v>2144.124201943554</v>
      </c>
      <c r="J103" s="20">
        <v>5300.496561714469</v>
      </c>
      <c r="K103" s="20">
        <v>4420.050918986447</v>
      </c>
      <c r="L103" s="20">
        <v>2123.9721952358532</v>
      </c>
      <c r="M103" s="20">
        <v>4170.5363499829527</v>
      </c>
      <c r="N103" s="20">
        <v>4398.148386560285</v>
      </c>
      <c r="O103" s="20">
        <v>939.50356459625345</v>
      </c>
      <c r="P103" s="20">
        <v>2746.858866385096</v>
      </c>
      <c r="Q103" s="20">
        <v>3356.5034205002312</v>
      </c>
      <c r="R103" s="20">
        <v>236.38884491341651</v>
      </c>
      <c r="S103" s="20">
        <v>3940.6301863328026</v>
      </c>
      <c r="T103" s="20">
        <v>1988.3570471046469</v>
      </c>
      <c r="U103" s="20">
        <v>2158.3450310783965</v>
      </c>
      <c r="V103" s="20">
        <v>4542.3592688305762</v>
      </c>
      <c r="W103" s="20">
        <v>4816.5996819803577</v>
      </c>
    </row>
    <row r="104" spans="2:23" ht="15" x14ac:dyDescent="0.25">
      <c r="B104" s="3">
        <v>27</v>
      </c>
      <c r="C104" s="13">
        <v>2.0185551353645515E-2</v>
      </c>
      <c r="D104" s="20">
        <v>5011.8731282779927</v>
      </c>
      <c r="E104" s="20">
        <v>3348.7806847478605</v>
      </c>
      <c r="F104" s="20">
        <v>4068.7121060728432</v>
      </c>
      <c r="G104" s="20">
        <v>2816.5318864669634</v>
      </c>
      <c r="H104" s="20">
        <v>3385.6631025076013</v>
      </c>
      <c r="I104" s="20">
        <v>2288.1101254541927</v>
      </c>
      <c r="J104" s="20">
        <v>5505.2501689030642</v>
      </c>
      <c r="K104" s="20">
        <v>4607.5955629614546</v>
      </c>
      <c r="L104" s="20">
        <v>2267.5792907762379</v>
      </c>
      <c r="M104" s="20">
        <v>4353.2372834075186</v>
      </c>
      <c r="N104" s="20">
        <v>4585.2672375254624</v>
      </c>
      <c r="O104" s="20">
        <v>1061.0946939423825</v>
      </c>
      <c r="P104" s="20">
        <v>2902.2353509053301</v>
      </c>
      <c r="Q104" s="20">
        <v>3523.5125126766206</v>
      </c>
      <c r="R104" s="20">
        <v>345.16942381126091</v>
      </c>
      <c r="S104" s="20">
        <v>4118.8817890838282</v>
      </c>
      <c r="T104" s="20">
        <v>2129.418284740007</v>
      </c>
      <c r="U104" s="20">
        <v>2302.5983656308563</v>
      </c>
      <c r="V104" s="20">
        <v>4732.2837536257739</v>
      </c>
      <c r="W104" s="20">
        <v>5011.8731282779927</v>
      </c>
    </row>
    <row r="105" spans="2:23" ht="15" x14ac:dyDescent="0.25">
      <c r="B105" s="3">
        <v>28</v>
      </c>
      <c r="C105" s="13">
        <v>1.3302821389322716E-2</v>
      </c>
      <c r="D105" s="20">
        <v>4650.5865606259495</v>
      </c>
      <c r="E105" s="20">
        <v>3045.8602203602959</v>
      </c>
      <c r="F105" s="20">
        <v>3740.6777065452943</v>
      </c>
      <c r="G105" s="20">
        <v>2532.0143082996065</v>
      </c>
      <c r="H105" s="20">
        <v>3081.4620800156235</v>
      </c>
      <c r="I105" s="20">
        <v>2021.7135360475636</v>
      </c>
      <c r="J105" s="20">
        <v>5126.4238135634332</v>
      </c>
      <c r="K105" s="20">
        <v>4260.6084943767191</v>
      </c>
      <c r="L105" s="20">
        <v>2001.8835926566667</v>
      </c>
      <c r="M105" s="20">
        <v>4015.2118406487662</v>
      </c>
      <c r="N105" s="20">
        <v>4239.0679529327062</v>
      </c>
      <c r="O105" s="20">
        <v>836.13199363011472</v>
      </c>
      <c r="P105" s="20">
        <v>2614.7644333255039</v>
      </c>
      <c r="Q105" s="20">
        <v>3214.5194425839045</v>
      </c>
      <c r="R105" s="20">
        <v>143.90825531986366</v>
      </c>
      <c r="S105" s="20">
        <v>3789.088307392336</v>
      </c>
      <c r="T105" s="20">
        <v>1868.4328238886128</v>
      </c>
      <c r="U105" s="20">
        <v>2035.7070237666699</v>
      </c>
      <c r="V105" s="20">
        <v>4380.8936054734568</v>
      </c>
      <c r="W105" s="20">
        <v>4650.5865606259495</v>
      </c>
    </row>
    <row r="106" spans="2:23" ht="15" x14ac:dyDescent="0.25">
      <c r="B106" s="3">
        <v>29</v>
      </c>
      <c r="C106" s="13">
        <v>8.9963763022389495E-3</v>
      </c>
      <c r="D106" s="20">
        <v>4424.5337048028332</v>
      </c>
      <c r="E106" s="20">
        <v>2856.3263649859018</v>
      </c>
      <c r="F106" s="20">
        <v>3535.4303503999054</v>
      </c>
      <c r="G106" s="20">
        <v>2353.9949274668515</v>
      </c>
      <c r="H106" s="20">
        <v>2891.1269941431501</v>
      </c>
      <c r="I106" s="20">
        <v>1855.0322497537873</v>
      </c>
      <c r="J106" s="20">
        <v>4889.3965140374185</v>
      </c>
      <c r="K106" s="20">
        <v>4043.5026708831256</v>
      </c>
      <c r="L106" s="20">
        <v>1835.6408459911154</v>
      </c>
      <c r="M106" s="20">
        <v>3803.7132035057393</v>
      </c>
      <c r="N106" s="20">
        <v>4022.4550368348009</v>
      </c>
      <c r="O106" s="20">
        <v>695.37541585375766</v>
      </c>
      <c r="P106" s="20">
        <v>2434.8971819429471</v>
      </c>
      <c r="Q106" s="20">
        <v>3021.1860275667086</v>
      </c>
      <c r="R106" s="20">
        <v>17.981453779887943</v>
      </c>
      <c r="S106" s="20">
        <v>3582.7403137409083</v>
      </c>
      <c r="T106" s="20">
        <v>1705.1372185823284</v>
      </c>
      <c r="U106" s="20">
        <v>1868.7161765426772</v>
      </c>
      <c r="V106" s="20">
        <v>4161.0328256659977</v>
      </c>
      <c r="W106" s="20">
        <v>4424.5337048028332</v>
      </c>
    </row>
    <row r="107" spans="2:23" ht="15" x14ac:dyDescent="0.25">
      <c r="B107" s="3">
        <v>30</v>
      </c>
      <c r="C107" s="13">
        <v>5.727904723234846E-3</v>
      </c>
      <c r="D107" s="20">
        <v>4252.9658989514191</v>
      </c>
      <c r="E107" s="20">
        <v>2712.4754608124613</v>
      </c>
      <c r="F107" s="20">
        <v>3379.6533378846443</v>
      </c>
      <c r="G107" s="20">
        <v>2218.8831879699537</v>
      </c>
      <c r="H107" s="20">
        <v>2746.6679783931622</v>
      </c>
      <c r="I107" s="20">
        <v>1728.5258074361918</v>
      </c>
      <c r="J107" s="20">
        <v>4709.4994118376317</v>
      </c>
      <c r="K107" s="20">
        <v>3878.7254127559072</v>
      </c>
      <c r="L107" s="20">
        <v>1709.4672430066917</v>
      </c>
      <c r="M107" s="20">
        <v>3643.1916432579565</v>
      </c>
      <c r="N107" s="20">
        <v>3858.0518816582326</v>
      </c>
      <c r="O107" s="20">
        <v>588.54510344602386</v>
      </c>
      <c r="P107" s="20">
        <v>2298.3829602939295</v>
      </c>
      <c r="Q107" s="20">
        <v>2874.451363713506</v>
      </c>
      <c r="R107" s="20">
        <v>-77.593472532945725</v>
      </c>
      <c r="S107" s="20">
        <v>3426.1279480899311</v>
      </c>
      <c r="T107" s="20">
        <v>1581.2004136011974</v>
      </c>
      <c r="U107" s="20">
        <v>1741.97478612243</v>
      </c>
      <c r="V107" s="20">
        <v>3994.1646326188666</v>
      </c>
      <c r="W107" s="20">
        <v>4252.9658989514191</v>
      </c>
    </row>
    <row r="108" spans="2:23" ht="15" x14ac:dyDescent="0.25">
      <c r="B108" s="3">
        <v>31</v>
      </c>
      <c r="C108" s="13">
        <v>2.2437404808982778E-2</v>
      </c>
      <c r="D108" s="20">
        <v>5130.0768657413801</v>
      </c>
      <c r="E108" s="20">
        <v>3447.8885239278643</v>
      </c>
      <c r="F108" s="20">
        <v>4176.0365834059148</v>
      </c>
      <c r="G108" s="20">
        <v>2909.6187712963037</v>
      </c>
      <c r="H108" s="20">
        <v>3485.1899075931615</v>
      </c>
      <c r="I108" s="20">
        <v>2375.2682855817802</v>
      </c>
      <c r="J108" s="20">
        <v>5629.1924769212928</v>
      </c>
      <c r="K108" s="20">
        <v>4721.1208695476726</v>
      </c>
      <c r="L108" s="20">
        <v>2354.5081371758752</v>
      </c>
      <c r="M108" s="20">
        <v>4463.8305749086921</v>
      </c>
      <c r="N108" s="20">
        <v>4698.5348013099729</v>
      </c>
      <c r="O108" s="20">
        <v>1134.696743804298</v>
      </c>
      <c r="P108" s="20">
        <v>2996.288492960397</v>
      </c>
      <c r="Q108" s="20">
        <v>3624.6071533454169</v>
      </c>
      <c r="R108" s="20">
        <v>411.0169378125106</v>
      </c>
      <c r="S108" s="20">
        <v>4226.7817931729433</v>
      </c>
      <c r="T108" s="20">
        <v>2214.8060618077425</v>
      </c>
      <c r="U108" s="20">
        <v>2389.918396126287</v>
      </c>
      <c r="V108" s="20">
        <v>4847.2496353892502</v>
      </c>
      <c r="W108" s="20">
        <v>5130.0768657413801</v>
      </c>
    </row>
    <row r="109" spans="2:23" ht="15" x14ac:dyDescent="0.25">
      <c r="B109" s="3">
        <v>32</v>
      </c>
      <c r="C109" s="13">
        <v>1.5604972285655341E-2</v>
      </c>
      <c r="D109" s="20">
        <v>4771.4304989853608</v>
      </c>
      <c r="E109" s="20">
        <v>3147.1817340942662</v>
      </c>
      <c r="F109" s="20">
        <v>3850.3993854161572</v>
      </c>
      <c r="G109" s="20">
        <v>2627.1803835336541</v>
      </c>
      <c r="H109" s="20">
        <v>3183.2119176854676</v>
      </c>
      <c r="I109" s="20">
        <v>2110.8184624737714</v>
      </c>
      <c r="J109" s="20">
        <v>5253.1344992971817</v>
      </c>
      <c r="K109" s="20">
        <v>4376.669504339181</v>
      </c>
      <c r="L109" s="20">
        <v>2090.7540833991993</v>
      </c>
      <c r="M109" s="20">
        <v>4128.2753459822743</v>
      </c>
      <c r="N109" s="20">
        <v>4354.8654631454092</v>
      </c>
      <c r="O109" s="20">
        <v>911.3780202576113</v>
      </c>
      <c r="P109" s="20">
        <v>2710.9183481247865</v>
      </c>
      <c r="Q109" s="20">
        <v>3317.8721350419646</v>
      </c>
      <c r="R109" s="20">
        <v>211.22654062833226</v>
      </c>
      <c r="S109" s="20">
        <v>3899.3983679956582</v>
      </c>
      <c r="T109" s="20">
        <v>1955.7278239457523</v>
      </c>
      <c r="U109" s="20">
        <v>2124.9774361002919</v>
      </c>
      <c r="V109" s="20">
        <v>4498.4273673273437</v>
      </c>
      <c r="W109" s="20">
        <v>4771.4304989853608</v>
      </c>
    </row>
    <row r="110" spans="2:23" ht="15" x14ac:dyDescent="0.25">
      <c r="B110" s="3">
        <v>33</v>
      </c>
      <c r="C110" s="13">
        <v>-7.7623217450723432E-3</v>
      </c>
      <c r="D110" s="20">
        <v>3544.8402507206492</v>
      </c>
      <c r="E110" s="20">
        <v>2118.7480172463866</v>
      </c>
      <c r="F110" s="20">
        <v>2736.7023050879952</v>
      </c>
      <c r="G110" s="20">
        <v>1661.2256039026438</v>
      </c>
      <c r="H110" s="20">
        <v>2150.4306268510491</v>
      </c>
      <c r="I110" s="20">
        <v>1206.385560745045</v>
      </c>
      <c r="J110" s="20">
        <v>3966.9955867296449</v>
      </c>
      <c r="K110" s="20">
        <v>3198.6269400501469</v>
      </c>
      <c r="L110" s="20">
        <v>1188.700750950858</v>
      </c>
      <c r="M110" s="20">
        <v>2980.6580557857333</v>
      </c>
      <c r="N110" s="20">
        <v>3179.4974742456034</v>
      </c>
      <c r="O110" s="20">
        <v>147.61573532239663</v>
      </c>
      <c r="P110" s="20">
        <v>1734.9367984793475</v>
      </c>
      <c r="Q110" s="20">
        <v>2268.8215461417831</v>
      </c>
      <c r="R110" s="20">
        <v>-472.06757747368829</v>
      </c>
      <c r="S110" s="20">
        <v>2779.7290948948421</v>
      </c>
      <c r="T110" s="20">
        <v>1069.6660384228967</v>
      </c>
      <c r="U110" s="20">
        <v>1218.864819170165</v>
      </c>
      <c r="V110" s="20">
        <v>3305.4360755087318</v>
      </c>
      <c r="W110" s="20">
        <v>3544.8402507206492</v>
      </c>
    </row>
    <row r="111" spans="2:23" ht="15" x14ac:dyDescent="0.25">
      <c r="B111" s="3">
        <v>34</v>
      </c>
      <c r="C111" s="13">
        <v>1.0022052226785205E-3</v>
      </c>
      <c r="D111" s="20">
        <v>4004.9056436223527</v>
      </c>
      <c r="E111" s="20">
        <v>2504.4895170539639</v>
      </c>
      <c r="F111" s="20">
        <v>3154.4241038382488</v>
      </c>
      <c r="G111" s="20">
        <v>2023.5327116306939</v>
      </c>
      <c r="H111" s="20">
        <v>2537.8028002573419</v>
      </c>
      <c r="I111" s="20">
        <v>1545.6172470198371</v>
      </c>
      <c r="J111" s="20">
        <v>4449.396294687057</v>
      </c>
      <c r="K111" s="20">
        <v>3640.4832290279146</v>
      </c>
      <c r="L111" s="20">
        <v>1527.0399162901003</v>
      </c>
      <c r="M111" s="20">
        <v>3411.1025340962397</v>
      </c>
      <c r="N111" s="20">
        <v>3620.3505923771736</v>
      </c>
      <c r="O111" s="20">
        <v>434.08515426595113</v>
      </c>
      <c r="P111" s="20">
        <v>2101.0047137735337</v>
      </c>
      <c r="Q111" s="20">
        <v>2662.2959537843653</v>
      </c>
      <c r="R111" s="20">
        <v>-215.77989105455913</v>
      </c>
      <c r="S111" s="20">
        <v>3199.6909238575663</v>
      </c>
      <c r="T111" s="20">
        <v>1402.0071475002464</v>
      </c>
      <c r="U111" s="20">
        <v>1558.7265274390074</v>
      </c>
      <c r="V111" s="20">
        <v>3752.8992835159024</v>
      </c>
      <c r="W111" s="20">
        <v>4004.9056436223527</v>
      </c>
    </row>
    <row r="112" spans="2:23" ht="15" x14ac:dyDescent="0.25">
      <c r="B112" s="3">
        <v>35</v>
      </c>
      <c r="C112" s="13">
        <v>-1.9127483147040207E-2</v>
      </c>
      <c r="D112" s="20">
        <v>2948.2629950368364</v>
      </c>
      <c r="E112" s="20">
        <v>1618.5482436726102</v>
      </c>
      <c r="F112" s="20">
        <v>2195.0329507251981</v>
      </c>
      <c r="G112" s="20">
        <v>1191.4137393764181</v>
      </c>
      <c r="H112" s="20">
        <v>1648.11632174448</v>
      </c>
      <c r="I112" s="20">
        <v>766.49611989321556</v>
      </c>
      <c r="J112" s="20">
        <v>3341.455620165264</v>
      </c>
      <c r="K112" s="20">
        <v>2625.6618434528673</v>
      </c>
      <c r="L112" s="20">
        <v>749.96866228979525</v>
      </c>
      <c r="M112" s="20">
        <v>2422.490913556022</v>
      </c>
      <c r="N112" s="20">
        <v>2607.8332120941241</v>
      </c>
      <c r="O112" s="20">
        <v>-223.85567380225393</v>
      </c>
      <c r="P112" s="20">
        <v>1260.2482092709843</v>
      </c>
      <c r="Q112" s="20">
        <v>1758.5943351518472</v>
      </c>
      <c r="R112" s="20">
        <v>-804.40164777865789</v>
      </c>
      <c r="S112" s="20">
        <v>2235.1550424229881</v>
      </c>
      <c r="T112" s="20">
        <v>638.71176569705904</v>
      </c>
      <c r="U112" s="20">
        <v>778.15841447356388</v>
      </c>
      <c r="V112" s="20">
        <v>2725.2003595190508</v>
      </c>
      <c r="W112" s="20">
        <v>2948.2629950368364</v>
      </c>
    </row>
    <row r="113" spans="2:23" ht="15" x14ac:dyDescent="0.25">
      <c r="B113" s="3">
        <v>36</v>
      </c>
      <c r="C113" s="13">
        <v>-1.2788404172341922E-2</v>
      </c>
      <c r="D113" s="20">
        <v>3281.0123687178511</v>
      </c>
      <c r="E113" s="20">
        <v>1897.5417181745502</v>
      </c>
      <c r="F113" s="20">
        <v>2497.1566684653653</v>
      </c>
      <c r="G113" s="20">
        <v>1453.4579292606304</v>
      </c>
      <c r="H113" s="20">
        <v>1928.2892060151671</v>
      </c>
      <c r="I113" s="20">
        <v>1011.8506561880349</v>
      </c>
      <c r="J113" s="20">
        <v>3690.3593540968504</v>
      </c>
      <c r="K113" s="20">
        <v>2945.2412025675476</v>
      </c>
      <c r="L113" s="20">
        <v>994.67766908623571</v>
      </c>
      <c r="M113" s="20">
        <v>2733.8165050309599</v>
      </c>
      <c r="N113" s="20">
        <v>2926.687012460161</v>
      </c>
      <c r="O113" s="20">
        <v>-16.662259120445242</v>
      </c>
      <c r="P113" s="20">
        <v>1525.0124610887269</v>
      </c>
      <c r="Q113" s="20">
        <v>2043.1807542189094</v>
      </c>
      <c r="R113" s="20">
        <v>-619.0376355015112</v>
      </c>
      <c r="S113" s="20">
        <v>2538.8988964779628</v>
      </c>
      <c r="T113" s="20">
        <v>879.08258601992065</v>
      </c>
      <c r="U113" s="20">
        <v>1023.9686238686863</v>
      </c>
      <c r="V113" s="20">
        <v>3048.8350090861313</v>
      </c>
      <c r="W113" s="20">
        <v>3281.0123687178511</v>
      </c>
    </row>
    <row r="114" spans="2:23" ht="15" x14ac:dyDescent="0.25">
      <c r="B114" s="3">
        <v>37</v>
      </c>
      <c r="C114" s="13">
        <v>-3.4344340722565203E-3</v>
      </c>
      <c r="D114" s="20">
        <v>3772.0186654776289</v>
      </c>
      <c r="E114" s="20">
        <v>2309.2255967042902</v>
      </c>
      <c r="F114" s="20">
        <v>2942.9716257404016</v>
      </c>
      <c r="G114" s="20">
        <v>1840.1313761227902</v>
      </c>
      <c r="H114" s="20">
        <v>2341.7134262817162</v>
      </c>
      <c r="I114" s="20">
        <v>1373.8967839587199</v>
      </c>
      <c r="J114" s="20">
        <v>4205.2030889723201</v>
      </c>
      <c r="K114" s="20">
        <v>3416.8137735506152</v>
      </c>
      <c r="L114" s="20">
        <v>1355.7712509664752</v>
      </c>
      <c r="M114" s="20">
        <v>3193.2097837188294</v>
      </c>
      <c r="N114" s="20">
        <v>3397.1889460733919</v>
      </c>
      <c r="O114" s="20">
        <v>289.07316610518683</v>
      </c>
      <c r="P114" s="20">
        <v>1915.6996421381709</v>
      </c>
      <c r="Q114" s="20">
        <v>2463.1176039519441</v>
      </c>
      <c r="R114" s="20">
        <v>-345.51376312305888</v>
      </c>
      <c r="S114" s="20">
        <v>2987.104533330782</v>
      </c>
      <c r="T114" s="20">
        <v>1233.7747227179143</v>
      </c>
      <c r="U114" s="20">
        <v>1386.6871446751197</v>
      </c>
      <c r="V114" s="20">
        <v>3526.3915827595474</v>
      </c>
      <c r="W114" s="20">
        <v>3772.0186654776289</v>
      </c>
    </row>
    <row r="115" spans="2:23" ht="15" x14ac:dyDescent="0.25">
      <c r="B115" s="3">
        <v>38</v>
      </c>
      <c r="C115" s="13">
        <v>7.3652733133509202E-4</v>
      </c>
      <c r="D115" s="20">
        <v>3990.9597451253803</v>
      </c>
      <c r="E115" s="20">
        <v>2492.7965884281948</v>
      </c>
      <c r="F115" s="20">
        <v>3141.7617608426117</v>
      </c>
      <c r="G115" s="20">
        <v>2012.5501464843815</v>
      </c>
      <c r="H115" s="20">
        <v>2526.0604412487592</v>
      </c>
      <c r="I115" s="20">
        <v>1535.3341639261357</v>
      </c>
      <c r="J115" s="20">
        <v>4434.773348880135</v>
      </c>
      <c r="K115" s="20">
        <v>3627.0893005746848</v>
      </c>
      <c r="L115" s="20">
        <v>1516.7838880598283</v>
      </c>
      <c r="M115" s="20">
        <v>3398.0545302782639</v>
      </c>
      <c r="N115" s="20">
        <v>3606.9870729027789</v>
      </c>
      <c r="O115" s="20">
        <v>425.40144646981389</v>
      </c>
      <c r="P115" s="20">
        <v>2089.9081477886602</v>
      </c>
      <c r="Q115" s="20">
        <v>2650.3686185950564</v>
      </c>
      <c r="R115" s="20">
        <v>-223.54870417541133</v>
      </c>
      <c r="S115" s="20">
        <v>3186.9606791365341</v>
      </c>
      <c r="T115" s="20">
        <v>1391.9329375182019</v>
      </c>
      <c r="U115" s="20">
        <v>1548.4243465759114</v>
      </c>
      <c r="V115" s="20">
        <v>3739.3353933031667</v>
      </c>
      <c r="W115" s="20">
        <v>3990.9597451253803</v>
      </c>
    </row>
    <row r="116" spans="2:23" ht="15" x14ac:dyDescent="0.25">
      <c r="B116" s="3">
        <v>39</v>
      </c>
      <c r="C116" s="13">
        <v>1.4489184945078431E-2</v>
      </c>
      <c r="D116" s="20">
        <v>4712.8608644658852</v>
      </c>
      <c r="E116" s="20">
        <v>3098.0740658990362</v>
      </c>
      <c r="F116" s="20">
        <v>3797.2203950789117</v>
      </c>
      <c r="G116" s="20">
        <v>2581.0560820520723</v>
      </c>
      <c r="H116" s="20">
        <v>3133.8966530090192</v>
      </c>
      <c r="I116" s="20">
        <v>2067.6318281624503</v>
      </c>
      <c r="J116" s="20">
        <v>5191.721418476649</v>
      </c>
      <c r="K116" s="20">
        <v>4320.4180197570968</v>
      </c>
      <c r="L116" s="20">
        <v>2047.6810734243368</v>
      </c>
      <c r="M116" s="20">
        <v>4073.476667001959</v>
      </c>
      <c r="N116" s="20">
        <v>4298.7416894294965</v>
      </c>
      <c r="O116" s="20">
        <v>874.90840218286939</v>
      </c>
      <c r="P116" s="20">
        <v>2664.3152687823949</v>
      </c>
      <c r="Q116" s="20">
        <v>3267.7800120438806</v>
      </c>
      <c r="R116" s="20">
        <v>178.59927425053274</v>
      </c>
      <c r="S116" s="20">
        <v>3845.9342056961614</v>
      </c>
      <c r="T116" s="20">
        <v>1913.4184096868598</v>
      </c>
      <c r="U116" s="20">
        <v>2081.7105954563472</v>
      </c>
      <c r="V116" s="20">
        <v>4441.4620816130755</v>
      </c>
      <c r="W116" s="20">
        <v>4712.8608644658852</v>
      </c>
    </row>
    <row r="117" spans="2:23" ht="15" x14ac:dyDescent="0.25">
      <c r="B117" s="3">
        <v>40</v>
      </c>
      <c r="C117" s="13">
        <v>2.8235259235012772E-2</v>
      </c>
      <c r="D117" s="20">
        <v>5434.4164135929686</v>
      </c>
      <c r="E117" s="20">
        <v>3703.0618002714609</v>
      </c>
      <c r="F117" s="20">
        <v>4452.3652647648396</v>
      </c>
      <c r="G117" s="20">
        <v>3149.2898768622235</v>
      </c>
      <c r="H117" s="20">
        <v>3741.4418968184109</v>
      </c>
      <c r="I117" s="20">
        <v>2599.6746843474875</v>
      </c>
      <c r="J117" s="20">
        <v>5948.3071410716821</v>
      </c>
      <c r="K117" s="20">
        <v>5013.4148461815676</v>
      </c>
      <c r="L117" s="20">
        <v>2578.3241211393306</v>
      </c>
      <c r="M117" s="20">
        <v>4748.5754827531746</v>
      </c>
      <c r="N117" s="20">
        <v>4990.1651667128126</v>
      </c>
      <c r="O117" s="20">
        <v>1324.2001813150086</v>
      </c>
      <c r="P117" s="20">
        <v>3238.4474241526177</v>
      </c>
      <c r="Q117" s="20">
        <v>3884.8958539534615</v>
      </c>
      <c r="R117" s="20">
        <v>580.55474658525736</v>
      </c>
      <c r="S117" s="20">
        <v>4504.5922851452196</v>
      </c>
      <c r="T117" s="20">
        <v>2434.6542495428857</v>
      </c>
      <c r="U117" s="20">
        <v>2614.7415630553132</v>
      </c>
      <c r="V117" s="20">
        <v>5143.2526656241716</v>
      </c>
      <c r="W117" s="20">
        <v>5434.4164135929686</v>
      </c>
    </row>
    <row r="118" spans="2:23" ht="15" x14ac:dyDescent="0.25">
      <c r="B118" s="3">
        <v>41</v>
      </c>
      <c r="C118" s="13">
        <v>9.3795760869279307E-3</v>
      </c>
      <c r="D118" s="20">
        <v>4444.6485336066571</v>
      </c>
      <c r="E118" s="20">
        <v>2873.1916288176853</v>
      </c>
      <c r="F118" s="20">
        <v>3553.6938464140094</v>
      </c>
      <c r="G118" s="20">
        <v>2369.8356004642119</v>
      </c>
      <c r="H118" s="20">
        <v>2908.0635537532689</v>
      </c>
      <c r="I118" s="20">
        <v>1869.8640267131732</v>
      </c>
      <c r="J118" s="20">
        <v>4910.4878801891</v>
      </c>
      <c r="K118" s="20">
        <v>4062.8213671941512</v>
      </c>
      <c r="L118" s="20">
        <v>1850.4336004417469</v>
      </c>
      <c r="M118" s="20">
        <v>3822.5329563590421</v>
      </c>
      <c r="N118" s="20">
        <v>4041.7298728378291</v>
      </c>
      <c r="O118" s="20">
        <v>707.90033819846349</v>
      </c>
      <c r="P118" s="20">
        <v>2450.9022837400489</v>
      </c>
      <c r="Q118" s="20">
        <v>3038.3893870684906</v>
      </c>
      <c r="R118" s="20">
        <v>29.186780275616684</v>
      </c>
      <c r="S118" s="20">
        <v>3601.1017476241359</v>
      </c>
      <c r="T118" s="20">
        <v>1719.6677279766591</v>
      </c>
      <c r="U118" s="20">
        <v>1883.5754991178565</v>
      </c>
      <c r="V118" s="20">
        <v>4180.5966658590314</v>
      </c>
      <c r="W118" s="20">
        <v>4444.6485336066571</v>
      </c>
    </row>
    <row r="119" spans="2:23" ht="15" x14ac:dyDescent="0.25">
      <c r="B119" s="3">
        <v>42</v>
      </c>
      <c r="C119" s="13">
        <v>7.0412744607281641E-4</v>
      </c>
      <c r="D119" s="20">
        <v>3989.2590183208422</v>
      </c>
      <c r="E119" s="20">
        <v>2491.3706152546683</v>
      </c>
      <c r="F119" s="20">
        <v>3140.2175658848182</v>
      </c>
      <c r="G119" s="20">
        <v>2011.2108033842592</v>
      </c>
      <c r="H119" s="20">
        <v>2524.6284399532715</v>
      </c>
      <c r="I119" s="20">
        <v>1534.08012389031</v>
      </c>
      <c r="J119" s="20">
        <v>4432.9900549675531</v>
      </c>
      <c r="K119" s="20">
        <v>3625.4558874859949</v>
      </c>
      <c r="L119" s="20">
        <v>1515.5331474120949</v>
      </c>
      <c r="M119" s="20">
        <v>3396.4633033061336</v>
      </c>
      <c r="N119" s="20">
        <v>3605.357368242444</v>
      </c>
      <c r="O119" s="20">
        <v>424.34245305932291</v>
      </c>
      <c r="P119" s="20">
        <v>2088.5549020861408</v>
      </c>
      <c r="Q119" s="20">
        <v>2648.9140591295927</v>
      </c>
      <c r="R119" s="20">
        <v>-224.4961245741008</v>
      </c>
      <c r="S119" s="20">
        <v>3185.4082034441208</v>
      </c>
      <c r="T119" s="20">
        <v>1390.7043699250316</v>
      </c>
      <c r="U119" s="20">
        <v>1547.1679775335811</v>
      </c>
      <c r="V119" s="20">
        <v>3737.6812530795305</v>
      </c>
      <c r="W119" s="20">
        <v>3989.2590183208422</v>
      </c>
    </row>
    <row r="120" spans="2:23" ht="15" x14ac:dyDescent="0.25">
      <c r="B120" s="3">
        <v>43</v>
      </c>
      <c r="C120" s="13">
        <v>1.2997031720302216E-2</v>
      </c>
      <c r="D120" s="20">
        <v>4634.5351245654692</v>
      </c>
      <c r="E120" s="20">
        <v>3032.4019052695157</v>
      </c>
      <c r="F120" s="20">
        <v>3726.1036158895758</v>
      </c>
      <c r="G120" s="20">
        <v>2519.373606643534</v>
      </c>
      <c r="H120" s="20">
        <v>3067.9468715931362</v>
      </c>
      <c r="I120" s="20">
        <v>2009.8779235326024</v>
      </c>
      <c r="J120" s="20">
        <v>5109.5931102791219</v>
      </c>
      <c r="K120" s="20">
        <v>4245.1923642354923</v>
      </c>
      <c r="L120" s="20">
        <v>1990.0791197208828</v>
      </c>
      <c r="M120" s="20">
        <v>4000.193862492205</v>
      </c>
      <c r="N120" s="20">
        <v>4223.6868228869962</v>
      </c>
      <c r="O120" s="20">
        <v>826.13722846759401</v>
      </c>
      <c r="P120" s="20">
        <v>2601.992519100274</v>
      </c>
      <c r="Q120" s="20">
        <v>3200.7913304651574</v>
      </c>
      <c r="R120" s="20">
        <v>134.96651469968992</v>
      </c>
      <c r="S120" s="20">
        <v>3774.4360632778171</v>
      </c>
      <c r="T120" s="20">
        <v>1856.8376199351528</v>
      </c>
      <c r="U120" s="20">
        <v>2023.8494301205237</v>
      </c>
      <c r="V120" s="20">
        <v>4365.2818529192318</v>
      </c>
      <c r="W120" s="20">
        <v>4634.5351245654692</v>
      </c>
    </row>
    <row r="121" spans="2:23" ht="15" x14ac:dyDescent="0.25">
      <c r="B121" s="3">
        <v>44</v>
      </c>
      <c r="C121" s="13">
        <v>4.6486072773000153E-3</v>
      </c>
      <c r="D121" s="20">
        <v>4196.3116830024173</v>
      </c>
      <c r="E121" s="20">
        <v>2664.9737739484399</v>
      </c>
      <c r="F121" s="20">
        <v>3328.2134744258019</v>
      </c>
      <c r="G121" s="20">
        <v>2174.2673019724843</v>
      </c>
      <c r="H121" s="20">
        <v>2698.9654841316924</v>
      </c>
      <c r="I121" s="20">
        <v>1686.7515172863932</v>
      </c>
      <c r="J121" s="20">
        <v>4650.0947395796402</v>
      </c>
      <c r="K121" s="20">
        <v>3824.3135356610364</v>
      </c>
      <c r="L121" s="20">
        <v>1667.8028613060014</v>
      </c>
      <c r="M121" s="20">
        <v>3590.1850602710256</v>
      </c>
      <c r="N121" s="20">
        <v>3803.7635388665958</v>
      </c>
      <c r="O121" s="20">
        <v>553.26816113734549</v>
      </c>
      <c r="P121" s="20">
        <v>2253.3039540372938</v>
      </c>
      <c r="Q121" s="20">
        <v>2825.9974169378329</v>
      </c>
      <c r="R121" s="20">
        <v>-109.1537206095968</v>
      </c>
      <c r="S121" s="20">
        <v>3374.4122387245116</v>
      </c>
      <c r="T121" s="20">
        <v>1540.2746555396207</v>
      </c>
      <c r="U121" s="20">
        <v>1700.1229126493604</v>
      </c>
      <c r="V121" s="20">
        <v>3939.0622980229518</v>
      </c>
      <c r="W121" s="20">
        <v>4196.3116830024173</v>
      </c>
    </row>
    <row r="122" spans="2:23" ht="15" x14ac:dyDescent="0.25">
      <c r="B122" s="3">
        <v>45</v>
      </c>
      <c r="C122" s="13">
        <v>-4.2856876670533985E-3</v>
      </c>
      <c r="D122" s="20">
        <v>3727.3348712477491</v>
      </c>
      <c r="E122" s="20">
        <v>2271.7605013737875</v>
      </c>
      <c r="F122" s="20">
        <v>2902.4004478411771</v>
      </c>
      <c r="G122" s="20">
        <v>1804.9423432167632</v>
      </c>
      <c r="H122" s="20">
        <v>2304.0899519801696</v>
      </c>
      <c r="I122" s="20">
        <v>1340.9489484996061</v>
      </c>
      <c r="J122" s="20">
        <v>4158.3499800376021</v>
      </c>
      <c r="K122" s="20">
        <v>3373.898536281119</v>
      </c>
      <c r="L122" s="20">
        <v>1322.9101014925386</v>
      </c>
      <c r="M122" s="20">
        <v>3151.4029171451375</v>
      </c>
      <c r="N122" s="20">
        <v>3354.3711416479237</v>
      </c>
      <c r="O122" s="20">
        <v>261.24985931722858</v>
      </c>
      <c r="P122" s="20">
        <v>1880.1453412636838</v>
      </c>
      <c r="Q122" s="20">
        <v>2424.9014509069766</v>
      </c>
      <c r="R122" s="20">
        <v>-370.40567288261536</v>
      </c>
      <c r="S122" s="20">
        <v>2946.3157927749726</v>
      </c>
      <c r="T122" s="20">
        <v>1201.4961337145564</v>
      </c>
      <c r="U122" s="20">
        <v>1353.6781184079673</v>
      </c>
      <c r="V122" s="20">
        <v>3482.9317741746709</v>
      </c>
      <c r="W122" s="20">
        <v>3727.3348712477491</v>
      </c>
    </row>
    <row r="123" spans="2:23" ht="15" x14ac:dyDescent="0.25">
      <c r="B123" s="3">
        <v>46</v>
      </c>
      <c r="C123" s="13">
        <v>2.4530676008270282E-2</v>
      </c>
      <c r="D123" s="20">
        <v>5239.9563424425787</v>
      </c>
      <c r="E123" s="20">
        <v>3540.0168926222877</v>
      </c>
      <c r="F123" s="20">
        <v>4275.8029500171233</v>
      </c>
      <c r="G123" s="20">
        <v>2996.1501992552603</v>
      </c>
      <c r="H123" s="20">
        <v>3577.7077373608599</v>
      </c>
      <c r="I123" s="20">
        <v>2456.2885073664311</v>
      </c>
      <c r="J123" s="20">
        <v>5744.4063968736964</v>
      </c>
      <c r="K123" s="20">
        <v>4826.651384468154</v>
      </c>
      <c r="L123" s="20">
        <v>2435.3151941912229</v>
      </c>
      <c r="M123" s="20">
        <v>4566.6355560166376</v>
      </c>
      <c r="N123" s="20">
        <v>4803.8257244478027</v>
      </c>
      <c r="O123" s="20">
        <v>1203.1155171571099</v>
      </c>
      <c r="P123" s="20">
        <v>3083.7181314209838</v>
      </c>
      <c r="Q123" s="20">
        <v>3718.5824070248818</v>
      </c>
      <c r="R123" s="20">
        <v>472.22727291526917</v>
      </c>
      <c r="S123" s="20">
        <v>4327.0831562245239</v>
      </c>
      <c r="T123" s="20">
        <v>2294.1805762031709</v>
      </c>
      <c r="U123" s="20">
        <v>2471.0890888832946</v>
      </c>
      <c r="V123" s="20">
        <v>4954.1192758739744</v>
      </c>
      <c r="W123" s="20">
        <v>5239.9563424425787</v>
      </c>
    </row>
    <row r="124" spans="2:23" ht="15" x14ac:dyDescent="0.25">
      <c r="B124" s="3">
        <v>47</v>
      </c>
      <c r="C124" s="13">
        <v>-1.9144974794640245E-2</v>
      </c>
      <c r="D124" s="20">
        <v>2947.3448277751904</v>
      </c>
      <c r="E124" s="20">
        <v>1617.7784069884228</v>
      </c>
      <c r="F124" s="20">
        <v>2194.1992899326115</v>
      </c>
      <c r="G124" s="20">
        <v>1190.6906714601828</v>
      </c>
      <c r="H124" s="20">
        <v>1647.343230672685</v>
      </c>
      <c r="I124" s="20">
        <v>765.81910433574058</v>
      </c>
      <c r="J124" s="20">
        <v>3340.4928775989374</v>
      </c>
      <c r="K124" s="20">
        <v>2624.7800166839979</v>
      </c>
      <c r="L124" s="20">
        <v>749.29342796497849</v>
      </c>
      <c r="M124" s="20">
        <v>2421.6318617037459</v>
      </c>
      <c r="N124" s="20">
        <v>2606.9533873854898</v>
      </c>
      <c r="O124" s="20">
        <v>-224.42739001041582</v>
      </c>
      <c r="P124" s="20">
        <v>1259.5176357904579</v>
      </c>
      <c r="Q124" s="20">
        <v>1757.8090656554523</v>
      </c>
      <c r="R124" s="20">
        <v>-804.91312933511404</v>
      </c>
      <c r="S124" s="20">
        <v>2234.3169111302541</v>
      </c>
      <c r="T124" s="20">
        <v>638.04850188551836</v>
      </c>
      <c r="U124" s="20">
        <v>777.48014156098679</v>
      </c>
      <c r="V124" s="20">
        <v>2724.3073428420284</v>
      </c>
      <c r="W124" s="20">
        <v>2947.3448277751904</v>
      </c>
    </row>
    <row r="125" spans="2:23" ht="15" x14ac:dyDescent="0.25">
      <c r="B125" s="3">
        <v>48</v>
      </c>
      <c r="C125" s="13">
        <v>-1.6456221780362837E-2</v>
      </c>
      <c r="D125" s="20">
        <v>3088.482189378472</v>
      </c>
      <c r="E125" s="20">
        <v>1736.1149269347638</v>
      </c>
      <c r="F125" s="20">
        <v>2322.3466217454697</v>
      </c>
      <c r="G125" s="20">
        <v>1301.838064991211</v>
      </c>
      <c r="H125" s="20">
        <v>1766.18000335029</v>
      </c>
      <c r="I125" s="20">
        <v>869.8874952900801</v>
      </c>
      <c r="J125" s="20">
        <v>3488.4821943507213</v>
      </c>
      <c r="K125" s="20">
        <v>2760.3312487399653</v>
      </c>
      <c r="L125" s="20">
        <v>853.0880142559763</v>
      </c>
      <c r="M125" s="20">
        <v>2553.6822156811986</v>
      </c>
      <c r="N125" s="20">
        <v>2742.1968699592007</v>
      </c>
      <c r="O125" s="20">
        <v>-136.54523544384369</v>
      </c>
      <c r="P125" s="20">
        <v>1371.8187576078813</v>
      </c>
      <c r="Q125" s="20">
        <v>1878.5178618611972</v>
      </c>
      <c r="R125" s="20">
        <v>-726.2900282918813</v>
      </c>
      <c r="S125" s="20">
        <v>2363.1514321100822</v>
      </c>
      <c r="T125" s="20">
        <v>740.00302402778107</v>
      </c>
      <c r="U125" s="20">
        <v>881.74180860903789</v>
      </c>
      <c r="V125" s="20">
        <v>2861.5786472414984</v>
      </c>
      <c r="W125" s="20">
        <v>3088.482189378472</v>
      </c>
    </row>
    <row r="126" spans="2:23" ht="15" x14ac:dyDescent="0.25">
      <c r="B126" s="3">
        <v>49</v>
      </c>
      <c r="C126" s="13">
        <v>1.5839974445320901E-2</v>
      </c>
      <c r="D126" s="20">
        <v>4783.7661745234818</v>
      </c>
      <c r="E126" s="20">
        <v>3157.524572431229</v>
      </c>
      <c r="F126" s="20">
        <v>3861.5997074879451</v>
      </c>
      <c r="G126" s="20">
        <v>2636.8948784620807</v>
      </c>
      <c r="H126" s="20">
        <v>3193.598479068618</v>
      </c>
      <c r="I126" s="20">
        <v>2119.9142390279303</v>
      </c>
      <c r="J126" s="20">
        <v>5266.0690488297814</v>
      </c>
      <c r="K126" s="20">
        <v>4388.5169414631273</v>
      </c>
      <c r="L126" s="20">
        <v>2099.825928901726</v>
      </c>
      <c r="M126" s="20">
        <v>4139.8167996615521</v>
      </c>
      <c r="N126" s="20">
        <v>4366.6860023755817</v>
      </c>
      <c r="O126" s="20">
        <v>919.05908877135698</v>
      </c>
      <c r="P126" s="20">
        <v>2720.7336811136583</v>
      </c>
      <c r="Q126" s="20">
        <v>3328.4223148644878</v>
      </c>
      <c r="R126" s="20">
        <v>218.0983501425012</v>
      </c>
      <c r="S126" s="20">
        <v>3910.6587517159041</v>
      </c>
      <c r="T126" s="20">
        <v>1964.6388443198334</v>
      </c>
      <c r="U126" s="20">
        <v>2134.0901053549669</v>
      </c>
      <c r="V126" s="20">
        <v>4510.4251420662968</v>
      </c>
      <c r="W126" s="20">
        <v>4783.7661745234818</v>
      </c>
    </row>
    <row r="127" spans="2:23" ht="15" x14ac:dyDescent="0.25">
      <c r="B127" s="3">
        <v>50</v>
      </c>
      <c r="C127" s="13">
        <v>2.5877732134934953E-3</v>
      </c>
      <c r="D127" s="20">
        <v>4088.1348884350718</v>
      </c>
      <c r="E127" s="20">
        <v>2574.2730178720094</v>
      </c>
      <c r="F127" s="20">
        <v>3229.9930781366957</v>
      </c>
      <c r="G127" s="20">
        <v>2089.0767569593299</v>
      </c>
      <c r="H127" s="20">
        <v>2607.8813020344915</v>
      </c>
      <c r="I127" s="20">
        <v>1606.9867773101282</v>
      </c>
      <c r="J127" s="20">
        <v>4536.6661637967163</v>
      </c>
      <c r="K127" s="20">
        <v>3720.4183117678294</v>
      </c>
      <c r="L127" s="20">
        <v>1588.247982917635</v>
      </c>
      <c r="M127" s="20">
        <v>3488.973135572327</v>
      </c>
      <c r="N127" s="20">
        <v>3700.1041940641007</v>
      </c>
      <c r="O127" s="20">
        <v>485.90959872205576</v>
      </c>
      <c r="P127" s="20">
        <v>2167.2291171087591</v>
      </c>
      <c r="Q127" s="20">
        <v>2733.4783950340161</v>
      </c>
      <c r="R127" s="20">
        <v>-169.41554606236718</v>
      </c>
      <c r="S127" s="20">
        <v>3275.6651362500279</v>
      </c>
      <c r="T127" s="20">
        <v>1462.1301212241997</v>
      </c>
      <c r="U127" s="20">
        <v>1620.2100333849121</v>
      </c>
      <c r="V127" s="20">
        <v>3833.8486995304866</v>
      </c>
      <c r="W127" s="20">
        <v>4088.1348884350718</v>
      </c>
    </row>
    <row r="128" spans="2:23" ht="15" x14ac:dyDescent="0.25">
      <c r="B128" s="3">
        <v>51</v>
      </c>
      <c r="C128" s="13">
        <v>-2.2300292628480326E-2</v>
      </c>
      <c r="D128" s="20">
        <v>2781.7166604711538</v>
      </c>
      <c r="E128" s="20">
        <v>1478.9075885091684</v>
      </c>
      <c r="F128" s="20">
        <v>2043.8152422789062</v>
      </c>
      <c r="G128" s="20">
        <v>1060.256469757373</v>
      </c>
      <c r="H128" s="20">
        <v>1507.8853533018168</v>
      </c>
      <c r="I128" s="20">
        <v>643.69228637454626</v>
      </c>
      <c r="J128" s="20">
        <v>3166.8237722980148</v>
      </c>
      <c r="K128" s="20">
        <v>2465.7073098812343</v>
      </c>
      <c r="L128" s="20">
        <v>627.48792651469012</v>
      </c>
      <c r="M128" s="20">
        <v>2266.6675214845191</v>
      </c>
      <c r="N128" s="20">
        <v>2448.241832174027</v>
      </c>
      <c r="O128" s="20">
        <v>-327.5592612190178</v>
      </c>
      <c r="P128" s="20">
        <v>1127.7295055497193</v>
      </c>
      <c r="Q128" s="20">
        <v>1616.1543226028562</v>
      </c>
      <c r="R128" s="20">
        <v>-897.17927336403841</v>
      </c>
      <c r="S128" s="20">
        <v>2083.1264300770326</v>
      </c>
      <c r="T128" s="20">
        <v>518.40236099868662</v>
      </c>
      <c r="U128" s="20">
        <v>655.12650934719613</v>
      </c>
      <c r="V128" s="20">
        <v>2563.2160888123044</v>
      </c>
      <c r="W128" s="20">
        <v>2781.7166604711538</v>
      </c>
    </row>
    <row r="129" spans="2:23" ht="15" x14ac:dyDescent="0.25">
      <c r="B129" s="3">
        <v>52</v>
      </c>
      <c r="C129" s="13">
        <v>-3.0698716451272243E-3</v>
      </c>
      <c r="D129" s="20">
        <v>3791.1551866945256</v>
      </c>
      <c r="E129" s="20">
        <v>2325.2705992391411</v>
      </c>
      <c r="F129" s="20">
        <v>2960.346855844381</v>
      </c>
      <c r="G129" s="20">
        <v>1855.2016199643049</v>
      </c>
      <c r="H129" s="20">
        <v>2357.8262570436009</v>
      </c>
      <c r="I129" s="20">
        <v>1388.0072005690572</v>
      </c>
      <c r="J129" s="20">
        <v>4225.2686525319896</v>
      </c>
      <c r="K129" s="20">
        <v>3435.1928830843963</v>
      </c>
      <c r="L129" s="20">
        <v>1369.8445429721728</v>
      </c>
      <c r="M129" s="20">
        <v>3211.1142164776857</v>
      </c>
      <c r="N129" s="20">
        <v>3415.5263284951616</v>
      </c>
      <c r="O129" s="20">
        <v>300.98892459993021</v>
      </c>
      <c r="P129" s="20">
        <v>1930.9263175976503</v>
      </c>
      <c r="Q129" s="20">
        <v>2479.4842584891758</v>
      </c>
      <c r="R129" s="20">
        <v>-334.85342043165133</v>
      </c>
      <c r="S129" s="20">
        <v>3004.5729379841805</v>
      </c>
      <c r="T129" s="20">
        <v>1247.5985242540246</v>
      </c>
      <c r="U129" s="20">
        <v>1400.8237671888837</v>
      </c>
      <c r="V129" s="20">
        <v>3545.0039133236933</v>
      </c>
      <c r="W129" s="20">
        <v>3791.1551866945256</v>
      </c>
    </row>
    <row r="130" spans="2:23" ht="15" x14ac:dyDescent="0.25">
      <c r="B130" s="3">
        <v>53</v>
      </c>
      <c r="C130" s="13">
        <v>2.9309049760215533E-3</v>
      </c>
      <c r="D130" s="20">
        <v>4106.1464764791717</v>
      </c>
      <c r="E130" s="20">
        <v>2589.3748209922705</v>
      </c>
      <c r="F130" s="20">
        <v>3246.3469119007977</v>
      </c>
      <c r="G130" s="20">
        <v>2103.2611022079227</v>
      </c>
      <c r="H130" s="20">
        <v>2623.0469461250759</v>
      </c>
      <c r="I130" s="20">
        <v>1620.2677184088484</v>
      </c>
      <c r="J130" s="20">
        <v>4555.5521807803234</v>
      </c>
      <c r="K130" s="20">
        <v>3737.71701228857</v>
      </c>
      <c r="L130" s="20">
        <v>1601.4939817675804</v>
      </c>
      <c r="M130" s="20">
        <v>3505.8250630130933</v>
      </c>
      <c r="N130" s="20">
        <v>3717.3636203853484</v>
      </c>
      <c r="O130" s="20">
        <v>497.12489385369099</v>
      </c>
      <c r="P130" s="20">
        <v>2181.5606982017325</v>
      </c>
      <c r="Q130" s="20">
        <v>2748.8829419651738</v>
      </c>
      <c r="R130" s="20">
        <v>-159.38186759017776</v>
      </c>
      <c r="S130" s="20">
        <v>3292.1066673328496</v>
      </c>
      <c r="T130" s="20">
        <v>1475.1412958075921</v>
      </c>
      <c r="U130" s="20">
        <v>1633.5156398829213</v>
      </c>
      <c r="V130" s="20">
        <v>3851.3669112713969</v>
      </c>
      <c r="W130" s="20">
        <v>4106.1464764791717</v>
      </c>
    </row>
    <row r="131" spans="2:23" ht="15" x14ac:dyDescent="0.25">
      <c r="B131" s="3">
        <v>54</v>
      </c>
      <c r="C131" s="13">
        <v>1.0033559403181954E-2</v>
      </c>
      <c r="D131" s="20">
        <v>4478.9772649176139</v>
      </c>
      <c r="E131" s="20">
        <v>2901.9745290459778</v>
      </c>
      <c r="F131" s="20">
        <v>3584.8630228251786</v>
      </c>
      <c r="G131" s="20">
        <v>2396.8698950343842</v>
      </c>
      <c r="H131" s="20">
        <v>2936.9681300665043</v>
      </c>
      <c r="I131" s="20">
        <v>1895.1765009613232</v>
      </c>
      <c r="J131" s="20">
        <v>4946.4832072517083</v>
      </c>
      <c r="K131" s="20">
        <v>4095.7913885354756</v>
      </c>
      <c r="L131" s="20">
        <v>1875.6794773933857</v>
      </c>
      <c r="M131" s="20">
        <v>3854.6514618328129</v>
      </c>
      <c r="N131" s="20">
        <v>4074.6250405105884</v>
      </c>
      <c r="O131" s="20">
        <v>729.27584668801455</v>
      </c>
      <c r="P131" s="20">
        <v>2478.2171987490574</v>
      </c>
      <c r="Q131" s="20">
        <v>3067.7492942167037</v>
      </c>
      <c r="R131" s="20">
        <v>48.310216337386464</v>
      </c>
      <c r="S131" s="20">
        <v>3632.4380685249334</v>
      </c>
      <c r="T131" s="20">
        <v>1744.4660475484579</v>
      </c>
      <c r="U131" s="20">
        <v>1908.934983760807</v>
      </c>
      <c r="V131" s="20">
        <v>4213.985059066209</v>
      </c>
      <c r="W131" s="20">
        <v>4478.9772649176139</v>
      </c>
    </row>
    <row r="132" spans="2:23" ht="15" x14ac:dyDescent="0.25">
      <c r="B132" s="3">
        <v>55</v>
      </c>
      <c r="C132" s="13">
        <v>5.8941028492963052E-3</v>
      </c>
      <c r="D132" s="20">
        <v>4261.6899300882187</v>
      </c>
      <c r="E132" s="20">
        <v>2719.7901184828688</v>
      </c>
      <c r="F132" s="20">
        <v>3387.574424832379</v>
      </c>
      <c r="G132" s="20">
        <v>2225.7534688858204</v>
      </c>
      <c r="H132" s="20">
        <v>2754.0135578574464</v>
      </c>
      <c r="I132" s="20">
        <v>1734.9585186101067</v>
      </c>
      <c r="J132" s="20">
        <v>4718.646978382666</v>
      </c>
      <c r="K132" s="20">
        <v>3887.1041521318912</v>
      </c>
      <c r="L132" s="20">
        <v>1715.8830296725864</v>
      </c>
      <c r="M132" s="20">
        <v>3651.3539851540954</v>
      </c>
      <c r="N132" s="20">
        <v>3866.4115983173742</v>
      </c>
      <c r="O132" s="20">
        <v>593.97730540940574</v>
      </c>
      <c r="P132" s="20">
        <v>2305.3245558594381</v>
      </c>
      <c r="Q132" s="20">
        <v>2881.9126573399571</v>
      </c>
      <c r="R132" s="20">
        <v>-72.733594370414721</v>
      </c>
      <c r="S132" s="20">
        <v>3434.0915118107969</v>
      </c>
      <c r="T132" s="20">
        <v>1587.5024615890766</v>
      </c>
      <c r="U132" s="20">
        <v>1748.4194441447244</v>
      </c>
      <c r="V132" s="20">
        <v>4002.649693698133</v>
      </c>
      <c r="W132" s="20">
        <v>4261.6899300882187</v>
      </c>
    </row>
    <row r="133" spans="2:23" ht="15" x14ac:dyDescent="0.25">
      <c r="B133" s="3">
        <v>56</v>
      </c>
      <c r="C133" s="13">
        <v>-5.6037463308502462E-3</v>
      </c>
      <c r="D133" s="20">
        <v>3658.1476602027706</v>
      </c>
      <c r="E133" s="20">
        <v>2213.7505337305665</v>
      </c>
      <c r="F133" s="20">
        <v>2839.5811036911236</v>
      </c>
      <c r="G133" s="20">
        <v>1750.4565707326037</v>
      </c>
      <c r="H133" s="20">
        <v>2245.8347545062315</v>
      </c>
      <c r="I133" s="20">
        <v>1289.9333871608014</v>
      </c>
      <c r="J133" s="20">
        <v>4085.8038591933691</v>
      </c>
      <c r="K133" s="20">
        <v>3307.449712290595</v>
      </c>
      <c r="L133" s="20">
        <v>1272.0287624518742</v>
      </c>
      <c r="M133" s="20">
        <v>3086.6702651710784</v>
      </c>
      <c r="N133" s="20">
        <v>3288.0731801089569</v>
      </c>
      <c r="O133" s="20">
        <v>218.16898331094535</v>
      </c>
      <c r="P133" s="20">
        <v>1825.0939974698986</v>
      </c>
      <c r="Q133" s="20">
        <v>2365.7285652642113</v>
      </c>
      <c r="R133" s="20">
        <v>-408.94765087551036</v>
      </c>
      <c r="S133" s="20">
        <v>2883.1595803330429</v>
      </c>
      <c r="T133" s="20">
        <v>1151.5168159753289</v>
      </c>
      <c r="U133" s="20">
        <v>1302.5678108323491</v>
      </c>
      <c r="V133" s="20">
        <v>3415.6397502908603</v>
      </c>
      <c r="W133" s="20">
        <v>3658.1476602027706</v>
      </c>
    </row>
    <row r="134" spans="2:23" ht="15" x14ac:dyDescent="0.25">
      <c r="B134" s="3">
        <v>57</v>
      </c>
      <c r="C134" s="13">
        <v>6.3629970543366693E-3</v>
      </c>
      <c r="D134" s="20">
        <v>4286.3030093182779</v>
      </c>
      <c r="E134" s="20">
        <v>2740.4269371690198</v>
      </c>
      <c r="F134" s="20">
        <v>3409.9221603660499</v>
      </c>
      <c r="G134" s="20">
        <v>2245.1365689531376</v>
      </c>
      <c r="H134" s="20">
        <v>2774.7376160949798</v>
      </c>
      <c r="I134" s="20">
        <v>1753.10710465994</v>
      </c>
      <c r="J134" s="20">
        <v>4744.4549766124501</v>
      </c>
      <c r="K134" s="20">
        <v>3910.7430608972645</v>
      </c>
      <c r="L134" s="20">
        <v>1733.983866665787</v>
      </c>
      <c r="M134" s="20">
        <v>3674.3823724491622</v>
      </c>
      <c r="N134" s="20">
        <v>3889.9968383567366</v>
      </c>
      <c r="O134" s="20">
        <v>609.30315824301169</v>
      </c>
      <c r="P134" s="20">
        <v>2324.9088557040541</v>
      </c>
      <c r="Q134" s="20">
        <v>2902.9631795477326</v>
      </c>
      <c r="R134" s="20">
        <v>-59.02243672011673</v>
      </c>
      <c r="S134" s="20">
        <v>3456.5590869193384</v>
      </c>
      <c r="T134" s="20">
        <v>1605.2824080387195</v>
      </c>
      <c r="U134" s="20">
        <v>1766.6017357970554</v>
      </c>
      <c r="V134" s="20">
        <v>4026.588567521595</v>
      </c>
      <c r="W134" s="20">
        <v>4286.3030093182779</v>
      </c>
    </row>
    <row r="135" spans="2:23" ht="15" x14ac:dyDescent="0.25">
      <c r="B135" s="3">
        <v>58</v>
      </c>
      <c r="C135" s="13">
        <v>1.8893939522484852E-2</v>
      </c>
      <c r="D135" s="20">
        <v>4944.0741578639745</v>
      </c>
      <c r="E135" s="20">
        <v>3291.9346864693034</v>
      </c>
      <c r="F135" s="20">
        <v>4007.1532313743282</v>
      </c>
      <c r="G135" s="20">
        <v>2763.1393704102484</v>
      </c>
      <c r="H135" s="20">
        <v>3328.5767949321935</v>
      </c>
      <c r="I135" s="20">
        <v>2238.1181907942509</v>
      </c>
      <c r="J135" s="20">
        <v>5434.1596851780823</v>
      </c>
      <c r="K135" s="20">
        <v>4542.4800338956711</v>
      </c>
      <c r="L135" s="20">
        <v>2217.7188852454938</v>
      </c>
      <c r="M135" s="20">
        <v>4289.8034913855045</v>
      </c>
      <c r="N135" s="20">
        <v>4520.2995438578009</v>
      </c>
      <c r="O135" s="20">
        <v>1018.8782352407711</v>
      </c>
      <c r="P135" s="20">
        <v>2848.2886117211137</v>
      </c>
      <c r="Q135" s="20">
        <v>3465.5269303354316</v>
      </c>
      <c r="R135" s="20">
        <v>307.40079018416964</v>
      </c>
      <c r="S135" s="20">
        <v>4056.9928053520198</v>
      </c>
      <c r="T135" s="20">
        <v>2080.4418014631801</v>
      </c>
      <c r="U135" s="20">
        <v>2252.5135858163048</v>
      </c>
      <c r="V135" s="20">
        <v>4666.3419434633161</v>
      </c>
      <c r="W135" s="20">
        <v>4944.0741578639745</v>
      </c>
    </row>
    <row r="136" spans="2:23" ht="15" x14ac:dyDescent="0.25">
      <c r="B136" s="3">
        <v>59</v>
      </c>
      <c r="C136" s="13">
        <v>2.7694604095817199E-2</v>
      </c>
      <c r="D136" s="20">
        <v>5406.0364770654678</v>
      </c>
      <c r="E136" s="20">
        <v>3679.2666627769513</v>
      </c>
      <c r="F136" s="20">
        <v>4426.5973667277503</v>
      </c>
      <c r="G136" s="20">
        <v>3126.9403307337234</v>
      </c>
      <c r="H136" s="20">
        <v>3717.5461683776093</v>
      </c>
      <c r="I136" s="20">
        <v>2578.7485858555456</v>
      </c>
      <c r="J136" s="20">
        <v>5918.5494116621649</v>
      </c>
      <c r="K136" s="20">
        <v>4986.1581700026127</v>
      </c>
      <c r="L136" s="20">
        <v>2557.4530793586555</v>
      </c>
      <c r="M136" s="20">
        <v>4722.0227640276562</v>
      </c>
      <c r="N136" s="20">
        <v>4962.970372877935</v>
      </c>
      <c r="O136" s="20">
        <v>1306.5288153480737</v>
      </c>
      <c r="P136" s="20">
        <v>3215.8658860471805</v>
      </c>
      <c r="Q136" s="20">
        <v>3860.62369854603</v>
      </c>
      <c r="R136" s="20">
        <v>564.74519345308227</v>
      </c>
      <c r="S136" s="20">
        <v>4478.6862069358531</v>
      </c>
      <c r="T136" s="20">
        <v>2414.1532083287093</v>
      </c>
      <c r="U136" s="20">
        <v>2593.7766005573449</v>
      </c>
      <c r="V136" s="20">
        <v>5115.650116861395</v>
      </c>
      <c r="W136" s="20">
        <v>5406.0364770654678</v>
      </c>
    </row>
    <row r="137" spans="2:23" ht="15" x14ac:dyDescent="0.25">
      <c r="B137" s="3">
        <v>60</v>
      </c>
      <c r="C137" s="13">
        <v>9.9514965366073738E-3</v>
      </c>
      <c r="D137" s="20">
        <v>4474.6696411186158</v>
      </c>
      <c r="E137" s="20">
        <v>2898.3628049509471</v>
      </c>
      <c r="F137" s="20">
        <v>3580.9518649997472</v>
      </c>
      <c r="G137" s="20">
        <v>2393.4775887582</v>
      </c>
      <c r="H137" s="20">
        <v>2933.3411378628298</v>
      </c>
      <c r="I137" s="20">
        <v>1892.0002514374128</v>
      </c>
      <c r="J137" s="20">
        <v>4941.9664563673514</v>
      </c>
      <c r="K137" s="20">
        <v>4091.654257824267</v>
      </c>
      <c r="L137" s="20">
        <v>1872.5115846041535</v>
      </c>
      <c r="M137" s="20">
        <v>3850.6211806868578</v>
      </c>
      <c r="N137" s="20">
        <v>4070.4973025567542</v>
      </c>
      <c r="O137" s="20">
        <v>726.59361388857815</v>
      </c>
      <c r="P137" s="20">
        <v>2474.7896797739286</v>
      </c>
      <c r="Q137" s="20">
        <v>3064.0651663757299</v>
      </c>
      <c r="R137" s="20">
        <v>45.910577167730935</v>
      </c>
      <c r="S137" s="20">
        <v>3628.505937143128</v>
      </c>
      <c r="T137" s="20">
        <v>1741.3543149710131</v>
      </c>
      <c r="U137" s="20">
        <v>1905.7528352977943</v>
      </c>
      <c r="V137" s="20">
        <v>4209.7954303879224</v>
      </c>
      <c r="W137" s="20">
        <v>4474.6696411186158</v>
      </c>
    </row>
    <row r="138" spans="2:23" ht="15" x14ac:dyDescent="0.25">
      <c r="B138" s="3">
        <v>61</v>
      </c>
      <c r="C138" s="13">
        <v>2.4285705618307792E-2</v>
      </c>
      <c r="D138" s="20">
        <v>5227.0974170125955</v>
      </c>
      <c r="E138" s="20">
        <v>3529.2353357875272</v>
      </c>
      <c r="F138" s="20">
        <v>4264.1275370356552</v>
      </c>
      <c r="G138" s="20">
        <v>2986.0236386555953</v>
      </c>
      <c r="H138" s="20">
        <v>3566.8806028527297</v>
      </c>
      <c r="I138" s="20">
        <v>2446.8069096966265</v>
      </c>
      <c r="J138" s="20">
        <v>5730.9231946448326</v>
      </c>
      <c r="K138" s="20">
        <v>4814.3014073596869</v>
      </c>
      <c r="L138" s="20">
        <v>2425.8585426710988</v>
      </c>
      <c r="M138" s="20">
        <v>4554.6045414397022</v>
      </c>
      <c r="N138" s="20">
        <v>4791.5037861775172</v>
      </c>
      <c r="O138" s="20">
        <v>1195.1086360636809</v>
      </c>
      <c r="P138" s="20">
        <v>3073.4864554512087</v>
      </c>
      <c r="Q138" s="20">
        <v>3707.5847137739929</v>
      </c>
      <c r="R138" s="20">
        <v>465.06397765521615</v>
      </c>
      <c r="S138" s="20">
        <v>4315.3451339229314</v>
      </c>
      <c r="T138" s="20">
        <v>2284.8915716293013</v>
      </c>
      <c r="U138" s="20">
        <v>2461.5898819649638</v>
      </c>
      <c r="V138" s="20">
        <v>4941.6125841879602</v>
      </c>
      <c r="W138" s="20">
        <v>5227.0974170125955</v>
      </c>
    </row>
    <row r="139" spans="2:23" ht="15" x14ac:dyDescent="0.25">
      <c r="B139" s="3">
        <v>62</v>
      </c>
      <c r="C139" s="13">
        <v>1.3854695654471907E-2</v>
      </c>
      <c r="D139" s="20">
        <v>4679.555408752316</v>
      </c>
      <c r="E139" s="20">
        <v>3070.1491303639023</v>
      </c>
      <c r="F139" s="20">
        <v>3766.9803138132438</v>
      </c>
      <c r="G139" s="20">
        <v>2554.8276294944026</v>
      </c>
      <c r="H139" s="20">
        <v>3105.8536683266038</v>
      </c>
      <c r="I139" s="20">
        <v>2043.0738716671681</v>
      </c>
      <c r="J139" s="20">
        <v>5156.7990451293863</v>
      </c>
      <c r="K139" s="20">
        <v>4288.4307733974147</v>
      </c>
      <c r="L139" s="20">
        <v>2023.1877290840907</v>
      </c>
      <c r="M139" s="20">
        <v>4042.3155544064193</v>
      </c>
      <c r="N139" s="20">
        <v>4266.8270654898142</v>
      </c>
      <c r="O139" s="20">
        <v>854.17005782330079</v>
      </c>
      <c r="P139" s="20">
        <v>2637.814560558958</v>
      </c>
      <c r="Q139" s="20">
        <v>3239.2952690913453</v>
      </c>
      <c r="R139" s="20">
        <v>160.04587223059752</v>
      </c>
      <c r="S139" s="20">
        <v>3815.5319622070592</v>
      </c>
      <c r="T139" s="20">
        <v>1889.3592818738302</v>
      </c>
      <c r="U139" s="20">
        <v>2057.1070298586546</v>
      </c>
      <c r="V139" s="20">
        <v>4409.0689342743044</v>
      </c>
      <c r="W139" s="20">
        <v>4679.555408752316</v>
      </c>
    </row>
    <row r="140" spans="2:23" ht="15" x14ac:dyDescent="0.25">
      <c r="B140" s="3">
        <v>63</v>
      </c>
      <c r="C140" s="13">
        <v>5.8448424181891806E-3</v>
      </c>
      <c r="D140" s="20">
        <v>4259.1041636600739</v>
      </c>
      <c r="E140" s="20">
        <v>2717.6220844695845</v>
      </c>
      <c r="F140" s="20">
        <v>3385.2266477116073</v>
      </c>
      <c r="G140" s="20">
        <v>2223.7171462884316</v>
      </c>
      <c r="H140" s="20">
        <v>2751.8363587534795</v>
      </c>
      <c r="I140" s="20">
        <v>1733.0518898584842</v>
      </c>
      <c r="J140" s="20">
        <v>4715.9356778267102</v>
      </c>
      <c r="K140" s="20">
        <v>3884.6207287409297</v>
      </c>
      <c r="L140" s="20">
        <v>1713.981417274525</v>
      </c>
      <c r="M140" s="20">
        <v>3648.9347010732463</v>
      </c>
      <c r="N140" s="20">
        <v>3863.9338131803142</v>
      </c>
      <c r="O140" s="20">
        <v>592.36722341318637</v>
      </c>
      <c r="P140" s="20">
        <v>2303.2670958974559</v>
      </c>
      <c r="Q140" s="20">
        <v>2879.7011610411364</v>
      </c>
      <c r="R140" s="20">
        <v>-74.174041980069433</v>
      </c>
      <c r="S140" s="20">
        <v>3431.7311447517041</v>
      </c>
      <c r="T140" s="20">
        <v>1585.6345608606066</v>
      </c>
      <c r="U140" s="20">
        <v>1746.5092743970899</v>
      </c>
      <c r="V140" s="20">
        <v>4000.1347569979434</v>
      </c>
      <c r="W140" s="20">
        <v>4259.1041636600739</v>
      </c>
    </row>
    <row r="141" spans="2:23" ht="15" x14ac:dyDescent="0.25">
      <c r="B141" s="3">
        <v>64</v>
      </c>
      <c r="C141" s="13">
        <v>2.2746502262386628E-3</v>
      </c>
      <c r="D141" s="20">
        <v>4071.6985136383473</v>
      </c>
      <c r="E141" s="20">
        <v>2560.4919511729922</v>
      </c>
      <c r="F141" s="20">
        <v>3215.0694778160614</v>
      </c>
      <c r="G141" s="20">
        <v>2076.1329113538691</v>
      </c>
      <c r="H141" s="20">
        <v>2594.0419776119998</v>
      </c>
      <c r="I141" s="20">
        <v>1594.8673281523247</v>
      </c>
      <c r="J141" s="20">
        <v>4519.4318337198902</v>
      </c>
      <c r="K141" s="20">
        <v>3704.632478527642</v>
      </c>
      <c r="L141" s="20">
        <v>1576.1604201151999</v>
      </c>
      <c r="M141" s="20">
        <v>3473.5950026289456</v>
      </c>
      <c r="N141" s="20">
        <v>3684.3542002768854</v>
      </c>
      <c r="O141" s="20">
        <v>475.67514333766167</v>
      </c>
      <c r="P141" s="20">
        <v>2154.150912249921</v>
      </c>
      <c r="Q141" s="20">
        <v>2719.4210611490616</v>
      </c>
      <c r="R141" s="20">
        <v>-178.57172371616025</v>
      </c>
      <c r="S141" s="20">
        <v>3260.6615082274711</v>
      </c>
      <c r="T141" s="20">
        <v>1450.256846004123</v>
      </c>
      <c r="U141" s="20">
        <v>1608.0680759537527</v>
      </c>
      <c r="V141" s="20">
        <v>3817.8625525435036</v>
      </c>
      <c r="W141" s="20">
        <v>4071.6985136383473</v>
      </c>
    </row>
    <row r="142" spans="2:23" ht="15" x14ac:dyDescent="0.25">
      <c r="B142" s="3">
        <v>65</v>
      </c>
      <c r="C142" s="13">
        <v>-1.1288793683173835E-2</v>
      </c>
      <c r="D142" s="20">
        <v>3359.7295535057119</v>
      </c>
      <c r="E142" s="20">
        <v>1963.5420854901326</v>
      </c>
      <c r="F142" s="20">
        <v>2568.6288646563271</v>
      </c>
      <c r="G142" s="20">
        <v>1515.448672291976</v>
      </c>
      <c r="H142" s="20">
        <v>1994.5685815695329</v>
      </c>
      <c r="I142" s="20">
        <v>1069.8931948062282</v>
      </c>
      <c r="J142" s="20">
        <v>3772.8981110995801</v>
      </c>
      <c r="K142" s="20">
        <v>3020.8428098298727</v>
      </c>
      <c r="L142" s="20">
        <v>1052.5674973799951</v>
      </c>
      <c r="M142" s="20">
        <v>2807.4655515857894</v>
      </c>
      <c r="N142" s="20">
        <v>3002.1169771992882</v>
      </c>
      <c r="O142" s="20">
        <v>32.352656008955591</v>
      </c>
      <c r="P142" s="20">
        <v>1587.6466782624516</v>
      </c>
      <c r="Q142" s="20">
        <v>2110.5042219988782</v>
      </c>
      <c r="R142" s="20">
        <v>-575.18681454871898</v>
      </c>
      <c r="S142" s="20">
        <v>2610.7543618191057</v>
      </c>
      <c r="T142" s="20">
        <v>935.94614693860603</v>
      </c>
      <c r="U142" s="20">
        <v>1082.118959244669</v>
      </c>
      <c r="V142" s="20">
        <v>3125.3959601464003</v>
      </c>
      <c r="W142" s="20">
        <v>3359.7295535057119</v>
      </c>
    </row>
    <row r="143" spans="2:23" ht="15" x14ac:dyDescent="0.25">
      <c r="B143" s="3">
        <v>66</v>
      </c>
      <c r="C143" s="13">
        <v>-1.5843201557339537E-2</v>
      </c>
      <c r="D143" s="20">
        <v>3120.6606960793615</v>
      </c>
      <c r="E143" s="20">
        <v>1763.094972875801</v>
      </c>
      <c r="F143" s="20">
        <v>2351.5634763656672</v>
      </c>
      <c r="G143" s="20">
        <v>1327.1790314574669</v>
      </c>
      <c r="H143" s="20">
        <v>1793.274104036876</v>
      </c>
      <c r="I143" s="20">
        <v>893.61448988338952</v>
      </c>
      <c r="J143" s="20">
        <v>3522.2229074167817</v>
      </c>
      <c r="K143" s="20">
        <v>2791.2361500324187</v>
      </c>
      <c r="L143" s="20">
        <v>876.7525829608162</v>
      </c>
      <c r="M143" s="20">
        <v>2583.7889369068798</v>
      </c>
      <c r="N143" s="20">
        <v>2773.0316061397061</v>
      </c>
      <c r="O143" s="20">
        <v>-116.50860965259562</v>
      </c>
      <c r="P143" s="20">
        <v>1397.422767487823</v>
      </c>
      <c r="Q143" s="20">
        <v>1906.0387731453466</v>
      </c>
      <c r="R143" s="20">
        <v>-708.36441345095864</v>
      </c>
      <c r="S143" s="20">
        <v>2392.5249619080123</v>
      </c>
      <c r="T143" s="20">
        <v>763.2480686897502</v>
      </c>
      <c r="U143" s="20">
        <v>905.51286904009521</v>
      </c>
      <c r="V143" s="20">
        <v>2892.8757151353593</v>
      </c>
      <c r="W143" s="20">
        <v>3120.6606960793615</v>
      </c>
    </row>
    <row r="144" spans="2:23" ht="15" x14ac:dyDescent="0.25">
      <c r="B144" s="3">
        <v>67</v>
      </c>
      <c r="C144" s="13">
        <v>1.0331965597019439E-2</v>
      </c>
      <c r="D144" s="20">
        <v>4494.6411294156396</v>
      </c>
      <c r="E144" s="20">
        <v>2915.1078850372678</v>
      </c>
      <c r="F144" s="20">
        <v>3599.0852133103763</v>
      </c>
      <c r="G144" s="20">
        <v>2409.2053793583182</v>
      </c>
      <c r="H144" s="20">
        <v>2950.1570056658429</v>
      </c>
      <c r="I144" s="20">
        <v>1906.7263355049099</v>
      </c>
      <c r="J144" s="20">
        <v>4962.9075230985018</v>
      </c>
      <c r="K144" s="20">
        <v>4110.8352869571654</v>
      </c>
      <c r="L144" s="20">
        <v>1887.1989242416316</v>
      </c>
      <c r="M144" s="20">
        <v>3869.3068218885937</v>
      </c>
      <c r="N144" s="20">
        <v>4089.6347839350856</v>
      </c>
      <c r="O144" s="20">
        <v>739.02928224389916</v>
      </c>
      <c r="P144" s="20">
        <v>2490.6807274358762</v>
      </c>
      <c r="Q144" s="20">
        <v>3081.1459328247092</v>
      </c>
      <c r="R144" s="20">
        <v>57.036053260832887</v>
      </c>
      <c r="S144" s="20">
        <v>3646.7365254067372</v>
      </c>
      <c r="T144" s="20">
        <v>1755.781278339623</v>
      </c>
      <c r="U144" s="20">
        <v>1920.5062686879637</v>
      </c>
      <c r="V144" s="20">
        <v>4229.2198564802657</v>
      </c>
      <c r="W144" s="20">
        <v>4494.6411294156396</v>
      </c>
    </row>
    <row r="145" spans="2:23" ht="15" x14ac:dyDescent="0.25">
      <c r="B145" s="3">
        <v>68</v>
      </c>
      <c r="C145" s="13">
        <v>6.697455155145568E-3</v>
      </c>
      <c r="D145" s="20">
        <v>4303.8593016457444</v>
      </c>
      <c r="E145" s="20">
        <v>2755.1469979211315</v>
      </c>
      <c r="F145" s="20">
        <v>3425.8626030152145</v>
      </c>
      <c r="G145" s="20">
        <v>2258.9623632722332</v>
      </c>
      <c r="H145" s="20">
        <v>2789.51990404964</v>
      </c>
      <c r="I145" s="20">
        <v>1766.0523310187782</v>
      </c>
      <c r="J145" s="20">
        <v>4762.863594123236</v>
      </c>
      <c r="K145" s="20">
        <v>3927.6044860244556</v>
      </c>
      <c r="L145" s="20">
        <v>1746.8950340436741</v>
      </c>
      <c r="M145" s="20">
        <v>3690.8083179963796</v>
      </c>
      <c r="N145" s="20">
        <v>3906.8199820550217</v>
      </c>
      <c r="O145" s="20">
        <v>620.23495389521622</v>
      </c>
      <c r="P145" s="20">
        <v>2338.8781640497145</v>
      </c>
      <c r="Q145" s="20">
        <v>2917.9783313729558</v>
      </c>
      <c r="R145" s="20">
        <v>-49.242388900553351</v>
      </c>
      <c r="S145" s="20">
        <v>3472.5850100802718</v>
      </c>
      <c r="T145" s="20">
        <v>1617.9646870221413</v>
      </c>
      <c r="U145" s="20">
        <v>1779.5710040648733</v>
      </c>
      <c r="V145" s="20">
        <v>4043.6639550790296</v>
      </c>
      <c r="W145" s="20">
        <v>4303.8593016457444</v>
      </c>
    </row>
    <row r="146" spans="2:23" ht="15" x14ac:dyDescent="0.25">
      <c r="B146" s="3">
        <v>69</v>
      </c>
      <c r="C146" s="13">
        <v>7.038696689536085E-3</v>
      </c>
      <c r="D146" s="20">
        <v>4321.771668299577</v>
      </c>
      <c r="E146" s="20">
        <v>2770.1656089376511</v>
      </c>
      <c r="F146" s="20">
        <v>3442.1263475479655</v>
      </c>
      <c r="G146" s="20">
        <v>2273.0685704659154</v>
      </c>
      <c r="H146" s="20">
        <v>2804.6020043523422</v>
      </c>
      <c r="I146" s="20">
        <v>1779.2601106929392</v>
      </c>
      <c r="J146" s="20">
        <v>4781.6455727035027</v>
      </c>
      <c r="K146" s="20">
        <v>3944.8078922762325</v>
      </c>
      <c r="L146" s="20">
        <v>1760.0680639572779</v>
      </c>
      <c r="M146" s="20">
        <v>3707.5674123307426</v>
      </c>
      <c r="N146" s="20">
        <v>3923.9843304591741</v>
      </c>
      <c r="O146" s="20">
        <v>631.388466735777</v>
      </c>
      <c r="P146" s="20">
        <v>2353.130796001873</v>
      </c>
      <c r="Q146" s="20">
        <v>2933.2980184594817</v>
      </c>
      <c r="R146" s="20">
        <v>-39.263983485080416</v>
      </c>
      <c r="S146" s="20">
        <v>3488.9359688288723</v>
      </c>
      <c r="T146" s="20">
        <v>1630.9041862580825</v>
      </c>
      <c r="U146" s="20">
        <v>1792.8033132627306</v>
      </c>
      <c r="V146" s="20">
        <v>4061.0856633178801</v>
      </c>
      <c r="W146" s="20">
        <v>4321.771668299577</v>
      </c>
    </row>
    <row r="147" spans="2:23" ht="15" x14ac:dyDescent="0.25">
      <c r="B147" s="3">
        <v>70</v>
      </c>
      <c r="C147" s="13">
        <v>2.3700421650397312E-2</v>
      </c>
      <c r="D147" s="20">
        <v>5196.3748349900197</v>
      </c>
      <c r="E147" s="20">
        <v>3503.476008852278</v>
      </c>
      <c r="F147" s="20">
        <v>4236.2326063959508</v>
      </c>
      <c r="G147" s="20">
        <v>2961.829230629527</v>
      </c>
      <c r="H147" s="20">
        <v>3541.0123816077557</v>
      </c>
      <c r="I147" s="20">
        <v>2424.153448977705</v>
      </c>
      <c r="J147" s="20">
        <v>5698.7090886793876</v>
      </c>
      <c r="K147" s="20">
        <v>4784.7948061465622</v>
      </c>
      <c r="L147" s="20">
        <v>2403.2646833655263</v>
      </c>
      <c r="M147" s="20">
        <v>4525.8600064342527</v>
      </c>
      <c r="N147" s="20">
        <v>4762.0641754380958</v>
      </c>
      <c r="O147" s="20">
        <v>1175.9785724765397</v>
      </c>
      <c r="P147" s="20">
        <v>3049.0409054772699</v>
      </c>
      <c r="Q147" s="20">
        <v>3681.3089930849428</v>
      </c>
      <c r="R147" s="20">
        <v>447.94941179377201</v>
      </c>
      <c r="S147" s="20">
        <v>4287.3006169135542</v>
      </c>
      <c r="T147" s="20">
        <v>2262.6982548951219</v>
      </c>
      <c r="U147" s="20">
        <v>2438.8943491782757</v>
      </c>
      <c r="V147" s="20">
        <v>4911.7315600505472</v>
      </c>
      <c r="W147" s="20">
        <v>5196.3748349900197</v>
      </c>
    </row>
    <row r="148" spans="2:23" ht="15" x14ac:dyDescent="0.25">
      <c r="B148" s="3">
        <v>71</v>
      </c>
      <c r="C148" s="13">
        <v>5.0189857968066104E-3</v>
      </c>
      <c r="D148" s="20">
        <v>4215.7535011092186</v>
      </c>
      <c r="E148" s="20">
        <v>2681.274752442393</v>
      </c>
      <c r="F148" s="20">
        <v>3345.8659024411463</v>
      </c>
      <c r="G148" s="20">
        <v>2189.5779708381042</v>
      </c>
      <c r="H148" s="20">
        <v>2715.3353729588016</v>
      </c>
      <c r="I148" s="20">
        <v>1701.0870461967961</v>
      </c>
      <c r="J148" s="20">
        <v>4670.4804216226794</v>
      </c>
      <c r="K148" s="20">
        <v>3842.9858586224955</v>
      </c>
      <c r="L148" s="20">
        <v>1682.1006733397312</v>
      </c>
      <c r="M148" s="20">
        <v>3608.3751336421337</v>
      </c>
      <c r="N148" s="20">
        <v>3822.3934690173328</v>
      </c>
      <c r="O148" s="20">
        <v>565.37401917881516</v>
      </c>
      <c r="P148" s="20">
        <v>2268.7735501723064</v>
      </c>
      <c r="Q148" s="20">
        <v>2842.6251789497055</v>
      </c>
      <c r="R148" s="20">
        <v>-98.323306804840058</v>
      </c>
      <c r="S148" s="20">
        <v>3392.1593277611282</v>
      </c>
      <c r="T148" s="20">
        <v>1554.3189968262832</v>
      </c>
      <c r="U148" s="20">
        <v>1714.4850655423556</v>
      </c>
      <c r="V148" s="20">
        <v>3957.9715627357155</v>
      </c>
      <c r="W148" s="20">
        <v>4215.7535011092186</v>
      </c>
    </row>
    <row r="149" spans="2:23" ht="15" x14ac:dyDescent="0.25">
      <c r="B149" s="3">
        <v>72</v>
      </c>
      <c r="C149" s="13">
        <v>2.6326929757575761E-2</v>
      </c>
      <c r="D149" s="20">
        <v>5334.2448522464856</v>
      </c>
      <c r="E149" s="20">
        <v>3619.0730262666439</v>
      </c>
      <c r="F149" s="20">
        <v>4361.413314379357</v>
      </c>
      <c r="G149" s="20">
        <v>3070.4035506398977</v>
      </c>
      <c r="H149" s="20">
        <v>3657.0980708515226</v>
      </c>
      <c r="I149" s="20">
        <v>2525.8126460445847</v>
      </c>
      <c r="J149" s="20">
        <v>5843.2724376223241</v>
      </c>
      <c r="K149" s="20">
        <v>4917.2080133256941</v>
      </c>
      <c r="L149" s="20">
        <v>2504.6564143750029</v>
      </c>
      <c r="M149" s="20">
        <v>4654.8533812202131</v>
      </c>
      <c r="N149" s="20">
        <v>4894.1767575669401</v>
      </c>
      <c r="O149" s="20">
        <v>1261.8262461824288</v>
      </c>
      <c r="P149" s="20">
        <v>3158.7422448462821</v>
      </c>
      <c r="Q149" s="20">
        <v>3799.223368320836</v>
      </c>
      <c r="R149" s="20">
        <v>524.75238001175831</v>
      </c>
      <c r="S149" s="20">
        <v>4413.1526055644763</v>
      </c>
      <c r="T149" s="20">
        <v>2362.2925194289828</v>
      </c>
      <c r="U149" s="20">
        <v>2540.7423479775407</v>
      </c>
      <c r="V149" s="20">
        <v>5045.8250197226216</v>
      </c>
      <c r="W149" s="20">
        <v>5334.2448522464856</v>
      </c>
    </row>
    <row r="150" spans="2:23" ht="15" x14ac:dyDescent="0.25">
      <c r="B150" s="3">
        <v>73</v>
      </c>
      <c r="C150" s="13">
        <v>7.492036215289502E-3</v>
      </c>
      <c r="D150" s="20">
        <v>4345.5682551320488</v>
      </c>
      <c r="E150" s="20">
        <v>2790.1178401567031</v>
      </c>
      <c r="F150" s="20">
        <v>3463.7327391808612</v>
      </c>
      <c r="G150" s="20">
        <v>2291.8086728124399</v>
      </c>
      <c r="H150" s="20">
        <v>2824.6385811154978</v>
      </c>
      <c r="I150" s="20">
        <v>1796.8066516919234</v>
      </c>
      <c r="J150" s="20">
        <v>4806.5974393556562</v>
      </c>
      <c r="K150" s="20">
        <v>3967.6626249085111</v>
      </c>
      <c r="L150" s="20">
        <v>1777.5684398843609</v>
      </c>
      <c r="M150" s="20">
        <v>3729.8318763889265</v>
      </c>
      <c r="N150" s="20">
        <v>3946.7871747240233</v>
      </c>
      <c r="O150" s="20">
        <v>646.20591335948939</v>
      </c>
      <c r="P150" s="20">
        <v>2372.0654237032468</v>
      </c>
      <c r="Q150" s="20">
        <v>2953.650229367513</v>
      </c>
      <c r="R150" s="20">
        <v>-26.00766758289933</v>
      </c>
      <c r="S150" s="20">
        <v>3510.658224585176</v>
      </c>
      <c r="T150" s="20">
        <v>1648.0943165790754</v>
      </c>
      <c r="U150" s="20">
        <v>1810.3824417445362</v>
      </c>
      <c r="V150" s="20">
        <v>4084.2304102342259</v>
      </c>
      <c r="W150" s="20">
        <v>4345.5682551320488</v>
      </c>
    </row>
    <row r="151" spans="2:23" ht="15" x14ac:dyDescent="0.25">
      <c r="B151" s="3">
        <v>74</v>
      </c>
      <c r="C151" s="13">
        <v>-1.8552462158020259E-2</v>
      </c>
      <c r="D151" s="20">
        <v>2978.4468552969047</v>
      </c>
      <c r="E151" s="20">
        <v>1643.8558797311839</v>
      </c>
      <c r="F151" s="20">
        <v>2222.4387425878258</v>
      </c>
      <c r="G151" s="20">
        <v>1215.1838974444236</v>
      </c>
      <c r="H151" s="20">
        <v>1673.5309426464969</v>
      </c>
      <c r="I151" s="20">
        <v>788.75235122964523</v>
      </c>
      <c r="J151" s="20">
        <v>3373.1048504333967</v>
      </c>
      <c r="K151" s="20">
        <v>2654.6510451779086</v>
      </c>
      <c r="L151" s="20">
        <v>772.16633732615583</v>
      </c>
      <c r="M151" s="20">
        <v>2450.7314119362572</v>
      </c>
      <c r="N151" s="20">
        <v>2636.7565980262225</v>
      </c>
      <c r="O151" s="20">
        <v>-205.06105668132955</v>
      </c>
      <c r="P151" s="20">
        <v>1284.265105502287</v>
      </c>
      <c r="Q151" s="20">
        <v>1784.4093099781194</v>
      </c>
      <c r="R151" s="20">
        <v>-787.58718654639506</v>
      </c>
      <c r="S151" s="20">
        <v>2262.7077976520295</v>
      </c>
      <c r="T151" s="20">
        <v>660.51592169279138</v>
      </c>
      <c r="U151" s="20">
        <v>800.45598014229154</v>
      </c>
      <c r="V151" s="20">
        <v>2754.557418646722</v>
      </c>
      <c r="W151" s="20">
        <v>2978.4468552969047</v>
      </c>
    </row>
    <row r="152" spans="2:23" ht="15" x14ac:dyDescent="0.25">
      <c r="B152" s="3">
        <v>75</v>
      </c>
      <c r="C152" s="13">
        <v>-2.431183732826598E-3</v>
      </c>
      <c r="D152" s="20">
        <v>3824.6810354249092</v>
      </c>
      <c r="E152" s="20">
        <v>2353.3803231416778</v>
      </c>
      <c r="F152" s="20">
        <v>2990.7870455486218</v>
      </c>
      <c r="G152" s="20">
        <v>1881.6036347105601</v>
      </c>
      <c r="H152" s="20">
        <v>2386.0548112629649</v>
      </c>
      <c r="I152" s="20">
        <v>1412.7276650379654</v>
      </c>
      <c r="J152" s="20">
        <v>4260.4221185651641</v>
      </c>
      <c r="K152" s="20">
        <v>3467.3917994414924</v>
      </c>
      <c r="L152" s="20">
        <v>1394.4999677264327</v>
      </c>
      <c r="M152" s="20">
        <v>3242.4815322752238</v>
      </c>
      <c r="N152" s="20">
        <v>3447.6521418661187</v>
      </c>
      <c r="O152" s="20">
        <v>321.86450131915944</v>
      </c>
      <c r="P152" s="20">
        <v>1957.6023896138345</v>
      </c>
      <c r="Q152" s="20">
        <v>2508.1574942365996</v>
      </c>
      <c r="R152" s="20">
        <v>-316.17724452510311</v>
      </c>
      <c r="S152" s="20">
        <v>3035.1763629919551</v>
      </c>
      <c r="T152" s="20">
        <v>1271.8168591292915</v>
      </c>
      <c r="U152" s="20">
        <v>1425.5901425704474</v>
      </c>
      <c r="V152" s="20">
        <v>3577.6114166384768</v>
      </c>
      <c r="W152" s="20">
        <v>3824.6810354249092</v>
      </c>
    </row>
    <row r="153" spans="2:23" ht="15" x14ac:dyDescent="0.25">
      <c r="B153" s="3">
        <v>76</v>
      </c>
      <c r="C153" s="13">
        <v>1.9657112698133659E-2</v>
      </c>
      <c r="D153" s="20">
        <v>4984.1344564059036</v>
      </c>
      <c r="E153" s="20">
        <v>3325.523215145281</v>
      </c>
      <c r="F153" s="20">
        <v>4043.526451841667</v>
      </c>
      <c r="G153" s="20">
        <v>2794.6873440752661</v>
      </c>
      <c r="H153" s="20">
        <v>3362.3073148820113</v>
      </c>
      <c r="I153" s="20">
        <v>2267.656866897094</v>
      </c>
      <c r="J153" s="20">
        <v>5476.1648363495842</v>
      </c>
      <c r="K153" s="20">
        <v>4580.9547705791592</v>
      </c>
      <c r="L153" s="20">
        <v>2247.1798448852323</v>
      </c>
      <c r="M153" s="20">
        <v>4327.2845420641615</v>
      </c>
      <c r="N153" s="20">
        <v>4558.6869292120928</v>
      </c>
      <c r="O153" s="20">
        <v>1043.8226249363988</v>
      </c>
      <c r="P153" s="20">
        <v>2880.1640585588211</v>
      </c>
      <c r="Q153" s="20">
        <v>3499.7888037168505</v>
      </c>
      <c r="R153" s="20">
        <v>329.71709866765605</v>
      </c>
      <c r="S153" s="20">
        <v>4093.5610769586965</v>
      </c>
      <c r="T153" s="20">
        <v>2109.3804789920923</v>
      </c>
      <c r="U153" s="20">
        <v>2282.1071212273218</v>
      </c>
      <c r="V153" s="20">
        <v>4705.3049038943063</v>
      </c>
      <c r="W153" s="20">
        <v>4984.1344564059036</v>
      </c>
    </row>
    <row r="154" spans="2:23" ht="15" x14ac:dyDescent="0.25">
      <c r="B154" s="3">
        <v>77</v>
      </c>
      <c r="C154" s="13">
        <v>-1.1465993150645663E-3</v>
      </c>
      <c r="D154" s="20">
        <v>3892.111124584043</v>
      </c>
      <c r="E154" s="20">
        <v>2409.9170331957648</v>
      </c>
      <c r="F154" s="20">
        <v>3052.0109901617789</v>
      </c>
      <c r="G154" s="20">
        <v>1934.7056522802905</v>
      </c>
      <c r="H154" s="20">
        <v>2442.8305231368977</v>
      </c>
      <c r="I154" s="20">
        <v>1462.4476031251152</v>
      </c>
      <c r="J154" s="20">
        <v>4331.1258125397035</v>
      </c>
      <c r="K154" s="20">
        <v>3532.1530473444855</v>
      </c>
      <c r="L154" s="20">
        <v>1444.0890923092657</v>
      </c>
      <c r="M154" s="20">
        <v>3305.5701931446492</v>
      </c>
      <c r="N154" s="20">
        <v>3512.2663587151692</v>
      </c>
      <c r="O154" s="20">
        <v>363.85126832829292</v>
      </c>
      <c r="P154" s="20">
        <v>2011.2556148888325</v>
      </c>
      <c r="Q154" s="20">
        <v>2565.8275880939882</v>
      </c>
      <c r="R154" s="20">
        <v>-278.61410282336988</v>
      </c>
      <c r="S154" s="20">
        <v>3096.7286205781711</v>
      </c>
      <c r="T154" s="20">
        <v>1320.5268707104487</v>
      </c>
      <c r="U154" s="20">
        <v>1475.4024206594463</v>
      </c>
      <c r="V154" s="20">
        <v>3643.1944500004383</v>
      </c>
      <c r="W154" s="20">
        <v>3892.111124584043</v>
      </c>
    </row>
    <row r="155" spans="2:23" ht="15" x14ac:dyDescent="0.25">
      <c r="B155" s="3">
        <v>78</v>
      </c>
      <c r="C155" s="13">
        <v>2.2773783155409302E-3</v>
      </c>
      <c r="D155" s="20">
        <v>4071.8417158307047</v>
      </c>
      <c r="E155" s="20">
        <v>2560.6120189488065</v>
      </c>
      <c r="F155" s="20">
        <v>3215.1994999353064</v>
      </c>
      <c r="G155" s="20">
        <v>2076.2456848268002</v>
      </c>
      <c r="H155" s="20">
        <v>2594.1625529592138</v>
      </c>
      <c r="I155" s="20">
        <v>1594.9729190573157</v>
      </c>
      <c r="J155" s="20">
        <v>4519.5819881110692</v>
      </c>
      <c r="K155" s="20">
        <v>3704.770012865727</v>
      </c>
      <c r="L155" s="20">
        <v>1576.2657332097829</v>
      </c>
      <c r="M155" s="20">
        <v>3473.7289848713235</v>
      </c>
      <c r="N155" s="20">
        <v>3684.4914223631322</v>
      </c>
      <c r="O155" s="20">
        <v>475.76431120264215</v>
      </c>
      <c r="P155" s="20">
        <v>2154.2648563301118</v>
      </c>
      <c r="Q155" s="20">
        <v>2719.5435359073899</v>
      </c>
      <c r="R155" s="20">
        <v>-178.4919503640765</v>
      </c>
      <c r="S155" s="20">
        <v>3260.792227589418</v>
      </c>
      <c r="T155" s="20">
        <v>1450.3602921145348</v>
      </c>
      <c r="U155" s="20">
        <v>1608.1738629624551</v>
      </c>
      <c r="V155" s="20">
        <v>3818.0018321184834</v>
      </c>
      <c r="W155" s="20">
        <v>4071.8417158307047</v>
      </c>
    </row>
    <row r="156" spans="2:23" ht="15" x14ac:dyDescent="0.25">
      <c r="B156" s="3">
        <v>79</v>
      </c>
      <c r="C156" s="13">
        <v>-1.0789157740848911E-2</v>
      </c>
      <c r="D156" s="20">
        <v>3385.9563204446822</v>
      </c>
      <c r="E156" s="20">
        <v>1985.5318994823006</v>
      </c>
      <c r="F156" s="20">
        <v>2592.4417669745208</v>
      </c>
      <c r="G156" s="20">
        <v>1536.1025711101079</v>
      </c>
      <c r="H156" s="20">
        <v>2016.651354730302</v>
      </c>
      <c r="I156" s="20">
        <v>1089.2316421476544</v>
      </c>
      <c r="J156" s="20">
        <v>3800.3981385608849</v>
      </c>
      <c r="K156" s="20">
        <v>3046.0315375419204</v>
      </c>
      <c r="L156" s="20">
        <v>1071.855065131419</v>
      </c>
      <c r="M156" s="20">
        <v>2832.0037306946624</v>
      </c>
      <c r="N156" s="20">
        <v>3027.2485175453894</v>
      </c>
      <c r="O156" s="20">
        <v>48.683305524642037</v>
      </c>
      <c r="P156" s="20">
        <v>1608.5149679586216</v>
      </c>
      <c r="Q156" s="20">
        <v>2132.9348628271373</v>
      </c>
      <c r="R156" s="20">
        <v>-560.57672319051539</v>
      </c>
      <c r="S156" s="20">
        <v>2634.6949606587605</v>
      </c>
      <c r="T156" s="20">
        <v>954.89178585536001</v>
      </c>
      <c r="U156" s="20">
        <v>1101.4933220021626</v>
      </c>
      <c r="V156" s="20">
        <v>3150.9043192867157</v>
      </c>
      <c r="W156" s="20">
        <v>3385.9563204446822</v>
      </c>
    </row>
    <row r="157" spans="2:23" ht="15" x14ac:dyDescent="0.25">
      <c r="B157" s="3">
        <v>80</v>
      </c>
      <c r="C157" s="13">
        <v>2.1670186401645111E-2</v>
      </c>
      <c r="D157" s="20">
        <v>5089.8042258930464</v>
      </c>
      <c r="E157" s="20">
        <v>3414.121957835323</v>
      </c>
      <c r="F157" s="20">
        <v>4139.4705651454151</v>
      </c>
      <c r="G157" s="20">
        <v>2877.9035762628419</v>
      </c>
      <c r="H157" s="20">
        <v>3451.2805975960237</v>
      </c>
      <c r="I157" s="20">
        <v>2345.5730384771869</v>
      </c>
      <c r="J157" s="20">
        <v>5586.964675669783</v>
      </c>
      <c r="K157" s="20">
        <v>4682.4421958954563</v>
      </c>
      <c r="L157" s="20">
        <v>2324.8910184737852</v>
      </c>
      <c r="M157" s="20">
        <v>4426.150854335996</v>
      </c>
      <c r="N157" s="20">
        <v>4659.9439419963683</v>
      </c>
      <c r="O157" s="20">
        <v>1109.6201353162946</v>
      </c>
      <c r="P157" s="20">
        <v>2964.244088968846</v>
      </c>
      <c r="Q157" s="20">
        <v>3590.1636734553467</v>
      </c>
      <c r="R157" s="20">
        <v>388.58234079224394</v>
      </c>
      <c r="S157" s="20">
        <v>4190.019689896294</v>
      </c>
      <c r="T157" s="20">
        <v>2185.7139935948917</v>
      </c>
      <c r="U157" s="20">
        <v>2360.1679989294362</v>
      </c>
      <c r="V157" s="20">
        <v>4808.0801501389133</v>
      </c>
      <c r="W157" s="20">
        <v>5089.8042258930464</v>
      </c>
    </row>
    <row r="158" spans="2:23" ht="15" x14ac:dyDescent="0.25">
      <c r="B158" s="3">
        <v>81</v>
      </c>
      <c r="C158" s="13">
        <v>3.3022714564824654E-3</v>
      </c>
      <c r="D158" s="20">
        <v>4125.6401543892762</v>
      </c>
      <c r="E158" s="20">
        <v>2605.7192813012343</v>
      </c>
      <c r="F158" s="20">
        <v>3264.0464266361005</v>
      </c>
      <c r="G158" s="20">
        <v>2118.6126113011105</v>
      </c>
      <c r="H158" s="20">
        <v>2639.460500581089</v>
      </c>
      <c r="I158" s="20">
        <v>1634.6414864235089</v>
      </c>
      <c r="J158" s="20">
        <v>4575.9922403232003</v>
      </c>
      <c r="K158" s="20">
        <v>3756.4391424743681</v>
      </c>
      <c r="L158" s="20">
        <v>1615.8299322982166</v>
      </c>
      <c r="M158" s="20">
        <v>3524.0636572386766</v>
      </c>
      <c r="N158" s="20">
        <v>3736.0432446803206</v>
      </c>
      <c r="O158" s="20">
        <v>509.26304349532938</v>
      </c>
      <c r="P158" s="20">
        <v>2197.0715584926156</v>
      </c>
      <c r="Q158" s="20">
        <v>2765.5550574661365</v>
      </c>
      <c r="R158" s="20">
        <v>-148.52256435098025</v>
      </c>
      <c r="S158" s="20">
        <v>3309.901095591631</v>
      </c>
      <c r="T158" s="20">
        <v>1489.2230994741949</v>
      </c>
      <c r="U158" s="20">
        <v>1647.9161028979388</v>
      </c>
      <c r="V158" s="20">
        <v>3870.3266152354308</v>
      </c>
      <c r="W158" s="20">
        <v>4125.6401543892762</v>
      </c>
    </row>
    <row r="159" spans="2:23" ht="15" x14ac:dyDescent="0.25">
      <c r="B159" s="3">
        <v>82</v>
      </c>
      <c r="C159" s="13">
        <v>1.2786527817985636E-2</v>
      </c>
      <c r="D159" s="20">
        <v>4623.4854055238193</v>
      </c>
      <c r="E159" s="20">
        <v>3023.1372762377705</v>
      </c>
      <c r="F159" s="20">
        <v>3716.0708931832405</v>
      </c>
      <c r="G159" s="20">
        <v>2510.6718181392134</v>
      </c>
      <c r="H159" s="20">
        <v>3058.6430775092203</v>
      </c>
      <c r="I159" s="20">
        <v>2001.7303539018594</v>
      </c>
      <c r="J159" s="20">
        <v>5098.0069480276998</v>
      </c>
      <c r="K159" s="20">
        <v>4234.579986244622</v>
      </c>
      <c r="L159" s="20">
        <v>1981.9529864027363</v>
      </c>
      <c r="M159" s="20">
        <v>3989.8555701065025</v>
      </c>
      <c r="N159" s="20">
        <v>4213.0985387666324</v>
      </c>
      <c r="O159" s="20">
        <v>819.25688788516845</v>
      </c>
      <c r="P159" s="20">
        <v>2593.2004045953081</v>
      </c>
      <c r="Q159" s="20">
        <v>3191.340974664412</v>
      </c>
      <c r="R159" s="20">
        <v>128.8110703379557</v>
      </c>
      <c r="S159" s="20">
        <v>3764.3495401664231</v>
      </c>
      <c r="T159" s="20">
        <v>1848.855546217037</v>
      </c>
      <c r="U159" s="20">
        <v>2015.6867288016952</v>
      </c>
      <c r="V159" s="20">
        <v>4354.534809550526</v>
      </c>
      <c r="W159" s="20">
        <v>4623.4854055238193</v>
      </c>
    </row>
    <row r="160" spans="2:23" ht="15" x14ac:dyDescent="0.25">
      <c r="B160" s="3">
        <v>83</v>
      </c>
      <c r="C160" s="13">
        <v>2.6351512880816452E-2</v>
      </c>
      <c r="D160" s="20">
        <v>5335.535263502461</v>
      </c>
      <c r="E160" s="20">
        <v>3620.1549706617852</v>
      </c>
      <c r="F160" s="20">
        <v>4362.5849584962361</v>
      </c>
      <c r="G160" s="20">
        <v>3071.4197652414414</v>
      </c>
      <c r="H160" s="20">
        <v>3658.1845890303048</v>
      </c>
      <c r="I160" s="20">
        <v>2526.7641377088275</v>
      </c>
      <c r="J160" s="20">
        <v>5844.62549593326</v>
      </c>
      <c r="K160" s="20">
        <v>4918.4473509016516</v>
      </c>
      <c r="L160" s="20">
        <v>2505.6054026580332</v>
      </c>
      <c r="M160" s="20">
        <v>4656.0607104574365</v>
      </c>
      <c r="N160" s="20">
        <v>4895.413281406044</v>
      </c>
      <c r="O160" s="20">
        <v>1262.6297479636996</v>
      </c>
      <c r="P160" s="20">
        <v>3159.769007923087</v>
      </c>
      <c r="Q160" s="20">
        <v>3800.3270023093828</v>
      </c>
      <c r="R160" s="20">
        <v>525.47122676794879</v>
      </c>
      <c r="S160" s="20">
        <v>4414.3305326147065</v>
      </c>
      <c r="T160" s="20">
        <v>2363.2246841051201</v>
      </c>
      <c r="U160" s="20">
        <v>2541.6956067546462</v>
      </c>
      <c r="V160" s="20">
        <v>5047.0800838268906</v>
      </c>
      <c r="W160" s="20">
        <v>5335.535263502461</v>
      </c>
    </row>
    <row r="161" spans="2:23" ht="15" x14ac:dyDescent="0.25">
      <c r="B161" s="3">
        <v>84</v>
      </c>
      <c r="C161" s="13">
        <v>-1.2818847531463888E-2</v>
      </c>
      <c r="D161" s="20">
        <v>3279.414343402027</v>
      </c>
      <c r="E161" s="20">
        <v>1896.2018549908234</v>
      </c>
      <c r="F161" s="20">
        <v>2495.7057225353446</v>
      </c>
      <c r="G161" s="20">
        <v>1452.1994648353866</v>
      </c>
      <c r="H161" s="20">
        <v>1926.9436787286108</v>
      </c>
      <c r="I161" s="20">
        <v>1010.6723436460347</v>
      </c>
      <c r="J161" s="20">
        <v>3688.6837476383325</v>
      </c>
      <c r="K161" s="20">
        <v>2943.7064261061205</v>
      </c>
      <c r="L161" s="20">
        <v>993.50245669276137</v>
      </c>
      <c r="M161" s="20">
        <v>2732.321367200534</v>
      </c>
      <c r="N161" s="20">
        <v>2925.1557204868814</v>
      </c>
      <c r="O161" s="20">
        <v>-17.657303283175452</v>
      </c>
      <c r="P161" s="20">
        <v>1523.7409335950788</v>
      </c>
      <c r="Q161" s="20">
        <v>2041.8140309785995</v>
      </c>
      <c r="R161" s="20">
        <v>-619.92784419216787</v>
      </c>
      <c r="S161" s="20">
        <v>2537.4401698605816</v>
      </c>
      <c r="T161" s="20">
        <v>877.92820772068535</v>
      </c>
      <c r="U161" s="20">
        <v>1022.7881229614845</v>
      </c>
      <c r="V161" s="20">
        <v>3047.2807571355879</v>
      </c>
      <c r="W161" s="20">
        <v>3279.414343402027</v>
      </c>
    </row>
    <row r="162" spans="2:23" ht="15" x14ac:dyDescent="0.25">
      <c r="B162" s="3">
        <v>85</v>
      </c>
      <c r="C162" s="13">
        <v>6.1668769027773199E-3</v>
      </c>
      <c r="D162" s="20">
        <v>4276.0083185819622</v>
      </c>
      <c r="E162" s="20">
        <v>2731.7953610801615</v>
      </c>
      <c r="F162" s="20">
        <v>3400.5749745131252</v>
      </c>
      <c r="G162" s="20">
        <v>2237.0293744473647</v>
      </c>
      <c r="H162" s="20">
        <v>2766.0695511055228</v>
      </c>
      <c r="I162" s="20">
        <v>1745.5162592017959</v>
      </c>
      <c r="J162" s="20">
        <v>4733.6604978795913</v>
      </c>
      <c r="K162" s="20">
        <v>3900.8558276580234</v>
      </c>
      <c r="L162" s="20">
        <v>1726.4129927750514</v>
      </c>
      <c r="M162" s="20">
        <v>3664.7504965208009</v>
      </c>
      <c r="N162" s="20">
        <v>3880.1320526516447</v>
      </c>
      <c r="O162" s="20">
        <v>602.89295195725936</v>
      </c>
      <c r="P162" s="20">
        <v>2316.71750718146</v>
      </c>
      <c r="Q162" s="20">
        <v>2894.1585674168646</v>
      </c>
      <c r="R162" s="20">
        <v>-64.757279009752438</v>
      </c>
      <c r="S162" s="20">
        <v>3447.1617768479155</v>
      </c>
      <c r="T162" s="20">
        <v>1597.8457501424655</v>
      </c>
      <c r="U162" s="20">
        <v>1758.996792600446</v>
      </c>
      <c r="V162" s="20">
        <v>4016.5758706020133</v>
      </c>
      <c r="W162" s="20">
        <v>4276.0083185819622</v>
      </c>
    </row>
    <row r="163" spans="2:23" ht="15" x14ac:dyDescent="0.25">
      <c r="B163" s="3">
        <v>86</v>
      </c>
      <c r="C163" s="13">
        <v>-5.5102082524679727E-4</v>
      </c>
      <c r="D163" s="20">
        <v>3923.3740841174013</v>
      </c>
      <c r="E163" s="20">
        <v>2436.1294392686514</v>
      </c>
      <c r="F163" s="20">
        <v>3080.3965629347358</v>
      </c>
      <c r="G163" s="20">
        <v>1959.3256141863799</v>
      </c>
      <c r="H163" s="20">
        <v>2469.1537388544866</v>
      </c>
      <c r="I163" s="20">
        <v>1485.4995141014047</v>
      </c>
      <c r="J163" s="20">
        <v>4363.9065303342231</v>
      </c>
      <c r="K163" s="20">
        <v>3562.1786382604778</v>
      </c>
      <c r="L163" s="20">
        <v>1467.0803535467971</v>
      </c>
      <c r="M163" s="20">
        <v>3334.820313919663</v>
      </c>
      <c r="N163" s="20">
        <v>3542.2237808663431</v>
      </c>
      <c r="O163" s="20">
        <v>383.31780936823225</v>
      </c>
      <c r="P163" s="20">
        <v>2036.1311360622935</v>
      </c>
      <c r="Q163" s="20">
        <v>2592.5654707370541</v>
      </c>
      <c r="R163" s="20">
        <v>-261.19850996844048</v>
      </c>
      <c r="S163" s="20">
        <v>3125.2664107857954</v>
      </c>
      <c r="T163" s="20">
        <v>1343.1105442591702</v>
      </c>
      <c r="U163" s="20">
        <v>1498.4971437063869</v>
      </c>
      <c r="V163" s="20">
        <v>3673.6010495413511</v>
      </c>
      <c r="W163" s="20">
        <v>3923.3740841174013</v>
      </c>
    </row>
    <row r="164" spans="2:23" ht="15" x14ac:dyDescent="0.25">
      <c r="B164" s="3">
        <v>87</v>
      </c>
      <c r="C164" s="13">
        <v>1.7902899607381551E-2</v>
      </c>
      <c r="D164" s="20">
        <v>4892.0527345058272</v>
      </c>
      <c r="E164" s="20">
        <v>3248.3173612414002</v>
      </c>
      <c r="F164" s="20">
        <v>3959.9197665799957</v>
      </c>
      <c r="G164" s="20">
        <v>2722.1718650782104</v>
      </c>
      <c r="H164" s="20">
        <v>3284.7750829563474</v>
      </c>
      <c r="I164" s="20">
        <v>2199.759915121972</v>
      </c>
      <c r="J164" s="20">
        <v>5379.612718933472</v>
      </c>
      <c r="K164" s="20">
        <v>4492.517586324042</v>
      </c>
      <c r="L164" s="20">
        <v>2179.4615304643767</v>
      </c>
      <c r="M164" s="20">
        <v>4241.1314226234199</v>
      </c>
      <c r="N164" s="20">
        <v>4470.450528802714</v>
      </c>
      <c r="O164" s="20">
        <v>986.48599893707433</v>
      </c>
      <c r="P164" s="20">
        <v>2806.89585692327</v>
      </c>
      <c r="Q164" s="20">
        <v>3421.0352144698472</v>
      </c>
      <c r="R164" s="20">
        <v>278.42132239025523</v>
      </c>
      <c r="S164" s="20">
        <v>4009.5060514344095</v>
      </c>
      <c r="T164" s="20">
        <v>2042.8626707539875</v>
      </c>
      <c r="U164" s="20">
        <v>2214.0840710519687</v>
      </c>
      <c r="V164" s="20">
        <v>4615.7454992619387</v>
      </c>
      <c r="W164" s="20">
        <v>4892.0527345058272</v>
      </c>
    </row>
    <row r="165" spans="2:23" ht="15" x14ac:dyDescent="0.25">
      <c r="B165" s="3">
        <v>88</v>
      </c>
      <c r="C165" s="13">
        <v>5.5927206217271097E-3</v>
      </c>
      <c r="D165" s="20">
        <v>4245.8698483598646</v>
      </c>
      <c r="E165" s="20">
        <v>2706.525782266478</v>
      </c>
      <c r="F165" s="20">
        <v>3373.2103950707306</v>
      </c>
      <c r="G165" s="20">
        <v>2213.2949615878224</v>
      </c>
      <c r="H165" s="20">
        <v>2740.6931483306034</v>
      </c>
      <c r="I165" s="20">
        <v>1723.2934964534375</v>
      </c>
      <c r="J165" s="20">
        <v>4702.05886125095</v>
      </c>
      <c r="K165" s="20">
        <v>3871.9102194613033</v>
      </c>
      <c r="L165" s="20">
        <v>1704.2486982706732</v>
      </c>
      <c r="M165" s="20">
        <v>3636.5524657799861</v>
      </c>
      <c r="N165" s="20">
        <v>3851.2521612750597</v>
      </c>
      <c r="O165" s="20">
        <v>584.12659790068074</v>
      </c>
      <c r="P165" s="20">
        <v>2292.7367271997846</v>
      </c>
      <c r="Q165" s="20">
        <v>2868.3824127639391</v>
      </c>
      <c r="R165" s="20">
        <v>-81.546454906499775</v>
      </c>
      <c r="S165" s="20">
        <v>3419.6504550404206</v>
      </c>
      <c r="T165" s="20">
        <v>1576.0743829106627</v>
      </c>
      <c r="U165" s="20">
        <v>1736.7327576777411</v>
      </c>
      <c r="V165" s="20">
        <v>3987.2629581811279</v>
      </c>
      <c r="W165" s="20">
        <v>4245.8698483598646</v>
      </c>
    </row>
    <row r="166" spans="2:23" ht="15" x14ac:dyDescent="0.25">
      <c r="B166" s="3">
        <v>89</v>
      </c>
      <c r="C166" s="13">
        <v>-2.5704481105930446E-3</v>
      </c>
      <c r="D166" s="20">
        <v>3817.3708039760131</v>
      </c>
      <c r="E166" s="20">
        <v>2347.2510648089619</v>
      </c>
      <c r="F166" s="20">
        <v>2984.1496346995837</v>
      </c>
      <c r="G166" s="20">
        <v>1875.8467382911908</v>
      </c>
      <c r="H166" s="20">
        <v>2379.899642262747</v>
      </c>
      <c r="I166" s="20">
        <v>1407.337426650708</v>
      </c>
      <c r="J166" s="20">
        <v>4252.7569890407767</v>
      </c>
      <c r="K166" s="20">
        <v>3460.3709024355148</v>
      </c>
      <c r="L166" s="20">
        <v>1389.1239110940137</v>
      </c>
      <c r="M166" s="20">
        <v>3235.6419637901845</v>
      </c>
      <c r="N166" s="20">
        <v>3440.6471847921193</v>
      </c>
      <c r="O166" s="20">
        <v>317.3126315462564</v>
      </c>
      <c r="P166" s="20">
        <v>1951.7857356596278</v>
      </c>
      <c r="Q166" s="20">
        <v>2501.9053634885295</v>
      </c>
      <c r="R166" s="20">
        <v>-320.24954019031043</v>
      </c>
      <c r="S166" s="20">
        <v>3028.5033590738467</v>
      </c>
      <c r="T166" s="20">
        <v>1266.5361089037319</v>
      </c>
      <c r="U166" s="20">
        <v>1420.1898934180563</v>
      </c>
      <c r="V166" s="20">
        <v>3570.5014282197308</v>
      </c>
      <c r="W166" s="20">
        <v>3817.3708039760131</v>
      </c>
    </row>
    <row r="167" spans="2:23" ht="15" x14ac:dyDescent="0.25">
      <c r="B167" s="3">
        <v>90</v>
      </c>
      <c r="C167" s="13">
        <v>-1.4048222593319185E-2</v>
      </c>
      <c r="D167" s="20">
        <v>3214.8822901677668</v>
      </c>
      <c r="E167" s="20">
        <v>1842.0950010863303</v>
      </c>
      <c r="F167" s="20">
        <v>2437.1130838149156</v>
      </c>
      <c r="G167" s="20">
        <v>1401.379685900064</v>
      </c>
      <c r="H167" s="20">
        <v>1872.6080949150601</v>
      </c>
      <c r="I167" s="20">
        <v>963.08928789963102</v>
      </c>
      <c r="J167" s="20">
        <v>3621.018783816975</v>
      </c>
      <c r="K167" s="20">
        <v>2881.7285116571238</v>
      </c>
      <c r="L167" s="20">
        <v>946.04459229831491</v>
      </c>
      <c r="M167" s="20">
        <v>2671.9441547057422</v>
      </c>
      <c r="N167" s="20">
        <v>2863.3185179354732</v>
      </c>
      <c r="O167" s="20">
        <v>-57.839547108680563</v>
      </c>
      <c r="P167" s="20">
        <v>1472.3936369681269</v>
      </c>
      <c r="Q167" s="20">
        <v>1986.6225042694055</v>
      </c>
      <c r="R167" s="20">
        <v>-655.87658295508982</v>
      </c>
      <c r="S167" s="20">
        <v>2478.5333285264624</v>
      </c>
      <c r="T167" s="20">
        <v>831.31167347618384</v>
      </c>
      <c r="U167" s="20">
        <v>975.11669583682578</v>
      </c>
      <c r="V167" s="20">
        <v>2984.5163762345001</v>
      </c>
      <c r="W167" s="20">
        <v>3214.8822901677668</v>
      </c>
    </row>
    <row r="168" spans="2:23" ht="15" x14ac:dyDescent="0.25">
      <c r="B168" s="3">
        <v>91</v>
      </c>
      <c r="C168" s="13">
        <v>1.7099089105853678E-2</v>
      </c>
      <c r="D168" s="20">
        <v>4849.859311453487</v>
      </c>
      <c r="E168" s="20">
        <v>3212.9403158445039</v>
      </c>
      <c r="F168" s="20">
        <v>3921.6097505588177</v>
      </c>
      <c r="G168" s="20">
        <v>2688.9440298463069</v>
      </c>
      <c r="H168" s="20">
        <v>3249.2484855564699</v>
      </c>
      <c r="I168" s="20">
        <v>2168.6483682145335</v>
      </c>
      <c r="J168" s="20">
        <v>5335.3708840429626</v>
      </c>
      <c r="K168" s="20">
        <v>4451.9941528799645</v>
      </c>
      <c r="L168" s="20">
        <v>2148.4318382541132</v>
      </c>
      <c r="M168" s="20">
        <v>4201.654586821126</v>
      </c>
      <c r="N168" s="20">
        <v>4430.0190979577465</v>
      </c>
      <c r="O168" s="20">
        <v>960.21337428081051</v>
      </c>
      <c r="P168" s="20">
        <v>2773.3231112784024</v>
      </c>
      <c r="Q168" s="20">
        <v>3384.948970213959</v>
      </c>
      <c r="R168" s="20">
        <v>254.91671860342376</v>
      </c>
      <c r="S168" s="20">
        <v>3970.9905982213413</v>
      </c>
      <c r="T168" s="20">
        <v>2012.3830710506909</v>
      </c>
      <c r="U168" s="20">
        <v>2182.914743696494</v>
      </c>
      <c r="V168" s="20">
        <v>4574.7078452086225</v>
      </c>
      <c r="W168" s="20">
        <v>4849.859311453487</v>
      </c>
    </row>
    <row r="169" spans="2:23" ht="15" x14ac:dyDescent="0.25">
      <c r="B169" s="3">
        <v>92</v>
      </c>
      <c r="C169" s="13">
        <v>1.8536633544667225E-2</v>
      </c>
      <c r="D169" s="20">
        <v>4925.31854039875</v>
      </c>
      <c r="E169" s="20">
        <v>3276.2090524127589</v>
      </c>
      <c r="F169" s="20">
        <v>3990.1238473234425</v>
      </c>
      <c r="G169" s="20">
        <v>2748.3690929185641</v>
      </c>
      <c r="H169" s="20">
        <v>3312.7846827386265</v>
      </c>
      <c r="I169" s="20">
        <v>2224.2886356092295</v>
      </c>
      <c r="J169" s="20">
        <v>5414.4935175353976</v>
      </c>
      <c r="K169" s="20">
        <v>4524.4667521784768</v>
      </c>
      <c r="L169" s="20">
        <v>2203.9257157167403</v>
      </c>
      <c r="M169" s="20">
        <v>4272.2554382179096</v>
      </c>
      <c r="N169" s="20">
        <v>4502.3271586934297</v>
      </c>
      <c r="O169" s="20">
        <v>1007.1996544996673</v>
      </c>
      <c r="P169" s="20">
        <v>2833.3650163116745</v>
      </c>
      <c r="Q169" s="20">
        <v>3449.4860466133305</v>
      </c>
      <c r="R169" s="20">
        <v>296.95263676578998</v>
      </c>
      <c r="S169" s="20">
        <v>4039.8721013487457</v>
      </c>
      <c r="T169" s="20">
        <v>2066.8931564096829</v>
      </c>
      <c r="U169" s="20">
        <v>2238.6583463444476</v>
      </c>
      <c r="V169" s="20">
        <v>4648.100082874299</v>
      </c>
      <c r="W169" s="20">
        <v>4925.31854039875</v>
      </c>
    </row>
    <row r="170" spans="2:23" ht="15" x14ac:dyDescent="0.25">
      <c r="B170" s="3">
        <v>93</v>
      </c>
      <c r="C170" s="13">
        <v>1.3955913635031618E-2</v>
      </c>
      <c r="D170" s="20">
        <v>4684.8685180811162</v>
      </c>
      <c r="E170" s="20">
        <v>3074.6039030826378</v>
      </c>
      <c r="F170" s="20">
        <v>3771.8044140825241</v>
      </c>
      <c r="G170" s="20">
        <v>2559.0117678879024</v>
      </c>
      <c r="H170" s="20">
        <v>3110.3272730358422</v>
      </c>
      <c r="I170" s="20">
        <v>2046.9915213421496</v>
      </c>
      <c r="J170" s="20">
        <v>5162.3700959869666</v>
      </c>
      <c r="K170" s="20">
        <v>4293.5335931425607</v>
      </c>
      <c r="L170" s="20">
        <v>2027.0950713954185</v>
      </c>
      <c r="M170" s="20">
        <v>4047.2865837612189</v>
      </c>
      <c r="N170" s="20">
        <v>4271.9183000201983</v>
      </c>
      <c r="O170" s="20">
        <v>857.47837739197212</v>
      </c>
      <c r="P170" s="20">
        <v>2642.042130999449</v>
      </c>
      <c r="Q170" s="20">
        <v>3243.8393460381112</v>
      </c>
      <c r="R170" s="20">
        <v>163.00563516556122</v>
      </c>
      <c r="S170" s="20">
        <v>3820.3819316801555</v>
      </c>
      <c r="T170" s="20">
        <v>1893.1973550569614</v>
      </c>
      <c r="U170" s="20">
        <v>2061.0319554030775</v>
      </c>
      <c r="V170" s="20">
        <v>4414.2365060617922</v>
      </c>
      <c r="W170" s="20">
        <v>4684.8685180811162</v>
      </c>
    </row>
    <row r="171" spans="2:23" ht="15" x14ac:dyDescent="0.25">
      <c r="B171" s="3">
        <v>94</v>
      </c>
      <c r="C171" s="13">
        <v>1.6651588836094966E-2</v>
      </c>
      <c r="D171" s="20">
        <v>4826.3692374098246</v>
      </c>
      <c r="E171" s="20">
        <v>3193.245080054121</v>
      </c>
      <c r="F171" s="20">
        <v>3900.281660827035</v>
      </c>
      <c r="G171" s="20">
        <v>2670.4453100591054</v>
      </c>
      <c r="H171" s="20">
        <v>3229.4699906377855</v>
      </c>
      <c r="I171" s="20">
        <v>2151.3278360651957</v>
      </c>
      <c r="J171" s="20">
        <v>5310.7404108027022</v>
      </c>
      <c r="K171" s="20">
        <v>4429.4338014497407</v>
      </c>
      <c r="L171" s="20">
        <v>2131.1568765458151</v>
      </c>
      <c r="M171" s="20">
        <v>4179.6769009894933</v>
      </c>
      <c r="N171" s="20">
        <v>4407.5099665449798</v>
      </c>
      <c r="O171" s="20">
        <v>945.58678430892132</v>
      </c>
      <c r="P171" s="20">
        <v>2754.6323717271516</v>
      </c>
      <c r="Q171" s="20">
        <v>3364.8589066873046</v>
      </c>
      <c r="R171" s="20">
        <v>241.83115115290502</v>
      </c>
      <c r="S171" s="20">
        <v>3949.5481367581415</v>
      </c>
      <c r="T171" s="20">
        <v>1995.4143588188435</v>
      </c>
      <c r="U171" s="20">
        <v>2165.5620438085743</v>
      </c>
      <c r="V171" s="20">
        <v>4551.861215033704</v>
      </c>
      <c r="W171" s="20">
        <v>4826.3692374098246</v>
      </c>
    </row>
    <row r="172" spans="2:23" ht="15" x14ac:dyDescent="0.25">
      <c r="B172" s="3">
        <v>95</v>
      </c>
      <c r="C172" s="13">
        <v>-7.8888052399446081E-3</v>
      </c>
      <c r="D172" s="20">
        <v>3538.2009102316415</v>
      </c>
      <c r="E172" s="20">
        <v>2113.181266959411</v>
      </c>
      <c r="F172" s="20">
        <v>2730.6740375973859</v>
      </c>
      <c r="G172" s="20">
        <v>1655.9970422961678</v>
      </c>
      <c r="H172" s="20">
        <v>2144.8403438284768</v>
      </c>
      <c r="I172" s="20">
        <v>1201.4900074072179</v>
      </c>
      <c r="J172" s="20">
        <v>3960.0339186674892</v>
      </c>
      <c r="K172" s="20">
        <v>3192.2503805544857</v>
      </c>
      <c r="L172" s="20">
        <v>1183.8180778480501</v>
      </c>
      <c r="M172" s="20">
        <v>2974.4461835232014</v>
      </c>
      <c r="N172" s="20">
        <v>3173.1353918067252</v>
      </c>
      <c r="O172" s="20">
        <v>143.48160995370063</v>
      </c>
      <c r="P172" s="20">
        <v>1729.6539635405779</v>
      </c>
      <c r="Q172" s="20">
        <v>2263.1431999624001</v>
      </c>
      <c r="R172" s="20">
        <v>-475.76614128555116</v>
      </c>
      <c r="S172" s="20">
        <v>2773.6685008621462</v>
      </c>
      <c r="T172" s="20">
        <v>1064.8699250535724</v>
      </c>
      <c r="U172" s="20">
        <v>1213.9601737975995</v>
      </c>
      <c r="V172" s="20">
        <v>3298.978600897296</v>
      </c>
      <c r="W172" s="20">
        <v>3538.2009102316415</v>
      </c>
    </row>
    <row r="173" spans="2:23" ht="15" x14ac:dyDescent="0.25">
      <c r="B173" s="3">
        <v>96</v>
      </c>
      <c r="C173" s="13">
        <v>2.3511864879709184E-2</v>
      </c>
      <c r="D173" s="20">
        <v>5186.4771593812702</v>
      </c>
      <c r="E173" s="20">
        <v>3495.1773098133272</v>
      </c>
      <c r="F173" s="20">
        <v>4227.2458951098524</v>
      </c>
      <c r="G173" s="20">
        <v>2954.0346903785885</v>
      </c>
      <c r="H173" s="20">
        <v>3532.6786008640001</v>
      </c>
      <c r="I173" s="20">
        <v>2416.8553447543482</v>
      </c>
      <c r="J173" s="20">
        <v>5688.3308994165964</v>
      </c>
      <c r="K173" s="20">
        <v>4775.2888744214997</v>
      </c>
      <c r="L173" s="20">
        <v>2395.9857805053443</v>
      </c>
      <c r="M173" s="20">
        <v>4516.5995841559679</v>
      </c>
      <c r="N173" s="20">
        <v>4752.5798255571981</v>
      </c>
      <c r="O173" s="20">
        <v>1169.8155760323875</v>
      </c>
      <c r="P173" s="20">
        <v>3041.1654566122697</v>
      </c>
      <c r="Q173" s="20">
        <v>3672.8439311453176</v>
      </c>
      <c r="R173" s="20">
        <v>442.43573390834263</v>
      </c>
      <c r="S173" s="20">
        <v>4278.2657144512896</v>
      </c>
      <c r="T173" s="20">
        <v>2255.5483919846492</v>
      </c>
      <c r="U173" s="20">
        <v>2431.5826908962545</v>
      </c>
      <c r="V173" s="20">
        <v>4902.1050031565956</v>
      </c>
      <c r="W173" s="20">
        <v>5186.4771593812702</v>
      </c>
    </row>
    <row r="174" spans="2:23" ht="15" x14ac:dyDescent="0.25">
      <c r="B174" s="3">
        <v>97</v>
      </c>
      <c r="C174" s="13">
        <v>1.366601502655573E-2</v>
      </c>
      <c r="D174" s="20">
        <v>4669.6512316604312</v>
      </c>
      <c r="E174" s="20">
        <v>3061.8449801610623</v>
      </c>
      <c r="F174" s="20">
        <v>3757.9876994288634</v>
      </c>
      <c r="G174" s="20">
        <v>2547.0279692462045</v>
      </c>
      <c r="H174" s="20">
        <v>3097.5144133748536</v>
      </c>
      <c r="I174" s="20">
        <v>2035.7709735403319</v>
      </c>
      <c r="J174" s="20">
        <v>5146.4140387486032</v>
      </c>
      <c r="K174" s="20">
        <v>4278.918597513898</v>
      </c>
      <c r="L174" s="20">
        <v>2015.9040449332242</v>
      </c>
      <c r="M174" s="20">
        <v>4033.0490492373992</v>
      </c>
      <c r="N174" s="20">
        <v>4257.3364856269236</v>
      </c>
      <c r="O174" s="20">
        <v>848.00301309356837</v>
      </c>
      <c r="P174" s="20">
        <v>2629.9339385502826</v>
      </c>
      <c r="Q174" s="20">
        <v>3230.8246467090839</v>
      </c>
      <c r="R174" s="20">
        <v>154.52857257726873</v>
      </c>
      <c r="S174" s="20">
        <v>3806.4911249911893</v>
      </c>
      <c r="T174" s="20">
        <v>1882.2047224351045</v>
      </c>
      <c r="U174" s="20">
        <v>2049.7905687699058</v>
      </c>
      <c r="V174" s="20">
        <v>4399.4360539868867</v>
      </c>
      <c r="W174" s="20">
        <v>4669.6512316604312</v>
      </c>
    </row>
    <row r="175" spans="2:23" ht="15" x14ac:dyDescent="0.25">
      <c r="B175" s="3">
        <v>98</v>
      </c>
      <c r="C175" s="13">
        <v>2.6460546001085689E-3</v>
      </c>
      <c r="D175" s="20">
        <v>4091.1941806399545</v>
      </c>
      <c r="E175" s="20">
        <v>2576.838079234305</v>
      </c>
      <c r="F175" s="20">
        <v>3232.7707985704519</v>
      </c>
      <c r="G175" s="20">
        <v>2091.4859868808749</v>
      </c>
      <c r="H175" s="20">
        <v>2610.4572068705766</v>
      </c>
      <c r="I175" s="20">
        <v>1609.2425628342789</v>
      </c>
      <c r="J175" s="20">
        <v>4539.8739789209458</v>
      </c>
      <c r="K175" s="20">
        <v>3723.3565190779327</v>
      </c>
      <c r="L175" s="20">
        <v>1590.4978334543193</v>
      </c>
      <c r="M175" s="20">
        <v>3491.8354578800881</v>
      </c>
      <c r="N175" s="20">
        <v>3703.0357305991411</v>
      </c>
      <c r="O175" s="20">
        <v>487.81453152907352</v>
      </c>
      <c r="P175" s="20">
        <v>2169.663355234462</v>
      </c>
      <c r="Q175" s="20">
        <v>2736.0948778355832</v>
      </c>
      <c r="R175" s="20">
        <v>-167.71131241782996</v>
      </c>
      <c r="S175" s="20">
        <v>3278.4577521901056</v>
      </c>
      <c r="T175" s="20">
        <v>1464.3400865466306</v>
      </c>
      <c r="U175" s="20">
        <v>1622.4700083599641</v>
      </c>
      <c r="V175" s="20">
        <v>3836.824191113531</v>
      </c>
      <c r="W175" s="20">
        <v>4091.1941806399545</v>
      </c>
    </row>
    <row r="176" spans="2:23" ht="15" x14ac:dyDescent="0.25">
      <c r="B176" s="3">
        <v>99</v>
      </c>
      <c r="C176" s="13">
        <v>6.41075778840864E-3</v>
      </c>
      <c r="D176" s="20">
        <v>4288.810054018687</v>
      </c>
      <c r="E176" s="20">
        <v>2742.5289670059547</v>
      </c>
      <c r="F176" s="20">
        <v>3412.1984611658063</v>
      </c>
      <c r="G176" s="20">
        <v>2247.1108972298671</v>
      </c>
      <c r="H176" s="20">
        <v>2776.8485319982592</v>
      </c>
      <c r="I176" s="20">
        <v>1754.9556875231769</v>
      </c>
      <c r="J176" s="20">
        <v>4747.0837336479017</v>
      </c>
      <c r="K176" s="20">
        <v>3913.1508783178233</v>
      </c>
      <c r="L176" s="20">
        <v>1735.8275858946013</v>
      </c>
      <c r="M176" s="20">
        <v>3676.728003233</v>
      </c>
      <c r="N176" s="20">
        <v>3892.3991891758251</v>
      </c>
      <c r="O176" s="20">
        <v>610.86422249533871</v>
      </c>
      <c r="P176" s="20">
        <v>2326.9036778340987</v>
      </c>
      <c r="Q176" s="20">
        <v>2905.1073484933804</v>
      </c>
      <c r="R176" s="20">
        <v>-57.625842462145556</v>
      </c>
      <c r="S176" s="20">
        <v>3458.8475943661497</v>
      </c>
      <c r="T176" s="20">
        <v>1607.0934419245459</v>
      </c>
      <c r="U176" s="20">
        <v>1768.4537518533248</v>
      </c>
      <c r="V176" s="20">
        <v>4029.0269388522183</v>
      </c>
      <c r="W176" s="20">
        <v>4288.810054018687</v>
      </c>
    </row>
    <row r="177" spans="2:23" ht="15" x14ac:dyDescent="0.25">
      <c r="B177" s="3">
        <v>100</v>
      </c>
      <c r="C177" s="13">
        <v>-2.3443530312474224E-2</v>
      </c>
      <c r="D177" s="20">
        <v>2721.7061092797476</v>
      </c>
      <c r="E177" s="20">
        <v>1428.591784760376</v>
      </c>
      <c r="F177" s="20">
        <v>1989.3279546575486</v>
      </c>
      <c r="G177" s="20">
        <v>1012.997428823664</v>
      </c>
      <c r="H177" s="20">
        <v>1457.3568458309428</v>
      </c>
      <c r="I177" s="20">
        <v>599.44318442288068</v>
      </c>
      <c r="J177" s="20">
        <v>3103.8998209939145</v>
      </c>
      <c r="K177" s="20">
        <v>2408.0719392185911</v>
      </c>
      <c r="L177" s="20">
        <v>583.35524425926405</v>
      </c>
      <c r="M177" s="20">
        <v>2210.520698012775</v>
      </c>
      <c r="N177" s="20">
        <v>2390.7373142908955</v>
      </c>
      <c r="O177" s="20">
        <v>-364.92609644619574</v>
      </c>
      <c r="P177" s="20">
        <v>1079.9799079724321</v>
      </c>
      <c r="Q177" s="20">
        <v>1564.829844720668</v>
      </c>
      <c r="R177" s="20">
        <v>-930.60922824192676</v>
      </c>
      <c r="S177" s="20">
        <v>2028.3469547584264</v>
      </c>
      <c r="T177" s="20">
        <v>475.05206026533824</v>
      </c>
      <c r="U177" s="20">
        <v>610.79522784516985</v>
      </c>
      <c r="V177" s="20">
        <v>2504.8493562462618</v>
      </c>
      <c r="W177" s="20">
        <v>2721.7061092797476</v>
      </c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2" x14ac:dyDescent="0.15"/>
  <sheetData>
    <row r="1" spans="1:40" x14ac:dyDescent="0.15">
      <c r="A1">
        <v>1</v>
      </c>
      <c r="B1">
        <v>0</v>
      </c>
    </row>
    <row r="2" spans="1:40" x14ac:dyDescent="0.15">
      <c r="A2">
        <v>0</v>
      </c>
    </row>
    <row r="3" spans="1:40" x14ac:dyDescent="0.15">
      <c r="A3">
        <f>[1]MC!$B$26</f>
        <v>3332.791917749395</v>
      </c>
      <c r="B3" t="b">
        <v>1</v>
      </c>
      <c r="C3">
        <v>0</v>
      </c>
      <c r="D3">
        <v>1</v>
      </c>
      <c r="E3" t="s">
        <v>20</v>
      </c>
      <c r="F3">
        <v>1</v>
      </c>
      <c r="G3">
        <v>0</v>
      </c>
      <c r="H3">
        <v>0</v>
      </c>
      <c r="J3" t="s">
        <v>21</v>
      </c>
      <c r="K3" t="s">
        <v>22</v>
      </c>
      <c r="L3" t="s">
        <v>23</v>
      </c>
      <c r="AG3">
        <f>[1]MC!$B$26</f>
        <v>3332.791917749395</v>
      </c>
      <c r="AH3">
        <v>1</v>
      </c>
      <c r="AI3">
        <v>1</v>
      </c>
      <c r="AJ3" t="b">
        <v>0</v>
      </c>
      <c r="AK3" t="b">
        <v>1</v>
      </c>
      <c r="AL3">
        <v>0</v>
      </c>
      <c r="AM3" t="b">
        <v>0</v>
      </c>
      <c r="AN3" t="e">
        <f>_</f>
        <v>#NAME?</v>
      </c>
    </row>
    <row r="4" spans="1:40" x14ac:dyDescent="0.15">
      <c r="A4">
        <v>0</v>
      </c>
    </row>
    <row r="5" spans="1:40" x14ac:dyDescent="0.15">
      <c r="A5" t="b">
        <v>0</v>
      </c>
      <c r="B5">
        <v>14560</v>
      </c>
      <c r="C5">
        <v>6497.5</v>
      </c>
      <c r="D5">
        <v>9440</v>
      </c>
      <c r="E5">
        <v>0</v>
      </c>
    </row>
    <row r="6" spans="1:40" x14ac:dyDescent="0.15">
      <c r="A6" t="b">
        <v>0</v>
      </c>
      <c r="B6">
        <v>14560</v>
      </c>
      <c r="C6">
        <v>6497.5</v>
      </c>
      <c r="D6">
        <v>9440</v>
      </c>
      <c r="E6">
        <v>0</v>
      </c>
    </row>
    <row r="7" spans="1:40" x14ac:dyDescent="0.15">
      <c r="A7" t="b">
        <v>0</v>
      </c>
      <c r="B7">
        <v>14560</v>
      </c>
      <c r="C7">
        <v>6497.5</v>
      </c>
      <c r="D7">
        <v>9440</v>
      </c>
      <c r="E7">
        <v>0</v>
      </c>
    </row>
    <row r="8" spans="1:40" x14ac:dyDescent="0.15">
      <c r="A8" t="b">
        <v>0</v>
      </c>
      <c r="B8">
        <v>14560</v>
      </c>
      <c r="C8">
        <v>6497.5</v>
      </c>
      <c r="D8">
        <v>9440</v>
      </c>
      <c r="E8">
        <v>0</v>
      </c>
    </row>
    <row r="9" spans="1:40" x14ac:dyDescent="0.15">
      <c r="A9" t="b">
        <v>0</v>
      </c>
      <c r="B9">
        <v>14560</v>
      </c>
      <c r="C9">
        <v>6497.5</v>
      </c>
      <c r="D9">
        <v>9440</v>
      </c>
      <c r="E9">
        <v>0</v>
      </c>
    </row>
    <row r="10" spans="1:40" x14ac:dyDescent="0.15">
      <c r="A10">
        <v>0</v>
      </c>
    </row>
    <row r="11" spans="1:40" x14ac:dyDescent="0.15">
      <c r="A11">
        <v>0</v>
      </c>
      <c r="B11" t="b">
        <v>0</v>
      </c>
      <c r="C11" t="b">
        <v>0</v>
      </c>
      <c r="D11">
        <v>10</v>
      </c>
      <c r="E11">
        <v>0.95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(Excel)</vt:lpstr>
      <vt:lpstr>RiskSerializationData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NOVRISK</dc:title>
  <dc:subject/>
  <dc:creator>MJ, London Business School</dc:creator>
  <cp:keywords/>
  <dc:description>Needs @RISK attached to Excel,  for cells to display correctly</dc:description>
  <cp:lastModifiedBy>Windows User</cp:lastModifiedBy>
  <dcterms:created xsi:type="dcterms:W3CDTF">1996-11-20T22:32:08Z</dcterms:created>
  <dcterms:modified xsi:type="dcterms:W3CDTF">2020-03-25T16:28:54Z</dcterms:modified>
</cp:coreProperties>
</file>