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13_ncr:1_{92EAD055-7494-43FB-A57F-1EA6282F0CB6}" xr6:coauthVersionLast="47" xr6:coauthVersionMax="47" xr10:uidLastSave="{00000000-0000-0000-0000-000000000000}"/>
  <bookViews>
    <workbookView xWindow="19090" yWindow="-6790" windowWidth="38620" windowHeight="21100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  <sheet name="表紙・文書履歴" sheetId="11" r:id="rId6"/>
  </sheets>
  <definedNames>
    <definedName name="Fat">Sheet1!$F$6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料金試算表!$A$1:$X$34</definedName>
    <definedName name="ThinAMD一般解析">Sheet1!$B$3</definedName>
    <definedName name="ThinAMD個人ゲノム">Sheet1!$B$6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サービス">Sheet1!$A$1:$A$7</definedName>
    <definedName name="ストレージ一般解析Quota設定のみ">Sheet1!$A$9</definedName>
    <definedName name="ストレージ一般解析Quota設定のみ単価">Sheet1!$B$14</definedName>
    <definedName name="ストレージ個人ゲノムQuota設定のみ">Sheet1!$A$10</definedName>
    <definedName name="ストレージ個人ゲノムQuota設定のみ基本料金">Sheet1!$B$16</definedName>
    <definedName name="ストレージ個人ゲノムQuota設定のみ単価">Sheet1!$B$15</definedName>
    <definedName name="ストレージ大規模利用_一般解析区画">Sheet1!$B$1:$B$1</definedName>
    <definedName name="ストレージ大規模利用_個人ゲノム区画">Sheet1!$B$2:$B$2</definedName>
    <definedName name="計算ノードGPU専用Slurm_個人ゲノム区画">Sheet1!$B$7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Sheet1!$B$13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4" i="9"/>
  <c r="S14" i="9"/>
  <c r="T14" i="9"/>
  <c r="R15" i="9"/>
  <c r="S15" i="9"/>
  <c r="T15" i="9"/>
  <c r="R16" i="9"/>
  <c r="S16" i="9"/>
  <c r="T16" i="9"/>
  <c r="R17" i="9"/>
  <c r="S17" i="9"/>
  <c r="T17" i="9"/>
  <c r="R18" i="9"/>
  <c r="S18" i="9"/>
  <c r="T18" i="9"/>
  <c r="R19" i="9"/>
  <c r="S19" i="9"/>
  <c r="T19" i="9"/>
  <c r="R20" i="9"/>
  <c r="S20" i="9"/>
  <c r="T20" i="9"/>
  <c r="R21" i="9"/>
  <c r="S21" i="9"/>
  <c r="T21" i="9"/>
  <c r="R22" i="9"/>
  <c r="S22" i="9"/>
  <c r="T22" i="9"/>
  <c r="R23" i="9"/>
  <c r="S23" i="9"/>
  <c r="T23" i="9"/>
  <c r="R24" i="9"/>
  <c r="S24" i="9"/>
  <c r="T24" i="9"/>
  <c r="R25" i="9"/>
  <c r="S25" i="9"/>
  <c r="T25" i="9"/>
  <c r="R26" i="9"/>
  <c r="S26" i="9"/>
  <c r="T26" i="9"/>
  <c r="T13" i="9"/>
  <c r="S13" i="9"/>
  <c r="R13" i="9"/>
  <c r="T12" i="9"/>
  <c r="S12" i="9"/>
  <c r="R12" i="9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12" i="8"/>
  <c r="T12" i="1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12" i="8"/>
  <c r="S12" i="1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12" i="8"/>
  <c r="R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W34" i="9"/>
  <c r="U34" i="9"/>
  <c r="V34" i="9"/>
  <c r="W27" i="9"/>
  <c r="V27" i="9"/>
  <c r="U27" i="9"/>
  <c r="Q26" i="9"/>
  <c r="P26" i="9"/>
  <c r="O26" i="9"/>
  <c r="X26" i="9" s="1"/>
  <c r="Q25" i="9"/>
  <c r="P25" i="9"/>
  <c r="O25" i="9"/>
  <c r="X25" i="9" s="1"/>
  <c r="Q24" i="9"/>
  <c r="P24" i="9"/>
  <c r="O24" i="9"/>
  <c r="X24" i="9" s="1"/>
  <c r="Q23" i="9"/>
  <c r="P23" i="9"/>
  <c r="O23" i="9"/>
  <c r="X23" i="9" s="1"/>
  <c r="Q22" i="9"/>
  <c r="P22" i="9"/>
  <c r="O22" i="9"/>
  <c r="X22" i="9" s="1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V35" i="9" s="1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V12" i="9" s="1"/>
  <c r="O12" i="9"/>
  <c r="W34" i="8"/>
  <c r="V34" i="8"/>
  <c r="U34" i="8"/>
  <c r="Q26" i="8"/>
  <c r="P26" i="8"/>
  <c r="O26" i="8"/>
  <c r="X26" i="8" s="1"/>
  <c r="Q25" i="8"/>
  <c r="P25" i="8"/>
  <c r="O25" i="8"/>
  <c r="X25" i="8" s="1"/>
  <c r="Q24" i="8"/>
  <c r="P24" i="8"/>
  <c r="O24" i="8"/>
  <c r="X24" i="8" s="1"/>
  <c r="Q23" i="8"/>
  <c r="P23" i="8"/>
  <c r="O23" i="8"/>
  <c r="X23" i="8" s="1"/>
  <c r="Q22" i="8"/>
  <c r="P22" i="8"/>
  <c r="O22" i="8"/>
  <c r="X22" i="8" s="1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W31" i="8"/>
  <c r="O13" i="8"/>
  <c r="Q12" i="8"/>
  <c r="P12" i="8"/>
  <c r="W12" i="8" s="1"/>
  <c r="O12" i="8"/>
  <c r="Q12" i="1"/>
  <c r="X15" i="1"/>
  <c r="X16" i="1"/>
  <c r="X17" i="1"/>
  <c r="X18" i="1"/>
  <c r="X19" i="1"/>
  <c r="X20" i="1"/>
  <c r="X21" i="1"/>
  <c r="X22" i="1"/>
  <c r="X23" i="1"/>
  <c r="X24" i="1"/>
  <c r="X25" i="1"/>
  <c r="U35" i="8"/>
  <c r="W35" i="9"/>
  <c r="U31" i="9"/>
  <c r="W31" i="9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V27" i="8"/>
  <c r="U27" i="8"/>
  <c r="U31" i="8"/>
  <c r="V31" i="8"/>
  <c r="V31" i="9"/>
  <c r="U13" i="9" l="1"/>
  <c r="W19" i="8"/>
  <c r="U21" i="8"/>
  <c r="U15" i="1"/>
  <c r="U20" i="9"/>
  <c r="V20" i="9"/>
  <c r="W20" i="9"/>
  <c r="V32" i="9"/>
  <c r="U15" i="9"/>
  <c r="V15" i="9"/>
  <c r="W15" i="9"/>
  <c r="U26" i="9"/>
  <c r="V26" i="9"/>
  <c r="W26" i="9"/>
  <c r="U21" i="9"/>
  <c r="V21" i="9"/>
  <c r="U16" i="9"/>
  <c r="W16" i="9"/>
  <c r="U12" i="9"/>
  <c r="U30" i="9" s="1"/>
  <c r="V16" i="9"/>
  <c r="W21" i="9"/>
  <c r="W18" i="9"/>
  <c r="V18" i="9"/>
  <c r="U18" i="9"/>
  <c r="W13" i="9"/>
  <c r="U22" i="9"/>
  <c r="V22" i="9"/>
  <c r="W22" i="9"/>
  <c r="V13" i="8"/>
  <c r="W13" i="8"/>
  <c r="U13" i="8"/>
  <c r="X13" i="8" s="1"/>
  <c r="V13" i="9"/>
  <c r="X13" i="9" s="1"/>
  <c r="V24" i="9"/>
  <c r="W24" i="9"/>
  <c r="U24" i="9"/>
  <c r="V17" i="9"/>
  <c r="W17" i="9"/>
  <c r="U17" i="9"/>
  <c r="U28" i="9" s="1"/>
  <c r="V23" i="9"/>
  <c r="W23" i="9"/>
  <c r="U23" i="9"/>
  <c r="V19" i="9"/>
  <c r="W19" i="9"/>
  <c r="W12" i="9"/>
  <c r="U14" i="8"/>
  <c r="W14" i="8"/>
  <c r="V14" i="8"/>
  <c r="U14" i="9"/>
  <c r="V14" i="9"/>
  <c r="W14" i="9"/>
  <c r="U19" i="9"/>
  <c r="W25" i="9"/>
  <c r="U25" i="9"/>
  <c r="V25" i="9"/>
  <c r="U13" i="1"/>
  <c r="U30" i="1" s="1"/>
  <c r="W12" i="1"/>
  <c r="V12" i="1"/>
  <c r="U12" i="1"/>
  <c r="V13" i="1"/>
  <c r="W13" i="1"/>
  <c r="U16" i="8"/>
  <c r="W16" i="8"/>
  <c r="V16" i="8"/>
  <c r="W15" i="8"/>
  <c r="V15" i="8"/>
  <c r="U15" i="8"/>
  <c r="U18" i="8"/>
  <c r="W17" i="8"/>
  <c r="W21" i="8"/>
  <c r="V24" i="8"/>
  <c r="V18" i="8"/>
  <c r="U22" i="8"/>
  <c r="W24" i="8"/>
  <c r="W18" i="8"/>
  <c r="V22" i="8"/>
  <c r="U25" i="8"/>
  <c r="V19" i="8"/>
  <c r="W22" i="8"/>
  <c r="V25" i="8"/>
  <c r="U20" i="8"/>
  <c r="U23" i="8"/>
  <c r="W25" i="8"/>
  <c r="U24" i="8"/>
  <c r="V20" i="8"/>
  <c r="V23" i="8"/>
  <c r="U26" i="8"/>
  <c r="V21" i="8"/>
  <c r="U17" i="8"/>
  <c r="W20" i="8"/>
  <c r="W23" i="8"/>
  <c r="V26" i="8"/>
  <c r="V17" i="8"/>
  <c r="W26" i="8"/>
  <c r="U19" i="8"/>
  <c r="U29" i="8" s="1"/>
  <c r="V12" i="8"/>
  <c r="V30" i="8" s="1"/>
  <c r="U12" i="8"/>
  <c r="U18" i="1"/>
  <c r="U19" i="1"/>
  <c r="U20" i="1"/>
  <c r="U14" i="1"/>
  <c r="U17" i="1"/>
  <c r="U24" i="1"/>
  <c r="V28" i="9"/>
  <c r="W32" i="9"/>
  <c r="U27" i="1"/>
  <c r="V33" i="9"/>
  <c r="U26" i="1"/>
  <c r="U28" i="1" s="1"/>
  <c r="U16" i="1"/>
  <c r="U25" i="1"/>
  <c r="V32" i="8"/>
  <c r="W28" i="9"/>
  <c r="U23" i="1"/>
  <c r="U22" i="1"/>
  <c r="W35" i="8"/>
  <c r="U21" i="1"/>
  <c r="V21" i="1"/>
  <c r="W21" i="1"/>
  <c r="W32" i="8"/>
  <c r="V19" i="1"/>
  <c r="W19" i="1"/>
  <c r="V20" i="1"/>
  <c r="W20" i="1"/>
  <c r="W26" i="1"/>
  <c r="V26" i="1"/>
  <c r="W18" i="1"/>
  <c r="V18" i="1"/>
  <c r="U32" i="9"/>
  <c r="W25" i="1"/>
  <c r="V25" i="1"/>
  <c r="W17" i="1"/>
  <c r="V17" i="1"/>
  <c r="W30" i="9"/>
  <c r="U32" i="8"/>
  <c r="W24" i="1"/>
  <c r="V24" i="1"/>
  <c r="W16" i="1"/>
  <c r="V16" i="1"/>
  <c r="W23" i="1"/>
  <c r="V23" i="1"/>
  <c r="W15" i="1"/>
  <c r="V15" i="1"/>
  <c r="V22" i="1"/>
  <c r="W22" i="1"/>
  <c r="W14" i="1"/>
  <c r="V14" i="1"/>
  <c r="U29" i="1"/>
  <c r="V27" i="1"/>
  <c r="X20" i="9"/>
  <c r="X18" i="9"/>
  <c r="X27" i="8"/>
  <c r="X34" i="8"/>
  <c r="U35" i="9"/>
  <c r="X35" i="9" s="1"/>
  <c r="X31" i="9"/>
  <c r="X31" i="8"/>
  <c r="X34" i="9"/>
  <c r="V35" i="8"/>
  <c r="X21" i="8"/>
  <c r="X12" i="9"/>
  <c r="X27" i="9"/>
  <c r="U30" i="8" l="1"/>
  <c r="V29" i="9"/>
  <c r="V28" i="8"/>
  <c r="X17" i="9"/>
  <c r="W29" i="9"/>
  <c r="X26" i="1"/>
  <c r="W31" i="1"/>
  <c r="U31" i="1"/>
  <c r="V31" i="1"/>
  <c r="W29" i="8"/>
  <c r="X14" i="9"/>
  <c r="X16" i="9"/>
  <c r="W33" i="9"/>
  <c r="U29" i="9"/>
  <c r="X29" i="9" s="1"/>
  <c r="X19" i="8"/>
  <c r="W33" i="8"/>
  <c r="U36" i="9"/>
  <c r="X28" i="9"/>
  <c r="U28" i="8"/>
  <c r="X21" i="9"/>
  <c r="U33" i="9"/>
  <c r="X32" i="9"/>
  <c r="V36" i="9"/>
  <c r="V30" i="9"/>
  <c r="X30" i="9" s="1"/>
  <c r="X16" i="8"/>
  <c r="V33" i="8"/>
  <c r="X18" i="8"/>
  <c r="V29" i="8"/>
  <c r="W28" i="8"/>
  <c r="X20" i="8"/>
  <c r="U36" i="8"/>
  <c r="X14" i="8"/>
  <c r="U33" i="8"/>
  <c r="W36" i="8"/>
  <c r="W30" i="8"/>
  <c r="X30" i="8" s="1"/>
  <c r="V36" i="8"/>
  <c r="X14" i="1"/>
  <c r="W30" i="1"/>
  <c r="W28" i="1"/>
  <c r="V30" i="1"/>
  <c r="V28" i="1"/>
  <c r="W29" i="1"/>
  <c r="W27" i="1"/>
  <c r="X27" i="1" s="1"/>
  <c r="X15" i="9"/>
  <c r="X35" i="8"/>
  <c r="X19" i="9"/>
  <c r="X32" i="8"/>
  <c r="X12" i="8"/>
  <c r="W36" i="9"/>
  <c r="X36" i="9" s="1"/>
  <c r="V32" i="1"/>
  <c r="V29" i="1"/>
  <c r="X15" i="8"/>
  <c r="X17" i="8"/>
  <c r="X12" i="1"/>
  <c r="X13" i="1"/>
  <c r="U32" i="1"/>
  <c r="U33" i="1"/>
  <c r="V33" i="1"/>
  <c r="W33" i="1"/>
  <c r="V34" i="1"/>
  <c r="U34" i="1"/>
  <c r="W34" i="1"/>
  <c r="W32" i="1"/>
  <c r="X29" i="8" l="1"/>
  <c r="X33" i="9"/>
  <c r="X31" i="1"/>
  <c r="X33" i="8"/>
  <c r="X28" i="8"/>
  <c r="X36" i="8"/>
  <c r="X30" i="1"/>
  <c r="X28" i="1"/>
  <c r="X29" i="1"/>
  <c r="X32" i="1"/>
  <c r="X33" i="1"/>
  <c r="X34" i="1"/>
</calcChain>
</file>

<file path=xl/sharedStrings.xml><?xml version="1.0" encoding="utf-8"?>
<sst xmlns="http://schemas.openxmlformats.org/spreadsheetml/2006/main" count="209" uniqueCount="105">
  <si>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</si>
  <si>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</si>
  <si>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</si>
  <si>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</si>
  <si>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</si>
  <si>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</si>
  <si>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</si>
  <si>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</si>
  <si>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</si>
  <si>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</si>
  <si>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</si>
  <si>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</si>
  <si>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</si>
  <si>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</si>
  <si>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</si>
  <si>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</si>
  <si>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</si>
  <si>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Medium(1単位 = 13CPUコア 512GBメモリ)</t>
  </si>
  <si>
    <t>Fat(1単位 = 24CPUコア 1TBメモリ)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</si>
  <si>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</si>
  <si>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</si>
  <si>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</si>
  <si>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</si>
  <si>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</si>
  <si>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</si>
  <si>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</si>
  <si>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</si>
  <si>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</si>
  <si>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</si>
  <si>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</si>
  <si>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</si>
  <si>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</si>
  <si>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</si>
  <si>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</si>
  <si>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</si>
  <si>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</si>
  <si>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</si>
  <si>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</si>
  <si>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</si>
  <si>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</si>
  <si>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</si>
  <si>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</si>
  <si>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</si>
  <si>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</si>
  <si>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</si>
  <si>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</si>
  <si>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</si>
  <si>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</si>
  <si>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</si>
  <si>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</si>
  <si>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</si>
  <si>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</si>
  <si>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</si>
  <si>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</si>
  <si>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</si>
  <si>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</si>
  <si>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</si>
  <si>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</si>
  <si>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</si>
  <si>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</si>
  <si>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</si>
  <si>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</si>
  <si>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</si>
  <si>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</si>
  <si>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</si>
  <si>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</si>
  <si>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</si>
  <si>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</si>
  <si>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</si>
  <si>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</si>
  <si>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</si>
  <si>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</si>
  <si>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</si>
  <si>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</si>
  <si>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</si>
  <si>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</si>
  <si>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</si>
  <si>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</si>
  <si>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</si>
  <si>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</si>
  <si>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</si>
  <si>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</si>
  <si>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</si>
  <si>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</si>
  <si>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</si>
  <si>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</si>
  <si>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</si>
  <si>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</si>
  <si>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</si>
  <si>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</si>
  <si>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</si>
  <si>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</si>
  <si>
    <t>文書管理番号: 【C-42】</t>
    <rPh sb="0" eb="6">
      <t>ブンショカンリバンゴウ</t>
    </rPh>
    <phoneticPr fontId="12"/>
  </si>
  <si>
    <t>機密性1, 完全性1, 可用性1</t>
    <rPh sb="0" eb="3">
      <t>キミツセイ</t>
    </rPh>
    <rPh sb="6" eb="9">
      <t>カンゼンセイ</t>
    </rPh>
    <rPh sb="12" eb="15">
      <t>カヨウセイ</t>
    </rPh>
    <phoneticPr fontId="12"/>
  </si>
  <si>
    <t>Thin(Intel/NVIDIA GPU)(1単位 = 1GPU 6CPUコア 96GBメモリ)</t>
    <phoneticPr fontId="2"/>
  </si>
  <si>
    <t>Thin(Intel/NVIDIA GPU)(1単位 = 1GPU 6CPUコア 96GBメモリ)</t>
    <phoneticPr fontId="2"/>
  </si>
  <si>
    <t>Thin(Intel/NVIDIA GPU)(1単位 = 1GPU 6CPUコア 96GBメモリ)</t>
  </si>
  <si>
    <t>初版制定日: 2023/6/29</t>
    <rPh sb="0" eb="5">
      <t>ショハンセイテイビ</t>
    </rPh>
    <phoneticPr fontId="12"/>
  </si>
  <si>
    <t>2023/8/1: GPUノード料金改正にともない、バージョン更新 v1.0.0=&gt;v1.1.0</t>
    <rPh sb="16" eb="20">
      <t>リョウキンカイセイ</t>
    </rPh>
    <rPh sb="31" eb="33">
      <t>コウシン</t>
    </rPh>
    <phoneticPr fontId="2"/>
  </si>
  <si>
    <t>計算ノードGPU専用Slurm_個人ゲノム区画</t>
    <phoneticPr fontId="2"/>
  </si>
  <si>
    <t>最終更新日時: 2023/8/17</t>
    <rPh sb="0" eb="6">
      <t>サイシュウコウシンニチジ</t>
    </rPh>
    <phoneticPr fontId="12"/>
  </si>
  <si>
    <t>2023/8/17:サービス欄のslurm項目「計算ノードGPU専用Slurm_個人ゲノム区画」を追加　バージョン更新v1.1.0=&gt;v1.2.0</t>
    <rPh sb="14" eb="15">
      <t>ラン</t>
    </rPh>
    <rPh sb="21" eb="23">
      <t>コウモク</t>
    </rPh>
    <rPh sb="49" eb="51">
      <t>ツイカ</t>
    </rPh>
    <rPh sb="57" eb="59">
      <t>コウシン</t>
    </rPh>
    <phoneticPr fontId="2"/>
  </si>
  <si>
    <t>計算ノードGPU専用Slurm_個人ゲノム区画 料金合計</t>
    <rPh sb="24" eb="28">
      <t>リョウキンゴウケイ</t>
    </rPh>
    <phoneticPr fontId="2"/>
  </si>
  <si>
    <t>バージョン: v1.2.1</t>
    <phoneticPr fontId="12"/>
  </si>
  <si>
    <t>2023/8/17:合計欄のslurm項目の用語修正「計算ノードSlurm従量課金_個人ゲノム区画 料金合計」=&gt;「計算ノードGPU専用Slurm_個人ゲノム区画 料金合計」に修正　バージョン更新v1.2.0=&gt;v1.2.1</t>
    <rPh sb="10" eb="12">
      <t>ゴウケイ</t>
    </rPh>
    <rPh sb="12" eb="13">
      <t>ラン</t>
    </rPh>
    <rPh sb="22" eb="24">
      <t>ヨウゴ</t>
    </rPh>
    <rPh sb="24" eb="26">
      <t>シュウセイ</t>
    </rPh>
    <rPh sb="82" eb="86">
      <t>リョウキンゴウケイ</t>
    </rPh>
    <rPh sb="88" eb="90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</si>
</sst>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4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tabSelected="1" view="pageBreakPreview" zoomScaleNormal="100" zoomScaleSheetLayoutView="100" workbookViewId="0">
      <selection activeCell="H1" sqref="H1"/>
    </sheetView>
  </sheetViews>
  <sheetFormatPr defaultColWidth="10.9140625" defaultRowHeight="13"/>
  <cols>
    <col min="1" max="1" width="6.4140625" style="62" customWidth="1"/>
    <col min="2" max="2" width="19.58203125" style="62" customWidth="1"/>
    <col min="3" max="3" width="16.4140625" style="62" customWidth="1"/>
    <col min="4" max="4" width="12" style="62" customWidth="1"/>
    <col min="5" max="5" width="13.58203125" style="62" customWidth="1"/>
    <col min="6" max="6" width="11.9140625" style="62" customWidth="1"/>
    <col min="7" max="7" width="8" style="62" customWidth="1"/>
    <col min="8" max="8" width="10.9140625" style="62" customWidth="1"/>
    <col min="9" max="10" width="7.4140625" style="62" customWidth="1"/>
    <col min="11" max="16384" width="10.9140625" style="62"/>
  </cols>
  <sheetData>
    <row r="1" spans="1:10">
      <c r="G1" s="63" t="s">
        <v>52</v>
      </c>
      <c r="H1" s="63" t="s">
        <v>79</v>
      </c>
      <c r="I1" s="63" t="s">
        <v>80</v>
      </c>
      <c r="J1" s="63" t="s">
        <v>81</v>
      </c>
    </row>
    <row r="2" spans="1:10" ht="18" customHeight="1">
      <c r="A2" s="62" t="s">
        <v>66</v>
      </c>
    </row>
    <row r="3" spans="1:10" ht="30" customHeight="1">
      <c r="A3" s="101" t="s">
        <v>63</v>
      </c>
      <c r="B3" s="102"/>
      <c r="C3" s="103"/>
      <c r="D3" s="104"/>
      <c r="E3" s="104"/>
      <c r="F3" s="104"/>
      <c r="G3" s="104"/>
      <c r="H3" s="104"/>
      <c r="I3" s="104"/>
      <c r="J3" s="105"/>
    </row>
    <row r="4" spans="1:10" ht="41.25" customHeight="1">
      <c r="A4" s="107" t="s">
        <v>74</v>
      </c>
      <c r="B4" s="102"/>
      <c r="C4" s="103"/>
      <c r="D4" s="104"/>
      <c r="E4" s="104"/>
      <c r="F4" s="104"/>
      <c r="G4" s="104"/>
      <c r="H4" s="104"/>
      <c r="I4" s="104"/>
      <c r="J4" s="105"/>
    </row>
    <row r="5" spans="1:10" ht="30" customHeight="1">
      <c r="A5" s="101" t="s">
        <v>64</v>
      </c>
      <c r="B5" s="102"/>
      <c r="C5" s="103"/>
      <c r="D5" s="104"/>
      <c r="E5" s="104"/>
      <c r="F5" s="104"/>
      <c r="G5" s="104"/>
      <c r="H5" s="104"/>
      <c r="I5" s="104"/>
      <c r="J5" s="105"/>
    </row>
    <row r="6" spans="1:10" ht="30" customHeight="1">
      <c r="A6" s="101" t="s">
        <v>65</v>
      </c>
      <c r="B6" s="102"/>
      <c r="C6" s="103"/>
      <c r="D6" s="104"/>
      <c r="E6" s="104"/>
      <c r="F6" s="104"/>
      <c r="G6" s="104"/>
      <c r="H6" s="104"/>
      <c r="I6" s="104"/>
      <c r="J6" s="105"/>
    </row>
    <row r="7" spans="1:10">
      <c r="A7" s="65"/>
    </row>
    <row r="8" spans="1:10">
      <c r="A8" s="65"/>
    </row>
    <row r="9" spans="1:10">
      <c r="A9" s="66" t="s">
        <v>59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100" t="s">
        <v>67</v>
      </c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0" ht="45" customHeight="1">
      <c r="A13" s="77" t="s">
        <v>53</v>
      </c>
      <c r="B13" s="77" t="s">
        <v>54</v>
      </c>
      <c r="C13" s="64" t="s">
        <v>61</v>
      </c>
      <c r="D13" s="68" t="s">
        <v>60</v>
      </c>
      <c r="E13" s="69" t="s">
        <v>68</v>
      </c>
      <c r="F13" s="106" t="s">
        <v>55</v>
      </c>
      <c r="G13" s="106"/>
      <c r="H13" s="106"/>
      <c r="I13" s="106"/>
      <c r="J13" s="106"/>
    </row>
    <row r="14" spans="1:10" ht="30" customHeight="1">
      <c r="A14" s="77">
        <v>1</v>
      </c>
      <c r="B14" s="64"/>
      <c r="C14" s="73"/>
      <c r="D14" s="64"/>
      <c r="E14" s="70"/>
      <c r="F14" s="88"/>
      <c r="G14" s="89"/>
      <c r="H14" s="89"/>
      <c r="I14" s="89"/>
      <c r="J14" s="90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88"/>
      <c r="G21" s="89"/>
      <c r="H21" s="89"/>
      <c r="I21" s="89"/>
      <c r="J21" s="90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88"/>
      <c r="G24" s="89"/>
      <c r="H24" s="89"/>
      <c r="I24" s="89"/>
      <c r="J24" s="90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88"/>
      <c r="G29" s="89"/>
      <c r="H29" s="89"/>
      <c r="I29" s="89"/>
      <c r="J29" s="90"/>
    </row>
    <row r="31" spans="1:10" ht="13.4" customHeight="1">
      <c r="A31" s="62" t="s">
        <v>56</v>
      </c>
    </row>
    <row r="32" spans="1:10">
      <c r="A32" s="91"/>
      <c r="B32" s="92"/>
      <c r="C32" s="92"/>
      <c r="D32" s="92"/>
      <c r="E32" s="92"/>
      <c r="F32" s="92"/>
      <c r="G32" s="92"/>
      <c r="H32" s="92"/>
      <c r="I32" s="92"/>
      <c r="J32" s="93"/>
    </row>
    <row r="33" spans="1:10">
      <c r="A33" s="94"/>
      <c r="B33" s="95"/>
      <c r="C33" s="95"/>
      <c r="D33" s="95"/>
      <c r="E33" s="95"/>
      <c r="F33" s="95"/>
      <c r="G33" s="95"/>
      <c r="H33" s="95"/>
      <c r="I33" s="95"/>
      <c r="J33" s="96"/>
    </row>
    <row r="34" spans="1:10">
      <c r="A34" s="94"/>
      <c r="B34" s="95"/>
      <c r="C34" s="95"/>
      <c r="D34" s="95"/>
      <c r="E34" s="95"/>
      <c r="F34" s="95"/>
      <c r="G34" s="95"/>
      <c r="H34" s="95"/>
      <c r="I34" s="95"/>
      <c r="J34" s="96"/>
    </row>
    <row r="35" spans="1:10">
      <c r="A35" s="94"/>
      <c r="B35" s="95"/>
      <c r="C35" s="95"/>
      <c r="D35" s="95"/>
      <c r="E35" s="95"/>
      <c r="F35" s="95"/>
      <c r="G35" s="95"/>
      <c r="H35" s="95"/>
      <c r="I35" s="95"/>
      <c r="J35" s="96"/>
    </row>
    <row r="36" spans="1:10">
      <c r="A36" s="94"/>
      <c r="B36" s="95"/>
      <c r="C36" s="95"/>
      <c r="D36" s="95"/>
      <c r="E36" s="95"/>
      <c r="F36" s="95"/>
      <c r="G36" s="95"/>
      <c r="H36" s="95"/>
      <c r="I36" s="95"/>
      <c r="J36" s="96"/>
    </row>
    <row r="37" spans="1:10">
      <c r="A37" s="94"/>
      <c r="B37" s="95"/>
      <c r="C37" s="95"/>
      <c r="D37" s="95"/>
      <c r="E37" s="95"/>
      <c r="F37" s="95"/>
      <c r="G37" s="95"/>
      <c r="H37" s="95"/>
      <c r="I37" s="95"/>
      <c r="J37" s="96"/>
    </row>
    <row r="38" spans="1:10">
      <c r="A38" s="94"/>
      <c r="B38" s="95"/>
      <c r="C38" s="95"/>
      <c r="D38" s="95"/>
      <c r="E38" s="95"/>
      <c r="F38" s="95"/>
      <c r="G38" s="95"/>
      <c r="H38" s="95"/>
      <c r="I38" s="95"/>
      <c r="J38" s="96"/>
    </row>
    <row r="39" spans="1:10">
      <c r="A39" s="94"/>
      <c r="B39" s="95"/>
      <c r="C39" s="95"/>
      <c r="D39" s="95"/>
      <c r="E39" s="95"/>
      <c r="F39" s="95"/>
      <c r="G39" s="95"/>
      <c r="H39" s="95"/>
      <c r="I39" s="95"/>
      <c r="J39" s="96"/>
    </row>
    <row r="40" spans="1:10">
      <c r="A40" s="94"/>
      <c r="B40" s="95"/>
      <c r="C40" s="95"/>
      <c r="D40" s="95"/>
      <c r="E40" s="95"/>
      <c r="F40" s="95"/>
      <c r="G40" s="95"/>
      <c r="H40" s="95"/>
      <c r="I40" s="95"/>
      <c r="J40" s="96"/>
    </row>
    <row r="41" spans="1:10">
      <c r="A41" s="94"/>
      <c r="B41" s="95"/>
      <c r="C41" s="95"/>
      <c r="D41" s="95"/>
      <c r="E41" s="95"/>
      <c r="F41" s="95"/>
      <c r="G41" s="95"/>
      <c r="H41" s="95"/>
      <c r="I41" s="95"/>
      <c r="J41" s="96"/>
    </row>
    <row r="42" spans="1:10">
      <c r="A42" s="94"/>
      <c r="B42" s="95"/>
      <c r="C42" s="95"/>
      <c r="D42" s="95"/>
      <c r="E42" s="95"/>
      <c r="F42" s="95"/>
      <c r="G42" s="95"/>
      <c r="H42" s="95"/>
      <c r="I42" s="95"/>
      <c r="J42" s="96"/>
    </row>
    <row r="43" spans="1:10">
      <c r="A43" s="94"/>
      <c r="B43" s="95"/>
      <c r="C43" s="95"/>
      <c r="D43" s="95"/>
      <c r="E43" s="95"/>
      <c r="F43" s="95"/>
      <c r="G43" s="95"/>
      <c r="H43" s="95"/>
      <c r="I43" s="95"/>
      <c r="J43" s="96"/>
    </row>
    <row r="44" spans="1:10">
      <c r="A44" s="94"/>
      <c r="B44" s="95"/>
      <c r="C44" s="95"/>
      <c r="D44" s="95"/>
      <c r="E44" s="95"/>
      <c r="F44" s="95"/>
      <c r="G44" s="95"/>
      <c r="H44" s="95"/>
      <c r="I44" s="95"/>
      <c r="J44" s="96"/>
    </row>
    <row r="45" spans="1:10">
      <c r="A45" s="94"/>
      <c r="B45" s="95"/>
      <c r="C45" s="95"/>
      <c r="D45" s="95"/>
      <c r="E45" s="95"/>
      <c r="F45" s="95"/>
      <c r="G45" s="95"/>
      <c r="H45" s="95"/>
      <c r="I45" s="95"/>
      <c r="J45" s="96"/>
    </row>
    <row r="46" spans="1:10">
      <c r="A46" s="94"/>
      <c r="B46" s="95"/>
      <c r="C46" s="95"/>
      <c r="D46" s="95"/>
      <c r="E46" s="95"/>
      <c r="F46" s="95"/>
      <c r="G46" s="95"/>
      <c r="H46" s="95"/>
      <c r="I46" s="95"/>
      <c r="J46" s="96"/>
    </row>
    <row r="47" spans="1:10">
      <c r="A47" s="94"/>
      <c r="B47" s="95"/>
      <c r="C47" s="95"/>
      <c r="D47" s="95"/>
      <c r="E47" s="95"/>
      <c r="F47" s="95"/>
      <c r="G47" s="95"/>
      <c r="H47" s="95"/>
      <c r="I47" s="95"/>
      <c r="J47" s="96"/>
    </row>
    <row r="48" spans="1:10">
      <c r="A48" s="94"/>
      <c r="B48" s="95"/>
      <c r="C48" s="95"/>
      <c r="D48" s="95"/>
      <c r="E48" s="95"/>
      <c r="F48" s="95"/>
      <c r="G48" s="95"/>
      <c r="H48" s="95"/>
      <c r="I48" s="95"/>
      <c r="J48" s="96"/>
    </row>
    <row r="49" spans="1:10">
      <c r="A49" s="94"/>
      <c r="B49" s="95"/>
      <c r="C49" s="95"/>
      <c r="D49" s="95"/>
      <c r="E49" s="95"/>
      <c r="F49" s="95"/>
      <c r="G49" s="95"/>
      <c r="H49" s="95"/>
      <c r="I49" s="95"/>
      <c r="J49" s="96"/>
    </row>
    <row r="50" spans="1:10">
      <c r="A50" s="94"/>
      <c r="B50" s="95"/>
      <c r="C50" s="95"/>
      <c r="D50" s="95"/>
      <c r="E50" s="95"/>
      <c r="F50" s="95"/>
      <c r="G50" s="95"/>
      <c r="H50" s="95"/>
      <c r="I50" s="95"/>
      <c r="J50" s="96"/>
    </row>
    <row r="51" spans="1:10">
      <c r="A51" s="94"/>
      <c r="B51" s="95"/>
      <c r="C51" s="95"/>
      <c r="D51" s="95"/>
      <c r="E51" s="95"/>
      <c r="F51" s="95"/>
      <c r="G51" s="95"/>
      <c r="H51" s="95"/>
      <c r="I51" s="95"/>
      <c r="J51" s="96"/>
    </row>
    <row r="52" spans="1:10">
      <c r="A52" s="94"/>
      <c r="B52" s="95"/>
      <c r="C52" s="95"/>
      <c r="D52" s="95"/>
      <c r="E52" s="95"/>
      <c r="F52" s="95"/>
      <c r="G52" s="95"/>
      <c r="H52" s="95"/>
      <c r="I52" s="95"/>
      <c r="J52" s="96"/>
    </row>
    <row r="53" spans="1:10">
      <c r="A53" s="94"/>
      <c r="B53" s="95"/>
      <c r="C53" s="95"/>
      <c r="D53" s="95"/>
      <c r="E53" s="95"/>
      <c r="F53" s="95"/>
      <c r="G53" s="95"/>
      <c r="H53" s="95"/>
      <c r="I53" s="95"/>
      <c r="J53" s="96"/>
    </row>
    <row r="54" spans="1:10">
      <c r="A54" s="97"/>
      <c r="B54" s="98"/>
      <c r="C54" s="98"/>
      <c r="D54" s="98"/>
      <c r="E54" s="98"/>
      <c r="F54" s="98"/>
      <c r="G54" s="98"/>
      <c r="H54" s="98"/>
      <c r="I54" s="98"/>
      <c r="J54" s="99"/>
    </row>
    <row r="56" spans="1:10" ht="13.4" customHeight="1">
      <c r="A56" s="62" t="s">
        <v>57</v>
      </c>
    </row>
    <row r="57" spans="1:10">
      <c r="A57" s="91"/>
      <c r="B57" s="92"/>
      <c r="C57" s="92"/>
      <c r="D57" s="92"/>
      <c r="E57" s="92"/>
      <c r="F57" s="92"/>
      <c r="G57" s="92"/>
      <c r="H57" s="92"/>
      <c r="I57" s="92"/>
      <c r="J57" s="93"/>
    </row>
    <row r="58" spans="1:10">
      <c r="A58" s="94"/>
      <c r="B58" s="95"/>
      <c r="C58" s="95"/>
      <c r="D58" s="95"/>
      <c r="E58" s="95"/>
      <c r="F58" s="95"/>
      <c r="G58" s="95"/>
      <c r="H58" s="95"/>
      <c r="I58" s="95"/>
      <c r="J58" s="96"/>
    </row>
    <row r="59" spans="1:10">
      <c r="A59" s="94"/>
      <c r="B59" s="95"/>
      <c r="C59" s="95"/>
      <c r="D59" s="95"/>
      <c r="E59" s="95"/>
      <c r="F59" s="95"/>
      <c r="G59" s="95"/>
      <c r="H59" s="95"/>
      <c r="I59" s="95"/>
      <c r="J59" s="96"/>
    </row>
    <row r="60" spans="1:10">
      <c r="A60" s="94"/>
      <c r="B60" s="95"/>
      <c r="C60" s="95"/>
      <c r="D60" s="95"/>
      <c r="E60" s="95"/>
      <c r="F60" s="95"/>
      <c r="G60" s="95"/>
      <c r="H60" s="95"/>
      <c r="I60" s="95"/>
      <c r="J60" s="96"/>
    </row>
    <row r="61" spans="1:10">
      <c r="A61" s="94"/>
      <c r="B61" s="95"/>
      <c r="C61" s="95"/>
      <c r="D61" s="95"/>
      <c r="E61" s="95"/>
      <c r="F61" s="95"/>
      <c r="G61" s="95"/>
      <c r="H61" s="95"/>
      <c r="I61" s="95"/>
      <c r="J61" s="96"/>
    </row>
    <row r="62" spans="1:10">
      <c r="A62" s="94"/>
      <c r="B62" s="95"/>
      <c r="C62" s="95"/>
      <c r="D62" s="95"/>
      <c r="E62" s="95"/>
      <c r="F62" s="95"/>
      <c r="G62" s="95"/>
      <c r="H62" s="95"/>
      <c r="I62" s="95"/>
      <c r="J62" s="96"/>
    </row>
    <row r="63" spans="1:10">
      <c r="A63" s="94"/>
      <c r="B63" s="95"/>
      <c r="C63" s="95"/>
      <c r="D63" s="95"/>
      <c r="E63" s="95"/>
      <c r="F63" s="95"/>
      <c r="G63" s="95"/>
      <c r="H63" s="95"/>
      <c r="I63" s="95"/>
      <c r="J63" s="96"/>
    </row>
    <row r="64" spans="1:10">
      <c r="A64" s="94"/>
      <c r="B64" s="95"/>
      <c r="C64" s="95"/>
      <c r="D64" s="95"/>
      <c r="E64" s="95"/>
      <c r="F64" s="95"/>
      <c r="G64" s="95"/>
      <c r="H64" s="95"/>
      <c r="I64" s="95"/>
      <c r="J64" s="96"/>
    </row>
    <row r="65" spans="1:10">
      <c r="A65" s="94"/>
      <c r="B65" s="95"/>
      <c r="C65" s="95"/>
      <c r="D65" s="95"/>
      <c r="E65" s="95"/>
      <c r="F65" s="95"/>
      <c r="G65" s="95"/>
      <c r="H65" s="95"/>
      <c r="I65" s="95"/>
      <c r="J65" s="96"/>
    </row>
    <row r="66" spans="1:10">
      <c r="A66" s="94"/>
      <c r="B66" s="95"/>
      <c r="C66" s="95"/>
      <c r="D66" s="95"/>
      <c r="E66" s="95"/>
      <c r="F66" s="95"/>
      <c r="G66" s="95"/>
      <c r="H66" s="95"/>
      <c r="I66" s="95"/>
      <c r="J66" s="96"/>
    </row>
    <row r="67" spans="1:10">
      <c r="A67" s="94"/>
      <c r="B67" s="95"/>
      <c r="C67" s="95"/>
      <c r="D67" s="95"/>
      <c r="E67" s="95"/>
      <c r="F67" s="95"/>
      <c r="G67" s="95"/>
      <c r="H67" s="95"/>
      <c r="I67" s="95"/>
      <c r="J67" s="96"/>
    </row>
    <row r="68" spans="1:10">
      <c r="A68" s="94"/>
      <c r="B68" s="95"/>
      <c r="C68" s="95"/>
      <c r="D68" s="95"/>
      <c r="E68" s="95"/>
      <c r="F68" s="95"/>
      <c r="G68" s="95"/>
      <c r="H68" s="95"/>
      <c r="I68" s="95"/>
      <c r="J68" s="96"/>
    </row>
    <row r="69" spans="1:10">
      <c r="A69" s="94"/>
      <c r="B69" s="95"/>
      <c r="C69" s="95"/>
      <c r="D69" s="95"/>
      <c r="E69" s="95"/>
      <c r="F69" s="95"/>
      <c r="G69" s="95"/>
      <c r="H69" s="95"/>
      <c r="I69" s="95"/>
      <c r="J69" s="96"/>
    </row>
    <row r="70" spans="1:10">
      <c r="A70" s="94"/>
      <c r="B70" s="95"/>
      <c r="C70" s="95"/>
      <c r="D70" s="95"/>
      <c r="E70" s="95"/>
      <c r="F70" s="95"/>
      <c r="G70" s="95"/>
      <c r="H70" s="95"/>
      <c r="I70" s="95"/>
      <c r="J70" s="96"/>
    </row>
    <row r="71" spans="1:10">
      <c r="A71" s="94"/>
      <c r="B71" s="95"/>
      <c r="C71" s="95"/>
      <c r="D71" s="95"/>
      <c r="E71" s="95"/>
      <c r="F71" s="95"/>
      <c r="G71" s="95"/>
      <c r="H71" s="95"/>
      <c r="I71" s="95"/>
      <c r="J71" s="96"/>
    </row>
    <row r="72" spans="1:10">
      <c r="A72" s="94"/>
      <c r="B72" s="95"/>
      <c r="C72" s="95"/>
      <c r="D72" s="95"/>
      <c r="E72" s="95"/>
      <c r="F72" s="95"/>
      <c r="G72" s="95"/>
      <c r="H72" s="95"/>
      <c r="I72" s="95"/>
      <c r="J72" s="96"/>
    </row>
    <row r="73" spans="1:10">
      <c r="A73" s="94"/>
      <c r="B73" s="95"/>
      <c r="C73" s="95"/>
      <c r="D73" s="95"/>
      <c r="E73" s="95"/>
      <c r="F73" s="95"/>
      <c r="G73" s="95"/>
      <c r="H73" s="95"/>
      <c r="I73" s="95"/>
      <c r="J73" s="96"/>
    </row>
    <row r="74" spans="1:10">
      <c r="A74" s="94"/>
      <c r="B74" s="95"/>
      <c r="C74" s="95"/>
      <c r="D74" s="95"/>
      <c r="E74" s="95"/>
      <c r="F74" s="95"/>
      <c r="G74" s="95"/>
      <c r="H74" s="95"/>
      <c r="I74" s="95"/>
      <c r="J74" s="96"/>
    </row>
    <row r="75" spans="1:10">
      <c r="A75" s="94"/>
      <c r="B75" s="95"/>
      <c r="C75" s="95"/>
      <c r="D75" s="95"/>
      <c r="E75" s="95"/>
      <c r="F75" s="95"/>
      <c r="G75" s="95"/>
      <c r="H75" s="95"/>
      <c r="I75" s="95"/>
      <c r="J75" s="96"/>
    </row>
    <row r="76" spans="1:10">
      <c r="A76" s="94"/>
      <c r="B76" s="95"/>
      <c r="C76" s="95"/>
      <c r="D76" s="95"/>
      <c r="E76" s="95"/>
      <c r="F76" s="95"/>
      <c r="G76" s="95"/>
      <c r="H76" s="95"/>
      <c r="I76" s="95"/>
      <c r="J76" s="96"/>
    </row>
    <row r="77" spans="1:10">
      <c r="A77" s="94"/>
      <c r="B77" s="95"/>
      <c r="C77" s="95"/>
      <c r="D77" s="95"/>
      <c r="E77" s="95"/>
      <c r="F77" s="95"/>
      <c r="G77" s="95"/>
      <c r="H77" s="95"/>
      <c r="I77" s="95"/>
      <c r="J77" s="96"/>
    </row>
    <row r="78" spans="1:10">
      <c r="A78" s="94"/>
      <c r="B78" s="95"/>
      <c r="C78" s="95"/>
      <c r="D78" s="95"/>
      <c r="E78" s="95"/>
      <c r="F78" s="95"/>
      <c r="G78" s="95"/>
      <c r="H78" s="95"/>
      <c r="I78" s="95"/>
      <c r="J78" s="96"/>
    </row>
    <row r="79" spans="1:10">
      <c r="A79" s="94"/>
      <c r="B79" s="95"/>
      <c r="C79" s="95"/>
      <c r="D79" s="95"/>
      <c r="E79" s="95"/>
      <c r="F79" s="95"/>
      <c r="G79" s="95"/>
      <c r="H79" s="95"/>
      <c r="I79" s="95"/>
      <c r="J79" s="96"/>
    </row>
    <row r="80" spans="1:10">
      <c r="A80" s="97"/>
      <c r="B80" s="98"/>
      <c r="C80" s="98"/>
      <c r="D80" s="98"/>
      <c r="E80" s="98"/>
      <c r="F80" s="98"/>
      <c r="G80" s="98"/>
      <c r="H80" s="98"/>
      <c r="I80" s="98"/>
      <c r="J80" s="99"/>
    </row>
    <row r="83" spans="1:10">
      <c r="A83" s="62" t="s">
        <v>58</v>
      </c>
    </row>
    <row r="84" spans="1:10">
      <c r="A84" s="91"/>
      <c r="B84" s="92"/>
      <c r="C84" s="92"/>
      <c r="D84" s="92"/>
      <c r="E84" s="92"/>
      <c r="F84" s="92"/>
      <c r="G84" s="92"/>
      <c r="H84" s="92"/>
      <c r="I84" s="92"/>
      <c r="J84" s="93"/>
    </row>
    <row r="85" spans="1:10">
      <c r="A85" s="94"/>
      <c r="B85" s="95"/>
      <c r="C85" s="95"/>
      <c r="D85" s="95"/>
      <c r="E85" s="95"/>
      <c r="F85" s="95"/>
      <c r="G85" s="95"/>
      <c r="H85" s="95"/>
      <c r="I85" s="95"/>
      <c r="J85" s="96"/>
    </row>
    <row r="86" spans="1:10">
      <c r="A86" s="94"/>
      <c r="B86" s="95"/>
      <c r="C86" s="95"/>
      <c r="D86" s="95"/>
      <c r="E86" s="95"/>
      <c r="F86" s="95"/>
      <c r="G86" s="95"/>
      <c r="H86" s="95"/>
      <c r="I86" s="95"/>
      <c r="J86" s="96"/>
    </row>
    <row r="87" spans="1:10">
      <c r="A87" s="94"/>
      <c r="B87" s="95"/>
      <c r="C87" s="95"/>
      <c r="D87" s="95"/>
      <c r="E87" s="95"/>
      <c r="F87" s="95"/>
      <c r="G87" s="95"/>
      <c r="H87" s="95"/>
      <c r="I87" s="95"/>
      <c r="J87" s="96"/>
    </row>
    <row r="88" spans="1:10">
      <c r="A88" s="94"/>
      <c r="B88" s="95"/>
      <c r="C88" s="95"/>
      <c r="D88" s="95"/>
      <c r="E88" s="95"/>
      <c r="F88" s="95"/>
      <c r="G88" s="95"/>
      <c r="H88" s="95"/>
      <c r="I88" s="95"/>
      <c r="J88" s="96"/>
    </row>
    <row r="89" spans="1:10">
      <c r="A89" s="94"/>
      <c r="B89" s="95"/>
      <c r="C89" s="95"/>
      <c r="D89" s="95"/>
      <c r="E89" s="95"/>
      <c r="F89" s="95"/>
      <c r="G89" s="95"/>
      <c r="H89" s="95"/>
      <c r="I89" s="95"/>
      <c r="J89" s="96"/>
    </row>
    <row r="90" spans="1:10">
      <c r="A90" s="94"/>
      <c r="B90" s="95"/>
      <c r="C90" s="95"/>
      <c r="D90" s="95"/>
      <c r="E90" s="95"/>
      <c r="F90" s="95"/>
      <c r="G90" s="95"/>
      <c r="H90" s="95"/>
      <c r="I90" s="95"/>
      <c r="J90" s="96"/>
    </row>
    <row r="91" spans="1:10">
      <c r="A91" s="94"/>
      <c r="B91" s="95"/>
      <c r="C91" s="95"/>
      <c r="D91" s="95"/>
      <c r="E91" s="95"/>
      <c r="F91" s="95"/>
      <c r="G91" s="95"/>
      <c r="H91" s="95"/>
      <c r="I91" s="95"/>
      <c r="J91" s="96"/>
    </row>
    <row r="92" spans="1:10">
      <c r="A92" s="94"/>
      <c r="B92" s="95"/>
      <c r="C92" s="95"/>
      <c r="D92" s="95"/>
      <c r="E92" s="95"/>
      <c r="F92" s="95"/>
      <c r="G92" s="95"/>
      <c r="H92" s="95"/>
      <c r="I92" s="95"/>
      <c r="J92" s="96"/>
    </row>
    <row r="93" spans="1:10">
      <c r="A93" s="94"/>
      <c r="B93" s="95"/>
      <c r="C93" s="95"/>
      <c r="D93" s="95"/>
      <c r="E93" s="95"/>
      <c r="F93" s="95"/>
      <c r="G93" s="95"/>
      <c r="H93" s="95"/>
      <c r="I93" s="95"/>
      <c r="J93" s="96"/>
    </row>
    <row r="94" spans="1:10">
      <c r="A94" s="94"/>
      <c r="B94" s="95"/>
      <c r="C94" s="95"/>
      <c r="D94" s="95"/>
      <c r="E94" s="95"/>
      <c r="F94" s="95"/>
      <c r="G94" s="95"/>
      <c r="H94" s="95"/>
      <c r="I94" s="95"/>
      <c r="J94" s="96"/>
    </row>
    <row r="95" spans="1:10">
      <c r="A95" s="94"/>
      <c r="B95" s="95"/>
      <c r="C95" s="95"/>
      <c r="D95" s="95"/>
      <c r="E95" s="95"/>
      <c r="F95" s="95"/>
      <c r="G95" s="95"/>
      <c r="H95" s="95"/>
      <c r="I95" s="95"/>
      <c r="J95" s="96"/>
    </row>
    <row r="96" spans="1:10">
      <c r="A96" s="94"/>
      <c r="B96" s="95"/>
      <c r="C96" s="95"/>
      <c r="D96" s="95"/>
      <c r="E96" s="95"/>
      <c r="F96" s="95"/>
      <c r="G96" s="95"/>
      <c r="H96" s="95"/>
      <c r="I96" s="95"/>
      <c r="J96" s="96"/>
    </row>
    <row r="97" spans="1:10">
      <c r="A97" s="94"/>
      <c r="B97" s="95"/>
      <c r="C97" s="95"/>
      <c r="D97" s="95"/>
      <c r="E97" s="95"/>
      <c r="F97" s="95"/>
      <c r="G97" s="95"/>
      <c r="H97" s="95"/>
      <c r="I97" s="95"/>
      <c r="J97" s="96"/>
    </row>
    <row r="98" spans="1:10">
      <c r="A98" s="94"/>
      <c r="B98" s="95"/>
      <c r="C98" s="95"/>
      <c r="D98" s="95"/>
      <c r="E98" s="95"/>
      <c r="F98" s="95"/>
      <c r="G98" s="95"/>
      <c r="H98" s="95"/>
      <c r="I98" s="95"/>
      <c r="J98" s="96"/>
    </row>
    <row r="99" spans="1:10">
      <c r="A99" s="94"/>
      <c r="B99" s="95"/>
      <c r="C99" s="95"/>
      <c r="D99" s="95"/>
      <c r="E99" s="95"/>
      <c r="F99" s="95"/>
      <c r="G99" s="95"/>
      <c r="H99" s="95"/>
      <c r="I99" s="95"/>
      <c r="J99" s="96"/>
    </row>
    <row r="100" spans="1:10">
      <c r="A100" s="94"/>
      <c r="B100" s="95"/>
      <c r="C100" s="95"/>
      <c r="D100" s="95"/>
      <c r="E100" s="95"/>
      <c r="F100" s="95"/>
      <c r="G100" s="95"/>
      <c r="H100" s="95"/>
      <c r="I100" s="95"/>
      <c r="J100" s="96"/>
    </row>
    <row r="101" spans="1:10">
      <c r="A101" s="94"/>
      <c r="B101" s="95"/>
      <c r="C101" s="95"/>
      <c r="D101" s="95"/>
      <c r="E101" s="95"/>
      <c r="F101" s="95"/>
      <c r="G101" s="95"/>
      <c r="H101" s="95"/>
      <c r="I101" s="95"/>
      <c r="J101" s="96"/>
    </row>
    <row r="102" spans="1:10">
      <c r="A102" s="94"/>
      <c r="B102" s="95"/>
      <c r="C102" s="95"/>
      <c r="D102" s="95"/>
      <c r="E102" s="95"/>
      <c r="F102" s="95"/>
      <c r="G102" s="95"/>
      <c r="H102" s="95"/>
      <c r="I102" s="95"/>
      <c r="J102" s="96"/>
    </row>
    <row r="103" spans="1:10">
      <c r="A103" s="94"/>
      <c r="B103" s="95"/>
      <c r="C103" s="95"/>
      <c r="D103" s="95"/>
      <c r="E103" s="95"/>
      <c r="F103" s="95"/>
      <c r="G103" s="95"/>
      <c r="H103" s="95"/>
      <c r="I103" s="95"/>
      <c r="J103" s="96"/>
    </row>
    <row r="104" spans="1:10">
      <c r="A104" s="94"/>
      <c r="B104" s="95"/>
      <c r="C104" s="95"/>
      <c r="D104" s="95"/>
      <c r="E104" s="95"/>
      <c r="F104" s="95"/>
      <c r="G104" s="95"/>
      <c r="H104" s="95"/>
      <c r="I104" s="95"/>
      <c r="J104" s="96"/>
    </row>
    <row r="105" spans="1:10">
      <c r="A105" s="94"/>
      <c r="B105" s="95"/>
      <c r="C105" s="95"/>
      <c r="D105" s="95"/>
      <c r="E105" s="95"/>
      <c r="F105" s="95"/>
      <c r="G105" s="95"/>
      <c r="H105" s="95"/>
      <c r="I105" s="95"/>
      <c r="J105" s="96"/>
    </row>
    <row r="106" spans="1:10">
      <c r="A106" s="97"/>
      <c r="B106" s="98"/>
      <c r="C106" s="98"/>
      <c r="D106" s="98"/>
      <c r="E106" s="98"/>
      <c r="F106" s="98"/>
      <c r="G106" s="98"/>
      <c r="H106" s="98"/>
      <c r="I106" s="98"/>
      <c r="J106" s="99"/>
    </row>
  </sheetData>
  <mergeCells count="17">
    <mergeCell ref="A3:B3"/>
    <mergeCell ref="C3:J3"/>
    <mergeCell ref="F13:J13"/>
    <mergeCell ref="A4:B4"/>
    <mergeCell ref="C4:J4"/>
    <mergeCell ref="A5:B5"/>
    <mergeCell ref="C5:J5"/>
    <mergeCell ref="A6:B6"/>
    <mergeCell ref="C6:J6"/>
    <mergeCell ref="F29:J29"/>
    <mergeCell ref="A32:J54"/>
    <mergeCell ref="A57:J80"/>
    <mergeCell ref="A84:J106"/>
    <mergeCell ref="A12:J12"/>
    <mergeCell ref="F21:J21"/>
    <mergeCell ref="F24:J24"/>
    <mergeCell ref="F14:J14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4"/>
  <sheetViews>
    <sheetView view="pageBreakPreview" topLeftCell="A7" zoomScaleNormal="100" zoomScaleSheetLayoutView="100" workbookViewId="0">
      <selection activeCell="A31" sqref="A31:O31"/>
    </sheetView>
  </sheetViews>
  <sheetFormatPr defaultColWidth="8.9140625" defaultRowHeight="18"/>
  <cols>
    <col min="1" max="1" width="16.08203125" customWidth="1"/>
    <col min="2" max="2" width="15.4140625" customWidth="1"/>
    <col min="3" max="3" width="32.58203125" customWidth="1"/>
    <col min="4" max="4" width="45.08203125" customWidth="1"/>
    <col min="5" max="14" width="8.58203125" customWidth="1"/>
    <col min="15" max="15" width="17.41406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 ht="20.149999999999999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20.149999999999999" customHeight="1">
      <c r="A4" s="138" t="s">
        <v>75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</row>
    <row r="5" spans="1:24" ht="20.149999999999999" customHeight="1">
      <c r="A5" s="138" t="s">
        <v>76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40"/>
    </row>
    <row r="6" spans="1:24" ht="20.149999999999999" customHeight="1">
      <c r="A6" s="38" t="s">
        <v>77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49999999999999" customHeight="1">
      <c r="A7" s="141" t="s">
        <v>78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20.149999999999999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IF(AND(SUM(E12:N12)&gt;0,C12=Sheet1!$A$7),CONCATENATE(SUM(E12:N12),"単位"),"")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1">IF(O12="","",SUM(U12:W12))</f>
        <v/>
      </c>
    </row>
    <row r="13" spans="1:24" ht="20.149999999999999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IF(AND(SUM(E13:N13)&gt;0,C13=Sheet1!$A$7),CONCATENATE(SUM(E13:N13),"単位"),"")))))))</f>
        <v/>
      </c>
      <c r="P13" s="52" t="str">
        <f t="shared" ref="P13:P26" si="2">C13&amp;D13</f>
        <v/>
      </c>
      <c r="Q13" s="46">
        <f t="shared" ref="Q13:Q26" si="3">SUM(E13:N13)</f>
        <v>0</v>
      </c>
      <c r="R13" s="46">
        <f t="shared" si="0"/>
        <v>0</v>
      </c>
      <c r="S13" s="46">
        <f t="shared" ref="S13:S26" si="4"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46">
        <f t="shared" ref="T13:T26" si="5"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1"/>
        <v/>
      </c>
    </row>
    <row r="14" spans="1:24" ht="20.149999999999999" customHeight="1">
      <c r="A14" s="82"/>
      <c r="B14" s="82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IF(AND(SUM(E14:N14)&gt;0,C14=Sheet1!$A$7),CONCATENATE(SUM(E14:N14),"単位"),"")))))))</f>
        <v/>
      </c>
      <c r="P14" s="52" t="str">
        <f t="shared" si="2"/>
        <v/>
      </c>
      <c r="Q14">
        <f t="shared" si="3"/>
        <v>0</v>
      </c>
      <c r="R14" s="46">
        <f t="shared" si="0"/>
        <v>0</v>
      </c>
      <c r="S14" s="46">
        <f t="shared" si="4"/>
        <v>0</v>
      </c>
      <c r="T14" s="46">
        <f t="shared" si="5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1"/>
        <v/>
      </c>
    </row>
    <row r="15" spans="1:24" ht="20.149999999999999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IF(AND(SUM(E15:N15)&gt;0,C15=Sheet1!$A$7),CONCATENATE(SUM(E15:N15),"単位"),"")))))))</f>
        <v/>
      </c>
      <c r="P15" s="52" t="str">
        <f t="shared" si="2"/>
        <v/>
      </c>
      <c r="Q15" s="46">
        <f t="shared" si="3"/>
        <v>0</v>
      </c>
      <c r="R15" s="46">
        <f t="shared" si="0"/>
        <v>0</v>
      </c>
      <c r="S15" s="46">
        <f t="shared" si="4"/>
        <v>0</v>
      </c>
      <c r="T15" s="46">
        <f t="shared" si="5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1"/>
        <v/>
      </c>
    </row>
    <row r="16" spans="1:24" ht="20.149999999999999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IF(AND(SUM(E16:N16)&gt;0,C16=Sheet1!$A$7),CONCATENATE(SUM(E16:N16),"単位"),"")))))))</f>
        <v/>
      </c>
      <c r="P16" s="52" t="str">
        <f t="shared" si="2"/>
        <v/>
      </c>
      <c r="Q16">
        <f t="shared" si="3"/>
        <v>0</v>
      </c>
      <c r="R16" s="46">
        <f t="shared" si="0"/>
        <v>0</v>
      </c>
      <c r="S16" s="46">
        <f t="shared" si="4"/>
        <v>0</v>
      </c>
      <c r="T16" s="46">
        <f t="shared" si="5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1"/>
        <v/>
      </c>
    </row>
    <row r="17" spans="1:24" ht="20.149999999999999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IF(AND(SUM(E17:N17)&gt;0,C17=Sheet1!$A$7),CONCATENATE(SUM(E17:N17),"単位"),"")))))))</f>
        <v/>
      </c>
      <c r="P17" s="52" t="str">
        <f t="shared" si="2"/>
        <v/>
      </c>
      <c r="Q17" s="46">
        <f t="shared" si="3"/>
        <v>0</v>
      </c>
      <c r="R17" s="46">
        <f t="shared" si="0"/>
        <v>0</v>
      </c>
      <c r="S17" s="46">
        <f t="shared" si="4"/>
        <v>0</v>
      </c>
      <c r="T17" s="46">
        <f t="shared" si="5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1"/>
        <v/>
      </c>
    </row>
    <row r="18" spans="1:24" ht="20.149999999999999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IF(AND(SUM(E18:N18)&gt;0,C18=Sheet1!$A$7),CONCATENATE(SUM(E18:N18),"単位"),"")))))))</f>
        <v/>
      </c>
      <c r="P18" s="52" t="str">
        <f t="shared" si="2"/>
        <v/>
      </c>
      <c r="Q18">
        <f t="shared" si="3"/>
        <v>0</v>
      </c>
      <c r="R18" s="46">
        <f t="shared" si="0"/>
        <v>0</v>
      </c>
      <c r="S18" s="46">
        <f t="shared" si="4"/>
        <v>0</v>
      </c>
      <c r="T18" s="46">
        <f t="shared" si="5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1"/>
        <v/>
      </c>
    </row>
    <row r="19" spans="1:24" ht="20.149999999999999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IF(AND(SUM(E19:N19)&gt;0,C19=Sheet1!$A$7),CONCATENATE(SUM(E19:N19),"単位"),"")))))))</f>
        <v/>
      </c>
      <c r="P19" s="52" t="str">
        <f t="shared" si="2"/>
        <v/>
      </c>
      <c r="Q19" s="46">
        <f t="shared" si="3"/>
        <v>0</v>
      </c>
      <c r="R19" s="46">
        <f t="shared" si="0"/>
        <v>0</v>
      </c>
      <c r="S19" s="46">
        <f t="shared" si="4"/>
        <v>0</v>
      </c>
      <c r="T19" s="46">
        <f t="shared" si="5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1"/>
        <v/>
      </c>
    </row>
    <row r="20" spans="1:24" ht="20.149999999999999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IF(AND(SUM(E20:N20)&gt;0,C20=Sheet1!$A$7),CONCATENATE(SUM(E20:N20),"単位"),"")))))))</f>
        <v/>
      </c>
      <c r="P20" s="52" t="str">
        <f t="shared" si="2"/>
        <v/>
      </c>
      <c r="Q20">
        <f t="shared" si="3"/>
        <v>0</v>
      </c>
      <c r="R20" s="46">
        <f t="shared" si="0"/>
        <v>0</v>
      </c>
      <c r="S20" s="46">
        <f t="shared" si="4"/>
        <v>0</v>
      </c>
      <c r="T20" s="46">
        <f t="shared" si="5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1"/>
        <v/>
      </c>
    </row>
    <row r="21" spans="1:24" ht="20.149999999999999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IF(AND(SUM(E21:N21)&gt;0,C21=Sheet1!$A$7),CONCATENATE(SUM(E21:N21),"単位"),"")))))))</f>
        <v/>
      </c>
      <c r="P21" s="52" t="str">
        <f t="shared" si="2"/>
        <v/>
      </c>
      <c r="Q21" s="46">
        <f t="shared" si="3"/>
        <v>0</v>
      </c>
      <c r="R21" s="46">
        <f t="shared" si="0"/>
        <v>0</v>
      </c>
      <c r="S21" s="46">
        <f t="shared" si="4"/>
        <v>0</v>
      </c>
      <c r="T21" s="46">
        <f t="shared" si="5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1"/>
        <v/>
      </c>
    </row>
    <row r="22" spans="1:24" ht="20.149999999999999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IF(AND(SUM(E22:N22)&gt;0,C22=Sheet1!$A$7),CONCATENATE(SUM(E22:N22),"単位"),"")))))))</f>
        <v/>
      </c>
      <c r="P22" s="52" t="str">
        <f t="shared" si="2"/>
        <v/>
      </c>
      <c r="Q22">
        <f t="shared" si="3"/>
        <v>0</v>
      </c>
      <c r="R22" s="46">
        <f t="shared" si="0"/>
        <v>0</v>
      </c>
      <c r="S22" s="46">
        <f t="shared" si="4"/>
        <v>0</v>
      </c>
      <c r="T22" s="46">
        <f t="shared" si="5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1"/>
        <v/>
      </c>
    </row>
    <row r="23" spans="1:24" ht="20.149999999999999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IF(AND(SUM(E23:N23)&gt;0,C23=Sheet1!$A$7),CONCATENATE(SUM(E23:N23),"単位"),"")))))))</f>
        <v/>
      </c>
      <c r="P23" s="52" t="str">
        <f t="shared" si="2"/>
        <v/>
      </c>
      <c r="Q23" s="46">
        <f t="shared" si="3"/>
        <v>0</v>
      </c>
      <c r="R23" s="46">
        <f t="shared" si="0"/>
        <v>0</v>
      </c>
      <c r="S23" s="46">
        <f t="shared" si="4"/>
        <v>0</v>
      </c>
      <c r="T23" s="46">
        <f t="shared" si="5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1"/>
        <v/>
      </c>
    </row>
    <row r="24" spans="1:24" ht="20.149999999999999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IF(AND(SUM(E24:N24)&gt;0,C24=Sheet1!$A$7),CONCATENATE(SUM(E24:N24),"単位"),"")))))))</f>
        <v/>
      </c>
      <c r="P24" s="52" t="str">
        <f t="shared" si="2"/>
        <v/>
      </c>
      <c r="Q24">
        <f t="shared" si="3"/>
        <v>0</v>
      </c>
      <c r="R24" s="46">
        <f t="shared" si="0"/>
        <v>0</v>
      </c>
      <c r="S24" s="46">
        <f t="shared" si="4"/>
        <v>0</v>
      </c>
      <c r="T24" s="46">
        <f t="shared" si="5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1"/>
        <v/>
      </c>
    </row>
    <row r="25" spans="1:24" ht="20.149999999999999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IF(AND(SUM(E25:N25)&gt;0,C25=Sheet1!$A$7),CONCATENATE(SUM(E25:N25),"単位"),"")))))))</f>
        <v/>
      </c>
      <c r="P25" s="52" t="str">
        <f t="shared" si="2"/>
        <v/>
      </c>
      <c r="Q25" s="46">
        <f t="shared" si="3"/>
        <v>0</v>
      </c>
      <c r="R25" s="46">
        <f t="shared" si="0"/>
        <v>0</v>
      </c>
      <c r="S25" s="46">
        <f t="shared" si="4"/>
        <v>0</v>
      </c>
      <c r="T25" s="46">
        <f t="shared" si="5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1"/>
        <v/>
      </c>
    </row>
    <row r="26" spans="1:24" ht="20.149999999999999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IF(AND(SUM(E26:N26)&gt;0,C26=Sheet1!$A$7),CONCATENATE(SUM(E26:N26),"単位"),"")))))))</f>
        <v/>
      </c>
      <c r="P26" s="53" t="str">
        <f t="shared" si="2"/>
        <v/>
      </c>
      <c r="Q26" s="49">
        <f t="shared" si="3"/>
        <v>0</v>
      </c>
      <c r="R26" s="46">
        <f t="shared" si="0"/>
        <v>0</v>
      </c>
      <c r="S26" s="46">
        <f t="shared" si="4"/>
        <v>0</v>
      </c>
      <c r="T26" s="46">
        <f t="shared" si="5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1"/>
        <v/>
      </c>
    </row>
    <row r="27" spans="1:24" ht="20.14999999999999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4" si="6">SUM(U27:W27)</f>
        <v>0</v>
      </c>
    </row>
    <row r="28" spans="1:24" ht="20.14999999999999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6"/>
        <v>0</v>
      </c>
    </row>
    <row r="29" spans="1:24" ht="20.149999999999999" customHeight="1">
      <c r="A29" s="120" t="s">
        <v>91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4"/>
      <c r="U29" s="2">
        <f>SUMIFS(U12:U26,$C12:$C26,Sheet1!$A$5)</f>
        <v>0</v>
      </c>
      <c r="V29" s="2">
        <f>SUMIFS(V12:V26,$C12:$C26,Sheet1!$A$5)</f>
        <v>0</v>
      </c>
      <c r="W29" s="51">
        <f>SUMIFS(W12:W26,$C12:$C26,Sheet1!$A$5)</f>
        <v>0</v>
      </c>
      <c r="X29" s="84">
        <f t="shared" si="6"/>
        <v>0</v>
      </c>
    </row>
    <row r="30" spans="1:24" ht="20.149999999999999" customHeight="1">
      <c r="A30" s="120" t="s">
        <v>11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2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6"/>
        <v>0</v>
      </c>
    </row>
    <row r="31" spans="1:24" ht="20.149999999999999" customHeight="1">
      <c r="A31" s="120" t="s">
        <v>102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50"/>
      <c r="Q31" s="46"/>
      <c r="R31" s="46"/>
      <c r="S31" s="46"/>
      <c r="T31" s="46"/>
      <c r="U31" s="1">
        <f>SUMIFS(U12:U26,$C12:$C26,Sheet1!$A$7)</f>
        <v>0</v>
      </c>
      <c r="V31" s="1">
        <f>SUMIFS(V12:V26,$C12:$C26,Sheet1!$A$7)</f>
        <v>0</v>
      </c>
      <c r="W31" s="51">
        <f>SUMIFS(W12:W26,$C12:$C26,Sheet1!$A$7)</f>
        <v>0</v>
      </c>
      <c r="X31" s="15">
        <f t="shared" si="6"/>
        <v>0</v>
      </c>
    </row>
    <row r="32" spans="1:24" ht="20.149999999999999" customHeight="1">
      <c r="A32" s="132" t="s">
        <v>89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4"/>
      <c r="P32" s="54"/>
      <c r="U32" s="83">
        <f>SUMIFS(U12:U26,$C12:$C26,Sheet1!$A$1,$D12:$D26,Sheet1!$B$1)</f>
        <v>0</v>
      </c>
      <c r="V32" s="83">
        <f>SUMIFS(V12:V26,$C12:$C26,Sheet1!$A$1,$D12:$D26,Sheet1!$B$1)</f>
        <v>0</v>
      </c>
      <c r="W32" s="44">
        <f>SUMIFS(W12:W26,$C12:$C26,Sheet1!$A$1,$D12:$D26,Sheet1!$B$1)</f>
        <v>0</v>
      </c>
      <c r="X32" s="45">
        <f t="shared" si="6"/>
        <v>0</v>
      </c>
    </row>
    <row r="33" spans="1:24" ht="20.149999999999999" customHeight="1">
      <c r="A33" s="120" t="s">
        <v>88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2"/>
      <c r="P33" s="50"/>
      <c r="Q33" s="46"/>
      <c r="R33" s="46"/>
      <c r="S33" s="46"/>
      <c r="T33" s="46"/>
      <c r="U33" s="1">
        <f>SUMIFS(U12:U26,$C12:$C26,Sheet1!$A$2,$D12:$D26,Sheet1!$B$2)</f>
        <v>0</v>
      </c>
      <c r="V33" s="15">
        <f>SUMIFS(V12:V26,$C12:$C26,Sheet1!$A$2,$D12:$D26,Sheet1!$B$2)</f>
        <v>0</v>
      </c>
      <c r="W33" s="51">
        <f>SUMIFS(W12:W26,$C12:$C26,Sheet1!$A$2,$D12:$D26,Sheet1!$B$2)</f>
        <v>0</v>
      </c>
      <c r="X33" s="15">
        <f t="shared" si="6"/>
        <v>0</v>
      </c>
    </row>
    <row r="34" spans="1:24" ht="20.149999999999999" customHeight="1">
      <c r="A34" s="123" t="s">
        <v>71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5"/>
      <c r="P34" s="54"/>
      <c r="U34" s="2">
        <f>SUM(U12:U26)</f>
        <v>0</v>
      </c>
      <c r="V34" s="2">
        <f>SUM(V12:V26)</f>
        <v>0</v>
      </c>
      <c r="W34" s="17">
        <f>SUM(W12:W26)</f>
        <v>0</v>
      </c>
      <c r="X34" s="16">
        <f t="shared" si="6"/>
        <v>0</v>
      </c>
    </row>
  </sheetData>
  <sheetProtection selectLockedCells="1" selectUnlockedCells="1"/>
  <mergeCells count="29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  <mergeCell ref="V8:V11"/>
    <mergeCell ref="Q8:Q11"/>
    <mergeCell ref="R8:R11"/>
    <mergeCell ref="S8:S11"/>
    <mergeCell ref="A31:O31"/>
    <mergeCell ref="A34:O34"/>
    <mergeCell ref="A27:O27"/>
    <mergeCell ref="A30:O30"/>
    <mergeCell ref="A32:O32"/>
    <mergeCell ref="A33:O33"/>
    <mergeCell ref="U8:U11"/>
    <mergeCell ref="E8:N8"/>
    <mergeCell ref="E9:N9"/>
    <mergeCell ref="A8:A11"/>
    <mergeCell ref="A29:O29"/>
    <mergeCell ref="A28:O28"/>
    <mergeCell ref="T8:T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>
      <selection activeCell="R12" sqref="R12:W13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21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27" t="s">
        <v>13</v>
      </c>
      <c r="F10" s="28" t="s">
        <v>14</v>
      </c>
      <c r="G10" s="11" t="s">
        <v>29</v>
      </c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30" t="s">
        <v>30</v>
      </c>
      <c r="F11" s="31" t="s">
        <v>32</v>
      </c>
      <c r="G11" s="13" t="s">
        <v>31</v>
      </c>
      <c r="H11" s="13"/>
      <c r="I11" s="13"/>
      <c r="J11" s="14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</v>
      </c>
      <c r="Q12" s="46">
        <f>SUM(E12:N12)</f>
        <v>90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91667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45834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137501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90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45834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91667</v>
      </c>
      <c r="X13" s="15">
        <f t="shared" si="3"/>
        <v>137501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2103</v>
      </c>
      <c r="X19" s="15">
        <f t="shared" si="3"/>
        <v>2103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2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264000</v>
      </c>
      <c r="X20" s="15">
        <f t="shared" si="3"/>
        <v>264000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136834</v>
      </c>
      <c r="X21" s="15">
        <f t="shared" si="3"/>
        <v>136834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20" t="s">
        <v>11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402937</v>
      </c>
      <c r="X29" s="15">
        <f t="shared" si="6"/>
        <v>402937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91667</v>
      </c>
      <c r="V30" s="22">
        <f>SUMIFS(V12:V26,$C12:$C26,Sheet1!$A$1,$D12:$D26,Sheet1!$B$1)</f>
        <v>91668</v>
      </c>
      <c r="W30" s="23">
        <f>SUMIFS(W12:W26,$C12:$C26,Sheet1!$A$1,$D12:$D26,Sheet1!$B$1)</f>
        <v>91667</v>
      </c>
      <c r="X30" s="24">
        <f t="shared" si="6"/>
        <v>275002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23" t="s"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23" t="s">
        <v>10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23" t="s">
        <v>12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54"/>
      <c r="U36" s="2">
        <f>SUM(U12:U26)</f>
        <v>535841</v>
      </c>
      <c r="V36" s="2">
        <f>SUM(V12:V26)</f>
        <v>579688</v>
      </c>
      <c r="W36" s="17">
        <f>SUM(W12:W26)</f>
        <v>1125734</v>
      </c>
      <c r="X36" s="16">
        <f t="shared" si="6"/>
        <v>2241263</v>
      </c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>
      <selection activeCell="A2" sqref="A2:X2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5" width="12.9140625" customWidth="1"/>
    <col min="6" max="6" width="13.4140625" customWidth="1"/>
    <col min="7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21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27" t="s">
        <v>69</v>
      </c>
      <c r="F10" s="28" t="s">
        <v>70</v>
      </c>
      <c r="G10" s="11"/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30" t="s">
        <v>30</v>
      </c>
      <c r="F11" s="30" t="s">
        <v>30</v>
      </c>
      <c r="G11" s="13"/>
      <c r="H11" s="13"/>
      <c r="I11" s="13"/>
      <c r="J11" s="14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</v>
      </c>
      <c r="Q12" s="46">
        <f>SUM(E12:N12)</f>
        <v>110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61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112038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56019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168057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120</v>
      </c>
      <c r="R13" s="46">
        <f t="shared" si="0"/>
        <v>0</v>
      </c>
      <c r="S13" s="46">
        <f t="shared" si="1"/>
        <v>61</v>
      </c>
      <c r="T13" s="46">
        <f t="shared" si="2"/>
        <v>122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61112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122223</v>
      </c>
      <c r="X13" s="15">
        <f t="shared" si="3"/>
        <v>183335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122</v>
      </c>
      <c r="S14" s="46">
        <f t="shared" si="1"/>
        <v>61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183334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45834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229168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61</v>
      </c>
      <c r="T15" s="46">
        <f t="shared" si="2"/>
        <v>31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50926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25881</v>
      </c>
      <c r="X15" s="15">
        <f t="shared" si="3"/>
        <v>76807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91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83569</v>
      </c>
      <c r="X16" s="15">
        <f t="shared" si="3"/>
        <v>83569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122</v>
      </c>
      <c r="S17" s="46">
        <f t="shared" si="1"/>
        <v>122</v>
      </c>
      <c r="T17" s="46">
        <f t="shared" si="2"/>
        <v>122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260840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260840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260840</v>
      </c>
      <c r="X17" s="15">
        <f t="shared" si="3"/>
        <v>782520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0</v>
      </c>
      <c r="S18" s="46">
        <f t="shared" si="1"/>
        <v>61</v>
      </c>
      <c r="T18" s="46">
        <f t="shared" si="2"/>
        <v>122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130420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260840</v>
      </c>
      <c r="X18" s="15">
        <f t="shared" si="3"/>
        <v>391260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0"/>
        <v>0</v>
      </c>
      <c r="S19" s="46">
        <f t="shared" si="1"/>
        <v>0</v>
      </c>
      <c r="T19" s="46">
        <f t="shared" si="2"/>
        <v>64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5257</v>
      </c>
      <c r="X19" s="15">
        <f t="shared" si="3"/>
        <v>5257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5</v>
      </c>
      <c r="R20" s="46">
        <f t="shared" si="0"/>
        <v>0</v>
      </c>
      <c r="S20" s="46">
        <f t="shared" si="1"/>
        <v>0</v>
      </c>
      <c r="T20" s="46">
        <f t="shared" si="2"/>
        <v>64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660000</v>
      </c>
      <c r="X20" s="15">
        <f t="shared" si="3"/>
        <v>660000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0"/>
        <v>0</v>
      </c>
      <c r="S21" s="46">
        <f t="shared" si="1"/>
        <v>0</v>
      </c>
      <c r="T21" s="46">
        <f t="shared" si="2"/>
        <v>64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342085</v>
      </c>
      <c r="X21" s="15">
        <f t="shared" si="3"/>
        <v>342085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260840</v>
      </c>
      <c r="V28" s="2">
        <f>SUMIFS(V12:V26,$C12:$C26,Sheet1!$A$4)</f>
        <v>391260</v>
      </c>
      <c r="W28" s="44">
        <f>SUMIFS(W12:W26,$C12:$C26,Sheet1!$A$4)</f>
        <v>521680</v>
      </c>
      <c r="X28" s="45">
        <f t="shared" si="6"/>
        <v>1173780</v>
      </c>
    </row>
    <row r="29" spans="1:24" ht="15.9" customHeight="1">
      <c r="A29" s="120" t="s">
        <v>11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1007342</v>
      </c>
      <c r="X29" s="15">
        <f t="shared" si="6"/>
        <v>1007342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112038</v>
      </c>
      <c r="V30" s="22">
        <f>SUMIFS(V12:V26,$C12:$C26,Sheet1!$A$1,$D12:$D26,Sheet1!$B$1)</f>
        <v>117131</v>
      </c>
      <c r="W30" s="23">
        <f>SUMIFS(W12:W26,$C12:$C26,Sheet1!$A$1,$D12:$D26,Sheet1!$B$1)</f>
        <v>122223</v>
      </c>
      <c r="X30" s="24">
        <f t="shared" si="6"/>
        <v>351392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23" t="s"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183334</v>
      </c>
      <c r="V33" s="21">
        <f>SUMIFS(V12:V26,$C12:$C26,Sheet1!$A$2,$D12:$D26,Sheet1!$B$2)</f>
        <v>96760</v>
      </c>
      <c r="W33" s="20">
        <f>SUMIFS(W12:W26,$C12:$C26,Sheet1!$A$2,$D12:$D26,Sheet1!$B$2)</f>
        <v>109450</v>
      </c>
      <c r="X33" s="21">
        <f t="shared" si="6"/>
        <v>389544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23" t="s">
        <v>10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23" t="s">
        <v>12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54"/>
      <c r="U36" s="2">
        <f>SUM(U12:U26)</f>
        <v>556212</v>
      </c>
      <c r="V36" s="2">
        <f>SUM(V12:V26)</f>
        <v>605151</v>
      </c>
      <c r="W36" s="17">
        <f>SUM(W12:W26)</f>
        <v>1760695</v>
      </c>
      <c r="X36" s="16">
        <f t="shared" si="6"/>
        <v>2922058</v>
      </c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7" sqref="B7"/>
    </sheetView>
  </sheetViews>
  <sheetFormatPr defaultColWidth="8.9140625" defaultRowHeight="18"/>
  <cols>
    <col min="1" max="1" width="47.58203125" customWidth="1"/>
    <col min="2" max="2" width="29.4140625" bestFit="1" customWidth="1"/>
    <col min="3" max="3" width="30.08203125" bestFit="1" customWidth="1"/>
    <col min="4" max="4" width="48.08203125" bestFit="1" customWidth="1"/>
    <col min="5" max="5" width="30" bestFit="1" customWidth="1"/>
    <col min="6" max="6" width="23.58203125" bestFit="1" customWidth="1"/>
  </cols>
  <sheetData>
    <row r="1" spans="1:6">
      <c r="A1" t="s">
        <v>22</v>
      </c>
      <c r="B1" t="s">
        <v>82</v>
      </c>
    </row>
    <row r="2" spans="1:6">
      <c r="A2" t="s">
        <v>5</v>
      </c>
      <c r="B2" t="s">
        <v>82</v>
      </c>
    </row>
    <row r="3" spans="1:6">
      <c r="A3" t="s">
        <v>23</v>
      </c>
      <c r="B3" t="s">
        <v>40</v>
      </c>
      <c r="C3" t="s">
        <v>16</v>
      </c>
      <c r="D3" t="s">
        <v>94</v>
      </c>
      <c r="E3" t="s">
        <v>17</v>
      </c>
    </row>
    <row r="4" spans="1:6">
      <c r="A4" t="s">
        <v>41</v>
      </c>
      <c r="B4" t="s">
        <v>49</v>
      </c>
      <c r="C4" t="s">
        <v>16</v>
      </c>
      <c r="D4" t="s">
        <v>95</v>
      </c>
      <c r="E4" t="s">
        <v>17</v>
      </c>
      <c r="F4" t="s">
        <v>18</v>
      </c>
    </row>
    <row r="5" spans="1:6">
      <c r="A5" t="s">
        <v>90</v>
      </c>
      <c r="B5" t="s">
        <v>94</v>
      </c>
    </row>
    <row r="6" spans="1:6">
      <c r="A6" t="s">
        <v>6</v>
      </c>
      <c r="B6" t="s">
        <v>15</v>
      </c>
      <c r="C6" t="s">
        <v>16</v>
      </c>
      <c r="D6" t="s">
        <v>95</v>
      </c>
      <c r="E6" t="s">
        <v>17</v>
      </c>
      <c r="F6" t="s">
        <v>18</v>
      </c>
    </row>
    <row r="7" spans="1:6">
      <c r="A7" t="s">
        <v>99</v>
      </c>
      <c r="B7" t="s">
        <v>94</v>
      </c>
    </row>
    <row r="9" spans="1:6">
      <c r="A9" t="s">
        <v>83</v>
      </c>
    </row>
    <row r="10" spans="1:6">
      <c r="A10" t="s">
        <v>84</v>
      </c>
    </row>
    <row r="12" spans="1:6">
      <c r="A12" t="s">
        <v>33</v>
      </c>
      <c r="B12">
        <v>2023</v>
      </c>
    </row>
    <row r="13" spans="1:6">
      <c r="A13" t="s">
        <v>34</v>
      </c>
      <c r="B13">
        <v>1.1000000000000001</v>
      </c>
    </row>
    <row r="14" spans="1:6">
      <c r="A14" t="s">
        <v>85</v>
      </c>
      <c r="B14">
        <v>27778</v>
      </c>
    </row>
    <row r="15" spans="1:6">
      <c r="A15" t="s">
        <v>86</v>
      </c>
      <c r="B15">
        <v>27778</v>
      </c>
    </row>
    <row r="16" spans="1:6">
      <c r="A16" t="s">
        <v>87</v>
      </c>
      <c r="B16">
        <v>83333</v>
      </c>
    </row>
    <row r="17" spans="1:2">
      <c r="A17" t="s">
        <v>35</v>
      </c>
      <c r="B17">
        <v>448</v>
      </c>
    </row>
    <row r="18" spans="1:2">
      <c r="A18" t="s">
        <v>36</v>
      </c>
      <c r="B18">
        <v>448</v>
      </c>
    </row>
    <row r="19" spans="1:2">
      <c r="A19" t="s">
        <v>37</v>
      </c>
      <c r="B19">
        <v>56250</v>
      </c>
    </row>
    <row r="20" spans="1:2">
      <c r="A20" t="s">
        <v>38</v>
      </c>
      <c r="B20">
        <v>29155</v>
      </c>
    </row>
    <row r="21" spans="1:2">
      <c r="A21" t="s">
        <v>39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706-AF13-4834-89F6-187C76217077}">
  <dimension ref="A1:A10"/>
  <sheetViews>
    <sheetView workbookViewId="0">
      <selection activeCell="A11" sqref="A11"/>
    </sheetView>
  </sheetViews>
  <sheetFormatPr defaultRowHeight="18"/>
  <cols>
    <col min="1" max="1" width="10.1640625" bestFit="1" customWidth="1"/>
  </cols>
  <sheetData>
    <row r="1" spans="1:1">
      <c r="A1" s="85" t="s">
        <v>92</v>
      </c>
    </row>
    <row r="2" spans="1:1">
      <c r="A2" s="86" t="s">
        <v>103</v>
      </c>
    </row>
    <row r="3" spans="1:1">
      <c r="A3" s="86" t="s">
        <v>93</v>
      </c>
    </row>
    <row r="5" spans="1:1">
      <c r="A5" s="85" t="s">
        <v>97</v>
      </c>
    </row>
    <row r="6" spans="1:1">
      <c r="A6" s="85" t="s">
        <v>100</v>
      </c>
    </row>
    <row r="8" spans="1:1">
      <c r="A8" s="87" t="s">
        <v>98</v>
      </c>
    </row>
    <row r="9" spans="1:1">
      <c r="A9" s="87" t="s">
        <v>101</v>
      </c>
    </row>
    <row r="10" spans="1:1">
      <c r="A10" t="s">
        <v>104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28</vt:i4>
      </vt:variant>
    </vt:vector>
  </HeadingPairs>
  <TitlesOfParts>
    <vt:vector size="34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計算ノードGPU専用Slurm_個人ゲノム区画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2021-02-02T08:49:53Z</cp:lastPrinted>
  <dcterms:created xsi:type="dcterms:W3CDTF">2017-02-07T08:19:39Z</dcterms:created>
  <dcterms:modified xsi:type="dcterms:W3CDTF">2023-08-17T04:55:41Z</dcterms:modified>
</cp:coreProperties>
</file>