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 defaultThemeVersion="124226"/>
  <xr:revisionPtr revIDLastSave="774" documentId="11_FFC65FC07491AAE8D0170B63F30F8F3044B00B40" xr6:coauthVersionLast="47" xr6:coauthVersionMax="47" xr10:uidLastSave="{B4D32ED2-CD92-4BE3-A380-D41095CA5FCC}"/>
  <bookViews>
    <workbookView xWindow="240" yWindow="15" windowWidth="16095" windowHeight="9660" firstSheet="1" activeTab="1" xr2:uid="{00000000-000D-0000-FFFF-FFFF00000000}"/>
  </bookViews>
  <sheets>
    <sheet name="Netflix Dataset" sheetId="1" r:id="rId1"/>
    <sheet name="Dashboard" sheetId="9" r:id="rId2"/>
    <sheet name="Time per profile" sheetId="3" r:id="rId3"/>
    <sheet name="Watch time per month" sheetId="2" r:id="rId4"/>
    <sheet name="Genre preferences" sheetId="4" r:id="rId5"/>
    <sheet name="Top watch shows" sheetId="5" r:id="rId6"/>
    <sheet name="Binge Day Count" sheetId="7" r:id="rId7"/>
    <sheet name="Day of week viewing" sheetId="8" r:id="rId8"/>
  </sheets>
  <calcPr calcId="191028"/>
  <pivotCaches>
    <pivotCache cacheId="20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B18" i="5"/>
  <c r="B19" i="5" s="1"/>
  <c r="D8" i="9" s="1"/>
  <c r="A16" i="4"/>
  <c r="A17" i="4" s="1"/>
  <c r="B8" i="9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5" i="9" l="1"/>
</calcChain>
</file>

<file path=xl/sharedStrings.xml><?xml version="1.0" encoding="utf-8"?>
<sst xmlns="http://schemas.openxmlformats.org/spreadsheetml/2006/main" count="822" uniqueCount="117">
  <si>
    <t>Profile</t>
  </si>
  <si>
    <t>Title</t>
  </si>
  <si>
    <t>Genre</t>
  </si>
  <si>
    <t>Date</t>
  </si>
  <si>
    <t>Month</t>
  </si>
  <si>
    <t>Weekday</t>
  </si>
  <si>
    <t>TimeOfDay</t>
  </si>
  <si>
    <t>DurationMin</t>
  </si>
  <si>
    <t>Binge Day</t>
  </si>
  <si>
    <t>DurationHours</t>
  </si>
  <si>
    <t>Family</t>
  </si>
  <si>
    <t>Dark</t>
  </si>
  <si>
    <t>Mystery</t>
  </si>
  <si>
    <t>2024-07-30</t>
  </si>
  <si>
    <t>Afternoon</t>
  </si>
  <si>
    <t>Money Heist</t>
  </si>
  <si>
    <t>Crime</t>
  </si>
  <si>
    <t>2024-08-04</t>
  </si>
  <si>
    <t>Late Night</t>
  </si>
  <si>
    <t>Guest</t>
  </si>
  <si>
    <t>You</t>
  </si>
  <si>
    <t>Thriller</t>
  </si>
  <si>
    <t>2024-07-19</t>
  </si>
  <si>
    <t>Evening</t>
  </si>
  <si>
    <t>Brooklyn Nine-Nine</t>
  </si>
  <si>
    <t>Comedy</t>
  </si>
  <si>
    <t>2024-08-25</t>
  </si>
  <si>
    <t>Morning</t>
  </si>
  <si>
    <t>Breaking Bad</t>
  </si>
  <si>
    <t>Drama</t>
  </si>
  <si>
    <t>2024-07-29</t>
  </si>
  <si>
    <t>Friends</t>
  </si>
  <si>
    <t>2024-07-26</t>
  </si>
  <si>
    <t>Stranger Things</t>
  </si>
  <si>
    <t>Sci-Fi</t>
  </si>
  <si>
    <t>2024-07-21</t>
  </si>
  <si>
    <t>2024-08-18</t>
  </si>
  <si>
    <t>2024-07-01</t>
  </si>
  <si>
    <t>2024-07-10</t>
  </si>
  <si>
    <t>2024-08-03</t>
  </si>
  <si>
    <t>Nigam</t>
  </si>
  <si>
    <t>2024-08-22</t>
  </si>
  <si>
    <t>2024-07-03</t>
  </si>
  <si>
    <t>2024-07-25</t>
  </si>
  <si>
    <t>The Witcher</t>
  </si>
  <si>
    <t>Fantasy</t>
  </si>
  <si>
    <t>2024-08-06</t>
  </si>
  <si>
    <t>2024-07-31</t>
  </si>
  <si>
    <t>2024-08-16</t>
  </si>
  <si>
    <t>The Crown</t>
  </si>
  <si>
    <t>Historical</t>
  </si>
  <si>
    <t>2024-08-20</t>
  </si>
  <si>
    <t>2024-07-22</t>
  </si>
  <si>
    <t>2024-07-23</t>
  </si>
  <si>
    <t>2024-07-14</t>
  </si>
  <si>
    <t>2024-08-21</t>
  </si>
  <si>
    <t>2024-08-26</t>
  </si>
  <si>
    <t>2024-07-05</t>
  </si>
  <si>
    <t>2024-08-15</t>
  </si>
  <si>
    <t>2024-07-24</t>
  </si>
  <si>
    <t>2024-07-20</t>
  </si>
  <si>
    <t>2024-08-12</t>
  </si>
  <si>
    <t>2024-07-07</t>
  </si>
  <si>
    <t>Narcos</t>
  </si>
  <si>
    <t>2024-08-27</t>
  </si>
  <si>
    <t>2024-08-08</t>
  </si>
  <si>
    <t>2024-08-28</t>
  </si>
  <si>
    <t>2024-07-16</t>
  </si>
  <si>
    <t>2024-07-28</t>
  </si>
  <si>
    <t>2024-08-29</t>
  </si>
  <si>
    <t>2024-08-23</t>
  </si>
  <si>
    <t>2024-08-02</t>
  </si>
  <si>
    <t>2024-08-19</t>
  </si>
  <si>
    <t>2024-07-18</t>
  </si>
  <si>
    <t>2024-07-04</t>
  </si>
  <si>
    <t>2024-08-07</t>
  </si>
  <si>
    <t>2024-08-09</t>
  </si>
  <si>
    <t>2024-07-02</t>
  </si>
  <si>
    <t>2024-08-14</t>
  </si>
  <si>
    <t>2024-07-17</t>
  </si>
  <si>
    <t>2024-08-05</t>
  </si>
  <si>
    <t>2024-07-06</t>
  </si>
  <si>
    <t>2024-07-27</t>
  </si>
  <si>
    <t>2024-08-30</t>
  </si>
  <si>
    <t>2024-08-24</t>
  </si>
  <si>
    <t>2024-08-01</t>
  </si>
  <si>
    <t>2024-07-09</t>
  </si>
  <si>
    <t>2024-07-11</t>
  </si>
  <si>
    <t>2024-08-13</t>
  </si>
  <si>
    <t>2024-07-08</t>
  </si>
  <si>
    <t xml:space="preserve">Netflix Binge Watch Dashboard </t>
  </si>
  <si>
    <t>Total watch time</t>
  </si>
  <si>
    <t>Total Binge Days</t>
  </si>
  <si>
    <t>Top Genre</t>
  </si>
  <si>
    <t>Top Show</t>
  </si>
  <si>
    <t>Project by NIGAMANJANI KOMPELLA | Netflix Binge Analysis | Excel Dashboard</t>
  </si>
  <si>
    <t>Total time watched per profile</t>
  </si>
  <si>
    <t>Sum of DurationMin</t>
  </si>
  <si>
    <t>Grand Total</t>
  </si>
  <si>
    <t>Total time watched per month</t>
  </si>
  <si>
    <t>July</t>
  </si>
  <si>
    <t>August</t>
  </si>
  <si>
    <t>Genre preference</t>
  </si>
  <si>
    <t>Total watched titles</t>
  </si>
  <si>
    <t>Minutes Watched</t>
  </si>
  <si>
    <t>Binge Day Count</t>
  </si>
  <si>
    <t>Count of Date</t>
  </si>
  <si>
    <t>No</t>
  </si>
  <si>
    <t>Yes</t>
  </si>
  <si>
    <t>Day of week watching Binge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</si>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</sst>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scheme val="minor"/>
    </font>
    <font>
      <b/>
      <sz val="11"/>
      <color rgb="FFFF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2"/>
      <color rgb="FFFFFFFF"/>
      <name val="Calibri"/>
      <scheme val="minor"/>
    </font>
    <font>
      <b/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0" fillId="3" borderId="0" xfId="0" applyFill="1"/>
    <xf numFmtId="0" fontId="4" fillId="3" borderId="3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4" fillId="3" borderId="3" xfId="0" quotePrefix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4" xfId="0" applyFill="1" applyBorder="1"/>
    <xf numFmtId="0" fontId="5" fillId="3" borderId="5" xfId="0" applyFont="1" applyFill="1" applyBorder="1" applyAlignment="1">
      <alignment horizontal="center" wrapText="1"/>
    </xf>
    <xf numFmtId="0" fontId="8" fillId="3" borderId="0" xfId="0" applyFont="1" applyFill="1" applyAlignment="1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[Netflix_Dataset.xlsx]Day of week viewing!PivotTable6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of week watching Binge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of week viewing'!$B$5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'Day of week viewing'!$A$6:$A$13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of week viewing'!$B$6:$B$13</c:f>
              <c:numCache>
                <c:formatCode>General</c:formatCode>
                <c:ptCount val="7"/>
                <c:pt idx="0">
                  <c:v>1920</c:v>
                </c:pt>
                <c:pt idx="1">
                  <c:v>1215</c:v>
                </c:pt>
                <c:pt idx="2">
                  <c:v>1980</c:v>
                </c:pt>
                <c:pt idx="3">
                  <c:v>1920</c:v>
                </c:pt>
                <c:pt idx="4">
                  <c:v>2070</c:v>
                </c:pt>
                <c:pt idx="5">
                  <c:v>1110</c:v>
                </c:pt>
                <c:pt idx="6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4-4FC5-AEA6-6E76AF8AE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-27"/>
        <c:axId val="1341417480"/>
        <c:axId val="913786375"/>
      </c:barChart>
      <c:catAx>
        <c:axId val="13414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86375"/>
        <c:crosses val="autoZero"/>
        <c:auto val="1"/>
        <c:lblAlgn val="ctr"/>
        <c:lblOffset val="100"/>
        <c:noMultiLvlLbl val="0"/>
      </c:catAx>
      <c:valAx>
        <c:axId val="9137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[Netflix_Dataset.xlsx]Binge Day Count!PivotTable7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'Binge Day Count'!$B$5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2-4308-A436-38047D7A0262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D2-4308-A436-38047D7A0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'Binge Day Count'!$A$6:$A$8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'Binge Day Count'!$B$6:$B$8</c:f>
              <c:numCache>
                <c:formatCode>General</c:formatCode>
                <c:ptCount val="2"/>
                <c:pt idx="0">
                  <c:v>112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4-4E56-B1C9-DD3F7E7DAB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[Netflix_Dataset.xlsx]Day of week viewing!PivotTable6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of week watching binge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of week viewing'!$B$5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'Day of week viewing'!$A$6:$A$13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of week viewing'!$B$6:$B$13</c:f>
              <c:numCache>
                <c:formatCode>General</c:formatCode>
                <c:ptCount val="7"/>
                <c:pt idx="0">
                  <c:v>1920</c:v>
                </c:pt>
                <c:pt idx="1">
                  <c:v>1215</c:v>
                </c:pt>
                <c:pt idx="2">
                  <c:v>1980</c:v>
                </c:pt>
                <c:pt idx="3">
                  <c:v>1920</c:v>
                </c:pt>
                <c:pt idx="4">
                  <c:v>2070</c:v>
                </c:pt>
                <c:pt idx="5">
                  <c:v>1110</c:v>
                </c:pt>
                <c:pt idx="6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430E-B6B4-691FF76E2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1417480"/>
        <c:axId val="913786375"/>
      </c:barChart>
      <c:catAx>
        <c:axId val="13414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86375"/>
        <c:crosses val="autoZero"/>
        <c:auto val="1"/>
        <c:lblAlgn val="ctr"/>
        <c:lblOffset val="100"/>
        <c:noMultiLvlLbl val="0"/>
      </c:catAx>
      <c:valAx>
        <c:axId val="9137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[Netflix_Dataset.xlsx]Watch time per month!PivotTable4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watched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'Watch time per month'!$B$4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'Watch time per month'!$A$5:$A$7</c:f>
              <c:strCache>
                <c:ptCount val="2"/>
                <c:pt idx="0">
                  <c:v>July</c:v>
                </c:pt>
                <c:pt idx="1">
                  <c:v>August</c:v>
                </c:pt>
              </c:strCache>
            </c:strRef>
          </c:cat>
          <c:val>
            <c:numRef>
              <c:f>'Watch time per month'!$B$5:$B$7</c:f>
              <c:numCache>
                <c:formatCode>General</c:formatCode>
                <c:ptCount val="2"/>
                <c:pt idx="0">
                  <c:v>6225</c:v>
                </c:pt>
                <c:pt idx="1">
                  <c:v>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D-45EF-A9A2-37EF307E78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7518728"/>
        <c:axId val="1269504520"/>
      </c:lineChart>
      <c:catAx>
        <c:axId val="12475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04520"/>
        <c:crosses val="autoZero"/>
        <c:auto val="1"/>
        <c:lblAlgn val="ctr"/>
        <c:lblOffset val="100"/>
        <c:noMultiLvlLbl val="0"/>
      </c:catAx>
      <c:valAx>
        <c:axId val="12695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1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[Netflix_Dataset.xlsx]Top watch shows!PivotTable3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watched shows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watch shows'!$B$5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D9D9D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watch shows'!$A$6:$A$16</c:f>
              <c:strCache>
                <c:ptCount val="10"/>
                <c:pt idx="0">
                  <c:v>Breaking Bad</c:v>
                </c:pt>
                <c:pt idx="1">
                  <c:v>Brooklyn Nine-Nine</c:v>
                </c:pt>
                <c:pt idx="2">
                  <c:v>Dark</c:v>
                </c:pt>
                <c:pt idx="3">
                  <c:v>Friends</c:v>
                </c:pt>
                <c:pt idx="4">
                  <c:v>Money Heist</c:v>
                </c:pt>
                <c:pt idx="5">
                  <c:v>Narcos</c:v>
                </c:pt>
                <c:pt idx="6">
                  <c:v>Stranger Things</c:v>
                </c:pt>
                <c:pt idx="7">
                  <c:v>The Crown</c:v>
                </c:pt>
                <c:pt idx="8">
                  <c:v>The Witcher</c:v>
                </c:pt>
                <c:pt idx="9">
                  <c:v>You</c:v>
                </c:pt>
              </c:strCache>
            </c:strRef>
          </c:cat>
          <c:val>
            <c:numRef>
              <c:f>'Top watch shows'!$B$6:$B$16</c:f>
              <c:numCache>
                <c:formatCode>General</c:formatCode>
                <c:ptCount val="10"/>
                <c:pt idx="0">
                  <c:v>840</c:v>
                </c:pt>
                <c:pt idx="1">
                  <c:v>1080</c:v>
                </c:pt>
                <c:pt idx="2">
                  <c:v>1455</c:v>
                </c:pt>
                <c:pt idx="3">
                  <c:v>990</c:v>
                </c:pt>
                <c:pt idx="4">
                  <c:v>1215</c:v>
                </c:pt>
                <c:pt idx="5">
                  <c:v>1215</c:v>
                </c:pt>
                <c:pt idx="6">
                  <c:v>1650</c:v>
                </c:pt>
                <c:pt idx="7">
                  <c:v>780</c:v>
                </c:pt>
                <c:pt idx="8">
                  <c:v>900</c:v>
                </c:pt>
                <c:pt idx="9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2-4D03-86E8-3FEDA88E87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"/>
        <c:overlap val="100"/>
        <c:axId val="2105670664"/>
        <c:axId val="1354791431"/>
      </c:barChart>
      <c:catAx>
        <c:axId val="210567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91431"/>
        <c:crosses val="autoZero"/>
        <c:auto val="1"/>
        <c:lblAlgn val="ctr"/>
        <c:lblOffset val="100"/>
        <c:noMultiLvlLbl val="0"/>
      </c:catAx>
      <c:valAx>
        <c:axId val="135479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7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[Netflix_Dataset.xlsx]Time per profile!PivotTable2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watched per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per profile'!$B$7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per profile'!$A$8:$A$11</c:f>
              <c:strCache>
                <c:ptCount val="3"/>
                <c:pt idx="0">
                  <c:v>Family</c:v>
                </c:pt>
                <c:pt idx="1">
                  <c:v>Guest</c:v>
                </c:pt>
                <c:pt idx="2">
                  <c:v>Nigam</c:v>
                </c:pt>
              </c:strCache>
            </c:strRef>
          </c:cat>
          <c:val>
            <c:numRef>
              <c:f>'Time per profile'!$B$8:$B$11</c:f>
              <c:numCache>
                <c:formatCode>General</c:formatCode>
                <c:ptCount val="3"/>
                <c:pt idx="0">
                  <c:v>4095</c:v>
                </c:pt>
                <c:pt idx="1">
                  <c:v>4440</c:v>
                </c:pt>
                <c:pt idx="2">
                  <c:v>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D-41C2-85F2-4D156A9A2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106752008"/>
        <c:axId val="2106754568"/>
      </c:barChart>
      <c:catAx>
        <c:axId val="2106752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54568"/>
        <c:crosses val="autoZero"/>
        <c:auto val="1"/>
        <c:lblAlgn val="ctr"/>
        <c:lblOffset val="100"/>
        <c:noMultiLvlLbl val="0"/>
      </c:catAx>
      <c:valAx>
        <c:axId val="210675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5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[Netflix_Dataset.xlsx]Genre preferences!PivotTable5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00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000000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rgbClr val="000000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rgbClr val="000000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rgbClr val="000000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rgbClr val="000000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000000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000000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rgbClr val="00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0"/>
        <c:ser>
          <c:idx val="0"/>
          <c:order val="0"/>
          <c:tx>
            <c:strRef>
              <c:f>'Genre preferences'!$B$5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00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AF5D-415E-A8C6-B073A17A3A7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AF5D-415E-A8C6-B073A17A3A7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AF5D-415E-A8C6-B073A17A3A7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AF5D-415E-A8C6-B073A17A3A7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AF5D-415E-A8C6-B073A17A3A7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B-AF5D-415E-A8C6-B073A17A3A7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D-AF5D-415E-A8C6-B073A17A3A7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F-AF5D-415E-A8C6-B073A17A3A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preferences'!$A$6:$A$14</c:f>
              <c:strCache>
                <c:ptCount val="8"/>
                <c:pt idx="0">
                  <c:v>Comedy</c:v>
                </c:pt>
                <c:pt idx="1">
                  <c:v>Crime</c:v>
                </c:pt>
                <c:pt idx="2">
                  <c:v>Drama</c:v>
                </c:pt>
                <c:pt idx="3">
                  <c:v>Fantasy</c:v>
                </c:pt>
                <c:pt idx="4">
                  <c:v>Historical</c:v>
                </c:pt>
                <c:pt idx="5">
                  <c:v>Mystery</c:v>
                </c:pt>
                <c:pt idx="6">
                  <c:v>Sci-Fi</c:v>
                </c:pt>
                <c:pt idx="7">
                  <c:v>Thriller</c:v>
                </c:pt>
              </c:strCache>
            </c:strRef>
          </c:cat>
          <c:val>
            <c:numRef>
              <c:f>'Genre preferences'!$B$6:$B$14</c:f>
              <c:numCache>
                <c:formatCode>General</c:formatCode>
                <c:ptCount val="8"/>
                <c:pt idx="0">
                  <c:v>2070</c:v>
                </c:pt>
                <c:pt idx="1">
                  <c:v>2430</c:v>
                </c:pt>
                <c:pt idx="2">
                  <c:v>840</c:v>
                </c:pt>
                <c:pt idx="3">
                  <c:v>900</c:v>
                </c:pt>
                <c:pt idx="4">
                  <c:v>780</c:v>
                </c:pt>
                <c:pt idx="5">
                  <c:v>1455</c:v>
                </c:pt>
                <c:pt idx="6">
                  <c:v>1650</c:v>
                </c:pt>
                <c:pt idx="7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5D-415E-A8C6-B073A17A3A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[Netflix_Dataset.xlsx]Time per profile!PivotTable2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dkcw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per profile'!$B$7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per profile'!$A$8:$A$11</c:f>
              <c:strCache>
                <c:ptCount val="3"/>
                <c:pt idx="0">
                  <c:v>Family</c:v>
                </c:pt>
                <c:pt idx="1">
                  <c:v>Guest</c:v>
                </c:pt>
                <c:pt idx="2">
                  <c:v>Nigam</c:v>
                </c:pt>
              </c:strCache>
            </c:strRef>
          </c:cat>
          <c:val>
            <c:numRef>
              <c:f>'Time per profile'!$B$8:$B$11</c:f>
              <c:numCache>
                <c:formatCode>General</c:formatCode>
                <c:ptCount val="3"/>
                <c:pt idx="0">
                  <c:v>4095</c:v>
                </c:pt>
                <c:pt idx="1">
                  <c:v>4440</c:v>
                </c:pt>
                <c:pt idx="2">
                  <c:v>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F-4BED-B46D-8CC0340B7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6752008"/>
        <c:axId val="2106754568"/>
      </c:barChart>
      <c:catAx>
        <c:axId val="2106752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54568"/>
        <c:crosses val="autoZero"/>
        <c:auto val="1"/>
        <c:lblAlgn val="ctr"/>
        <c:lblOffset val="100"/>
        <c:noMultiLvlLbl val="0"/>
      </c:catAx>
      <c:valAx>
        <c:axId val="210675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5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[Netflix_Dataset.xlsx]Watch time per month!PivotTable4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'Watch time per month'!$B$4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'Watch time per month'!$A$5:$A$7</c:f>
              <c:strCache>
                <c:ptCount val="2"/>
                <c:pt idx="0">
                  <c:v>July</c:v>
                </c:pt>
                <c:pt idx="1">
                  <c:v>August</c:v>
                </c:pt>
              </c:strCache>
            </c:strRef>
          </c:cat>
          <c:val>
            <c:numRef>
              <c:f>'Watch time per month'!$B$5:$B$7</c:f>
              <c:numCache>
                <c:formatCode>General</c:formatCode>
                <c:ptCount val="2"/>
                <c:pt idx="0">
                  <c:v>6225</c:v>
                </c:pt>
                <c:pt idx="1">
                  <c:v>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C-482C-A5AA-1E6CEC9578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7518728"/>
        <c:axId val="1269504520"/>
      </c:lineChart>
      <c:catAx>
        <c:axId val="12475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04520"/>
        <c:crosses val="autoZero"/>
        <c:auto val="1"/>
        <c:lblAlgn val="ctr"/>
        <c:lblOffset val="100"/>
        <c:noMultiLvlLbl val="0"/>
      </c:catAx>
      <c:valAx>
        <c:axId val="12695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1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[Netflix_Dataset.xlsx]Genre preferences!PivotTable5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'Genre preferences'!$B$5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8-490B-872C-467C1E717E2A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48-490B-872C-467C1E717E2A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48-490B-872C-467C1E717E2A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48-490B-872C-467C1E717E2A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48-490B-872C-467C1E717E2A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48-490B-872C-467C1E717E2A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48-490B-872C-467C1E717E2A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48-490B-872C-467C1E717E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preferences'!$A$6:$A$14</c:f>
              <c:strCache>
                <c:ptCount val="8"/>
                <c:pt idx="0">
                  <c:v>Comedy</c:v>
                </c:pt>
                <c:pt idx="1">
                  <c:v>Crime</c:v>
                </c:pt>
                <c:pt idx="2">
                  <c:v>Drama</c:v>
                </c:pt>
                <c:pt idx="3">
                  <c:v>Fantasy</c:v>
                </c:pt>
                <c:pt idx="4">
                  <c:v>Historical</c:v>
                </c:pt>
                <c:pt idx="5">
                  <c:v>Mystery</c:v>
                </c:pt>
                <c:pt idx="6">
                  <c:v>Sci-Fi</c:v>
                </c:pt>
                <c:pt idx="7">
                  <c:v>Thriller</c:v>
                </c:pt>
              </c:strCache>
            </c:strRef>
          </c:cat>
          <c:val>
            <c:numRef>
              <c:f>'Genre preferences'!$B$6:$B$14</c:f>
              <c:numCache>
                <c:formatCode>General</c:formatCode>
                <c:ptCount val="8"/>
                <c:pt idx="0">
                  <c:v>2070</c:v>
                </c:pt>
                <c:pt idx="1">
                  <c:v>2430</c:v>
                </c:pt>
                <c:pt idx="2">
                  <c:v>840</c:v>
                </c:pt>
                <c:pt idx="3">
                  <c:v>900</c:v>
                </c:pt>
                <c:pt idx="4">
                  <c:v>780</c:v>
                </c:pt>
                <c:pt idx="5">
                  <c:v>1455</c:v>
                </c:pt>
                <c:pt idx="6">
                  <c:v>1650</c:v>
                </c:pt>
                <c:pt idx="7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47-4DD7-9000-73340EA4B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[Netflix_Dataset.xlsx]Top watch shows!PivotTable3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watch shows'!$B$5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watch shows'!$A$6:$A$16</c:f>
              <c:strCache>
                <c:ptCount val="10"/>
                <c:pt idx="0">
                  <c:v>Breaking Bad</c:v>
                </c:pt>
                <c:pt idx="1">
                  <c:v>Brooklyn Nine-Nine</c:v>
                </c:pt>
                <c:pt idx="2">
                  <c:v>Dark</c:v>
                </c:pt>
                <c:pt idx="3">
                  <c:v>Friends</c:v>
                </c:pt>
                <c:pt idx="4">
                  <c:v>Money Heist</c:v>
                </c:pt>
                <c:pt idx="5">
                  <c:v>Narcos</c:v>
                </c:pt>
                <c:pt idx="6">
                  <c:v>Stranger Things</c:v>
                </c:pt>
                <c:pt idx="7">
                  <c:v>The Crown</c:v>
                </c:pt>
                <c:pt idx="8">
                  <c:v>The Witcher</c:v>
                </c:pt>
                <c:pt idx="9">
                  <c:v>You</c:v>
                </c:pt>
              </c:strCache>
            </c:strRef>
          </c:cat>
          <c:val>
            <c:numRef>
              <c:f>'Top watch shows'!$B$6:$B$16</c:f>
              <c:numCache>
                <c:formatCode>General</c:formatCode>
                <c:ptCount val="10"/>
                <c:pt idx="0">
                  <c:v>840</c:v>
                </c:pt>
                <c:pt idx="1">
                  <c:v>1080</c:v>
                </c:pt>
                <c:pt idx="2">
                  <c:v>1455</c:v>
                </c:pt>
                <c:pt idx="3">
                  <c:v>990</c:v>
                </c:pt>
                <c:pt idx="4">
                  <c:v>1215</c:v>
                </c:pt>
                <c:pt idx="5">
                  <c:v>1215</c:v>
                </c:pt>
                <c:pt idx="6">
                  <c:v>1650</c:v>
                </c:pt>
                <c:pt idx="7">
                  <c:v>780</c:v>
                </c:pt>
                <c:pt idx="8">
                  <c:v>900</c:v>
                </c:pt>
                <c:pt idx="9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5-4176-9F75-69DCC1CA94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5670664"/>
        <c:axId val="1354791431"/>
      </c:barChart>
      <c:catAx>
        <c:axId val="210567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91431"/>
        <c:crosses val="autoZero"/>
        <c:auto val="1"/>
        <c:lblAlgn val="ctr"/>
        <c:lblOffset val="100"/>
        <c:noMultiLvlLbl val="0"/>
      </c:catAx>
      <c:valAx>
        <c:axId val="135479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7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1990725</xdr:colOff>
      <xdr:row>9</xdr:row>
      <xdr:rowOff>152400</xdr:rowOff>
    </xdr:from>
    <xdr:to>
      <xdr:col>11</xdr:col>
      <xdr:colOff>114300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58F58-FD1E-46F5-ADBC-60EC6972A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152400</xdr:rowOff>
    </xdr:from>
    <xdr:to>
      <xdr:col>11</xdr:col>
      <xdr:colOff>104775</xdr:colOff>
      <xdr:row>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B407C-A572-4C23-8867-E081920693DD}"/>
            </a:ext>
            <a:ext uri="{147F2762-F138-4A5C-976F-8EAC2B608ADB}">
              <a16:predDERef xmlns:a16="http://schemas.microsoft.com/office/drawing/2014/main" pred="{5BA58F58-FD1E-46F5-ADBC-60EC6972A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9</xdr:row>
      <xdr:rowOff>161925</xdr:rowOff>
    </xdr:from>
    <xdr:to>
      <xdr:col>3</xdr:col>
      <xdr:colOff>1809750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DDCB0-6E09-4218-89EB-0CCFDF136270}"/>
            </a:ext>
            <a:ext uri="{147F2762-F138-4A5C-976F-8EAC2B608ADB}">
              <a16:predDERef xmlns:a16="http://schemas.microsoft.com/office/drawing/2014/main" pred="{30CB407C-A572-4C23-8867-E08192069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13</xdr:row>
      <xdr:rowOff>19050</xdr:rowOff>
    </xdr:from>
    <xdr:to>
      <xdr:col>17</xdr:col>
      <xdr:colOff>361950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0D877-CAE7-4191-9325-2E651B634AE4}"/>
            </a:ext>
            <a:ext uri="{147F2762-F138-4A5C-976F-8EAC2B608ADB}">
              <a16:predDERef xmlns:a16="http://schemas.microsoft.com/office/drawing/2014/main" pred="{0C5DDCB0-6E09-4218-89EB-0CCFDF136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2</xdr:row>
      <xdr:rowOff>133350</xdr:rowOff>
    </xdr:from>
    <xdr:to>
      <xdr:col>17</xdr:col>
      <xdr:colOff>333375</xdr:colOff>
      <xdr:row>11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B2586-C80F-4841-946B-E45D7B4202FA}"/>
            </a:ext>
            <a:ext uri="{147F2762-F138-4A5C-976F-8EAC2B608ADB}">
              <a16:predDERef xmlns:a16="http://schemas.microsoft.com/office/drawing/2014/main" pred="{AB00D877-CAE7-4191-9325-2E651B634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3</xdr:row>
      <xdr:rowOff>180975</xdr:rowOff>
    </xdr:from>
    <xdr:to>
      <xdr:col>8</xdr:col>
      <xdr:colOff>476250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0710F-126E-658E-C433-40CD8C91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180975</xdr:rowOff>
    </xdr:from>
    <xdr:to>
      <xdr:col>11</xdr:col>
      <xdr:colOff>409575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92B88-FC58-3600-1D92-66C6AA02A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180975</xdr:rowOff>
    </xdr:from>
    <xdr:to>
      <xdr:col>10</xdr:col>
      <xdr:colOff>238125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89AD6-13D8-3012-FF66-C660B883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28575</xdr:rowOff>
    </xdr:from>
    <xdr:to>
      <xdr:col>11</xdr:col>
      <xdr:colOff>104775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32EE9-BAF1-1E91-1072-94FE5D1F3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28575</xdr:rowOff>
    </xdr:from>
    <xdr:to>
      <xdr:col>8</xdr:col>
      <xdr:colOff>571500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00CC6-6EE3-9995-B58F-C063B5FA6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180975</xdr:rowOff>
    </xdr:from>
    <xdr:to>
      <xdr:col>11</xdr:col>
      <xdr:colOff>314325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31F72-F31E-B750-F8E0-365B1A502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6.921439583333" createdVersion="8" refreshedVersion="8" minRefreshableVersion="3" recordCount="150" xr:uid="{3E6517AF-A061-4AC3-9A02-49D506782BB6}">
  <cacheSource type="worksheet">
    <worksheetSource name="NetflixData"/>
  </cacheSource>
  <cacheFields count="10">
    <cacheField name="Profile" numFmtId="0">
      <sharedItems count="3">
        <s v="Family"/>
        <s v="Guest"/>
        <s v="Nigam"/>
      </sharedItems>
    </cacheField>
    <cacheField name="Title" numFmtId="0">
      <sharedItems count="10">
        <s v="Dark"/>
        <s v="Money Heist"/>
        <s v="You"/>
        <s v="Brooklyn Nine-Nine"/>
        <s v="Breaking Bad"/>
        <s v="Friends"/>
        <s v="Stranger Things"/>
        <s v="The Witcher"/>
        <s v="The Crown"/>
        <s v="Narcos"/>
      </sharedItems>
    </cacheField>
    <cacheField name="Genre" numFmtId="0">
      <sharedItems count="8">
        <s v="Mystery"/>
        <s v="Crime"/>
        <s v="Thriller"/>
        <s v="Comedy"/>
        <s v="Drama"/>
        <s v="Sci-Fi"/>
        <s v="Fantasy"/>
        <s v="Historical"/>
      </sharedItems>
    </cacheField>
    <cacheField name="Date" numFmtId="0">
      <sharedItems/>
    </cacheField>
    <cacheField name="Month" numFmtId="0">
      <sharedItems count="2">
        <s v="July"/>
        <s v="August"/>
      </sharedItems>
    </cacheField>
    <cacheField name="Weekday" numFmtId="0">
      <sharedItems count="7">
        <s v="Tuesday"/>
        <s v="Sunday"/>
        <s v="Friday"/>
        <s v="Monday"/>
        <s v="Wednesday"/>
        <s v="Saturday"/>
        <s v="Thursday"/>
      </sharedItems>
    </cacheField>
    <cacheField name="TimeOfDay" numFmtId="0">
      <sharedItems/>
    </cacheField>
    <cacheField name="DurationMin" numFmtId="0">
      <sharedItems containsSemiMixedTypes="0" containsString="0" containsNumber="1" containsInteger="1" minValue="30" maxValue="120"/>
    </cacheField>
    <cacheField name="Binge Day" numFmtId="0">
      <sharedItems count="2">
        <s v="No"/>
        <s v="Yes"/>
      </sharedItems>
    </cacheField>
    <cacheField name="DurationHours" numFmtId="0">
      <sharedItems containsSemiMixedTypes="0" containsString="0" containsNumber="1" minValue="0.5" maxValue="2"/>
    </cacheField>
  </cacheFields>
  <extLst>
    <ext xmlns:x14="http://schemas.microsoft.com/office/spreadsheetml/2009/9/main" uri="{725AE2AE-9491-48be-B2B4-4EB974FC3084}">
      <x14:pivotCacheDefinition pivotCacheId="6411676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s v="2024-07-30"/>
    <x v="0"/>
    <x v="0"/>
    <s v="Afternoon"/>
    <n v="30"/>
    <x v="0"/>
    <n v="0.5"/>
  </r>
  <r>
    <x v="0"/>
    <x v="1"/>
    <x v="1"/>
    <s v="2024-08-04"/>
    <x v="1"/>
    <x v="1"/>
    <s v="Late Night"/>
    <n v="120"/>
    <x v="1"/>
    <n v="2"/>
  </r>
  <r>
    <x v="1"/>
    <x v="2"/>
    <x v="2"/>
    <s v="2024-07-19"/>
    <x v="0"/>
    <x v="2"/>
    <s v="Evening"/>
    <n v="30"/>
    <x v="0"/>
    <n v="0.5"/>
  </r>
  <r>
    <x v="0"/>
    <x v="3"/>
    <x v="3"/>
    <s v="2024-08-25"/>
    <x v="1"/>
    <x v="1"/>
    <s v="Morning"/>
    <n v="90"/>
    <x v="0"/>
    <n v="1.5"/>
  </r>
  <r>
    <x v="1"/>
    <x v="4"/>
    <x v="4"/>
    <s v="2024-07-29"/>
    <x v="0"/>
    <x v="3"/>
    <s v="Afternoon"/>
    <n v="60"/>
    <x v="0"/>
    <n v="1"/>
  </r>
  <r>
    <x v="1"/>
    <x v="5"/>
    <x v="3"/>
    <s v="2024-07-26"/>
    <x v="0"/>
    <x v="2"/>
    <s v="Morning"/>
    <n v="120"/>
    <x v="1"/>
    <n v="2"/>
  </r>
  <r>
    <x v="0"/>
    <x v="6"/>
    <x v="5"/>
    <s v="2024-07-21"/>
    <x v="0"/>
    <x v="1"/>
    <s v="Late Night"/>
    <n v="120"/>
    <x v="1"/>
    <n v="2"/>
  </r>
  <r>
    <x v="1"/>
    <x v="0"/>
    <x v="0"/>
    <s v="2024-08-18"/>
    <x v="1"/>
    <x v="1"/>
    <s v="Afternoon"/>
    <n v="120"/>
    <x v="1"/>
    <n v="2"/>
  </r>
  <r>
    <x v="0"/>
    <x v="3"/>
    <x v="3"/>
    <s v="2024-07-01"/>
    <x v="0"/>
    <x v="3"/>
    <s v="Late Night"/>
    <n v="45"/>
    <x v="0"/>
    <n v="0.75"/>
  </r>
  <r>
    <x v="0"/>
    <x v="1"/>
    <x v="1"/>
    <s v="2024-07-10"/>
    <x v="0"/>
    <x v="4"/>
    <s v="Late Night"/>
    <n v="45"/>
    <x v="0"/>
    <n v="0.75"/>
  </r>
  <r>
    <x v="1"/>
    <x v="3"/>
    <x v="3"/>
    <s v="2024-08-03"/>
    <x v="1"/>
    <x v="5"/>
    <s v="Late Night"/>
    <n v="60"/>
    <x v="0"/>
    <n v="1"/>
  </r>
  <r>
    <x v="2"/>
    <x v="3"/>
    <x v="3"/>
    <s v="2024-08-22"/>
    <x v="1"/>
    <x v="6"/>
    <s v="Evening"/>
    <n v="45"/>
    <x v="0"/>
    <n v="0.75"/>
  </r>
  <r>
    <x v="0"/>
    <x v="1"/>
    <x v="1"/>
    <s v="2024-07-03"/>
    <x v="0"/>
    <x v="4"/>
    <s v="Late Night"/>
    <n v="120"/>
    <x v="1"/>
    <n v="2"/>
  </r>
  <r>
    <x v="0"/>
    <x v="6"/>
    <x v="5"/>
    <s v="2024-08-25"/>
    <x v="1"/>
    <x v="1"/>
    <s v="Late Night"/>
    <n v="120"/>
    <x v="1"/>
    <n v="2"/>
  </r>
  <r>
    <x v="2"/>
    <x v="2"/>
    <x v="2"/>
    <s v="2024-07-25"/>
    <x v="0"/>
    <x v="6"/>
    <s v="Afternoon"/>
    <n v="60"/>
    <x v="0"/>
    <n v="1"/>
  </r>
  <r>
    <x v="1"/>
    <x v="7"/>
    <x v="6"/>
    <s v="2024-08-06"/>
    <x v="1"/>
    <x v="0"/>
    <s v="Afternoon"/>
    <n v="60"/>
    <x v="0"/>
    <n v="1"/>
  </r>
  <r>
    <x v="1"/>
    <x v="2"/>
    <x v="2"/>
    <s v="2024-07-31"/>
    <x v="0"/>
    <x v="4"/>
    <s v="Morning"/>
    <n v="45"/>
    <x v="0"/>
    <n v="0.75"/>
  </r>
  <r>
    <x v="0"/>
    <x v="5"/>
    <x v="3"/>
    <s v="2024-08-18"/>
    <x v="1"/>
    <x v="1"/>
    <s v="Afternoon"/>
    <n v="45"/>
    <x v="0"/>
    <n v="0.75"/>
  </r>
  <r>
    <x v="2"/>
    <x v="5"/>
    <x v="3"/>
    <s v="2024-08-16"/>
    <x v="1"/>
    <x v="2"/>
    <s v="Late Night"/>
    <n v="60"/>
    <x v="0"/>
    <n v="1"/>
  </r>
  <r>
    <x v="2"/>
    <x v="8"/>
    <x v="7"/>
    <s v="2024-08-20"/>
    <x v="1"/>
    <x v="0"/>
    <s v="Evening"/>
    <n v="90"/>
    <x v="0"/>
    <n v="1.5"/>
  </r>
  <r>
    <x v="2"/>
    <x v="5"/>
    <x v="3"/>
    <s v="2024-07-22"/>
    <x v="0"/>
    <x v="3"/>
    <s v="Evening"/>
    <n v="120"/>
    <x v="1"/>
    <n v="2"/>
  </r>
  <r>
    <x v="1"/>
    <x v="4"/>
    <x v="4"/>
    <s v="2024-07-23"/>
    <x v="0"/>
    <x v="0"/>
    <s v="Evening"/>
    <n v="60"/>
    <x v="0"/>
    <n v="1"/>
  </r>
  <r>
    <x v="1"/>
    <x v="6"/>
    <x v="5"/>
    <s v="2024-07-10"/>
    <x v="0"/>
    <x v="4"/>
    <s v="Afternoon"/>
    <n v="120"/>
    <x v="1"/>
    <n v="2"/>
  </r>
  <r>
    <x v="1"/>
    <x v="8"/>
    <x v="7"/>
    <s v="2024-07-14"/>
    <x v="0"/>
    <x v="1"/>
    <s v="Evening"/>
    <n v="45"/>
    <x v="0"/>
    <n v="0.75"/>
  </r>
  <r>
    <x v="2"/>
    <x v="1"/>
    <x v="1"/>
    <s v="2024-08-21"/>
    <x v="1"/>
    <x v="4"/>
    <s v="Afternoon"/>
    <n v="90"/>
    <x v="0"/>
    <n v="1.5"/>
  </r>
  <r>
    <x v="1"/>
    <x v="0"/>
    <x v="0"/>
    <s v="2024-08-26"/>
    <x v="1"/>
    <x v="3"/>
    <s v="Evening"/>
    <n v="60"/>
    <x v="0"/>
    <n v="1"/>
  </r>
  <r>
    <x v="2"/>
    <x v="0"/>
    <x v="0"/>
    <s v="2024-07-05"/>
    <x v="0"/>
    <x v="2"/>
    <s v="Afternoon"/>
    <n v="120"/>
    <x v="1"/>
    <n v="2"/>
  </r>
  <r>
    <x v="0"/>
    <x v="3"/>
    <x v="3"/>
    <s v="2024-08-03"/>
    <x v="1"/>
    <x v="5"/>
    <s v="Morning"/>
    <n v="30"/>
    <x v="0"/>
    <n v="0.5"/>
  </r>
  <r>
    <x v="1"/>
    <x v="8"/>
    <x v="7"/>
    <s v="2024-07-29"/>
    <x v="0"/>
    <x v="3"/>
    <s v="Late Night"/>
    <n v="30"/>
    <x v="0"/>
    <n v="0.5"/>
  </r>
  <r>
    <x v="0"/>
    <x v="1"/>
    <x v="1"/>
    <s v="2024-08-15"/>
    <x v="1"/>
    <x v="6"/>
    <s v="Late Night"/>
    <n v="45"/>
    <x v="0"/>
    <n v="0.75"/>
  </r>
  <r>
    <x v="0"/>
    <x v="3"/>
    <x v="3"/>
    <s v="2024-07-29"/>
    <x v="0"/>
    <x v="3"/>
    <s v="Morning"/>
    <n v="45"/>
    <x v="0"/>
    <n v="0.75"/>
  </r>
  <r>
    <x v="1"/>
    <x v="0"/>
    <x v="0"/>
    <s v="2024-07-24"/>
    <x v="0"/>
    <x v="4"/>
    <s v="Late Night"/>
    <n v="90"/>
    <x v="0"/>
    <n v="1.5"/>
  </r>
  <r>
    <x v="2"/>
    <x v="3"/>
    <x v="3"/>
    <s v="2024-07-20"/>
    <x v="0"/>
    <x v="5"/>
    <s v="Evening"/>
    <n v="45"/>
    <x v="0"/>
    <n v="0.75"/>
  </r>
  <r>
    <x v="0"/>
    <x v="8"/>
    <x v="7"/>
    <s v="2024-08-12"/>
    <x v="1"/>
    <x v="3"/>
    <s v="Morning"/>
    <n v="30"/>
    <x v="0"/>
    <n v="0.5"/>
  </r>
  <r>
    <x v="2"/>
    <x v="6"/>
    <x v="5"/>
    <s v="2024-07-07"/>
    <x v="0"/>
    <x v="1"/>
    <s v="Afternoon"/>
    <n v="90"/>
    <x v="0"/>
    <n v="1.5"/>
  </r>
  <r>
    <x v="0"/>
    <x v="9"/>
    <x v="1"/>
    <s v="2024-07-23"/>
    <x v="0"/>
    <x v="0"/>
    <s v="Afternoon"/>
    <n v="60"/>
    <x v="0"/>
    <n v="1"/>
  </r>
  <r>
    <x v="1"/>
    <x v="2"/>
    <x v="2"/>
    <s v="2024-08-27"/>
    <x v="1"/>
    <x v="0"/>
    <s v="Afternoon"/>
    <n v="120"/>
    <x v="1"/>
    <n v="2"/>
  </r>
  <r>
    <x v="1"/>
    <x v="8"/>
    <x v="7"/>
    <s v="2024-08-08"/>
    <x v="1"/>
    <x v="6"/>
    <s v="Late Night"/>
    <n v="60"/>
    <x v="0"/>
    <n v="1"/>
  </r>
  <r>
    <x v="2"/>
    <x v="3"/>
    <x v="3"/>
    <s v="2024-07-24"/>
    <x v="0"/>
    <x v="4"/>
    <s v="Afternoon"/>
    <n v="45"/>
    <x v="0"/>
    <n v="0.75"/>
  </r>
  <r>
    <x v="2"/>
    <x v="2"/>
    <x v="2"/>
    <s v="2024-08-06"/>
    <x v="1"/>
    <x v="0"/>
    <s v="Evening"/>
    <n v="60"/>
    <x v="0"/>
    <n v="1"/>
  </r>
  <r>
    <x v="1"/>
    <x v="1"/>
    <x v="1"/>
    <s v="2024-08-28"/>
    <x v="1"/>
    <x v="4"/>
    <s v="Morning"/>
    <n v="30"/>
    <x v="0"/>
    <n v="0.5"/>
  </r>
  <r>
    <x v="1"/>
    <x v="4"/>
    <x v="4"/>
    <s v="2024-07-16"/>
    <x v="0"/>
    <x v="0"/>
    <s v="Morning"/>
    <n v="45"/>
    <x v="0"/>
    <n v="0.75"/>
  </r>
  <r>
    <x v="2"/>
    <x v="5"/>
    <x v="3"/>
    <s v="2024-07-28"/>
    <x v="0"/>
    <x v="1"/>
    <s v="Morning"/>
    <n v="120"/>
    <x v="1"/>
    <n v="2"/>
  </r>
  <r>
    <x v="0"/>
    <x v="1"/>
    <x v="1"/>
    <s v="2024-08-29"/>
    <x v="1"/>
    <x v="6"/>
    <s v="Late Night"/>
    <n v="120"/>
    <x v="1"/>
    <n v="2"/>
  </r>
  <r>
    <x v="0"/>
    <x v="9"/>
    <x v="1"/>
    <s v="2024-08-23"/>
    <x v="1"/>
    <x v="2"/>
    <s v="Morning"/>
    <n v="120"/>
    <x v="1"/>
    <n v="2"/>
  </r>
  <r>
    <x v="2"/>
    <x v="2"/>
    <x v="2"/>
    <s v="2024-07-14"/>
    <x v="0"/>
    <x v="1"/>
    <s v="Evening"/>
    <n v="120"/>
    <x v="1"/>
    <n v="2"/>
  </r>
  <r>
    <x v="2"/>
    <x v="0"/>
    <x v="0"/>
    <s v="2024-07-21"/>
    <x v="0"/>
    <x v="1"/>
    <s v="Evening"/>
    <n v="120"/>
    <x v="1"/>
    <n v="2"/>
  </r>
  <r>
    <x v="2"/>
    <x v="6"/>
    <x v="5"/>
    <s v="2024-08-02"/>
    <x v="1"/>
    <x v="2"/>
    <s v="Late Night"/>
    <n v="30"/>
    <x v="0"/>
    <n v="0.5"/>
  </r>
  <r>
    <x v="1"/>
    <x v="3"/>
    <x v="3"/>
    <s v="2024-08-12"/>
    <x v="1"/>
    <x v="3"/>
    <s v="Evening"/>
    <n v="120"/>
    <x v="1"/>
    <n v="2"/>
  </r>
  <r>
    <x v="1"/>
    <x v="1"/>
    <x v="1"/>
    <s v="2024-08-19"/>
    <x v="1"/>
    <x v="3"/>
    <s v="Late Night"/>
    <n v="45"/>
    <x v="0"/>
    <n v="0.75"/>
  </r>
  <r>
    <x v="0"/>
    <x v="6"/>
    <x v="5"/>
    <s v="2024-07-20"/>
    <x v="0"/>
    <x v="5"/>
    <s v="Late Night"/>
    <n v="45"/>
    <x v="0"/>
    <n v="0.75"/>
  </r>
  <r>
    <x v="0"/>
    <x v="4"/>
    <x v="4"/>
    <s v="2024-07-03"/>
    <x v="0"/>
    <x v="4"/>
    <s v="Evening"/>
    <n v="45"/>
    <x v="0"/>
    <n v="0.75"/>
  </r>
  <r>
    <x v="1"/>
    <x v="8"/>
    <x v="7"/>
    <s v="2024-08-23"/>
    <x v="1"/>
    <x v="2"/>
    <s v="Afternoon"/>
    <n v="45"/>
    <x v="0"/>
    <n v="0.75"/>
  </r>
  <r>
    <x v="1"/>
    <x v="8"/>
    <x v="7"/>
    <s v="2024-07-19"/>
    <x v="0"/>
    <x v="2"/>
    <s v="Morning"/>
    <n v="90"/>
    <x v="0"/>
    <n v="1.5"/>
  </r>
  <r>
    <x v="0"/>
    <x v="0"/>
    <x v="0"/>
    <s v="2024-08-06"/>
    <x v="1"/>
    <x v="0"/>
    <s v="Evening"/>
    <n v="45"/>
    <x v="0"/>
    <n v="0.75"/>
  </r>
  <r>
    <x v="1"/>
    <x v="9"/>
    <x v="1"/>
    <s v="2024-08-22"/>
    <x v="1"/>
    <x v="6"/>
    <s v="Late Night"/>
    <n v="90"/>
    <x v="0"/>
    <n v="1.5"/>
  </r>
  <r>
    <x v="0"/>
    <x v="0"/>
    <x v="0"/>
    <s v="2024-08-15"/>
    <x v="1"/>
    <x v="6"/>
    <s v="Morning"/>
    <n v="60"/>
    <x v="0"/>
    <n v="1"/>
  </r>
  <r>
    <x v="2"/>
    <x v="5"/>
    <x v="3"/>
    <s v="2024-08-27"/>
    <x v="1"/>
    <x v="0"/>
    <s v="Evening"/>
    <n v="30"/>
    <x v="0"/>
    <n v="0.5"/>
  </r>
  <r>
    <x v="1"/>
    <x v="9"/>
    <x v="1"/>
    <s v="2024-08-29"/>
    <x v="1"/>
    <x v="6"/>
    <s v="Evening"/>
    <n v="60"/>
    <x v="0"/>
    <n v="1"/>
  </r>
  <r>
    <x v="0"/>
    <x v="6"/>
    <x v="5"/>
    <s v="2024-08-06"/>
    <x v="1"/>
    <x v="0"/>
    <s v="Afternoon"/>
    <n v="120"/>
    <x v="1"/>
    <n v="2"/>
  </r>
  <r>
    <x v="1"/>
    <x v="3"/>
    <x v="3"/>
    <s v="2024-07-18"/>
    <x v="0"/>
    <x v="6"/>
    <s v="Morning"/>
    <n v="45"/>
    <x v="0"/>
    <n v="0.75"/>
  </r>
  <r>
    <x v="1"/>
    <x v="9"/>
    <x v="1"/>
    <s v="2024-07-20"/>
    <x v="0"/>
    <x v="5"/>
    <s v="Late Night"/>
    <n v="90"/>
    <x v="0"/>
    <n v="1.5"/>
  </r>
  <r>
    <x v="1"/>
    <x v="0"/>
    <x v="0"/>
    <s v="2024-07-03"/>
    <x v="0"/>
    <x v="4"/>
    <s v="Afternoon"/>
    <n v="120"/>
    <x v="1"/>
    <n v="2"/>
  </r>
  <r>
    <x v="1"/>
    <x v="5"/>
    <x v="3"/>
    <s v="2024-07-16"/>
    <x v="0"/>
    <x v="0"/>
    <s v="Morning"/>
    <n v="120"/>
    <x v="1"/>
    <n v="2"/>
  </r>
  <r>
    <x v="2"/>
    <x v="7"/>
    <x v="6"/>
    <s v="2024-07-04"/>
    <x v="0"/>
    <x v="6"/>
    <s v="Evening"/>
    <n v="120"/>
    <x v="1"/>
    <n v="2"/>
  </r>
  <r>
    <x v="1"/>
    <x v="7"/>
    <x v="6"/>
    <s v="2024-07-19"/>
    <x v="0"/>
    <x v="2"/>
    <s v="Late Night"/>
    <n v="30"/>
    <x v="0"/>
    <n v="0.5"/>
  </r>
  <r>
    <x v="1"/>
    <x v="2"/>
    <x v="2"/>
    <s v="2024-08-07"/>
    <x v="1"/>
    <x v="4"/>
    <s v="Afternoon"/>
    <n v="60"/>
    <x v="0"/>
    <n v="1"/>
  </r>
  <r>
    <x v="1"/>
    <x v="8"/>
    <x v="7"/>
    <s v="2024-07-14"/>
    <x v="0"/>
    <x v="1"/>
    <s v="Late Night"/>
    <n v="120"/>
    <x v="1"/>
    <n v="2"/>
  </r>
  <r>
    <x v="2"/>
    <x v="5"/>
    <x v="3"/>
    <s v="2024-08-09"/>
    <x v="1"/>
    <x v="2"/>
    <s v="Evening"/>
    <n v="30"/>
    <x v="0"/>
    <n v="0.5"/>
  </r>
  <r>
    <x v="1"/>
    <x v="1"/>
    <x v="1"/>
    <s v="2024-07-28"/>
    <x v="0"/>
    <x v="1"/>
    <s v="Evening"/>
    <n v="45"/>
    <x v="0"/>
    <n v="0.75"/>
  </r>
  <r>
    <x v="0"/>
    <x v="2"/>
    <x v="2"/>
    <s v="2024-07-18"/>
    <x v="0"/>
    <x v="6"/>
    <s v="Morning"/>
    <n v="30"/>
    <x v="0"/>
    <n v="0.5"/>
  </r>
  <r>
    <x v="0"/>
    <x v="3"/>
    <x v="3"/>
    <s v="2024-08-16"/>
    <x v="1"/>
    <x v="2"/>
    <s v="Afternoon"/>
    <n v="60"/>
    <x v="0"/>
    <n v="1"/>
  </r>
  <r>
    <x v="0"/>
    <x v="6"/>
    <x v="5"/>
    <s v="2024-08-15"/>
    <x v="1"/>
    <x v="6"/>
    <s v="Morning"/>
    <n v="45"/>
    <x v="0"/>
    <n v="0.75"/>
  </r>
  <r>
    <x v="0"/>
    <x v="4"/>
    <x v="4"/>
    <s v="2024-08-25"/>
    <x v="1"/>
    <x v="1"/>
    <s v="Evening"/>
    <n v="60"/>
    <x v="0"/>
    <n v="1"/>
  </r>
  <r>
    <x v="0"/>
    <x v="0"/>
    <x v="0"/>
    <s v="2024-08-02"/>
    <x v="1"/>
    <x v="2"/>
    <s v="Morning"/>
    <n v="30"/>
    <x v="0"/>
    <n v="0.5"/>
  </r>
  <r>
    <x v="2"/>
    <x v="1"/>
    <x v="1"/>
    <s v="2024-07-04"/>
    <x v="0"/>
    <x v="6"/>
    <s v="Afternoon"/>
    <n v="120"/>
    <x v="1"/>
    <n v="2"/>
  </r>
  <r>
    <x v="0"/>
    <x v="6"/>
    <x v="5"/>
    <s v="2024-08-26"/>
    <x v="1"/>
    <x v="3"/>
    <s v="Evening"/>
    <n v="120"/>
    <x v="1"/>
    <n v="2"/>
  </r>
  <r>
    <x v="2"/>
    <x v="4"/>
    <x v="4"/>
    <s v="2024-08-22"/>
    <x v="1"/>
    <x v="6"/>
    <s v="Late Night"/>
    <n v="90"/>
    <x v="0"/>
    <n v="1.5"/>
  </r>
  <r>
    <x v="0"/>
    <x v="9"/>
    <x v="1"/>
    <s v="2024-07-03"/>
    <x v="0"/>
    <x v="4"/>
    <s v="Evening"/>
    <n v="90"/>
    <x v="0"/>
    <n v="1.5"/>
  </r>
  <r>
    <x v="1"/>
    <x v="0"/>
    <x v="0"/>
    <s v="2024-07-02"/>
    <x v="0"/>
    <x v="0"/>
    <s v="Morning"/>
    <n v="90"/>
    <x v="0"/>
    <n v="1.5"/>
  </r>
  <r>
    <x v="0"/>
    <x v="6"/>
    <x v="5"/>
    <s v="2024-07-25"/>
    <x v="0"/>
    <x v="6"/>
    <s v="Morning"/>
    <n v="90"/>
    <x v="0"/>
    <n v="1.5"/>
  </r>
  <r>
    <x v="1"/>
    <x v="9"/>
    <x v="1"/>
    <s v="2024-08-14"/>
    <x v="1"/>
    <x v="4"/>
    <s v="Late Night"/>
    <n v="120"/>
    <x v="1"/>
    <n v="2"/>
  </r>
  <r>
    <x v="2"/>
    <x v="6"/>
    <x v="5"/>
    <s v="2024-07-03"/>
    <x v="0"/>
    <x v="4"/>
    <s v="Morning"/>
    <n v="90"/>
    <x v="0"/>
    <n v="1.5"/>
  </r>
  <r>
    <x v="0"/>
    <x v="2"/>
    <x v="2"/>
    <s v="2024-07-17"/>
    <x v="0"/>
    <x v="4"/>
    <s v="Late Night"/>
    <n v="90"/>
    <x v="0"/>
    <n v="1.5"/>
  </r>
  <r>
    <x v="1"/>
    <x v="6"/>
    <x v="5"/>
    <s v="2024-08-05"/>
    <x v="1"/>
    <x v="3"/>
    <s v="Late Night"/>
    <n v="120"/>
    <x v="1"/>
    <n v="2"/>
  </r>
  <r>
    <x v="0"/>
    <x v="7"/>
    <x v="6"/>
    <s v="2024-07-18"/>
    <x v="0"/>
    <x v="6"/>
    <s v="Evening"/>
    <n v="90"/>
    <x v="0"/>
    <n v="1.5"/>
  </r>
  <r>
    <x v="1"/>
    <x v="1"/>
    <x v="1"/>
    <s v="2024-08-27"/>
    <x v="1"/>
    <x v="0"/>
    <s v="Late Night"/>
    <n v="60"/>
    <x v="0"/>
    <n v="1"/>
  </r>
  <r>
    <x v="2"/>
    <x v="2"/>
    <x v="2"/>
    <s v="2024-07-06"/>
    <x v="0"/>
    <x v="5"/>
    <s v="Morning"/>
    <n v="90"/>
    <x v="0"/>
    <n v="1.5"/>
  </r>
  <r>
    <x v="0"/>
    <x v="5"/>
    <x v="3"/>
    <s v="2024-07-27"/>
    <x v="0"/>
    <x v="5"/>
    <s v="Afternoon"/>
    <n v="120"/>
    <x v="1"/>
    <n v="2"/>
  </r>
  <r>
    <x v="0"/>
    <x v="9"/>
    <x v="1"/>
    <s v="2024-07-31"/>
    <x v="0"/>
    <x v="4"/>
    <s v="Afternoon"/>
    <n v="120"/>
    <x v="1"/>
    <n v="2"/>
  </r>
  <r>
    <x v="0"/>
    <x v="3"/>
    <x v="3"/>
    <s v="2024-08-09"/>
    <x v="1"/>
    <x v="2"/>
    <s v="Afternoon"/>
    <n v="60"/>
    <x v="0"/>
    <n v="1"/>
  </r>
  <r>
    <x v="0"/>
    <x v="9"/>
    <x v="1"/>
    <s v="2024-08-05"/>
    <x v="1"/>
    <x v="3"/>
    <s v="Afternoon"/>
    <n v="60"/>
    <x v="0"/>
    <n v="1"/>
  </r>
  <r>
    <x v="0"/>
    <x v="2"/>
    <x v="2"/>
    <s v="2024-07-30"/>
    <x v="0"/>
    <x v="0"/>
    <s v="Late Night"/>
    <n v="120"/>
    <x v="1"/>
    <n v="2"/>
  </r>
  <r>
    <x v="0"/>
    <x v="6"/>
    <x v="5"/>
    <s v="2024-07-22"/>
    <x v="0"/>
    <x v="3"/>
    <s v="Afternoon"/>
    <n v="60"/>
    <x v="0"/>
    <n v="1"/>
  </r>
  <r>
    <x v="1"/>
    <x v="3"/>
    <x v="3"/>
    <s v="2024-07-30"/>
    <x v="0"/>
    <x v="0"/>
    <s v="Late Night"/>
    <n v="120"/>
    <x v="1"/>
    <n v="2"/>
  </r>
  <r>
    <x v="1"/>
    <x v="7"/>
    <x v="6"/>
    <s v="2024-07-16"/>
    <x v="0"/>
    <x v="0"/>
    <s v="Late Night"/>
    <n v="120"/>
    <x v="1"/>
    <n v="2"/>
  </r>
  <r>
    <x v="1"/>
    <x v="7"/>
    <x v="6"/>
    <s v="2024-07-10"/>
    <x v="0"/>
    <x v="4"/>
    <s v="Afternoon"/>
    <n v="90"/>
    <x v="0"/>
    <n v="1.5"/>
  </r>
  <r>
    <x v="0"/>
    <x v="6"/>
    <x v="5"/>
    <s v="2024-07-21"/>
    <x v="0"/>
    <x v="1"/>
    <s v="Morning"/>
    <n v="90"/>
    <x v="0"/>
    <n v="1.5"/>
  </r>
  <r>
    <x v="0"/>
    <x v="5"/>
    <x v="3"/>
    <s v="2024-07-26"/>
    <x v="0"/>
    <x v="2"/>
    <s v="Afternoon"/>
    <n v="120"/>
    <x v="1"/>
    <n v="2"/>
  </r>
  <r>
    <x v="0"/>
    <x v="4"/>
    <x v="4"/>
    <s v="2024-07-25"/>
    <x v="0"/>
    <x v="6"/>
    <s v="Evening"/>
    <n v="60"/>
    <x v="0"/>
    <n v="1"/>
  </r>
  <r>
    <x v="2"/>
    <x v="7"/>
    <x v="6"/>
    <s v="2024-08-27"/>
    <x v="1"/>
    <x v="0"/>
    <s v="Morning"/>
    <n v="90"/>
    <x v="0"/>
    <n v="1.5"/>
  </r>
  <r>
    <x v="2"/>
    <x v="2"/>
    <x v="2"/>
    <s v="2024-07-19"/>
    <x v="0"/>
    <x v="2"/>
    <s v="Morning"/>
    <n v="60"/>
    <x v="0"/>
    <n v="1"/>
  </r>
  <r>
    <x v="1"/>
    <x v="0"/>
    <x v="0"/>
    <s v="2024-08-29"/>
    <x v="1"/>
    <x v="6"/>
    <s v="Morning"/>
    <n v="90"/>
    <x v="0"/>
    <n v="1.5"/>
  </r>
  <r>
    <x v="1"/>
    <x v="8"/>
    <x v="7"/>
    <s v="2024-07-02"/>
    <x v="0"/>
    <x v="0"/>
    <s v="Morning"/>
    <n v="45"/>
    <x v="0"/>
    <n v="0.75"/>
  </r>
  <r>
    <x v="1"/>
    <x v="7"/>
    <x v="6"/>
    <s v="2024-08-18"/>
    <x v="1"/>
    <x v="1"/>
    <s v="Late Night"/>
    <n v="30"/>
    <x v="0"/>
    <n v="0.5"/>
  </r>
  <r>
    <x v="2"/>
    <x v="4"/>
    <x v="4"/>
    <s v="2024-07-27"/>
    <x v="0"/>
    <x v="5"/>
    <s v="Afternoon"/>
    <n v="45"/>
    <x v="0"/>
    <n v="0.75"/>
  </r>
  <r>
    <x v="1"/>
    <x v="0"/>
    <x v="0"/>
    <s v="2024-07-17"/>
    <x v="0"/>
    <x v="4"/>
    <s v="Afternoon"/>
    <n v="90"/>
    <x v="0"/>
    <n v="1.5"/>
  </r>
  <r>
    <x v="1"/>
    <x v="9"/>
    <x v="1"/>
    <s v="2024-07-30"/>
    <x v="0"/>
    <x v="0"/>
    <s v="Morning"/>
    <n v="45"/>
    <x v="0"/>
    <n v="0.75"/>
  </r>
  <r>
    <x v="1"/>
    <x v="6"/>
    <x v="5"/>
    <s v="2024-07-22"/>
    <x v="0"/>
    <x v="3"/>
    <s v="Afternoon"/>
    <n v="30"/>
    <x v="0"/>
    <n v="0.5"/>
  </r>
  <r>
    <x v="2"/>
    <x v="2"/>
    <x v="2"/>
    <s v="2024-08-26"/>
    <x v="1"/>
    <x v="3"/>
    <s v="Evening"/>
    <n v="60"/>
    <x v="0"/>
    <n v="1"/>
  </r>
  <r>
    <x v="0"/>
    <x v="2"/>
    <x v="2"/>
    <s v="2024-08-29"/>
    <x v="1"/>
    <x v="6"/>
    <s v="Evening"/>
    <n v="30"/>
    <x v="0"/>
    <n v="0.5"/>
  </r>
  <r>
    <x v="1"/>
    <x v="9"/>
    <x v="1"/>
    <s v="2024-07-21"/>
    <x v="0"/>
    <x v="1"/>
    <s v="Late Night"/>
    <n v="90"/>
    <x v="0"/>
    <n v="1.5"/>
  </r>
  <r>
    <x v="2"/>
    <x v="4"/>
    <x v="4"/>
    <s v="2024-08-30"/>
    <x v="1"/>
    <x v="2"/>
    <s v="Morning"/>
    <n v="45"/>
    <x v="0"/>
    <n v="0.75"/>
  </r>
  <r>
    <x v="0"/>
    <x v="0"/>
    <x v="0"/>
    <s v="2024-08-24"/>
    <x v="1"/>
    <x v="5"/>
    <s v="Late Night"/>
    <n v="90"/>
    <x v="0"/>
    <n v="1.5"/>
  </r>
  <r>
    <x v="0"/>
    <x v="0"/>
    <x v="0"/>
    <s v="2024-08-29"/>
    <x v="1"/>
    <x v="6"/>
    <s v="Afternoon"/>
    <n v="90"/>
    <x v="0"/>
    <n v="1.5"/>
  </r>
  <r>
    <x v="2"/>
    <x v="2"/>
    <x v="2"/>
    <s v="2024-07-28"/>
    <x v="0"/>
    <x v="1"/>
    <s v="Morning"/>
    <n v="60"/>
    <x v="0"/>
    <n v="1"/>
  </r>
  <r>
    <x v="0"/>
    <x v="8"/>
    <x v="7"/>
    <s v="2024-08-24"/>
    <x v="1"/>
    <x v="5"/>
    <s v="Late Night"/>
    <n v="90"/>
    <x v="0"/>
    <n v="1.5"/>
  </r>
  <r>
    <x v="0"/>
    <x v="1"/>
    <x v="1"/>
    <s v="2024-08-06"/>
    <x v="1"/>
    <x v="0"/>
    <s v="Late Night"/>
    <n v="90"/>
    <x v="0"/>
    <n v="1.5"/>
  </r>
  <r>
    <x v="0"/>
    <x v="3"/>
    <x v="3"/>
    <s v="2024-08-01"/>
    <x v="1"/>
    <x v="6"/>
    <s v="Evening"/>
    <n v="120"/>
    <x v="1"/>
    <n v="2"/>
  </r>
  <r>
    <x v="0"/>
    <x v="1"/>
    <x v="1"/>
    <s v="2024-08-06"/>
    <x v="1"/>
    <x v="0"/>
    <s v="Morning"/>
    <n v="90"/>
    <x v="0"/>
    <n v="1.5"/>
  </r>
  <r>
    <x v="2"/>
    <x v="4"/>
    <x v="4"/>
    <s v="2024-07-17"/>
    <x v="0"/>
    <x v="4"/>
    <s v="Afternoon"/>
    <n v="120"/>
    <x v="1"/>
    <n v="2"/>
  </r>
  <r>
    <x v="1"/>
    <x v="9"/>
    <x v="1"/>
    <s v="2024-07-09"/>
    <x v="0"/>
    <x v="0"/>
    <s v="Late Night"/>
    <n v="30"/>
    <x v="0"/>
    <n v="0.5"/>
  </r>
  <r>
    <x v="2"/>
    <x v="1"/>
    <x v="1"/>
    <s v="2024-07-21"/>
    <x v="0"/>
    <x v="1"/>
    <s v="Evening"/>
    <n v="30"/>
    <x v="0"/>
    <n v="0.5"/>
  </r>
  <r>
    <x v="2"/>
    <x v="9"/>
    <x v="1"/>
    <s v="2024-07-11"/>
    <x v="0"/>
    <x v="6"/>
    <s v="Evening"/>
    <n v="45"/>
    <x v="0"/>
    <n v="0.75"/>
  </r>
  <r>
    <x v="1"/>
    <x v="4"/>
    <x v="4"/>
    <s v="2024-07-18"/>
    <x v="0"/>
    <x v="6"/>
    <s v="Afternoon"/>
    <n v="120"/>
    <x v="1"/>
    <n v="2"/>
  </r>
  <r>
    <x v="0"/>
    <x v="0"/>
    <x v="0"/>
    <s v="2024-08-03"/>
    <x v="1"/>
    <x v="5"/>
    <s v="Evening"/>
    <n v="30"/>
    <x v="0"/>
    <n v="0.5"/>
  </r>
  <r>
    <x v="1"/>
    <x v="7"/>
    <x v="6"/>
    <s v="2024-08-07"/>
    <x v="1"/>
    <x v="4"/>
    <s v="Evening"/>
    <n v="60"/>
    <x v="0"/>
    <n v="1"/>
  </r>
  <r>
    <x v="1"/>
    <x v="4"/>
    <x v="4"/>
    <s v="2024-08-02"/>
    <x v="1"/>
    <x v="2"/>
    <s v="Evening"/>
    <n v="60"/>
    <x v="0"/>
    <n v="1"/>
  </r>
  <r>
    <x v="0"/>
    <x v="9"/>
    <x v="1"/>
    <s v="2024-08-25"/>
    <x v="1"/>
    <x v="1"/>
    <s v="Afternoon"/>
    <n v="45"/>
    <x v="0"/>
    <n v="0.75"/>
  </r>
  <r>
    <x v="1"/>
    <x v="1"/>
    <x v="1"/>
    <s v="2024-08-13"/>
    <x v="1"/>
    <x v="0"/>
    <s v="Morning"/>
    <n v="30"/>
    <x v="0"/>
    <n v="0.5"/>
  </r>
  <r>
    <x v="2"/>
    <x v="9"/>
    <x v="1"/>
    <s v="2024-08-28"/>
    <x v="1"/>
    <x v="4"/>
    <s v="Morning"/>
    <n v="30"/>
    <x v="0"/>
    <n v="0.5"/>
  </r>
  <r>
    <x v="1"/>
    <x v="6"/>
    <x v="5"/>
    <s v="2024-07-30"/>
    <x v="0"/>
    <x v="0"/>
    <s v="Late Night"/>
    <n v="90"/>
    <x v="0"/>
    <n v="1.5"/>
  </r>
  <r>
    <x v="1"/>
    <x v="7"/>
    <x v="6"/>
    <s v="2024-07-29"/>
    <x v="0"/>
    <x v="3"/>
    <s v="Late Night"/>
    <n v="90"/>
    <x v="0"/>
    <n v="1.5"/>
  </r>
  <r>
    <x v="1"/>
    <x v="1"/>
    <x v="1"/>
    <s v="2024-08-08"/>
    <x v="1"/>
    <x v="6"/>
    <s v="Evening"/>
    <n v="45"/>
    <x v="0"/>
    <n v="0.75"/>
  </r>
  <r>
    <x v="0"/>
    <x v="0"/>
    <x v="0"/>
    <s v="2024-08-08"/>
    <x v="1"/>
    <x v="6"/>
    <s v="Afternoon"/>
    <n v="60"/>
    <x v="0"/>
    <n v="1"/>
  </r>
  <r>
    <x v="2"/>
    <x v="8"/>
    <x v="7"/>
    <s v="2024-08-24"/>
    <x v="1"/>
    <x v="5"/>
    <s v="Afternoon"/>
    <n v="90"/>
    <x v="0"/>
    <n v="1.5"/>
  </r>
  <r>
    <x v="0"/>
    <x v="7"/>
    <x v="6"/>
    <s v="2024-07-31"/>
    <x v="0"/>
    <x v="4"/>
    <s v="Evening"/>
    <n v="30"/>
    <x v="0"/>
    <n v="0.5"/>
  </r>
  <r>
    <x v="1"/>
    <x v="6"/>
    <x v="5"/>
    <s v="2024-07-25"/>
    <x v="0"/>
    <x v="6"/>
    <s v="Afternoon"/>
    <n v="90"/>
    <x v="0"/>
    <n v="1.5"/>
  </r>
  <r>
    <x v="1"/>
    <x v="9"/>
    <x v="1"/>
    <s v="2024-07-24"/>
    <x v="0"/>
    <x v="4"/>
    <s v="Evening"/>
    <n v="120"/>
    <x v="1"/>
    <n v="2"/>
  </r>
  <r>
    <x v="0"/>
    <x v="3"/>
    <x v="3"/>
    <s v="2024-08-05"/>
    <x v="1"/>
    <x v="3"/>
    <s v="Evening"/>
    <n v="30"/>
    <x v="0"/>
    <n v="0.5"/>
  </r>
  <r>
    <x v="1"/>
    <x v="6"/>
    <x v="5"/>
    <s v="2024-08-07"/>
    <x v="1"/>
    <x v="4"/>
    <s v="Late Night"/>
    <n v="60"/>
    <x v="0"/>
    <n v="1"/>
  </r>
  <r>
    <x v="1"/>
    <x v="1"/>
    <x v="1"/>
    <s v="2024-07-18"/>
    <x v="0"/>
    <x v="6"/>
    <s v="Morning"/>
    <n v="90"/>
    <x v="0"/>
    <n v="1.5"/>
  </r>
  <r>
    <x v="0"/>
    <x v="4"/>
    <x v="4"/>
    <s v="2024-07-06"/>
    <x v="0"/>
    <x v="5"/>
    <s v="Evening"/>
    <n v="30"/>
    <x v="0"/>
    <n v="0.5"/>
  </r>
  <r>
    <x v="2"/>
    <x v="3"/>
    <x v="3"/>
    <s v="2024-08-18"/>
    <x v="1"/>
    <x v="1"/>
    <s v="Late Night"/>
    <n v="120"/>
    <x v="1"/>
    <n v="2"/>
  </r>
  <r>
    <x v="1"/>
    <x v="5"/>
    <x v="3"/>
    <s v="2024-08-15"/>
    <x v="1"/>
    <x v="6"/>
    <s v="Late Night"/>
    <n v="60"/>
    <x v="0"/>
    <n v="1"/>
  </r>
  <r>
    <x v="1"/>
    <x v="0"/>
    <x v="0"/>
    <s v="2024-07-09"/>
    <x v="0"/>
    <x v="0"/>
    <s v="Evening"/>
    <n v="120"/>
    <x v="1"/>
    <n v="2"/>
  </r>
  <r>
    <x v="0"/>
    <x v="8"/>
    <x v="7"/>
    <s v="2024-07-08"/>
    <x v="0"/>
    <x v="3"/>
    <s v="Late Night"/>
    <n v="45"/>
    <x v="0"/>
    <n v="0.75"/>
  </r>
  <r>
    <x v="2"/>
    <x v="5"/>
    <x v="3"/>
    <s v="2024-08-26"/>
    <x v="1"/>
    <x v="3"/>
    <s v="Late Night"/>
    <n v="45"/>
    <x v="0"/>
    <n v="0.75"/>
  </r>
  <r>
    <x v="0"/>
    <x v="7"/>
    <x v="6"/>
    <s v="2024-07-06"/>
    <x v="0"/>
    <x v="5"/>
    <s v="Evening"/>
    <n v="90"/>
    <x v="0"/>
    <n v="1.5"/>
  </r>
  <r>
    <x v="0"/>
    <x v="6"/>
    <x v="5"/>
    <s v="2024-08-04"/>
    <x v="1"/>
    <x v="1"/>
    <s v="Afternoon"/>
    <n v="120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A53A2-0821-40DC-89E7-24A74334CB57}" name="PivotTable2" cacheId="20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7:B11" firstHeaderRow="1" firstDataRow="1" firstDataCol="1"/>
  <pivotFields count="10"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Min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773A5-D8E6-41A0-A144-E09172ED475C}" name="PivotTable4" cacheId="201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5">
  <location ref="A4:B7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DurationMin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562A8-18E7-4504-9853-E8639B391004}" name="PivotTable5" cacheId="20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:B14" firstHeaderRow="1" firstDataRow="1" firstDataCol="1"/>
  <pivotFields count="10">
    <pivotField compact="0" outline="0" showAll="0"/>
    <pivotField compact="0" outline="0" showAll="0"/>
    <pivotField axis="axisRow" compact="0" outline="0" showAll="0">
      <items count="9">
        <item x="3"/>
        <item x="1"/>
        <item x="4"/>
        <item x="6"/>
        <item x="7"/>
        <item x="0"/>
        <item x="5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DurationMin" fld="7" baseField="0" baseItem="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438FB-CC57-4908-B74B-A4BFF2181609}" name="PivotTable3" cacheId="20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:B16" firstHeaderRow="1" firstDataRow="1" firstDataCol="1"/>
  <pivotFields count="10">
    <pivotField compact="0" outline="0" showAll="0"/>
    <pivotField axis="axisRow" compact="0" outline="0" showAll="0">
      <items count="11">
        <item x="4"/>
        <item x="3"/>
        <item x="0"/>
        <item x="5"/>
        <item x="1"/>
        <item x="9"/>
        <item x="6"/>
        <item x="8"/>
        <item x="7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inutes Watched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E9D42-9AA7-4259-A2C4-C48449A5EE77}" name="PivotTable7" cacheId="20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B8" firstHeaderRow="1" firstDataRow="1" firstDataCol="1"/>
  <pivotFields count="10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Date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64DE3-CCEB-4065-9788-6176C402491B}" name="PivotTable6" cacheId="20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:B13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 sortType="ascending">
      <items count="8">
        <item x="1"/>
        <item x="3"/>
        <item x="0"/>
        <item x="4"/>
        <item x="6"/>
        <item x="2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urationMin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C6CF9-2175-4BA2-A187-155D078E94D5}" name="NetflixData" displayName="NetflixData" ref="A1:J151" totalsRowShown="0" headerRowDxfId="6" headerRowBorderDxfId="4" tableBorderDxfId="5">
  <autoFilter ref="A1:J151" xr:uid="{DE4C6CF9-2175-4BA2-A187-155D078E94D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1E3ACCE-3C6D-4349-8355-FD80A1DCD1F9}" name="Profile"/>
    <tableColumn id="2" xr3:uid="{263C1C6F-B9B1-429B-8C4E-A8A5EE96976F}" name="Title"/>
    <tableColumn id="3" xr3:uid="{38BD360F-DF1B-4DB4-A7D0-1563669E6CEB}" name="Genre"/>
    <tableColumn id="4" xr3:uid="{AEB76E0B-7C0F-4462-979E-BBC1BCC640EB}" name="Date"/>
    <tableColumn id="7" xr3:uid="{82A6E79D-73D7-4BAF-8D33-AD80161817B3}" name="Month" dataDxfId="3">
      <calculatedColumnFormula>TEXT(NetflixData[[#This Row],[Date]], "mmmm")</calculatedColumnFormula>
    </tableColumn>
    <tableColumn id="8" xr3:uid="{C1B57BCD-F9EF-4E53-A06F-35FE0AF3D8B0}" name="Weekday" dataDxfId="2">
      <calculatedColumnFormula>TEXT(NetflixData[[#This Row],[Date]],"dddd")</calculatedColumnFormula>
    </tableColumn>
    <tableColumn id="5" xr3:uid="{FE37359C-65AD-480B-8B1C-67D61E698C13}" name="TimeOfDay"/>
    <tableColumn id="6" xr3:uid="{5F1D14B8-6643-4D89-8C60-7E7722A91103}" name="DurationMin"/>
    <tableColumn id="9" xr3:uid="{6E1A92BE-ECC0-4E73-91A9-9DECFC2FEFCA}" name="Binge Day" dataDxfId="1">
      <calculatedColumnFormula>IF(NetflixData[[#This Row],[DurationMin]]&gt;90,"Yes","No")</calculatedColumnFormula>
    </tableColumn>
    <tableColumn id="10" xr3:uid="{2ED48442-1FEC-406B-94CA-99ED7E71C41D}" name="DurationHours" dataDxfId="0">
      <calculatedColumnFormula>H2/60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51"/>
  <sheetViews>
    <sheetView workbookViewId="0">
      <selection activeCell="K10" sqref="K10"/>
    </sheetView>
  </sheetViews>
  <sheetFormatPr defaultRowHeight="15"/>
  <cols>
    <col min="1" max="1" width="12.7109375" customWidth="1"/>
    <col min="2" max="2" width="17.85546875" bestFit="1" customWidth="1"/>
    <col min="3" max="3" width="13.28515625" customWidth="1"/>
    <col min="4" max="4" width="16.5703125" customWidth="1"/>
    <col min="5" max="5" width="16.28515625" bestFit="1" customWidth="1"/>
    <col min="6" max="6" width="15.5703125" customWidth="1"/>
    <col min="7" max="7" width="15.7109375" customWidth="1"/>
    <col min="8" max="8" width="15.28515625" customWidth="1"/>
    <col min="9" max="9" width="16" customWidth="1"/>
    <col min="10" max="10" width="16.28515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5.75">
      <c r="A2" t="s">
        <v>10</v>
      </c>
      <c r="B2" t="s">
        <v>11</v>
      </c>
      <c r="C2" t="s">
        <v>12</v>
      </c>
      <c r="D2" t="s">
        <v>13</v>
      </c>
      <c r="E2" s="2" t="str">
        <f>TEXT(NetflixData[[#This Row],[Date]], "mmmm")</f>
        <v>July</v>
      </c>
      <c r="F2" t="str">
        <f>TEXT(NetflixData[[#This Row],[Date]],"dddd")</f>
        <v>Tuesday</v>
      </c>
      <c r="G2" t="s">
        <v>14</v>
      </c>
      <c r="H2">
        <v>30</v>
      </c>
      <c r="I2" s="2" t="str">
        <f>IF(NetflixData[[#This Row],[DurationMin]]&gt;90,"Yes","No")</f>
        <v>No</v>
      </c>
      <c r="J2" s="3">
        <f t="shared" ref="J2:J33" si="0">H2/60</f>
        <v>0.5</v>
      </c>
    </row>
    <row r="3" spans="1:10">
      <c r="A3" t="s">
        <v>10</v>
      </c>
      <c r="B3" t="s">
        <v>15</v>
      </c>
      <c r="C3" t="s">
        <v>16</v>
      </c>
      <c r="D3" t="s">
        <v>17</v>
      </c>
      <c r="E3" t="str">
        <f>TEXT(NetflixData[[#This Row],[Date]], "mmmm")</f>
        <v>August</v>
      </c>
      <c r="F3" t="str">
        <f>TEXT(NetflixData[[#This Row],[Date]],"dddd")</f>
        <v>Sunday</v>
      </c>
      <c r="G3" t="s">
        <v>18</v>
      </c>
      <c r="H3">
        <v>120</v>
      </c>
      <c r="I3" t="str">
        <f>IF(NetflixData[[#This Row],[DurationMin]]&gt;90,"Yes","No")</f>
        <v>Yes</v>
      </c>
      <c r="J3" s="3">
        <f t="shared" si="0"/>
        <v>2</v>
      </c>
    </row>
    <row r="4" spans="1:10">
      <c r="A4" t="s">
        <v>19</v>
      </c>
      <c r="B4" t="s">
        <v>20</v>
      </c>
      <c r="C4" t="s">
        <v>21</v>
      </c>
      <c r="D4" t="s">
        <v>22</v>
      </c>
      <c r="E4" t="str">
        <f>TEXT(NetflixData[[#This Row],[Date]], "mmmm")</f>
        <v>July</v>
      </c>
      <c r="F4" t="str">
        <f>TEXT(NetflixData[[#This Row],[Date]],"dddd")</f>
        <v>Friday</v>
      </c>
      <c r="G4" t="s">
        <v>23</v>
      </c>
      <c r="H4">
        <v>30</v>
      </c>
      <c r="I4" t="str">
        <f>IF(NetflixData[[#This Row],[DurationMin]]&gt;90,"Yes","No")</f>
        <v>No</v>
      </c>
      <c r="J4" s="3">
        <f t="shared" si="0"/>
        <v>0.5</v>
      </c>
    </row>
    <row r="5" spans="1:10">
      <c r="A5" t="s">
        <v>10</v>
      </c>
      <c r="B5" t="s">
        <v>24</v>
      </c>
      <c r="C5" t="s">
        <v>25</v>
      </c>
      <c r="D5" t="s">
        <v>26</v>
      </c>
      <c r="E5" t="str">
        <f>TEXT(NetflixData[[#This Row],[Date]], "mmmm")</f>
        <v>August</v>
      </c>
      <c r="F5" t="str">
        <f>TEXT(NetflixData[[#This Row],[Date]],"dddd")</f>
        <v>Sunday</v>
      </c>
      <c r="G5" t="s">
        <v>27</v>
      </c>
      <c r="H5">
        <v>90</v>
      </c>
      <c r="I5" t="str">
        <f>IF(NetflixData[[#This Row],[DurationMin]]&gt;90,"Yes","No")</f>
        <v>No</v>
      </c>
      <c r="J5" s="3">
        <f t="shared" si="0"/>
        <v>1.5</v>
      </c>
    </row>
    <row r="6" spans="1:10">
      <c r="A6" t="s">
        <v>19</v>
      </c>
      <c r="B6" t="s">
        <v>28</v>
      </c>
      <c r="C6" t="s">
        <v>29</v>
      </c>
      <c r="D6" t="s">
        <v>30</v>
      </c>
      <c r="E6" t="str">
        <f>TEXT(NetflixData[[#This Row],[Date]], "mmmm")</f>
        <v>July</v>
      </c>
      <c r="F6" t="str">
        <f>TEXT(NetflixData[[#This Row],[Date]],"dddd")</f>
        <v>Monday</v>
      </c>
      <c r="G6" t="s">
        <v>14</v>
      </c>
      <c r="H6">
        <v>60</v>
      </c>
      <c r="I6" t="str">
        <f>IF(NetflixData[[#This Row],[DurationMin]]&gt;90,"Yes","No")</f>
        <v>No</v>
      </c>
      <c r="J6" s="3">
        <f t="shared" si="0"/>
        <v>1</v>
      </c>
    </row>
    <row r="7" spans="1:10">
      <c r="A7" t="s">
        <v>19</v>
      </c>
      <c r="B7" t="s">
        <v>31</v>
      </c>
      <c r="C7" t="s">
        <v>25</v>
      </c>
      <c r="D7" t="s">
        <v>32</v>
      </c>
      <c r="E7" t="str">
        <f>TEXT(NetflixData[[#This Row],[Date]], "mmmm")</f>
        <v>July</v>
      </c>
      <c r="F7" t="str">
        <f>TEXT(NetflixData[[#This Row],[Date]],"dddd")</f>
        <v>Friday</v>
      </c>
      <c r="G7" t="s">
        <v>27</v>
      </c>
      <c r="H7">
        <v>120</v>
      </c>
      <c r="I7" t="str">
        <f>IF(NetflixData[[#This Row],[DurationMin]]&gt;90,"Yes","No")</f>
        <v>Yes</v>
      </c>
      <c r="J7" s="3">
        <f t="shared" si="0"/>
        <v>2</v>
      </c>
    </row>
    <row r="8" spans="1:10">
      <c r="A8" t="s">
        <v>10</v>
      </c>
      <c r="B8" t="s">
        <v>33</v>
      </c>
      <c r="C8" t="s">
        <v>34</v>
      </c>
      <c r="D8" t="s">
        <v>35</v>
      </c>
      <c r="E8" t="str">
        <f>TEXT(NetflixData[[#This Row],[Date]], "mmmm")</f>
        <v>July</v>
      </c>
      <c r="F8" t="str">
        <f>TEXT(NetflixData[[#This Row],[Date]],"dddd")</f>
        <v>Sunday</v>
      </c>
      <c r="G8" t="s">
        <v>18</v>
      </c>
      <c r="H8">
        <v>120</v>
      </c>
      <c r="I8" t="str">
        <f>IF(NetflixData[[#This Row],[DurationMin]]&gt;90,"Yes","No")</f>
        <v>Yes</v>
      </c>
      <c r="J8" s="3">
        <f t="shared" si="0"/>
        <v>2</v>
      </c>
    </row>
    <row r="9" spans="1:10">
      <c r="A9" t="s">
        <v>19</v>
      </c>
      <c r="B9" t="s">
        <v>11</v>
      </c>
      <c r="C9" t="s">
        <v>12</v>
      </c>
      <c r="D9" t="s">
        <v>36</v>
      </c>
      <c r="E9" t="str">
        <f>TEXT(NetflixData[[#This Row],[Date]], "mmmm")</f>
        <v>August</v>
      </c>
      <c r="F9" t="str">
        <f>TEXT(NetflixData[[#This Row],[Date]],"dddd")</f>
        <v>Sunday</v>
      </c>
      <c r="G9" t="s">
        <v>14</v>
      </c>
      <c r="H9">
        <v>120</v>
      </c>
      <c r="I9" t="str">
        <f>IF(NetflixData[[#This Row],[DurationMin]]&gt;90,"Yes","No")</f>
        <v>Yes</v>
      </c>
      <c r="J9" s="3">
        <f t="shared" si="0"/>
        <v>2</v>
      </c>
    </row>
    <row r="10" spans="1:10">
      <c r="A10" t="s">
        <v>10</v>
      </c>
      <c r="B10" t="s">
        <v>24</v>
      </c>
      <c r="C10" t="s">
        <v>25</v>
      </c>
      <c r="D10" t="s">
        <v>37</v>
      </c>
      <c r="E10" t="str">
        <f>TEXT(NetflixData[[#This Row],[Date]], "mmmm")</f>
        <v>July</v>
      </c>
      <c r="F10" t="str">
        <f>TEXT(NetflixData[[#This Row],[Date]],"dddd")</f>
        <v>Monday</v>
      </c>
      <c r="G10" t="s">
        <v>18</v>
      </c>
      <c r="H10">
        <v>45</v>
      </c>
      <c r="I10" t="str">
        <f>IF(NetflixData[[#This Row],[DurationMin]]&gt;90,"Yes","No")</f>
        <v>No</v>
      </c>
      <c r="J10" s="3">
        <f t="shared" si="0"/>
        <v>0.75</v>
      </c>
    </row>
    <row r="11" spans="1:10">
      <c r="A11" t="s">
        <v>10</v>
      </c>
      <c r="B11" t="s">
        <v>15</v>
      </c>
      <c r="C11" t="s">
        <v>16</v>
      </c>
      <c r="D11" t="s">
        <v>38</v>
      </c>
      <c r="E11" t="str">
        <f>TEXT(NetflixData[[#This Row],[Date]], "mmmm")</f>
        <v>July</v>
      </c>
      <c r="F11" t="str">
        <f>TEXT(NetflixData[[#This Row],[Date]],"dddd")</f>
        <v>Wednesday</v>
      </c>
      <c r="G11" t="s">
        <v>18</v>
      </c>
      <c r="H11">
        <v>45</v>
      </c>
      <c r="I11" t="str">
        <f>IF(NetflixData[[#This Row],[DurationMin]]&gt;90,"Yes","No")</f>
        <v>No</v>
      </c>
      <c r="J11" s="3">
        <f t="shared" si="0"/>
        <v>0.75</v>
      </c>
    </row>
    <row r="12" spans="1:10">
      <c r="A12" t="s">
        <v>19</v>
      </c>
      <c r="B12" t="s">
        <v>24</v>
      </c>
      <c r="C12" t="s">
        <v>25</v>
      </c>
      <c r="D12" t="s">
        <v>39</v>
      </c>
      <c r="E12" t="str">
        <f>TEXT(NetflixData[[#This Row],[Date]], "mmmm")</f>
        <v>August</v>
      </c>
      <c r="F12" t="str">
        <f>TEXT(NetflixData[[#This Row],[Date]],"dddd")</f>
        <v>Saturday</v>
      </c>
      <c r="G12" t="s">
        <v>18</v>
      </c>
      <c r="H12">
        <v>60</v>
      </c>
      <c r="I12" t="str">
        <f>IF(NetflixData[[#This Row],[DurationMin]]&gt;90,"Yes","No")</f>
        <v>No</v>
      </c>
      <c r="J12" s="3">
        <f t="shared" si="0"/>
        <v>1</v>
      </c>
    </row>
    <row r="13" spans="1:10">
      <c r="A13" t="s">
        <v>40</v>
      </c>
      <c r="B13" t="s">
        <v>24</v>
      </c>
      <c r="C13" t="s">
        <v>25</v>
      </c>
      <c r="D13" t="s">
        <v>41</v>
      </c>
      <c r="E13" t="str">
        <f>TEXT(NetflixData[[#This Row],[Date]], "mmmm")</f>
        <v>August</v>
      </c>
      <c r="F13" t="str">
        <f>TEXT(NetflixData[[#This Row],[Date]],"dddd")</f>
        <v>Thursday</v>
      </c>
      <c r="G13" t="s">
        <v>23</v>
      </c>
      <c r="H13">
        <v>45</v>
      </c>
      <c r="I13" t="str">
        <f>IF(NetflixData[[#This Row],[DurationMin]]&gt;90,"Yes","No")</f>
        <v>No</v>
      </c>
      <c r="J13" s="3">
        <f t="shared" si="0"/>
        <v>0.75</v>
      </c>
    </row>
    <row r="14" spans="1:10">
      <c r="A14" t="s">
        <v>10</v>
      </c>
      <c r="B14" t="s">
        <v>15</v>
      </c>
      <c r="C14" t="s">
        <v>16</v>
      </c>
      <c r="D14" t="s">
        <v>42</v>
      </c>
      <c r="E14" t="str">
        <f>TEXT(NetflixData[[#This Row],[Date]], "mmmm")</f>
        <v>July</v>
      </c>
      <c r="F14" t="str">
        <f>TEXT(NetflixData[[#This Row],[Date]],"dddd")</f>
        <v>Wednesday</v>
      </c>
      <c r="G14" t="s">
        <v>18</v>
      </c>
      <c r="H14">
        <v>120</v>
      </c>
      <c r="I14" t="str">
        <f>IF(NetflixData[[#This Row],[DurationMin]]&gt;90,"Yes","No")</f>
        <v>Yes</v>
      </c>
      <c r="J14" s="3">
        <f t="shared" si="0"/>
        <v>2</v>
      </c>
    </row>
    <row r="15" spans="1:10">
      <c r="A15" t="s">
        <v>10</v>
      </c>
      <c r="B15" t="s">
        <v>33</v>
      </c>
      <c r="C15" t="s">
        <v>34</v>
      </c>
      <c r="D15" t="s">
        <v>26</v>
      </c>
      <c r="E15" t="str">
        <f>TEXT(NetflixData[[#This Row],[Date]], "mmmm")</f>
        <v>August</v>
      </c>
      <c r="F15" t="str">
        <f>TEXT(NetflixData[[#This Row],[Date]],"dddd")</f>
        <v>Sunday</v>
      </c>
      <c r="G15" t="s">
        <v>18</v>
      </c>
      <c r="H15">
        <v>120</v>
      </c>
      <c r="I15" t="str">
        <f>IF(NetflixData[[#This Row],[DurationMin]]&gt;90,"Yes","No")</f>
        <v>Yes</v>
      </c>
      <c r="J15" s="3">
        <f t="shared" si="0"/>
        <v>2</v>
      </c>
    </row>
    <row r="16" spans="1:10">
      <c r="A16" t="s">
        <v>40</v>
      </c>
      <c r="B16" t="s">
        <v>20</v>
      </c>
      <c r="C16" t="s">
        <v>21</v>
      </c>
      <c r="D16" t="s">
        <v>43</v>
      </c>
      <c r="E16" t="str">
        <f>TEXT(NetflixData[[#This Row],[Date]], "mmmm")</f>
        <v>July</v>
      </c>
      <c r="F16" t="str">
        <f>TEXT(NetflixData[[#This Row],[Date]],"dddd")</f>
        <v>Thursday</v>
      </c>
      <c r="G16" t="s">
        <v>14</v>
      </c>
      <c r="H16">
        <v>60</v>
      </c>
      <c r="I16" t="str">
        <f>IF(NetflixData[[#This Row],[DurationMin]]&gt;90,"Yes","No")</f>
        <v>No</v>
      </c>
      <c r="J16" s="3">
        <f t="shared" si="0"/>
        <v>1</v>
      </c>
    </row>
    <row r="17" spans="1:10">
      <c r="A17" t="s">
        <v>19</v>
      </c>
      <c r="B17" t="s">
        <v>44</v>
      </c>
      <c r="C17" t="s">
        <v>45</v>
      </c>
      <c r="D17" t="s">
        <v>46</v>
      </c>
      <c r="E17" t="str">
        <f>TEXT(NetflixData[[#This Row],[Date]], "mmmm")</f>
        <v>August</v>
      </c>
      <c r="F17" t="str">
        <f>TEXT(NetflixData[[#This Row],[Date]],"dddd")</f>
        <v>Tuesday</v>
      </c>
      <c r="G17" t="s">
        <v>14</v>
      </c>
      <c r="H17">
        <v>60</v>
      </c>
      <c r="I17" t="str">
        <f>IF(NetflixData[[#This Row],[DurationMin]]&gt;90,"Yes","No")</f>
        <v>No</v>
      </c>
      <c r="J17" s="3">
        <f t="shared" si="0"/>
        <v>1</v>
      </c>
    </row>
    <row r="18" spans="1:10">
      <c r="A18" t="s">
        <v>19</v>
      </c>
      <c r="B18" t="s">
        <v>20</v>
      </c>
      <c r="C18" t="s">
        <v>21</v>
      </c>
      <c r="D18" t="s">
        <v>47</v>
      </c>
      <c r="E18" t="str">
        <f>TEXT(NetflixData[[#This Row],[Date]], "mmmm")</f>
        <v>July</v>
      </c>
      <c r="F18" t="str">
        <f>TEXT(NetflixData[[#This Row],[Date]],"dddd")</f>
        <v>Wednesday</v>
      </c>
      <c r="G18" t="s">
        <v>27</v>
      </c>
      <c r="H18">
        <v>45</v>
      </c>
      <c r="I18" t="str">
        <f>IF(NetflixData[[#This Row],[DurationMin]]&gt;90,"Yes","No")</f>
        <v>No</v>
      </c>
      <c r="J18" s="3">
        <f t="shared" si="0"/>
        <v>0.75</v>
      </c>
    </row>
    <row r="19" spans="1:10">
      <c r="A19" t="s">
        <v>10</v>
      </c>
      <c r="B19" t="s">
        <v>31</v>
      </c>
      <c r="C19" t="s">
        <v>25</v>
      </c>
      <c r="D19" t="s">
        <v>36</v>
      </c>
      <c r="E19" t="str">
        <f>TEXT(NetflixData[[#This Row],[Date]], "mmmm")</f>
        <v>August</v>
      </c>
      <c r="F19" t="str">
        <f>TEXT(NetflixData[[#This Row],[Date]],"dddd")</f>
        <v>Sunday</v>
      </c>
      <c r="G19" t="s">
        <v>14</v>
      </c>
      <c r="H19">
        <v>45</v>
      </c>
      <c r="I19" t="str">
        <f>IF(NetflixData[[#This Row],[DurationMin]]&gt;90,"Yes","No")</f>
        <v>No</v>
      </c>
      <c r="J19" s="3">
        <f t="shared" si="0"/>
        <v>0.75</v>
      </c>
    </row>
    <row r="20" spans="1:10">
      <c r="A20" t="s">
        <v>40</v>
      </c>
      <c r="B20" t="s">
        <v>31</v>
      </c>
      <c r="C20" t="s">
        <v>25</v>
      </c>
      <c r="D20" t="s">
        <v>48</v>
      </c>
      <c r="E20" t="str">
        <f>TEXT(NetflixData[[#This Row],[Date]], "mmmm")</f>
        <v>August</v>
      </c>
      <c r="F20" t="str">
        <f>TEXT(NetflixData[[#This Row],[Date]],"dddd")</f>
        <v>Friday</v>
      </c>
      <c r="G20" t="s">
        <v>18</v>
      </c>
      <c r="H20">
        <v>60</v>
      </c>
      <c r="I20" t="str">
        <f>IF(NetflixData[[#This Row],[DurationMin]]&gt;90,"Yes","No")</f>
        <v>No</v>
      </c>
      <c r="J20" s="3">
        <f t="shared" si="0"/>
        <v>1</v>
      </c>
    </row>
    <row r="21" spans="1:10">
      <c r="A21" t="s">
        <v>40</v>
      </c>
      <c r="B21" t="s">
        <v>49</v>
      </c>
      <c r="C21" t="s">
        <v>50</v>
      </c>
      <c r="D21" t="s">
        <v>51</v>
      </c>
      <c r="E21" t="str">
        <f>TEXT(NetflixData[[#This Row],[Date]], "mmmm")</f>
        <v>August</v>
      </c>
      <c r="F21" t="str">
        <f>TEXT(NetflixData[[#This Row],[Date]],"dddd")</f>
        <v>Tuesday</v>
      </c>
      <c r="G21" t="s">
        <v>23</v>
      </c>
      <c r="H21">
        <v>90</v>
      </c>
      <c r="I21" t="str">
        <f>IF(NetflixData[[#This Row],[DurationMin]]&gt;90,"Yes","No")</f>
        <v>No</v>
      </c>
      <c r="J21" s="3">
        <f t="shared" si="0"/>
        <v>1.5</v>
      </c>
    </row>
    <row r="22" spans="1:10">
      <c r="A22" t="s">
        <v>40</v>
      </c>
      <c r="B22" t="s">
        <v>31</v>
      </c>
      <c r="C22" t="s">
        <v>25</v>
      </c>
      <c r="D22" t="s">
        <v>52</v>
      </c>
      <c r="E22" t="str">
        <f>TEXT(NetflixData[[#This Row],[Date]], "mmmm")</f>
        <v>July</v>
      </c>
      <c r="F22" t="str">
        <f>TEXT(NetflixData[[#This Row],[Date]],"dddd")</f>
        <v>Monday</v>
      </c>
      <c r="G22" t="s">
        <v>23</v>
      </c>
      <c r="H22">
        <v>120</v>
      </c>
      <c r="I22" t="str">
        <f>IF(NetflixData[[#This Row],[DurationMin]]&gt;90,"Yes","No")</f>
        <v>Yes</v>
      </c>
      <c r="J22" s="3">
        <f t="shared" si="0"/>
        <v>2</v>
      </c>
    </row>
    <row r="23" spans="1:10">
      <c r="A23" t="s">
        <v>19</v>
      </c>
      <c r="B23" t="s">
        <v>28</v>
      </c>
      <c r="C23" t="s">
        <v>29</v>
      </c>
      <c r="D23" t="s">
        <v>53</v>
      </c>
      <c r="E23" t="str">
        <f>TEXT(NetflixData[[#This Row],[Date]], "mmmm")</f>
        <v>July</v>
      </c>
      <c r="F23" t="str">
        <f>TEXT(NetflixData[[#This Row],[Date]],"dddd")</f>
        <v>Tuesday</v>
      </c>
      <c r="G23" t="s">
        <v>23</v>
      </c>
      <c r="H23">
        <v>60</v>
      </c>
      <c r="I23" t="str">
        <f>IF(NetflixData[[#This Row],[DurationMin]]&gt;90,"Yes","No")</f>
        <v>No</v>
      </c>
      <c r="J23" s="3">
        <f t="shared" si="0"/>
        <v>1</v>
      </c>
    </row>
    <row r="24" spans="1:10">
      <c r="A24" t="s">
        <v>19</v>
      </c>
      <c r="B24" t="s">
        <v>33</v>
      </c>
      <c r="C24" t="s">
        <v>34</v>
      </c>
      <c r="D24" t="s">
        <v>38</v>
      </c>
      <c r="E24" t="str">
        <f>TEXT(NetflixData[[#This Row],[Date]], "mmmm")</f>
        <v>July</v>
      </c>
      <c r="F24" t="str">
        <f>TEXT(NetflixData[[#This Row],[Date]],"dddd")</f>
        <v>Wednesday</v>
      </c>
      <c r="G24" t="s">
        <v>14</v>
      </c>
      <c r="H24">
        <v>120</v>
      </c>
      <c r="I24" t="str">
        <f>IF(NetflixData[[#This Row],[DurationMin]]&gt;90,"Yes","No")</f>
        <v>Yes</v>
      </c>
      <c r="J24" s="3">
        <f t="shared" si="0"/>
        <v>2</v>
      </c>
    </row>
    <row r="25" spans="1:10">
      <c r="A25" t="s">
        <v>19</v>
      </c>
      <c r="B25" t="s">
        <v>49</v>
      </c>
      <c r="C25" t="s">
        <v>50</v>
      </c>
      <c r="D25" t="s">
        <v>54</v>
      </c>
      <c r="E25" t="str">
        <f>TEXT(NetflixData[[#This Row],[Date]], "mmmm")</f>
        <v>July</v>
      </c>
      <c r="F25" t="str">
        <f>TEXT(NetflixData[[#This Row],[Date]],"dddd")</f>
        <v>Sunday</v>
      </c>
      <c r="G25" t="s">
        <v>23</v>
      </c>
      <c r="H25">
        <v>45</v>
      </c>
      <c r="I25" t="str">
        <f>IF(NetflixData[[#This Row],[DurationMin]]&gt;90,"Yes","No")</f>
        <v>No</v>
      </c>
      <c r="J25" s="3">
        <f t="shared" si="0"/>
        <v>0.75</v>
      </c>
    </row>
    <row r="26" spans="1:10">
      <c r="A26" t="s">
        <v>40</v>
      </c>
      <c r="B26" t="s">
        <v>15</v>
      </c>
      <c r="C26" t="s">
        <v>16</v>
      </c>
      <c r="D26" t="s">
        <v>55</v>
      </c>
      <c r="E26" t="str">
        <f>TEXT(NetflixData[[#This Row],[Date]], "mmmm")</f>
        <v>August</v>
      </c>
      <c r="F26" t="str">
        <f>TEXT(NetflixData[[#This Row],[Date]],"dddd")</f>
        <v>Wednesday</v>
      </c>
      <c r="G26" t="s">
        <v>14</v>
      </c>
      <c r="H26">
        <v>90</v>
      </c>
      <c r="I26" t="str">
        <f>IF(NetflixData[[#This Row],[DurationMin]]&gt;90,"Yes","No")</f>
        <v>No</v>
      </c>
      <c r="J26" s="3">
        <f t="shared" si="0"/>
        <v>1.5</v>
      </c>
    </row>
    <row r="27" spans="1:10">
      <c r="A27" t="s">
        <v>19</v>
      </c>
      <c r="B27" t="s">
        <v>11</v>
      </c>
      <c r="C27" t="s">
        <v>12</v>
      </c>
      <c r="D27" t="s">
        <v>56</v>
      </c>
      <c r="E27" t="str">
        <f>TEXT(NetflixData[[#This Row],[Date]], "mmmm")</f>
        <v>August</v>
      </c>
      <c r="F27" t="str">
        <f>TEXT(NetflixData[[#This Row],[Date]],"dddd")</f>
        <v>Monday</v>
      </c>
      <c r="G27" t="s">
        <v>23</v>
      </c>
      <c r="H27">
        <v>60</v>
      </c>
      <c r="I27" t="str">
        <f>IF(NetflixData[[#This Row],[DurationMin]]&gt;90,"Yes","No")</f>
        <v>No</v>
      </c>
      <c r="J27" s="3">
        <f t="shared" si="0"/>
        <v>1</v>
      </c>
    </row>
    <row r="28" spans="1:10">
      <c r="A28" t="s">
        <v>40</v>
      </c>
      <c r="B28" t="s">
        <v>11</v>
      </c>
      <c r="C28" t="s">
        <v>12</v>
      </c>
      <c r="D28" t="s">
        <v>57</v>
      </c>
      <c r="E28" t="str">
        <f>TEXT(NetflixData[[#This Row],[Date]], "mmmm")</f>
        <v>July</v>
      </c>
      <c r="F28" t="str">
        <f>TEXT(NetflixData[[#This Row],[Date]],"dddd")</f>
        <v>Friday</v>
      </c>
      <c r="G28" t="s">
        <v>14</v>
      </c>
      <c r="H28">
        <v>120</v>
      </c>
      <c r="I28" t="str">
        <f>IF(NetflixData[[#This Row],[DurationMin]]&gt;90,"Yes","No")</f>
        <v>Yes</v>
      </c>
      <c r="J28" s="3">
        <f t="shared" si="0"/>
        <v>2</v>
      </c>
    </row>
    <row r="29" spans="1:10">
      <c r="A29" t="s">
        <v>10</v>
      </c>
      <c r="B29" t="s">
        <v>24</v>
      </c>
      <c r="C29" t="s">
        <v>25</v>
      </c>
      <c r="D29" t="s">
        <v>39</v>
      </c>
      <c r="E29" t="str">
        <f>TEXT(NetflixData[[#This Row],[Date]], "mmmm")</f>
        <v>August</v>
      </c>
      <c r="F29" t="str">
        <f>TEXT(NetflixData[[#This Row],[Date]],"dddd")</f>
        <v>Saturday</v>
      </c>
      <c r="G29" t="s">
        <v>27</v>
      </c>
      <c r="H29">
        <v>30</v>
      </c>
      <c r="I29" t="str">
        <f>IF(NetflixData[[#This Row],[DurationMin]]&gt;90,"Yes","No")</f>
        <v>No</v>
      </c>
      <c r="J29" s="3">
        <f t="shared" si="0"/>
        <v>0.5</v>
      </c>
    </row>
    <row r="30" spans="1:10">
      <c r="A30" t="s">
        <v>19</v>
      </c>
      <c r="B30" t="s">
        <v>49</v>
      </c>
      <c r="C30" t="s">
        <v>50</v>
      </c>
      <c r="D30" t="s">
        <v>30</v>
      </c>
      <c r="E30" t="str">
        <f>TEXT(NetflixData[[#This Row],[Date]], "mmmm")</f>
        <v>July</v>
      </c>
      <c r="F30" t="str">
        <f>TEXT(NetflixData[[#This Row],[Date]],"dddd")</f>
        <v>Monday</v>
      </c>
      <c r="G30" t="s">
        <v>18</v>
      </c>
      <c r="H30">
        <v>30</v>
      </c>
      <c r="I30" t="str">
        <f>IF(NetflixData[[#This Row],[DurationMin]]&gt;90,"Yes","No")</f>
        <v>No</v>
      </c>
      <c r="J30" s="3">
        <f t="shared" si="0"/>
        <v>0.5</v>
      </c>
    </row>
    <row r="31" spans="1:10">
      <c r="A31" t="s">
        <v>10</v>
      </c>
      <c r="B31" t="s">
        <v>15</v>
      </c>
      <c r="C31" t="s">
        <v>16</v>
      </c>
      <c r="D31" t="s">
        <v>58</v>
      </c>
      <c r="E31" t="str">
        <f>TEXT(NetflixData[[#This Row],[Date]], "mmmm")</f>
        <v>August</v>
      </c>
      <c r="F31" t="str">
        <f>TEXT(NetflixData[[#This Row],[Date]],"dddd")</f>
        <v>Thursday</v>
      </c>
      <c r="G31" t="s">
        <v>18</v>
      </c>
      <c r="H31">
        <v>45</v>
      </c>
      <c r="I31" t="str">
        <f>IF(NetflixData[[#This Row],[DurationMin]]&gt;90,"Yes","No")</f>
        <v>No</v>
      </c>
      <c r="J31" s="3">
        <f t="shared" si="0"/>
        <v>0.75</v>
      </c>
    </row>
    <row r="32" spans="1:10">
      <c r="A32" t="s">
        <v>10</v>
      </c>
      <c r="B32" t="s">
        <v>24</v>
      </c>
      <c r="C32" t="s">
        <v>25</v>
      </c>
      <c r="D32" t="s">
        <v>30</v>
      </c>
      <c r="E32" t="str">
        <f>TEXT(NetflixData[[#This Row],[Date]], "mmmm")</f>
        <v>July</v>
      </c>
      <c r="F32" t="str">
        <f>TEXT(NetflixData[[#This Row],[Date]],"dddd")</f>
        <v>Monday</v>
      </c>
      <c r="G32" t="s">
        <v>27</v>
      </c>
      <c r="H32">
        <v>45</v>
      </c>
      <c r="I32" t="str">
        <f>IF(NetflixData[[#This Row],[DurationMin]]&gt;90,"Yes","No")</f>
        <v>No</v>
      </c>
      <c r="J32" s="3">
        <f t="shared" si="0"/>
        <v>0.75</v>
      </c>
    </row>
    <row r="33" spans="1:10">
      <c r="A33" t="s">
        <v>19</v>
      </c>
      <c r="B33" t="s">
        <v>11</v>
      </c>
      <c r="C33" t="s">
        <v>12</v>
      </c>
      <c r="D33" t="s">
        <v>59</v>
      </c>
      <c r="E33" t="str">
        <f>TEXT(NetflixData[[#This Row],[Date]], "mmmm")</f>
        <v>July</v>
      </c>
      <c r="F33" t="str">
        <f>TEXT(NetflixData[[#This Row],[Date]],"dddd")</f>
        <v>Wednesday</v>
      </c>
      <c r="G33" t="s">
        <v>18</v>
      </c>
      <c r="H33">
        <v>90</v>
      </c>
      <c r="I33" t="str">
        <f>IF(NetflixData[[#This Row],[DurationMin]]&gt;90,"Yes","No")</f>
        <v>No</v>
      </c>
      <c r="J33" s="3">
        <f t="shared" si="0"/>
        <v>1.5</v>
      </c>
    </row>
    <row r="34" spans="1:10">
      <c r="A34" t="s">
        <v>40</v>
      </c>
      <c r="B34" t="s">
        <v>24</v>
      </c>
      <c r="C34" t="s">
        <v>25</v>
      </c>
      <c r="D34" t="s">
        <v>60</v>
      </c>
      <c r="E34" t="str">
        <f>TEXT(NetflixData[[#This Row],[Date]], "mmmm")</f>
        <v>July</v>
      </c>
      <c r="F34" t="str">
        <f>TEXT(NetflixData[[#This Row],[Date]],"dddd")</f>
        <v>Saturday</v>
      </c>
      <c r="G34" t="s">
        <v>23</v>
      </c>
      <c r="H34">
        <v>45</v>
      </c>
      <c r="I34" t="str">
        <f>IF(NetflixData[[#This Row],[DurationMin]]&gt;90,"Yes","No")</f>
        <v>No</v>
      </c>
      <c r="J34" s="3">
        <f t="shared" ref="J34:J65" si="1">H34/60</f>
        <v>0.75</v>
      </c>
    </row>
    <row r="35" spans="1:10">
      <c r="A35" t="s">
        <v>10</v>
      </c>
      <c r="B35" t="s">
        <v>49</v>
      </c>
      <c r="C35" t="s">
        <v>50</v>
      </c>
      <c r="D35" t="s">
        <v>61</v>
      </c>
      <c r="E35" t="str">
        <f>TEXT(NetflixData[[#This Row],[Date]], "mmmm")</f>
        <v>August</v>
      </c>
      <c r="F35" t="str">
        <f>TEXT(NetflixData[[#This Row],[Date]],"dddd")</f>
        <v>Monday</v>
      </c>
      <c r="G35" t="s">
        <v>27</v>
      </c>
      <c r="H35">
        <v>30</v>
      </c>
      <c r="I35" t="str">
        <f>IF(NetflixData[[#This Row],[DurationMin]]&gt;90,"Yes","No")</f>
        <v>No</v>
      </c>
      <c r="J35" s="3">
        <f t="shared" si="1"/>
        <v>0.5</v>
      </c>
    </row>
    <row r="36" spans="1:10">
      <c r="A36" t="s">
        <v>40</v>
      </c>
      <c r="B36" t="s">
        <v>33</v>
      </c>
      <c r="C36" t="s">
        <v>34</v>
      </c>
      <c r="D36" t="s">
        <v>62</v>
      </c>
      <c r="E36" t="str">
        <f>TEXT(NetflixData[[#This Row],[Date]], "mmmm")</f>
        <v>July</v>
      </c>
      <c r="F36" t="str">
        <f>TEXT(NetflixData[[#This Row],[Date]],"dddd")</f>
        <v>Sunday</v>
      </c>
      <c r="G36" t="s">
        <v>14</v>
      </c>
      <c r="H36">
        <v>90</v>
      </c>
      <c r="I36" t="str">
        <f>IF(NetflixData[[#This Row],[DurationMin]]&gt;90,"Yes","No")</f>
        <v>No</v>
      </c>
      <c r="J36" s="3">
        <f t="shared" si="1"/>
        <v>1.5</v>
      </c>
    </row>
    <row r="37" spans="1:10">
      <c r="A37" t="s">
        <v>10</v>
      </c>
      <c r="B37" t="s">
        <v>63</v>
      </c>
      <c r="C37" t="s">
        <v>16</v>
      </c>
      <c r="D37" t="s">
        <v>53</v>
      </c>
      <c r="E37" t="str">
        <f>TEXT(NetflixData[[#This Row],[Date]], "mmmm")</f>
        <v>July</v>
      </c>
      <c r="F37" t="str">
        <f>TEXT(NetflixData[[#This Row],[Date]],"dddd")</f>
        <v>Tuesday</v>
      </c>
      <c r="G37" t="s">
        <v>14</v>
      </c>
      <c r="H37">
        <v>60</v>
      </c>
      <c r="I37" t="str">
        <f>IF(NetflixData[[#This Row],[DurationMin]]&gt;90,"Yes","No")</f>
        <v>No</v>
      </c>
      <c r="J37" s="3">
        <f t="shared" si="1"/>
        <v>1</v>
      </c>
    </row>
    <row r="38" spans="1:10">
      <c r="A38" t="s">
        <v>19</v>
      </c>
      <c r="B38" t="s">
        <v>20</v>
      </c>
      <c r="C38" t="s">
        <v>21</v>
      </c>
      <c r="D38" t="s">
        <v>64</v>
      </c>
      <c r="E38" t="str">
        <f>TEXT(NetflixData[[#This Row],[Date]], "mmmm")</f>
        <v>August</v>
      </c>
      <c r="F38" t="str">
        <f>TEXT(NetflixData[[#This Row],[Date]],"dddd")</f>
        <v>Tuesday</v>
      </c>
      <c r="G38" t="s">
        <v>14</v>
      </c>
      <c r="H38">
        <v>120</v>
      </c>
      <c r="I38" t="str">
        <f>IF(NetflixData[[#This Row],[DurationMin]]&gt;90,"Yes","No")</f>
        <v>Yes</v>
      </c>
      <c r="J38" s="3">
        <f t="shared" si="1"/>
        <v>2</v>
      </c>
    </row>
    <row r="39" spans="1:10">
      <c r="A39" t="s">
        <v>19</v>
      </c>
      <c r="B39" t="s">
        <v>49</v>
      </c>
      <c r="C39" t="s">
        <v>50</v>
      </c>
      <c r="D39" t="s">
        <v>65</v>
      </c>
      <c r="E39" t="str">
        <f>TEXT(NetflixData[[#This Row],[Date]], "mmmm")</f>
        <v>August</v>
      </c>
      <c r="F39" t="str">
        <f>TEXT(NetflixData[[#This Row],[Date]],"dddd")</f>
        <v>Thursday</v>
      </c>
      <c r="G39" t="s">
        <v>18</v>
      </c>
      <c r="H39">
        <v>60</v>
      </c>
      <c r="I39" t="str">
        <f>IF(NetflixData[[#This Row],[DurationMin]]&gt;90,"Yes","No")</f>
        <v>No</v>
      </c>
      <c r="J39" s="3">
        <f t="shared" si="1"/>
        <v>1</v>
      </c>
    </row>
    <row r="40" spans="1:10">
      <c r="A40" t="s">
        <v>40</v>
      </c>
      <c r="B40" t="s">
        <v>24</v>
      </c>
      <c r="C40" t="s">
        <v>25</v>
      </c>
      <c r="D40" t="s">
        <v>59</v>
      </c>
      <c r="E40" t="str">
        <f>TEXT(NetflixData[[#This Row],[Date]], "mmmm")</f>
        <v>July</v>
      </c>
      <c r="F40" t="str">
        <f>TEXT(NetflixData[[#This Row],[Date]],"dddd")</f>
        <v>Wednesday</v>
      </c>
      <c r="G40" t="s">
        <v>14</v>
      </c>
      <c r="H40">
        <v>45</v>
      </c>
      <c r="I40" t="str">
        <f>IF(NetflixData[[#This Row],[DurationMin]]&gt;90,"Yes","No")</f>
        <v>No</v>
      </c>
      <c r="J40" s="3">
        <f t="shared" si="1"/>
        <v>0.75</v>
      </c>
    </row>
    <row r="41" spans="1:10">
      <c r="A41" t="s">
        <v>40</v>
      </c>
      <c r="B41" t="s">
        <v>20</v>
      </c>
      <c r="C41" t="s">
        <v>21</v>
      </c>
      <c r="D41" t="s">
        <v>46</v>
      </c>
      <c r="E41" t="str">
        <f>TEXT(NetflixData[[#This Row],[Date]], "mmmm")</f>
        <v>August</v>
      </c>
      <c r="F41" t="str">
        <f>TEXT(NetflixData[[#This Row],[Date]],"dddd")</f>
        <v>Tuesday</v>
      </c>
      <c r="G41" t="s">
        <v>23</v>
      </c>
      <c r="H41">
        <v>60</v>
      </c>
      <c r="I41" t="str">
        <f>IF(NetflixData[[#This Row],[DurationMin]]&gt;90,"Yes","No")</f>
        <v>No</v>
      </c>
      <c r="J41" s="3">
        <f t="shared" si="1"/>
        <v>1</v>
      </c>
    </row>
    <row r="42" spans="1:10">
      <c r="A42" t="s">
        <v>19</v>
      </c>
      <c r="B42" t="s">
        <v>15</v>
      </c>
      <c r="C42" t="s">
        <v>16</v>
      </c>
      <c r="D42" t="s">
        <v>66</v>
      </c>
      <c r="E42" t="str">
        <f>TEXT(NetflixData[[#This Row],[Date]], "mmmm")</f>
        <v>August</v>
      </c>
      <c r="F42" t="str">
        <f>TEXT(NetflixData[[#This Row],[Date]],"dddd")</f>
        <v>Wednesday</v>
      </c>
      <c r="G42" t="s">
        <v>27</v>
      </c>
      <c r="H42">
        <v>30</v>
      </c>
      <c r="I42" t="str">
        <f>IF(NetflixData[[#This Row],[DurationMin]]&gt;90,"Yes","No")</f>
        <v>No</v>
      </c>
      <c r="J42" s="3">
        <f t="shared" si="1"/>
        <v>0.5</v>
      </c>
    </row>
    <row r="43" spans="1:10">
      <c r="A43" t="s">
        <v>19</v>
      </c>
      <c r="B43" t="s">
        <v>28</v>
      </c>
      <c r="C43" t="s">
        <v>29</v>
      </c>
      <c r="D43" t="s">
        <v>67</v>
      </c>
      <c r="E43" t="str">
        <f>TEXT(NetflixData[[#This Row],[Date]], "mmmm")</f>
        <v>July</v>
      </c>
      <c r="F43" t="str">
        <f>TEXT(NetflixData[[#This Row],[Date]],"dddd")</f>
        <v>Tuesday</v>
      </c>
      <c r="G43" t="s">
        <v>27</v>
      </c>
      <c r="H43">
        <v>45</v>
      </c>
      <c r="I43" t="str">
        <f>IF(NetflixData[[#This Row],[DurationMin]]&gt;90,"Yes","No")</f>
        <v>No</v>
      </c>
      <c r="J43" s="3">
        <f t="shared" si="1"/>
        <v>0.75</v>
      </c>
    </row>
    <row r="44" spans="1:10">
      <c r="A44" t="s">
        <v>40</v>
      </c>
      <c r="B44" t="s">
        <v>31</v>
      </c>
      <c r="C44" t="s">
        <v>25</v>
      </c>
      <c r="D44" t="s">
        <v>68</v>
      </c>
      <c r="E44" t="str">
        <f>TEXT(NetflixData[[#This Row],[Date]], "mmmm")</f>
        <v>July</v>
      </c>
      <c r="F44" t="str">
        <f>TEXT(NetflixData[[#This Row],[Date]],"dddd")</f>
        <v>Sunday</v>
      </c>
      <c r="G44" t="s">
        <v>27</v>
      </c>
      <c r="H44">
        <v>120</v>
      </c>
      <c r="I44" t="str">
        <f>IF(NetflixData[[#This Row],[DurationMin]]&gt;90,"Yes","No")</f>
        <v>Yes</v>
      </c>
      <c r="J44" s="3">
        <f t="shared" si="1"/>
        <v>2</v>
      </c>
    </row>
    <row r="45" spans="1:10">
      <c r="A45" t="s">
        <v>10</v>
      </c>
      <c r="B45" t="s">
        <v>15</v>
      </c>
      <c r="C45" t="s">
        <v>16</v>
      </c>
      <c r="D45" t="s">
        <v>69</v>
      </c>
      <c r="E45" t="str">
        <f>TEXT(NetflixData[[#This Row],[Date]], "mmmm")</f>
        <v>August</v>
      </c>
      <c r="F45" t="str">
        <f>TEXT(NetflixData[[#This Row],[Date]],"dddd")</f>
        <v>Thursday</v>
      </c>
      <c r="G45" t="s">
        <v>18</v>
      </c>
      <c r="H45">
        <v>120</v>
      </c>
      <c r="I45" t="str">
        <f>IF(NetflixData[[#This Row],[DurationMin]]&gt;90,"Yes","No")</f>
        <v>Yes</v>
      </c>
      <c r="J45" s="3">
        <f t="shared" si="1"/>
        <v>2</v>
      </c>
    </row>
    <row r="46" spans="1:10">
      <c r="A46" t="s">
        <v>10</v>
      </c>
      <c r="B46" t="s">
        <v>63</v>
      </c>
      <c r="C46" t="s">
        <v>16</v>
      </c>
      <c r="D46" t="s">
        <v>70</v>
      </c>
      <c r="E46" t="str">
        <f>TEXT(NetflixData[[#This Row],[Date]], "mmmm")</f>
        <v>August</v>
      </c>
      <c r="F46" t="str">
        <f>TEXT(NetflixData[[#This Row],[Date]],"dddd")</f>
        <v>Friday</v>
      </c>
      <c r="G46" t="s">
        <v>27</v>
      </c>
      <c r="H46">
        <v>120</v>
      </c>
      <c r="I46" t="str">
        <f>IF(NetflixData[[#This Row],[DurationMin]]&gt;90,"Yes","No")</f>
        <v>Yes</v>
      </c>
      <c r="J46" s="3">
        <f t="shared" si="1"/>
        <v>2</v>
      </c>
    </row>
    <row r="47" spans="1:10">
      <c r="A47" t="s">
        <v>40</v>
      </c>
      <c r="B47" t="s">
        <v>20</v>
      </c>
      <c r="C47" t="s">
        <v>21</v>
      </c>
      <c r="D47" t="s">
        <v>54</v>
      </c>
      <c r="E47" t="str">
        <f>TEXT(NetflixData[[#This Row],[Date]], "mmmm")</f>
        <v>July</v>
      </c>
      <c r="F47" t="str">
        <f>TEXT(NetflixData[[#This Row],[Date]],"dddd")</f>
        <v>Sunday</v>
      </c>
      <c r="G47" t="s">
        <v>23</v>
      </c>
      <c r="H47">
        <v>120</v>
      </c>
      <c r="I47" t="str">
        <f>IF(NetflixData[[#This Row],[DurationMin]]&gt;90,"Yes","No")</f>
        <v>Yes</v>
      </c>
      <c r="J47" s="3">
        <f t="shared" si="1"/>
        <v>2</v>
      </c>
    </row>
    <row r="48" spans="1:10">
      <c r="A48" t="s">
        <v>40</v>
      </c>
      <c r="B48" t="s">
        <v>11</v>
      </c>
      <c r="C48" t="s">
        <v>12</v>
      </c>
      <c r="D48" t="s">
        <v>35</v>
      </c>
      <c r="E48" t="str">
        <f>TEXT(NetflixData[[#This Row],[Date]], "mmmm")</f>
        <v>July</v>
      </c>
      <c r="F48" t="str">
        <f>TEXT(NetflixData[[#This Row],[Date]],"dddd")</f>
        <v>Sunday</v>
      </c>
      <c r="G48" t="s">
        <v>23</v>
      </c>
      <c r="H48">
        <v>120</v>
      </c>
      <c r="I48" t="str">
        <f>IF(NetflixData[[#This Row],[DurationMin]]&gt;90,"Yes","No")</f>
        <v>Yes</v>
      </c>
      <c r="J48" s="3">
        <f t="shared" si="1"/>
        <v>2</v>
      </c>
    </row>
    <row r="49" spans="1:10">
      <c r="A49" t="s">
        <v>40</v>
      </c>
      <c r="B49" t="s">
        <v>33</v>
      </c>
      <c r="C49" t="s">
        <v>34</v>
      </c>
      <c r="D49" t="s">
        <v>71</v>
      </c>
      <c r="E49" t="str">
        <f>TEXT(NetflixData[[#This Row],[Date]], "mmmm")</f>
        <v>August</v>
      </c>
      <c r="F49" t="str">
        <f>TEXT(NetflixData[[#This Row],[Date]],"dddd")</f>
        <v>Friday</v>
      </c>
      <c r="G49" t="s">
        <v>18</v>
      </c>
      <c r="H49">
        <v>30</v>
      </c>
      <c r="I49" t="str">
        <f>IF(NetflixData[[#This Row],[DurationMin]]&gt;90,"Yes","No")</f>
        <v>No</v>
      </c>
      <c r="J49" s="3">
        <f t="shared" si="1"/>
        <v>0.5</v>
      </c>
    </row>
    <row r="50" spans="1:10">
      <c r="A50" t="s">
        <v>19</v>
      </c>
      <c r="B50" t="s">
        <v>24</v>
      </c>
      <c r="C50" t="s">
        <v>25</v>
      </c>
      <c r="D50" t="s">
        <v>61</v>
      </c>
      <c r="E50" t="str">
        <f>TEXT(NetflixData[[#This Row],[Date]], "mmmm")</f>
        <v>August</v>
      </c>
      <c r="F50" t="str">
        <f>TEXT(NetflixData[[#This Row],[Date]],"dddd")</f>
        <v>Monday</v>
      </c>
      <c r="G50" t="s">
        <v>23</v>
      </c>
      <c r="H50">
        <v>120</v>
      </c>
      <c r="I50" t="str">
        <f>IF(NetflixData[[#This Row],[DurationMin]]&gt;90,"Yes","No")</f>
        <v>Yes</v>
      </c>
      <c r="J50" s="3">
        <f t="shared" si="1"/>
        <v>2</v>
      </c>
    </row>
    <row r="51" spans="1:10">
      <c r="A51" t="s">
        <v>19</v>
      </c>
      <c r="B51" t="s">
        <v>15</v>
      </c>
      <c r="C51" t="s">
        <v>16</v>
      </c>
      <c r="D51" t="s">
        <v>72</v>
      </c>
      <c r="E51" t="str">
        <f>TEXT(NetflixData[[#This Row],[Date]], "mmmm")</f>
        <v>August</v>
      </c>
      <c r="F51" t="str">
        <f>TEXT(NetflixData[[#This Row],[Date]],"dddd")</f>
        <v>Monday</v>
      </c>
      <c r="G51" t="s">
        <v>18</v>
      </c>
      <c r="H51">
        <v>45</v>
      </c>
      <c r="I51" t="str">
        <f>IF(NetflixData[[#This Row],[DurationMin]]&gt;90,"Yes","No")</f>
        <v>No</v>
      </c>
      <c r="J51" s="3">
        <f t="shared" si="1"/>
        <v>0.75</v>
      </c>
    </row>
    <row r="52" spans="1:10">
      <c r="A52" t="s">
        <v>10</v>
      </c>
      <c r="B52" t="s">
        <v>33</v>
      </c>
      <c r="C52" t="s">
        <v>34</v>
      </c>
      <c r="D52" t="s">
        <v>60</v>
      </c>
      <c r="E52" t="str">
        <f>TEXT(NetflixData[[#This Row],[Date]], "mmmm")</f>
        <v>July</v>
      </c>
      <c r="F52" t="str">
        <f>TEXT(NetflixData[[#This Row],[Date]],"dddd")</f>
        <v>Saturday</v>
      </c>
      <c r="G52" t="s">
        <v>18</v>
      </c>
      <c r="H52">
        <v>45</v>
      </c>
      <c r="I52" t="str">
        <f>IF(NetflixData[[#This Row],[DurationMin]]&gt;90,"Yes","No")</f>
        <v>No</v>
      </c>
      <c r="J52" s="3">
        <f t="shared" si="1"/>
        <v>0.75</v>
      </c>
    </row>
    <row r="53" spans="1:10">
      <c r="A53" t="s">
        <v>10</v>
      </c>
      <c r="B53" t="s">
        <v>28</v>
      </c>
      <c r="C53" t="s">
        <v>29</v>
      </c>
      <c r="D53" t="s">
        <v>42</v>
      </c>
      <c r="E53" t="str">
        <f>TEXT(NetflixData[[#This Row],[Date]], "mmmm")</f>
        <v>July</v>
      </c>
      <c r="F53" t="str">
        <f>TEXT(NetflixData[[#This Row],[Date]],"dddd")</f>
        <v>Wednesday</v>
      </c>
      <c r="G53" t="s">
        <v>23</v>
      </c>
      <c r="H53">
        <v>45</v>
      </c>
      <c r="I53" t="str">
        <f>IF(NetflixData[[#This Row],[DurationMin]]&gt;90,"Yes","No")</f>
        <v>No</v>
      </c>
      <c r="J53" s="3">
        <f t="shared" si="1"/>
        <v>0.75</v>
      </c>
    </row>
    <row r="54" spans="1:10">
      <c r="A54" t="s">
        <v>19</v>
      </c>
      <c r="B54" t="s">
        <v>49</v>
      </c>
      <c r="C54" t="s">
        <v>50</v>
      </c>
      <c r="D54" t="s">
        <v>70</v>
      </c>
      <c r="E54" t="str">
        <f>TEXT(NetflixData[[#This Row],[Date]], "mmmm")</f>
        <v>August</v>
      </c>
      <c r="F54" t="str">
        <f>TEXT(NetflixData[[#This Row],[Date]],"dddd")</f>
        <v>Friday</v>
      </c>
      <c r="G54" t="s">
        <v>14</v>
      </c>
      <c r="H54">
        <v>45</v>
      </c>
      <c r="I54" t="str">
        <f>IF(NetflixData[[#This Row],[DurationMin]]&gt;90,"Yes","No")</f>
        <v>No</v>
      </c>
      <c r="J54" s="3">
        <f t="shared" si="1"/>
        <v>0.75</v>
      </c>
    </row>
    <row r="55" spans="1:10">
      <c r="A55" t="s">
        <v>19</v>
      </c>
      <c r="B55" t="s">
        <v>49</v>
      </c>
      <c r="C55" t="s">
        <v>50</v>
      </c>
      <c r="D55" t="s">
        <v>22</v>
      </c>
      <c r="E55" t="str">
        <f>TEXT(NetflixData[[#This Row],[Date]], "mmmm")</f>
        <v>July</v>
      </c>
      <c r="F55" t="str">
        <f>TEXT(NetflixData[[#This Row],[Date]],"dddd")</f>
        <v>Friday</v>
      </c>
      <c r="G55" t="s">
        <v>27</v>
      </c>
      <c r="H55">
        <v>90</v>
      </c>
      <c r="I55" t="str">
        <f>IF(NetflixData[[#This Row],[DurationMin]]&gt;90,"Yes","No")</f>
        <v>No</v>
      </c>
      <c r="J55" s="3">
        <f t="shared" si="1"/>
        <v>1.5</v>
      </c>
    </row>
    <row r="56" spans="1:10">
      <c r="A56" t="s">
        <v>10</v>
      </c>
      <c r="B56" t="s">
        <v>11</v>
      </c>
      <c r="C56" t="s">
        <v>12</v>
      </c>
      <c r="D56" t="s">
        <v>46</v>
      </c>
      <c r="E56" t="str">
        <f>TEXT(NetflixData[[#This Row],[Date]], "mmmm")</f>
        <v>August</v>
      </c>
      <c r="F56" t="str">
        <f>TEXT(NetflixData[[#This Row],[Date]],"dddd")</f>
        <v>Tuesday</v>
      </c>
      <c r="G56" t="s">
        <v>23</v>
      </c>
      <c r="H56">
        <v>45</v>
      </c>
      <c r="I56" t="str">
        <f>IF(NetflixData[[#This Row],[DurationMin]]&gt;90,"Yes","No")</f>
        <v>No</v>
      </c>
      <c r="J56" s="3">
        <f t="shared" si="1"/>
        <v>0.75</v>
      </c>
    </row>
    <row r="57" spans="1:10">
      <c r="A57" t="s">
        <v>19</v>
      </c>
      <c r="B57" t="s">
        <v>63</v>
      </c>
      <c r="C57" t="s">
        <v>16</v>
      </c>
      <c r="D57" t="s">
        <v>41</v>
      </c>
      <c r="E57" t="str">
        <f>TEXT(NetflixData[[#This Row],[Date]], "mmmm")</f>
        <v>August</v>
      </c>
      <c r="F57" t="str">
        <f>TEXT(NetflixData[[#This Row],[Date]],"dddd")</f>
        <v>Thursday</v>
      </c>
      <c r="G57" t="s">
        <v>18</v>
      </c>
      <c r="H57">
        <v>90</v>
      </c>
      <c r="I57" t="str">
        <f>IF(NetflixData[[#This Row],[DurationMin]]&gt;90,"Yes","No")</f>
        <v>No</v>
      </c>
      <c r="J57" s="3">
        <f t="shared" si="1"/>
        <v>1.5</v>
      </c>
    </row>
    <row r="58" spans="1:10">
      <c r="A58" t="s">
        <v>10</v>
      </c>
      <c r="B58" t="s">
        <v>11</v>
      </c>
      <c r="C58" t="s">
        <v>12</v>
      </c>
      <c r="D58" t="s">
        <v>58</v>
      </c>
      <c r="E58" t="str">
        <f>TEXT(NetflixData[[#This Row],[Date]], "mmmm")</f>
        <v>August</v>
      </c>
      <c r="F58" t="str">
        <f>TEXT(NetflixData[[#This Row],[Date]],"dddd")</f>
        <v>Thursday</v>
      </c>
      <c r="G58" t="s">
        <v>27</v>
      </c>
      <c r="H58">
        <v>60</v>
      </c>
      <c r="I58" t="str">
        <f>IF(NetflixData[[#This Row],[DurationMin]]&gt;90,"Yes","No")</f>
        <v>No</v>
      </c>
      <c r="J58" s="3">
        <f t="shared" si="1"/>
        <v>1</v>
      </c>
    </row>
    <row r="59" spans="1:10">
      <c r="A59" t="s">
        <v>40</v>
      </c>
      <c r="B59" t="s">
        <v>31</v>
      </c>
      <c r="C59" t="s">
        <v>25</v>
      </c>
      <c r="D59" t="s">
        <v>64</v>
      </c>
      <c r="E59" t="str">
        <f>TEXT(NetflixData[[#This Row],[Date]], "mmmm")</f>
        <v>August</v>
      </c>
      <c r="F59" t="str">
        <f>TEXT(NetflixData[[#This Row],[Date]],"dddd")</f>
        <v>Tuesday</v>
      </c>
      <c r="G59" t="s">
        <v>23</v>
      </c>
      <c r="H59">
        <v>30</v>
      </c>
      <c r="I59" t="str">
        <f>IF(NetflixData[[#This Row],[DurationMin]]&gt;90,"Yes","No")</f>
        <v>No</v>
      </c>
      <c r="J59" s="3">
        <f t="shared" si="1"/>
        <v>0.5</v>
      </c>
    </row>
    <row r="60" spans="1:10">
      <c r="A60" t="s">
        <v>19</v>
      </c>
      <c r="B60" t="s">
        <v>63</v>
      </c>
      <c r="C60" t="s">
        <v>16</v>
      </c>
      <c r="D60" t="s">
        <v>69</v>
      </c>
      <c r="E60" t="str">
        <f>TEXT(NetflixData[[#This Row],[Date]], "mmmm")</f>
        <v>August</v>
      </c>
      <c r="F60" t="str">
        <f>TEXT(NetflixData[[#This Row],[Date]],"dddd")</f>
        <v>Thursday</v>
      </c>
      <c r="G60" t="s">
        <v>23</v>
      </c>
      <c r="H60">
        <v>60</v>
      </c>
      <c r="I60" t="str">
        <f>IF(NetflixData[[#This Row],[DurationMin]]&gt;90,"Yes","No")</f>
        <v>No</v>
      </c>
      <c r="J60" s="3">
        <f t="shared" si="1"/>
        <v>1</v>
      </c>
    </row>
    <row r="61" spans="1:10">
      <c r="A61" t="s">
        <v>10</v>
      </c>
      <c r="B61" t="s">
        <v>33</v>
      </c>
      <c r="C61" t="s">
        <v>34</v>
      </c>
      <c r="D61" t="s">
        <v>46</v>
      </c>
      <c r="E61" t="str">
        <f>TEXT(NetflixData[[#This Row],[Date]], "mmmm")</f>
        <v>August</v>
      </c>
      <c r="F61" t="str">
        <f>TEXT(NetflixData[[#This Row],[Date]],"dddd")</f>
        <v>Tuesday</v>
      </c>
      <c r="G61" t="s">
        <v>14</v>
      </c>
      <c r="H61">
        <v>120</v>
      </c>
      <c r="I61" t="str">
        <f>IF(NetflixData[[#This Row],[DurationMin]]&gt;90,"Yes","No")</f>
        <v>Yes</v>
      </c>
      <c r="J61" s="3">
        <f t="shared" si="1"/>
        <v>2</v>
      </c>
    </row>
    <row r="62" spans="1:10">
      <c r="A62" t="s">
        <v>19</v>
      </c>
      <c r="B62" t="s">
        <v>24</v>
      </c>
      <c r="C62" t="s">
        <v>25</v>
      </c>
      <c r="D62" t="s">
        <v>73</v>
      </c>
      <c r="E62" t="str">
        <f>TEXT(NetflixData[[#This Row],[Date]], "mmmm")</f>
        <v>July</v>
      </c>
      <c r="F62" t="str">
        <f>TEXT(NetflixData[[#This Row],[Date]],"dddd")</f>
        <v>Thursday</v>
      </c>
      <c r="G62" t="s">
        <v>27</v>
      </c>
      <c r="H62">
        <v>45</v>
      </c>
      <c r="I62" t="str">
        <f>IF(NetflixData[[#This Row],[DurationMin]]&gt;90,"Yes","No")</f>
        <v>No</v>
      </c>
      <c r="J62" s="3">
        <f t="shared" si="1"/>
        <v>0.75</v>
      </c>
    </row>
    <row r="63" spans="1:10">
      <c r="A63" t="s">
        <v>19</v>
      </c>
      <c r="B63" t="s">
        <v>63</v>
      </c>
      <c r="C63" t="s">
        <v>16</v>
      </c>
      <c r="D63" t="s">
        <v>60</v>
      </c>
      <c r="E63" t="str">
        <f>TEXT(NetflixData[[#This Row],[Date]], "mmmm")</f>
        <v>July</v>
      </c>
      <c r="F63" t="str">
        <f>TEXT(NetflixData[[#This Row],[Date]],"dddd")</f>
        <v>Saturday</v>
      </c>
      <c r="G63" t="s">
        <v>18</v>
      </c>
      <c r="H63">
        <v>90</v>
      </c>
      <c r="I63" t="str">
        <f>IF(NetflixData[[#This Row],[DurationMin]]&gt;90,"Yes","No")</f>
        <v>No</v>
      </c>
      <c r="J63" s="3">
        <f t="shared" si="1"/>
        <v>1.5</v>
      </c>
    </row>
    <row r="64" spans="1:10">
      <c r="A64" t="s">
        <v>19</v>
      </c>
      <c r="B64" t="s">
        <v>11</v>
      </c>
      <c r="C64" t="s">
        <v>12</v>
      </c>
      <c r="D64" t="s">
        <v>42</v>
      </c>
      <c r="E64" t="str">
        <f>TEXT(NetflixData[[#This Row],[Date]], "mmmm")</f>
        <v>July</v>
      </c>
      <c r="F64" t="str">
        <f>TEXT(NetflixData[[#This Row],[Date]],"dddd")</f>
        <v>Wednesday</v>
      </c>
      <c r="G64" t="s">
        <v>14</v>
      </c>
      <c r="H64">
        <v>120</v>
      </c>
      <c r="I64" t="str">
        <f>IF(NetflixData[[#This Row],[DurationMin]]&gt;90,"Yes","No")</f>
        <v>Yes</v>
      </c>
      <c r="J64" s="3">
        <f t="shared" si="1"/>
        <v>2</v>
      </c>
    </row>
    <row r="65" spans="1:10">
      <c r="A65" t="s">
        <v>19</v>
      </c>
      <c r="B65" t="s">
        <v>31</v>
      </c>
      <c r="C65" t="s">
        <v>25</v>
      </c>
      <c r="D65" t="s">
        <v>67</v>
      </c>
      <c r="E65" t="str">
        <f>TEXT(NetflixData[[#This Row],[Date]], "mmmm")</f>
        <v>July</v>
      </c>
      <c r="F65" t="str">
        <f>TEXT(NetflixData[[#This Row],[Date]],"dddd")</f>
        <v>Tuesday</v>
      </c>
      <c r="G65" t="s">
        <v>27</v>
      </c>
      <c r="H65">
        <v>120</v>
      </c>
      <c r="I65" t="str">
        <f>IF(NetflixData[[#This Row],[DurationMin]]&gt;90,"Yes","No")</f>
        <v>Yes</v>
      </c>
      <c r="J65" s="3">
        <f t="shared" si="1"/>
        <v>2</v>
      </c>
    </row>
    <row r="66" spans="1:10">
      <c r="A66" t="s">
        <v>40</v>
      </c>
      <c r="B66" t="s">
        <v>44</v>
      </c>
      <c r="C66" t="s">
        <v>45</v>
      </c>
      <c r="D66" t="s">
        <v>74</v>
      </c>
      <c r="E66" t="str">
        <f>TEXT(NetflixData[[#This Row],[Date]], "mmmm")</f>
        <v>July</v>
      </c>
      <c r="F66" t="str">
        <f>TEXT(NetflixData[[#This Row],[Date]],"dddd")</f>
        <v>Thursday</v>
      </c>
      <c r="G66" t="s">
        <v>23</v>
      </c>
      <c r="H66">
        <v>120</v>
      </c>
      <c r="I66" t="str">
        <f>IF(NetflixData[[#This Row],[DurationMin]]&gt;90,"Yes","No")</f>
        <v>Yes</v>
      </c>
      <c r="J66" s="3">
        <f t="shared" ref="J66:J97" si="2">H66/60</f>
        <v>2</v>
      </c>
    </row>
    <row r="67" spans="1:10">
      <c r="A67" t="s">
        <v>19</v>
      </c>
      <c r="B67" t="s">
        <v>44</v>
      </c>
      <c r="C67" t="s">
        <v>45</v>
      </c>
      <c r="D67" t="s">
        <v>22</v>
      </c>
      <c r="E67" t="str">
        <f>TEXT(NetflixData[[#This Row],[Date]], "mmmm")</f>
        <v>July</v>
      </c>
      <c r="F67" t="str">
        <f>TEXT(NetflixData[[#This Row],[Date]],"dddd")</f>
        <v>Friday</v>
      </c>
      <c r="G67" t="s">
        <v>18</v>
      </c>
      <c r="H67">
        <v>30</v>
      </c>
      <c r="I67" t="str">
        <f>IF(NetflixData[[#This Row],[DurationMin]]&gt;90,"Yes","No")</f>
        <v>No</v>
      </c>
      <c r="J67" s="3">
        <f t="shared" si="2"/>
        <v>0.5</v>
      </c>
    </row>
    <row r="68" spans="1:10">
      <c r="A68" t="s">
        <v>19</v>
      </c>
      <c r="B68" t="s">
        <v>20</v>
      </c>
      <c r="C68" t="s">
        <v>21</v>
      </c>
      <c r="D68" t="s">
        <v>75</v>
      </c>
      <c r="E68" t="str">
        <f>TEXT(NetflixData[[#This Row],[Date]], "mmmm")</f>
        <v>August</v>
      </c>
      <c r="F68" t="str">
        <f>TEXT(NetflixData[[#This Row],[Date]],"dddd")</f>
        <v>Wednesday</v>
      </c>
      <c r="G68" t="s">
        <v>14</v>
      </c>
      <c r="H68">
        <v>60</v>
      </c>
      <c r="I68" t="str">
        <f>IF(NetflixData[[#This Row],[DurationMin]]&gt;90,"Yes","No")</f>
        <v>No</v>
      </c>
      <c r="J68" s="3">
        <f t="shared" si="2"/>
        <v>1</v>
      </c>
    </row>
    <row r="69" spans="1:10">
      <c r="A69" t="s">
        <v>19</v>
      </c>
      <c r="B69" t="s">
        <v>49</v>
      </c>
      <c r="C69" t="s">
        <v>50</v>
      </c>
      <c r="D69" t="s">
        <v>54</v>
      </c>
      <c r="E69" t="str">
        <f>TEXT(NetflixData[[#This Row],[Date]], "mmmm")</f>
        <v>July</v>
      </c>
      <c r="F69" t="str">
        <f>TEXT(NetflixData[[#This Row],[Date]],"dddd")</f>
        <v>Sunday</v>
      </c>
      <c r="G69" t="s">
        <v>18</v>
      </c>
      <c r="H69">
        <v>120</v>
      </c>
      <c r="I69" t="str">
        <f>IF(NetflixData[[#This Row],[DurationMin]]&gt;90,"Yes","No")</f>
        <v>Yes</v>
      </c>
      <c r="J69" s="3">
        <f t="shared" si="2"/>
        <v>2</v>
      </c>
    </row>
    <row r="70" spans="1:10">
      <c r="A70" t="s">
        <v>40</v>
      </c>
      <c r="B70" t="s">
        <v>31</v>
      </c>
      <c r="C70" t="s">
        <v>25</v>
      </c>
      <c r="D70" t="s">
        <v>76</v>
      </c>
      <c r="E70" t="str">
        <f>TEXT(NetflixData[[#This Row],[Date]], "mmmm")</f>
        <v>August</v>
      </c>
      <c r="F70" t="str">
        <f>TEXT(NetflixData[[#This Row],[Date]],"dddd")</f>
        <v>Friday</v>
      </c>
      <c r="G70" t="s">
        <v>23</v>
      </c>
      <c r="H70">
        <v>30</v>
      </c>
      <c r="I70" t="str">
        <f>IF(NetflixData[[#This Row],[DurationMin]]&gt;90,"Yes","No")</f>
        <v>No</v>
      </c>
      <c r="J70" s="3">
        <f t="shared" si="2"/>
        <v>0.5</v>
      </c>
    </row>
    <row r="71" spans="1:10">
      <c r="A71" t="s">
        <v>19</v>
      </c>
      <c r="B71" t="s">
        <v>15</v>
      </c>
      <c r="C71" t="s">
        <v>16</v>
      </c>
      <c r="D71" t="s">
        <v>68</v>
      </c>
      <c r="E71" t="str">
        <f>TEXT(NetflixData[[#This Row],[Date]], "mmmm")</f>
        <v>July</v>
      </c>
      <c r="F71" t="str">
        <f>TEXT(NetflixData[[#This Row],[Date]],"dddd")</f>
        <v>Sunday</v>
      </c>
      <c r="G71" t="s">
        <v>23</v>
      </c>
      <c r="H71">
        <v>45</v>
      </c>
      <c r="I71" t="str">
        <f>IF(NetflixData[[#This Row],[DurationMin]]&gt;90,"Yes","No")</f>
        <v>No</v>
      </c>
      <c r="J71" s="3">
        <f t="shared" si="2"/>
        <v>0.75</v>
      </c>
    </row>
    <row r="72" spans="1:10">
      <c r="A72" t="s">
        <v>10</v>
      </c>
      <c r="B72" t="s">
        <v>20</v>
      </c>
      <c r="C72" t="s">
        <v>21</v>
      </c>
      <c r="D72" t="s">
        <v>73</v>
      </c>
      <c r="E72" t="str">
        <f>TEXT(NetflixData[[#This Row],[Date]], "mmmm")</f>
        <v>July</v>
      </c>
      <c r="F72" t="str">
        <f>TEXT(NetflixData[[#This Row],[Date]],"dddd")</f>
        <v>Thursday</v>
      </c>
      <c r="G72" t="s">
        <v>27</v>
      </c>
      <c r="H72">
        <v>30</v>
      </c>
      <c r="I72" t="str">
        <f>IF(NetflixData[[#This Row],[DurationMin]]&gt;90,"Yes","No")</f>
        <v>No</v>
      </c>
      <c r="J72" s="3">
        <f t="shared" si="2"/>
        <v>0.5</v>
      </c>
    </row>
    <row r="73" spans="1:10">
      <c r="A73" t="s">
        <v>10</v>
      </c>
      <c r="B73" t="s">
        <v>24</v>
      </c>
      <c r="C73" t="s">
        <v>25</v>
      </c>
      <c r="D73" t="s">
        <v>48</v>
      </c>
      <c r="E73" t="str">
        <f>TEXT(NetflixData[[#This Row],[Date]], "mmmm")</f>
        <v>August</v>
      </c>
      <c r="F73" t="str">
        <f>TEXT(NetflixData[[#This Row],[Date]],"dddd")</f>
        <v>Friday</v>
      </c>
      <c r="G73" t="s">
        <v>14</v>
      </c>
      <c r="H73">
        <v>60</v>
      </c>
      <c r="I73" t="str">
        <f>IF(NetflixData[[#This Row],[DurationMin]]&gt;90,"Yes","No")</f>
        <v>No</v>
      </c>
      <c r="J73" s="3">
        <f t="shared" si="2"/>
        <v>1</v>
      </c>
    </row>
    <row r="74" spans="1:10">
      <c r="A74" t="s">
        <v>10</v>
      </c>
      <c r="B74" t="s">
        <v>33</v>
      </c>
      <c r="C74" t="s">
        <v>34</v>
      </c>
      <c r="D74" t="s">
        <v>58</v>
      </c>
      <c r="E74" t="str">
        <f>TEXT(NetflixData[[#This Row],[Date]], "mmmm")</f>
        <v>August</v>
      </c>
      <c r="F74" t="str">
        <f>TEXT(NetflixData[[#This Row],[Date]],"dddd")</f>
        <v>Thursday</v>
      </c>
      <c r="G74" t="s">
        <v>27</v>
      </c>
      <c r="H74">
        <v>45</v>
      </c>
      <c r="I74" t="str">
        <f>IF(NetflixData[[#This Row],[DurationMin]]&gt;90,"Yes","No")</f>
        <v>No</v>
      </c>
      <c r="J74" s="3">
        <f t="shared" si="2"/>
        <v>0.75</v>
      </c>
    </row>
    <row r="75" spans="1:10">
      <c r="A75" t="s">
        <v>10</v>
      </c>
      <c r="B75" t="s">
        <v>28</v>
      </c>
      <c r="C75" t="s">
        <v>29</v>
      </c>
      <c r="D75" t="s">
        <v>26</v>
      </c>
      <c r="E75" t="str">
        <f>TEXT(NetflixData[[#This Row],[Date]], "mmmm")</f>
        <v>August</v>
      </c>
      <c r="F75" t="str">
        <f>TEXT(NetflixData[[#This Row],[Date]],"dddd")</f>
        <v>Sunday</v>
      </c>
      <c r="G75" t="s">
        <v>23</v>
      </c>
      <c r="H75">
        <v>60</v>
      </c>
      <c r="I75" t="str">
        <f>IF(NetflixData[[#This Row],[DurationMin]]&gt;90,"Yes","No")</f>
        <v>No</v>
      </c>
      <c r="J75" s="3">
        <f t="shared" si="2"/>
        <v>1</v>
      </c>
    </row>
    <row r="76" spans="1:10">
      <c r="A76" t="s">
        <v>10</v>
      </c>
      <c r="B76" t="s">
        <v>11</v>
      </c>
      <c r="C76" t="s">
        <v>12</v>
      </c>
      <c r="D76" t="s">
        <v>71</v>
      </c>
      <c r="E76" t="str">
        <f>TEXT(NetflixData[[#This Row],[Date]], "mmmm")</f>
        <v>August</v>
      </c>
      <c r="F76" t="str">
        <f>TEXT(NetflixData[[#This Row],[Date]],"dddd")</f>
        <v>Friday</v>
      </c>
      <c r="G76" t="s">
        <v>27</v>
      </c>
      <c r="H76">
        <v>30</v>
      </c>
      <c r="I76" t="str">
        <f>IF(NetflixData[[#This Row],[DurationMin]]&gt;90,"Yes","No")</f>
        <v>No</v>
      </c>
      <c r="J76" s="3">
        <f t="shared" si="2"/>
        <v>0.5</v>
      </c>
    </row>
    <row r="77" spans="1:10">
      <c r="A77" t="s">
        <v>40</v>
      </c>
      <c r="B77" t="s">
        <v>15</v>
      </c>
      <c r="C77" t="s">
        <v>16</v>
      </c>
      <c r="D77" t="s">
        <v>74</v>
      </c>
      <c r="E77" t="str">
        <f>TEXT(NetflixData[[#This Row],[Date]], "mmmm")</f>
        <v>July</v>
      </c>
      <c r="F77" t="str">
        <f>TEXT(NetflixData[[#This Row],[Date]],"dddd")</f>
        <v>Thursday</v>
      </c>
      <c r="G77" t="s">
        <v>14</v>
      </c>
      <c r="H77">
        <v>120</v>
      </c>
      <c r="I77" t="str">
        <f>IF(NetflixData[[#This Row],[DurationMin]]&gt;90,"Yes","No")</f>
        <v>Yes</v>
      </c>
      <c r="J77" s="3">
        <f t="shared" si="2"/>
        <v>2</v>
      </c>
    </row>
    <row r="78" spans="1:10">
      <c r="A78" t="s">
        <v>10</v>
      </c>
      <c r="B78" t="s">
        <v>33</v>
      </c>
      <c r="C78" t="s">
        <v>34</v>
      </c>
      <c r="D78" t="s">
        <v>56</v>
      </c>
      <c r="E78" t="str">
        <f>TEXT(NetflixData[[#This Row],[Date]], "mmmm")</f>
        <v>August</v>
      </c>
      <c r="F78" t="str">
        <f>TEXT(NetflixData[[#This Row],[Date]],"dddd")</f>
        <v>Monday</v>
      </c>
      <c r="G78" t="s">
        <v>23</v>
      </c>
      <c r="H78">
        <v>120</v>
      </c>
      <c r="I78" t="str">
        <f>IF(NetflixData[[#This Row],[DurationMin]]&gt;90,"Yes","No")</f>
        <v>Yes</v>
      </c>
      <c r="J78" s="3">
        <f t="shared" si="2"/>
        <v>2</v>
      </c>
    </row>
    <row r="79" spans="1:10">
      <c r="A79" t="s">
        <v>40</v>
      </c>
      <c r="B79" t="s">
        <v>28</v>
      </c>
      <c r="C79" t="s">
        <v>29</v>
      </c>
      <c r="D79" t="s">
        <v>41</v>
      </c>
      <c r="E79" t="str">
        <f>TEXT(NetflixData[[#This Row],[Date]], "mmmm")</f>
        <v>August</v>
      </c>
      <c r="F79" t="str">
        <f>TEXT(NetflixData[[#This Row],[Date]],"dddd")</f>
        <v>Thursday</v>
      </c>
      <c r="G79" t="s">
        <v>18</v>
      </c>
      <c r="H79">
        <v>90</v>
      </c>
      <c r="I79" t="str">
        <f>IF(NetflixData[[#This Row],[DurationMin]]&gt;90,"Yes","No")</f>
        <v>No</v>
      </c>
      <c r="J79" s="3">
        <f t="shared" si="2"/>
        <v>1.5</v>
      </c>
    </row>
    <row r="80" spans="1:10">
      <c r="A80" t="s">
        <v>10</v>
      </c>
      <c r="B80" t="s">
        <v>63</v>
      </c>
      <c r="C80" t="s">
        <v>16</v>
      </c>
      <c r="D80" t="s">
        <v>42</v>
      </c>
      <c r="E80" t="str">
        <f>TEXT(NetflixData[[#This Row],[Date]], "mmmm")</f>
        <v>July</v>
      </c>
      <c r="F80" t="str">
        <f>TEXT(NetflixData[[#This Row],[Date]],"dddd")</f>
        <v>Wednesday</v>
      </c>
      <c r="G80" t="s">
        <v>23</v>
      </c>
      <c r="H80">
        <v>90</v>
      </c>
      <c r="I80" t="str">
        <f>IF(NetflixData[[#This Row],[DurationMin]]&gt;90,"Yes","No")</f>
        <v>No</v>
      </c>
      <c r="J80" s="3">
        <f t="shared" si="2"/>
        <v>1.5</v>
      </c>
    </row>
    <row r="81" spans="1:10">
      <c r="A81" t="s">
        <v>19</v>
      </c>
      <c r="B81" t="s">
        <v>11</v>
      </c>
      <c r="C81" t="s">
        <v>12</v>
      </c>
      <c r="D81" t="s">
        <v>77</v>
      </c>
      <c r="E81" t="str">
        <f>TEXT(NetflixData[[#This Row],[Date]], "mmmm")</f>
        <v>July</v>
      </c>
      <c r="F81" t="str">
        <f>TEXT(NetflixData[[#This Row],[Date]],"dddd")</f>
        <v>Tuesday</v>
      </c>
      <c r="G81" t="s">
        <v>27</v>
      </c>
      <c r="H81">
        <v>90</v>
      </c>
      <c r="I81" t="str">
        <f>IF(NetflixData[[#This Row],[DurationMin]]&gt;90,"Yes","No")</f>
        <v>No</v>
      </c>
      <c r="J81" s="3">
        <f t="shared" si="2"/>
        <v>1.5</v>
      </c>
    </row>
    <row r="82" spans="1:10">
      <c r="A82" t="s">
        <v>10</v>
      </c>
      <c r="B82" t="s">
        <v>33</v>
      </c>
      <c r="C82" t="s">
        <v>34</v>
      </c>
      <c r="D82" t="s">
        <v>43</v>
      </c>
      <c r="E82" t="str">
        <f>TEXT(NetflixData[[#This Row],[Date]], "mmmm")</f>
        <v>July</v>
      </c>
      <c r="F82" t="str">
        <f>TEXT(NetflixData[[#This Row],[Date]],"dddd")</f>
        <v>Thursday</v>
      </c>
      <c r="G82" t="s">
        <v>27</v>
      </c>
      <c r="H82">
        <v>90</v>
      </c>
      <c r="I82" t="str">
        <f>IF(NetflixData[[#This Row],[DurationMin]]&gt;90,"Yes","No")</f>
        <v>No</v>
      </c>
      <c r="J82" s="3">
        <f t="shared" si="2"/>
        <v>1.5</v>
      </c>
    </row>
    <row r="83" spans="1:10">
      <c r="A83" t="s">
        <v>19</v>
      </c>
      <c r="B83" t="s">
        <v>63</v>
      </c>
      <c r="C83" t="s">
        <v>16</v>
      </c>
      <c r="D83" t="s">
        <v>78</v>
      </c>
      <c r="E83" t="str">
        <f>TEXT(NetflixData[[#This Row],[Date]], "mmmm")</f>
        <v>August</v>
      </c>
      <c r="F83" t="str">
        <f>TEXT(NetflixData[[#This Row],[Date]],"dddd")</f>
        <v>Wednesday</v>
      </c>
      <c r="G83" t="s">
        <v>18</v>
      </c>
      <c r="H83">
        <v>120</v>
      </c>
      <c r="I83" t="str">
        <f>IF(NetflixData[[#This Row],[DurationMin]]&gt;90,"Yes","No")</f>
        <v>Yes</v>
      </c>
      <c r="J83" s="3">
        <f t="shared" si="2"/>
        <v>2</v>
      </c>
    </row>
    <row r="84" spans="1:10">
      <c r="A84" t="s">
        <v>40</v>
      </c>
      <c r="B84" t="s">
        <v>33</v>
      </c>
      <c r="C84" t="s">
        <v>34</v>
      </c>
      <c r="D84" t="s">
        <v>42</v>
      </c>
      <c r="E84" t="str">
        <f>TEXT(NetflixData[[#This Row],[Date]], "mmmm")</f>
        <v>July</v>
      </c>
      <c r="F84" t="str">
        <f>TEXT(NetflixData[[#This Row],[Date]],"dddd")</f>
        <v>Wednesday</v>
      </c>
      <c r="G84" t="s">
        <v>27</v>
      </c>
      <c r="H84">
        <v>90</v>
      </c>
      <c r="I84" t="str">
        <f>IF(NetflixData[[#This Row],[DurationMin]]&gt;90,"Yes","No")</f>
        <v>No</v>
      </c>
      <c r="J84" s="3">
        <f t="shared" si="2"/>
        <v>1.5</v>
      </c>
    </row>
    <row r="85" spans="1:10">
      <c r="A85" t="s">
        <v>10</v>
      </c>
      <c r="B85" t="s">
        <v>20</v>
      </c>
      <c r="C85" t="s">
        <v>21</v>
      </c>
      <c r="D85" t="s">
        <v>79</v>
      </c>
      <c r="E85" t="str">
        <f>TEXT(NetflixData[[#This Row],[Date]], "mmmm")</f>
        <v>July</v>
      </c>
      <c r="F85" t="str">
        <f>TEXT(NetflixData[[#This Row],[Date]],"dddd")</f>
        <v>Wednesday</v>
      </c>
      <c r="G85" t="s">
        <v>18</v>
      </c>
      <c r="H85">
        <v>90</v>
      </c>
      <c r="I85" t="str">
        <f>IF(NetflixData[[#This Row],[DurationMin]]&gt;90,"Yes","No")</f>
        <v>No</v>
      </c>
      <c r="J85" s="3">
        <f t="shared" si="2"/>
        <v>1.5</v>
      </c>
    </row>
    <row r="86" spans="1:10">
      <c r="A86" t="s">
        <v>19</v>
      </c>
      <c r="B86" t="s">
        <v>33</v>
      </c>
      <c r="C86" t="s">
        <v>34</v>
      </c>
      <c r="D86" t="s">
        <v>80</v>
      </c>
      <c r="E86" t="str">
        <f>TEXT(NetflixData[[#This Row],[Date]], "mmmm")</f>
        <v>August</v>
      </c>
      <c r="F86" t="str">
        <f>TEXT(NetflixData[[#This Row],[Date]],"dddd")</f>
        <v>Monday</v>
      </c>
      <c r="G86" t="s">
        <v>18</v>
      </c>
      <c r="H86">
        <v>120</v>
      </c>
      <c r="I86" t="str">
        <f>IF(NetflixData[[#This Row],[DurationMin]]&gt;90,"Yes","No")</f>
        <v>Yes</v>
      </c>
      <c r="J86" s="3">
        <f t="shared" si="2"/>
        <v>2</v>
      </c>
    </row>
    <row r="87" spans="1:10">
      <c r="A87" t="s">
        <v>10</v>
      </c>
      <c r="B87" t="s">
        <v>44</v>
      </c>
      <c r="C87" t="s">
        <v>45</v>
      </c>
      <c r="D87" t="s">
        <v>73</v>
      </c>
      <c r="E87" t="str">
        <f>TEXT(NetflixData[[#This Row],[Date]], "mmmm")</f>
        <v>July</v>
      </c>
      <c r="F87" t="str">
        <f>TEXT(NetflixData[[#This Row],[Date]],"dddd")</f>
        <v>Thursday</v>
      </c>
      <c r="G87" t="s">
        <v>23</v>
      </c>
      <c r="H87">
        <v>90</v>
      </c>
      <c r="I87" t="str">
        <f>IF(NetflixData[[#This Row],[DurationMin]]&gt;90,"Yes","No")</f>
        <v>No</v>
      </c>
      <c r="J87" s="3">
        <f t="shared" si="2"/>
        <v>1.5</v>
      </c>
    </row>
    <row r="88" spans="1:10">
      <c r="A88" t="s">
        <v>19</v>
      </c>
      <c r="B88" t="s">
        <v>15</v>
      </c>
      <c r="C88" t="s">
        <v>16</v>
      </c>
      <c r="D88" t="s">
        <v>64</v>
      </c>
      <c r="E88" t="str">
        <f>TEXT(NetflixData[[#This Row],[Date]], "mmmm")</f>
        <v>August</v>
      </c>
      <c r="F88" t="str">
        <f>TEXT(NetflixData[[#This Row],[Date]],"dddd")</f>
        <v>Tuesday</v>
      </c>
      <c r="G88" t="s">
        <v>18</v>
      </c>
      <c r="H88">
        <v>60</v>
      </c>
      <c r="I88" t="str">
        <f>IF(NetflixData[[#This Row],[DurationMin]]&gt;90,"Yes","No")</f>
        <v>No</v>
      </c>
      <c r="J88" s="3">
        <f t="shared" si="2"/>
        <v>1</v>
      </c>
    </row>
    <row r="89" spans="1:10">
      <c r="A89" t="s">
        <v>40</v>
      </c>
      <c r="B89" t="s">
        <v>20</v>
      </c>
      <c r="C89" t="s">
        <v>21</v>
      </c>
      <c r="D89" t="s">
        <v>81</v>
      </c>
      <c r="E89" t="str">
        <f>TEXT(NetflixData[[#This Row],[Date]], "mmmm")</f>
        <v>July</v>
      </c>
      <c r="F89" t="str">
        <f>TEXT(NetflixData[[#This Row],[Date]],"dddd")</f>
        <v>Saturday</v>
      </c>
      <c r="G89" t="s">
        <v>27</v>
      </c>
      <c r="H89">
        <v>90</v>
      </c>
      <c r="I89" t="str">
        <f>IF(NetflixData[[#This Row],[DurationMin]]&gt;90,"Yes","No")</f>
        <v>No</v>
      </c>
      <c r="J89" s="3">
        <f t="shared" si="2"/>
        <v>1.5</v>
      </c>
    </row>
    <row r="90" spans="1:10">
      <c r="A90" t="s">
        <v>10</v>
      </c>
      <c r="B90" t="s">
        <v>31</v>
      </c>
      <c r="C90" t="s">
        <v>25</v>
      </c>
      <c r="D90" t="s">
        <v>82</v>
      </c>
      <c r="E90" t="str">
        <f>TEXT(NetflixData[[#This Row],[Date]], "mmmm")</f>
        <v>July</v>
      </c>
      <c r="F90" t="str">
        <f>TEXT(NetflixData[[#This Row],[Date]],"dddd")</f>
        <v>Saturday</v>
      </c>
      <c r="G90" t="s">
        <v>14</v>
      </c>
      <c r="H90">
        <v>120</v>
      </c>
      <c r="I90" t="str">
        <f>IF(NetflixData[[#This Row],[DurationMin]]&gt;90,"Yes","No")</f>
        <v>Yes</v>
      </c>
      <c r="J90" s="3">
        <f t="shared" si="2"/>
        <v>2</v>
      </c>
    </row>
    <row r="91" spans="1:10">
      <c r="A91" t="s">
        <v>10</v>
      </c>
      <c r="B91" t="s">
        <v>63</v>
      </c>
      <c r="C91" t="s">
        <v>16</v>
      </c>
      <c r="D91" t="s">
        <v>47</v>
      </c>
      <c r="E91" t="str">
        <f>TEXT(NetflixData[[#This Row],[Date]], "mmmm")</f>
        <v>July</v>
      </c>
      <c r="F91" t="str">
        <f>TEXT(NetflixData[[#This Row],[Date]],"dddd")</f>
        <v>Wednesday</v>
      </c>
      <c r="G91" t="s">
        <v>14</v>
      </c>
      <c r="H91">
        <v>120</v>
      </c>
      <c r="I91" t="str">
        <f>IF(NetflixData[[#This Row],[DurationMin]]&gt;90,"Yes","No")</f>
        <v>Yes</v>
      </c>
      <c r="J91" s="3">
        <f t="shared" si="2"/>
        <v>2</v>
      </c>
    </row>
    <row r="92" spans="1:10">
      <c r="A92" t="s">
        <v>10</v>
      </c>
      <c r="B92" t="s">
        <v>24</v>
      </c>
      <c r="C92" t="s">
        <v>25</v>
      </c>
      <c r="D92" t="s">
        <v>76</v>
      </c>
      <c r="E92" t="str">
        <f>TEXT(NetflixData[[#This Row],[Date]], "mmmm")</f>
        <v>August</v>
      </c>
      <c r="F92" t="str">
        <f>TEXT(NetflixData[[#This Row],[Date]],"dddd")</f>
        <v>Friday</v>
      </c>
      <c r="G92" t="s">
        <v>14</v>
      </c>
      <c r="H92">
        <v>60</v>
      </c>
      <c r="I92" t="str">
        <f>IF(NetflixData[[#This Row],[DurationMin]]&gt;90,"Yes","No")</f>
        <v>No</v>
      </c>
      <c r="J92" s="3">
        <f t="shared" si="2"/>
        <v>1</v>
      </c>
    </row>
    <row r="93" spans="1:10">
      <c r="A93" t="s">
        <v>10</v>
      </c>
      <c r="B93" t="s">
        <v>63</v>
      </c>
      <c r="C93" t="s">
        <v>16</v>
      </c>
      <c r="D93" t="s">
        <v>80</v>
      </c>
      <c r="E93" t="str">
        <f>TEXT(NetflixData[[#This Row],[Date]], "mmmm")</f>
        <v>August</v>
      </c>
      <c r="F93" t="str">
        <f>TEXT(NetflixData[[#This Row],[Date]],"dddd")</f>
        <v>Monday</v>
      </c>
      <c r="G93" t="s">
        <v>14</v>
      </c>
      <c r="H93">
        <v>60</v>
      </c>
      <c r="I93" t="str">
        <f>IF(NetflixData[[#This Row],[DurationMin]]&gt;90,"Yes","No")</f>
        <v>No</v>
      </c>
      <c r="J93" s="3">
        <f t="shared" si="2"/>
        <v>1</v>
      </c>
    </row>
    <row r="94" spans="1:10">
      <c r="A94" t="s">
        <v>10</v>
      </c>
      <c r="B94" t="s">
        <v>20</v>
      </c>
      <c r="C94" t="s">
        <v>21</v>
      </c>
      <c r="D94" t="s">
        <v>13</v>
      </c>
      <c r="E94" t="str">
        <f>TEXT(NetflixData[[#This Row],[Date]], "mmmm")</f>
        <v>July</v>
      </c>
      <c r="F94" t="str">
        <f>TEXT(NetflixData[[#This Row],[Date]],"dddd")</f>
        <v>Tuesday</v>
      </c>
      <c r="G94" t="s">
        <v>18</v>
      </c>
      <c r="H94">
        <v>120</v>
      </c>
      <c r="I94" t="str">
        <f>IF(NetflixData[[#This Row],[DurationMin]]&gt;90,"Yes","No")</f>
        <v>Yes</v>
      </c>
      <c r="J94" s="3">
        <f t="shared" si="2"/>
        <v>2</v>
      </c>
    </row>
    <row r="95" spans="1:10">
      <c r="A95" t="s">
        <v>10</v>
      </c>
      <c r="B95" t="s">
        <v>33</v>
      </c>
      <c r="C95" t="s">
        <v>34</v>
      </c>
      <c r="D95" t="s">
        <v>52</v>
      </c>
      <c r="E95" t="str">
        <f>TEXT(NetflixData[[#This Row],[Date]], "mmmm")</f>
        <v>July</v>
      </c>
      <c r="F95" t="str">
        <f>TEXT(NetflixData[[#This Row],[Date]],"dddd")</f>
        <v>Monday</v>
      </c>
      <c r="G95" t="s">
        <v>14</v>
      </c>
      <c r="H95">
        <v>60</v>
      </c>
      <c r="I95" t="str">
        <f>IF(NetflixData[[#This Row],[DurationMin]]&gt;90,"Yes","No")</f>
        <v>No</v>
      </c>
      <c r="J95" s="3">
        <f t="shared" si="2"/>
        <v>1</v>
      </c>
    </row>
    <row r="96" spans="1:10">
      <c r="A96" t="s">
        <v>19</v>
      </c>
      <c r="B96" t="s">
        <v>24</v>
      </c>
      <c r="C96" t="s">
        <v>25</v>
      </c>
      <c r="D96" t="s">
        <v>13</v>
      </c>
      <c r="E96" t="str">
        <f>TEXT(NetflixData[[#This Row],[Date]], "mmmm")</f>
        <v>July</v>
      </c>
      <c r="F96" t="str">
        <f>TEXT(NetflixData[[#This Row],[Date]],"dddd")</f>
        <v>Tuesday</v>
      </c>
      <c r="G96" t="s">
        <v>18</v>
      </c>
      <c r="H96">
        <v>120</v>
      </c>
      <c r="I96" t="str">
        <f>IF(NetflixData[[#This Row],[DurationMin]]&gt;90,"Yes","No")</f>
        <v>Yes</v>
      </c>
      <c r="J96" s="3">
        <f t="shared" si="2"/>
        <v>2</v>
      </c>
    </row>
    <row r="97" spans="1:10">
      <c r="A97" t="s">
        <v>19</v>
      </c>
      <c r="B97" t="s">
        <v>44</v>
      </c>
      <c r="C97" t="s">
        <v>45</v>
      </c>
      <c r="D97" t="s">
        <v>67</v>
      </c>
      <c r="E97" t="str">
        <f>TEXT(NetflixData[[#This Row],[Date]], "mmmm")</f>
        <v>July</v>
      </c>
      <c r="F97" t="str">
        <f>TEXT(NetflixData[[#This Row],[Date]],"dddd")</f>
        <v>Tuesday</v>
      </c>
      <c r="G97" t="s">
        <v>18</v>
      </c>
      <c r="H97">
        <v>120</v>
      </c>
      <c r="I97" t="str">
        <f>IF(NetflixData[[#This Row],[DurationMin]]&gt;90,"Yes","No")</f>
        <v>Yes</v>
      </c>
      <c r="J97" s="3">
        <f t="shared" si="2"/>
        <v>2</v>
      </c>
    </row>
    <row r="98" spans="1:10">
      <c r="A98" t="s">
        <v>19</v>
      </c>
      <c r="B98" t="s">
        <v>44</v>
      </c>
      <c r="C98" t="s">
        <v>45</v>
      </c>
      <c r="D98" t="s">
        <v>38</v>
      </c>
      <c r="E98" t="str">
        <f>TEXT(NetflixData[[#This Row],[Date]], "mmmm")</f>
        <v>July</v>
      </c>
      <c r="F98" t="str">
        <f>TEXT(NetflixData[[#This Row],[Date]],"dddd")</f>
        <v>Wednesday</v>
      </c>
      <c r="G98" t="s">
        <v>14</v>
      </c>
      <c r="H98">
        <v>90</v>
      </c>
      <c r="I98" t="str">
        <f>IF(NetflixData[[#This Row],[DurationMin]]&gt;90,"Yes","No")</f>
        <v>No</v>
      </c>
      <c r="J98" s="3">
        <f t="shared" ref="J98:J129" si="3">H98/60</f>
        <v>1.5</v>
      </c>
    </row>
    <row r="99" spans="1:10">
      <c r="A99" t="s">
        <v>10</v>
      </c>
      <c r="B99" t="s">
        <v>33</v>
      </c>
      <c r="C99" t="s">
        <v>34</v>
      </c>
      <c r="D99" t="s">
        <v>35</v>
      </c>
      <c r="E99" t="str">
        <f>TEXT(NetflixData[[#This Row],[Date]], "mmmm")</f>
        <v>July</v>
      </c>
      <c r="F99" t="str">
        <f>TEXT(NetflixData[[#This Row],[Date]],"dddd")</f>
        <v>Sunday</v>
      </c>
      <c r="G99" t="s">
        <v>27</v>
      </c>
      <c r="H99">
        <v>90</v>
      </c>
      <c r="I99" t="str">
        <f>IF(NetflixData[[#This Row],[DurationMin]]&gt;90,"Yes","No")</f>
        <v>No</v>
      </c>
      <c r="J99" s="3">
        <f t="shared" si="3"/>
        <v>1.5</v>
      </c>
    </row>
    <row r="100" spans="1:10">
      <c r="A100" t="s">
        <v>10</v>
      </c>
      <c r="B100" t="s">
        <v>31</v>
      </c>
      <c r="C100" t="s">
        <v>25</v>
      </c>
      <c r="D100" t="s">
        <v>32</v>
      </c>
      <c r="E100" t="str">
        <f>TEXT(NetflixData[[#This Row],[Date]], "mmmm")</f>
        <v>July</v>
      </c>
      <c r="F100" t="str">
        <f>TEXT(NetflixData[[#This Row],[Date]],"dddd")</f>
        <v>Friday</v>
      </c>
      <c r="G100" t="s">
        <v>14</v>
      </c>
      <c r="H100">
        <v>120</v>
      </c>
      <c r="I100" t="str">
        <f>IF(NetflixData[[#This Row],[DurationMin]]&gt;90,"Yes","No")</f>
        <v>Yes</v>
      </c>
      <c r="J100" s="3">
        <f t="shared" si="3"/>
        <v>2</v>
      </c>
    </row>
    <row r="101" spans="1:10">
      <c r="A101" t="s">
        <v>10</v>
      </c>
      <c r="B101" t="s">
        <v>28</v>
      </c>
      <c r="C101" t="s">
        <v>29</v>
      </c>
      <c r="D101" t="s">
        <v>43</v>
      </c>
      <c r="E101" t="str">
        <f>TEXT(NetflixData[[#This Row],[Date]], "mmmm")</f>
        <v>July</v>
      </c>
      <c r="F101" t="str">
        <f>TEXT(NetflixData[[#This Row],[Date]],"dddd")</f>
        <v>Thursday</v>
      </c>
      <c r="G101" t="s">
        <v>23</v>
      </c>
      <c r="H101">
        <v>60</v>
      </c>
      <c r="I101" t="str">
        <f>IF(NetflixData[[#This Row],[DurationMin]]&gt;90,"Yes","No")</f>
        <v>No</v>
      </c>
      <c r="J101" s="3">
        <f t="shared" si="3"/>
        <v>1</v>
      </c>
    </row>
    <row r="102" spans="1:10">
      <c r="A102" t="s">
        <v>40</v>
      </c>
      <c r="B102" t="s">
        <v>44</v>
      </c>
      <c r="C102" t="s">
        <v>45</v>
      </c>
      <c r="D102" t="s">
        <v>64</v>
      </c>
      <c r="E102" t="str">
        <f>TEXT(NetflixData[[#This Row],[Date]], "mmmm")</f>
        <v>August</v>
      </c>
      <c r="F102" t="str">
        <f>TEXT(NetflixData[[#This Row],[Date]],"dddd")</f>
        <v>Tuesday</v>
      </c>
      <c r="G102" t="s">
        <v>27</v>
      </c>
      <c r="H102">
        <v>90</v>
      </c>
      <c r="I102" t="str">
        <f>IF(NetflixData[[#This Row],[DurationMin]]&gt;90,"Yes","No")</f>
        <v>No</v>
      </c>
      <c r="J102" s="3">
        <f t="shared" si="3"/>
        <v>1.5</v>
      </c>
    </row>
    <row r="103" spans="1:10">
      <c r="A103" t="s">
        <v>40</v>
      </c>
      <c r="B103" t="s">
        <v>20</v>
      </c>
      <c r="C103" t="s">
        <v>21</v>
      </c>
      <c r="D103" t="s">
        <v>22</v>
      </c>
      <c r="E103" t="str">
        <f>TEXT(NetflixData[[#This Row],[Date]], "mmmm")</f>
        <v>July</v>
      </c>
      <c r="F103" t="str">
        <f>TEXT(NetflixData[[#This Row],[Date]],"dddd")</f>
        <v>Friday</v>
      </c>
      <c r="G103" t="s">
        <v>27</v>
      </c>
      <c r="H103">
        <v>60</v>
      </c>
      <c r="I103" t="str">
        <f>IF(NetflixData[[#This Row],[DurationMin]]&gt;90,"Yes","No")</f>
        <v>No</v>
      </c>
      <c r="J103" s="3">
        <f t="shared" si="3"/>
        <v>1</v>
      </c>
    </row>
    <row r="104" spans="1:10">
      <c r="A104" t="s">
        <v>19</v>
      </c>
      <c r="B104" t="s">
        <v>11</v>
      </c>
      <c r="C104" t="s">
        <v>12</v>
      </c>
      <c r="D104" t="s">
        <v>69</v>
      </c>
      <c r="E104" t="str">
        <f>TEXT(NetflixData[[#This Row],[Date]], "mmmm")</f>
        <v>August</v>
      </c>
      <c r="F104" t="str">
        <f>TEXT(NetflixData[[#This Row],[Date]],"dddd")</f>
        <v>Thursday</v>
      </c>
      <c r="G104" t="s">
        <v>27</v>
      </c>
      <c r="H104">
        <v>90</v>
      </c>
      <c r="I104" t="str">
        <f>IF(NetflixData[[#This Row],[DurationMin]]&gt;90,"Yes","No")</f>
        <v>No</v>
      </c>
      <c r="J104" s="3">
        <f t="shared" si="3"/>
        <v>1.5</v>
      </c>
    </row>
    <row r="105" spans="1:10">
      <c r="A105" t="s">
        <v>19</v>
      </c>
      <c r="B105" t="s">
        <v>49</v>
      </c>
      <c r="C105" t="s">
        <v>50</v>
      </c>
      <c r="D105" t="s">
        <v>77</v>
      </c>
      <c r="E105" t="str">
        <f>TEXT(NetflixData[[#This Row],[Date]], "mmmm")</f>
        <v>July</v>
      </c>
      <c r="F105" t="str">
        <f>TEXT(NetflixData[[#This Row],[Date]],"dddd")</f>
        <v>Tuesday</v>
      </c>
      <c r="G105" t="s">
        <v>27</v>
      </c>
      <c r="H105">
        <v>45</v>
      </c>
      <c r="I105" t="str">
        <f>IF(NetflixData[[#This Row],[DurationMin]]&gt;90,"Yes","No")</f>
        <v>No</v>
      </c>
      <c r="J105" s="3">
        <f t="shared" si="3"/>
        <v>0.75</v>
      </c>
    </row>
    <row r="106" spans="1:10">
      <c r="A106" t="s">
        <v>19</v>
      </c>
      <c r="B106" t="s">
        <v>44</v>
      </c>
      <c r="C106" t="s">
        <v>45</v>
      </c>
      <c r="D106" t="s">
        <v>36</v>
      </c>
      <c r="E106" t="str">
        <f>TEXT(NetflixData[[#This Row],[Date]], "mmmm")</f>
        <v>August</v>
      </c>
      <c r="F106" t="str">
        <f>TEXT(NetflixData[[#This Row],[Date]],"dddd")</f>
        <v>Sunday</v>
      </c>
      <c r="G106" t="s">
        <v>18</v>
      </c>
      <c r="H106">
        <v>30</v>
      </c>
      <c r="I106" t="str">
        <f>IF(NetflixData[[#This Row],[DurationMin]]&gt;90,"Yes","No")</f>
        <v>No</v>
      </c>
      <c r="J106" s="3">
        <f t="shared" si="3"/>
        <v>0.5</v>
      </c>
    </row>
    <row r="107" spans="1:10">
      <c r="A107" t="s">
        <v>40</v>
      </c>
      <c r="B107" t="s">
        <v>28</v>
      </c>
      <c r="C107" t="s">
        <v>29</v>
      </c>
      <c r="D107" t="s">
        <v>82</v>
      </c>
      <c r="E107" t="str">
        <f>TEXT(NetflixData[[#This Row],[Date]], "mmmm")</f>
        <v>July</v>
      </c>
      <c r="F107" t="str">
        <f>TEXT(NetflixData[[#This Row],[Date]],"dddd")</f>
        <v>Saturday</v>
      </c>
      <c r="G107" t="s">
        <v>14</v>
      </c>
      <c r="H107">
        <v>45</v>
      </c>
      <c r="I107" t="str">
        <f>IF(NetflixData[[#This Row],[DurationMin]]&gt;90,"Yes","No")</f>
        <v>No</v>
      </c>
      <c r="J107" s="3">
        <f t="shared" si="3"/>
        <v>0.75</v>
      </c>
    </row>
    <row r="108" spans="1:10">
      <c r="A108" t="s">
        <v>19</v>
      </c>
      <c r="B108" t="s">
        <v>11</v>
      </c>
      <c r="C108" t="s">
        <v>12</v>
      </c>
      <c r="D108" t="s">
        <v>79</v>
      </c>
      <c r="E108" t="str">
        <f>TEXT(NetflixData[[#This Row],[Date]], "mmmm")</f>
        <v>July</v>
      </c>
      <c r="F108" t="str">
        <f>TEXT(NetflixData[[#This Row],[Date]],"dddd")</f>
        <v>Wednesday</v>
      </c>
      <c r="G108" t="s">
        <v>14</v>
      </c>
      <c r="H108">
        <v>90</v>
      </c>
      <c r="I108" t="str">
        <f>IF(NetflixData[[#This Row],[DurationMin]]&gt;90,"Yes","No")</f>
        <v>No</v>
      </c>
      <c r="J108" s="3">
        <f t="shared" si="3"/>
        <v>1.5</v>
      </c>
    </row>
    <row r="109" spans="1:10">
      <c r="A109" t="s">
        <v>19</v>
      </c>
      <c r="B109" t="s">
        <v>63</v>
      </c>
      <c r="C109" t="s">
        <v>16</v>
      </c>
      <c r="D109" t="s">
        <v>13</v>
      </c>
      <c r="E109" t="str">
        <f>TEXT(NetflixData[[#This Row],[Date]], "mmmm")</f>
        <v>July</v>
      </c>
      <c r="F109" t="str">
        <f>TEXT(NetflixData[[#This Row],[Date]],"dddd")</f>
        <v>Tuesday</v>
      </c>
      <c r="G109" t="s">
        <v>27</v>
      </c>
      <c r="H109">
        <v>45</v>
      </c>
      <c r="I109" t="str">
        <f>IF(NetflixData[[#This Row],[DurationMin]]&gt;90,"Yes","No")</f>
        <v>No</v>
      </c>
      <c r="J109" s="3">
        <f t="shared" si="3"/>
        <v>0.75</v>
      </c>
    </row>
    <row r="110" spans="1:10">
      <c r="A110" t="s">
        <v>19</v>
      </c>
      <c r="B110" t="s">
        <v>33</v>
      </c>
      <c r="C110" t="s">
        <v>34</v>
      </c>
      <c r="D110" t="s">
        <v>52</v>
      </c>
      <c r="E110" t="str">
        <f>TEXT(NetflixData[[#This Row],[Date]], "mmmm")</f>
        <v>July</v>
      </c>
      <c r="F110" t="str">
        <f>TEXT(NetflixData[[#This Row],[Date]],"dddd")</f>
        <v>Monday</v>
      </c>
      <c r="G110" t="s">
        <v>14</v>
      </c>
      <c r="H110">
        <v>30</v>
      </c>
      <c r="I110" t="str">
        <f>IF(NetflixData[[#This Row],[DurationMin]]&gt;90,"Yes","No")</f>
        <v>No</v>
      </c>
      <c r="J110" s="3">
        <f t="shared" si="3"/>
        <v>0.5</v>
      </c>
    </row>
    <row r="111" spans="1:10">
      <c r="A111" t="s">
        <v>40</v>
      </c>
      <c r="B111" t="s">
        <v>20</v>
      </c>
      <c r="C111" t="s">
        <v>21</v>
      </c>
      <c r="D111" t="s">
        <v>56</v>
      </c>
      <c r="E111" t="str">
        <f>TEXT(NetflixData[[#This Row],[Date]], "mmmm")</f>
        <v>August</v>
      </c>
      <c r="F111" t="str">
        <f>TEXT(NetflixData[[#This Row],[Date]],"dddd")</f>
        <v>Monday</v>
      </c>
      <c r="G111" t="s">
        <v>23</v>
      </c>
      <c r="H111">
        <v>60</v>
      </c>
      <c r="I111" t="str">
        <f>IF(NetflixData[[#This Row],[DurationMin]]&gt;90,"Yes","No")</f>
        <v>No</v>
      </c>
      <c r="J111" s="3">
        <f t="shared" si="3"/>
        <v>1</v>
      </c>
    </row>
    <row r="112" spans="1:10">
      <c r="A112" t="s">
        <v>10</v>
      </c>
      <c r="B112" t="s">
        <v>20</v>
      </c>
      <c r="C112" t="s">
        <v>21</v>
      </c>
      <c r="D112" t="s">
        <v>69</v>
      </c>
      <c r="E112" t="str">
        <f>TEXT(NetflixData[[#This Row],[Date]], "mmmm")</f>
        <v>August</v>
      </c>
      <c r="F112" t="str">
        <f>TEXT(NetflixData[[#This Row],[Date]],"dddd")</f>
        <v>Thursday</v>
      </c>
      <c r="G112" t="s">
        <v>23</v>
      </c>
      <c r="H112">
        <v>30</v>
      </c>
      <c r="I112" t="str">
        <f>IF(NetflixData[[#This Row],[DurationMin]]&gt;90,"Yes","No")</f>
        <v>No</v>
      </c>
      <c r="J112" s="3">
        <f t="shared" si="3"/>
        <v>0.5</v>
      </c>
    </row>
    <row r="113" spans="1:10">
      <c r="A113" t="s">
        <v>19</v>
      </c>
      <c r="B113" t="s">
        <v>63</v>
      </c>
      <c r="C113" t="s">
        <v>16</v>
      </c>
      <c r="D113" t="s">
        <v>35</v>
      </c>
      <c r="E113" t="str">
        <f>TEXT(NetflixData[[#This Row],[Date]], "mmmm")</f>
        <v>July</v>
      </c>
      <c r="F113" t="str">
        <f>TEXT(NetflixData[[#This Row],[Date]],"dddd")</f>
        <v>Sunday</v>
      </c>
      <c r="G113" t="s">
        <v>18</v>
      </c>
      <c r="H113">
        <v>90</v>
      </c>
      <c r="I113" t="str">
        <f>IF(NetflixData[[#This Row],[DurationMin]]&gt;90,"Yes","No")</f>
        <v>No</v>
      </c>
      <c r="J113" s="3">
        <f t="shared" si="3"/>
        <v>1.5</v>
      </c>
    </row>
    <row r="114" spans="1:10">
      <c r="A114" t="s">
        <v>40</v>
      </c>
      <c r="B114" t="s">
        <v>28</v>
      </c>
      <c r="C114" t="s">
        <v>29</v>
      </c>
      <c r="D114" t="s">
        <v>83</v>
      </c>
      <c r="E114" t="str">
        <f>TEXT(NetflixData[[#This Row],[Date]], "mmmm")</f>
        <v>August</v>
      </c>
      <c r="F114" t="str">
        <f>TEXT(NetflixData[[#This Row],[Date]],"dddd")</f>
        <v>Friday</v>
      </c>
      <c r="G114" t="s">
        <v>27</v>
      </c>
      <c r="H114">
        <v>45</v>
      </c>
      <c r="I114" t="str">
        <f>IF(NetflixData[[#This Row],[DurationMin]]&gt;90,"Yes","No")</f>
        <v>No</v>
      </c>
      <c r="J114" s="3">
        <f t="shared" si="3"/>
        <v>0.75</v>
      </c>
    </row>
    <row r="115" spans="1:10">
      <c r="A115" t="s">
        <v>10</v>
      </c>
      <c r="B115" t="s">
        <v>11</v>
      </c>
      <c r="C115" t="s">
        <v>12</v>
      </c>
      <c r="D115" t="s">
        <v>84</v>
      </c>
      <c r="E115" t="str">
        <f>TEXT(NetflixData[[#This Row],[Date]], "mmmm")</f>
        <v>August</v>
      </c>
      <c r="F115" t="str">
        <f>TEXT(NetflixData[[#This Row],[Date]],"dddd")</f>
        <v>Saturday</v>
      </c>
      <c r="G115" t="s">
        <v>18</v>
      </c>
      <c r="H115">
        <v>90</v>
      </c>
      <c r="I115" t="str">
        <f>IF(NetflixData[[#This Row],[DurationMin]]&gt;90,"Yes","No")</f>
        <v>No</v>
      </c>
      <c r="J115" s="3">
        <f t="shared" si="3"/>
        <v>1.5</v>
      </c>
    </row>
    <row r="116" spans="1:10">
      <c r="A116" t="s">
        <v>10</v>
      </c>
      <c r="B116" t="s">
        <v>11</v>
      </c>
      <c r="C116" t="s">
        <v>12</v>
      </c>
      <c r="D116" t="s">
        <v>69</v>
      </c>
      <c r="E116" t="str">
        <f>TEXT(NetflixData[[#This Row],[Date]], "mmmm")</f>
        <v>August</v>
      </c>
      <c r="F116" t="str">
        <f>TEXT(NetflixData[[#This Row],[Date]],"dddd")</f>
        <v>Thursday</v>
      </c>
      <c r="G116" t="s">
        <v>14</v>
      </c>
      <c r="H116">
        <v>90</v>
      </c>
      <c r="I116" t="str">
        <f>IF(NetflixData[[#This Row],[DurationMin]]&gt;90,"Yes","No")</f>
        <v>No</v>
      </c>
      <c r="J116" s="3">
        <f t="shared" si="3"/>
        <v>1.5</v>
      </c>
    </row>
    <row r="117" spans="1:10">
      <c r="A117" t="s">
        <v>40</v>
      </c>
      <c r="B117" t="s">
        <v>20</v>
      </c>
      <c r="C117" t="s">
        <v>21</v>
      </c>
      <c r="D117" t="s">
        <v>68</v>
      </c>
      <c r="E117" t="str">
        <f>TEXT(NetflixData[[#This Row],[Date]], "mmmm")</f>
        <v>July</v>
      </c>
      <c r="F117" t="str">
        <f>TEXT(NetflixData[[#This Row],[Date]],"dddd")</f>
        <v>Sunday</v>
      </c>
      <c r="G117" t="s">
        <v>27</v>
      </c>
      <c r="H117">
        <v>60</v>
      </c>
      <c r="I117" t="str">
        <f>IF(NetflixData[[#This Row],[DurationMin]]&gt;90,"Yes","No")</f>
        <v>No</v>
      </c>
      <c r="J117" s="3">
        <f t="shared" si="3"/>
        <v>1</v>
      </c>
    </row>
    <row r="118" spans="1:10">
      <c r="A118" t="s">
        <v>10</v>
      </c>
      <c r="B118" t="s">
        <v>49</v>
      </c>
      <c r="C118" t="s">
        <v>50</v>
      </c>
      <c r="D118" t="s">
        <v>84</v>
      </c>
      <c r="E118" t="str">
        <f>TEXT(NetflixData[[#This Row],[Date]], "mmmm")</f>
        <v>August</v>
      </c>
      <c r="F118" t="str">
        <f>TEXT(NetflixData[[#This Row],[Date]],"dddd")</f>
        <v>Saturday</v>
      </c>
      <c r="G118" t="s">
        <v>18</v>
      </c>
      <c r="H118">
        <v>90</v>
      </c>
      <c r="I118" t="str">
        <f>IF(NetflixData[[#This Row],[DurationMin]]&gt;90,"Yes","No")</f>
        <v>No</v>
      </c>
      <c r="J118" s="3">
        <f t="shared" si="3"/>
        <v>1.5</v>
      </c>
    </row>
    <row r="119" spans="1:10">
      <c r="A119" t="s">
        <v>10</v>
      </c>
      <c r="B119" t="s">
        <v>15</v>
      </c>
      <c r="C119" t="s">
        <v>16</v>
      </c>
      <c r="D119" t="s">
        <v>46</v>
      </c>
      <c r="E119" t="str">
        <f>TEXT(NetflixData[[#This Row],[Date]], "mmmm")</f>
        <v>August</v>
      </c>
      <c r="F119" t="str">
        <f>TEXT(NetflixData[[#This Row],[Date]],"dddd")</f>
        <v>Tuesday</v>
      </c>
      <c r="G119" t="s">
        <v>18</v>
      </c>
      <c r="H119">
        <v>90</v>
      </c>
      <c r="I119" t="str">
        <f>IF(NetflixData[[#This Row],[DurationMin]]&gt;90,"Yes","No")</f>
        <v>No</v>
      </c>
      <c r="J119" s="3">
        <f t="shared" si="3"/>
        <v>1.5</v>
      </c>
    </row>
    <row r="120" spans="1:10">
      <c r="A120" t="s">
        <v>10</v>
      </c>
      <c r="B120" t="s">
        <v>24</v>
      </c>
      <c r="C120" t="s">
        <v>25</v>
      </c>
      <c r="D120" t="s">
        <v>85</v>
      </c>
      <c r="E120" t="str">
        <f>TEXT(NetflixData[[#This Row],[Date]], "mmmm")</f>
        <v>August</v>
      </c>
      <c r="F120" t="str">
        <f>TEXT(NetflixData[[#This Row],[Date]],"dddd")</f>
        <v>Thursday</v>
      </c>
      <c r="G120" t="s">
        <v>23</v>
      </c>
      <c r="H120">
        <v>120</v>
      </c>
      <c r="I120" t="str">
        <f>IF(NetflixData[[#This Row],[DurationMin]]&gt;90,"Yes","No")</f>
        <v>Yes</v>
      </c>
      <c r="J120" s="3">
        <f t="shared" si="3"/>
        <v>2</v>
      </c>
    </row>
    <row r="121" spans="1:10">
      <c r="A121" t="s">
        <v>10</v>
      </c>
      <c r="B121" t="s">
        <v>15</v>
      </c>
      <c r="C121" t="s">
        <v>16</v>
      </c>
      <c r="D121" t="s">
        <v>46</v>
      </c>
      <c r="E121" t="str">
        <f>TEXT(NetflixData[[#This Row],[Date]], "mmmm")</f>
        <v>August</v>
      </c>
      <c r="F121" t="str">
        <f>TEXT(NetflixData[[#This Row],[Date]],"dddd")</f>
        <v>Tuesday</v>
      </c>
      <c r="G121" t="s">
        <v>27</v>
      </c>
      <c r="H121">
        <v>90</v>
      </c>
      <c r="I121" t="str">
        <f>IF(NetflixData[[#This Row],[DurationMin]]&gt;90,"Yes","No")</f>
        <v>No</v>
      </c>
      <c r="J121" s="3">
        <f t="shared" si="3"/>
        <v>1.5</v>
      </c>
    </row>
    <row r="122" spans="1:10">
      <c r="A122" t="s">
        <v>40</v>
      </c>
      <c r="B122" t="s">
        <v>28</v>
      </c>
      <c r="C122" t="s">
        <v>29</v>
      </c>
      <c r="D122" t="s">
        <v>79</v>
      </c>
      <c r="E122" t="str">
        <f>TEXT(NetflixData[[#This Row],[Date]], "mmmm")</f>
        <v>July</v>
      </c>
      <c r="F122" t="str">
        <f>TEXT(NetflixData[[#This Row],[Date]],"dddd")</f>
        <v>Wednesday</v>
      </c>
      <c r="G122" t="s">
        <v>14</v>
      </c>
      <c r="H122">
        <v>120</v>
      </c>
      <c r="I122" t="str">
        <f>IF(NetflixData[[#This Row],[DurationMin]]&gt;90,"Yes","No")</f>
        <v>Yes</v>
      </c>
      <c r="J122" s="3">
        <f t="shared" si="3"/>
        <v>2</v>
      </c>
    </row>
    <row r="123" spans="1:10">
      <c r="A123" t="s">
        <v>19</v>
      </c>
      <c r="B123" t="s">
        <v>63</v>
      </c>
      <c r="C123" t="s">
        <v>16</v>
      </c>
      <c r="D123" t="s">
        <v>86</v>
      </c>
      <c r="E123" t="str">
        <f>TEXT(NetflixData[[#This Row],[Date]], "mmmm")</f>
        <v>July</v>
      </c>
      <c r="F123" t="str">
        <f>TEXT(NetflixData[[#This Row],[Date]],"dddd")</f>
        <v>Tuesday</v>
      </c>
      <c r="G123" t="s">
        <v>18</v>
      </c>
      <c r="H123">
        <v>30</v>
      </c>
      <c r="I123" t="str">
        <f>IF(NetflixData[[#This Row],[DurationMin]]&gt;90,"Yes","No")</f>
        <v>No</v>
      </c>
      <c r="J123" s="3">
        <f t="shared" si="3"/>
        <v>0.5</v>
      </c>
    </row>
    <row r="124" spans="1:10">
      <c r="A124" t="s">
        <v>40</v>
      </c>
      <c r="B124" t="s">
        <v>15</v>
      </c>
      <c r="C124" t="s">
        <v>16</v>
      </c>
      <c r="D124" t="s">
        <v>35</v>
      </c>
      <c r="E124" t="str">
        <f>TEXT(NetflixData[[#This Row],[Date]], "mmmm")</f>
        <v>July</v>
      </c>
      <c r="F124" t="str">
        <f>TEXT(NetflixData[[#This Row],[Date]],"dddd")</f>
        <v>Sunday</v>
      </c>
      <c r="G124" t="s">
        <v>23</v>
      </c>
      <c r="H124">
        <v>30</v>
      </c>
      <c r="I124" t="str">
        <f>IF(NetflixData[[#This Row],[DurationMin]]&gt;90,"Yes","No")</f>
        <v>No</v>
      </c>
      <c r="J124" s="3">
        <f t="shared" si="3"/>
        <v>0.5</v>
      </c>
    </row>
    <row r="125" spans="1:10">
      <c r="A125" t="s">
        <v>40</v>
      </c>
      <c r="B125" t="s">
        <v>63</v>
      </c>
      <c r="C125" t="s">
        <v>16</v>
      </c>
      <c r="D125" t="s">
        <v>87</v>
      </c>
      <c r="E125" t="str">
        <f>TEXT(NetflixData[[#This Row],[Date]], "mmmm")</f>
        <v>July</v>
      </c>
      <c r="F125" t="str">
        <f>TEXT(NetflixData[[#This Row],[Date]],"dddd")</f>
        <v>Thursday</v>
      </c>
      <c r="G125" t="s">
        <v>23</v>
      </c>
      <c r="H125">
        <v>45</v>
      </c>
      <c r="I125" t="str">
        <f>IF(NetflixData[[#This Row],[DurationMin]]&gt;90,"Yes","No")</f>
        <v>No</v>
      </c>
      <c r="J125" s="3">
        <f t="shared" si="3"/>
        <v>0.75</v>
      </c>
    </row>
    <row r="126" spans="1:10">
      <c r="A126" t="s">
        <v>19</v>
      </c>
      <c r="B126" t="s">
        <v>28</v>
      </c>
      <c r="C126" t="s">
        <v>29</v>
      </c>
      <c r="D126" t="s">
        <v>73</v>
      </c>
      <c r="E126" t="str">
        <f>TEXT(NetflixData[[#This Row],[Date]], "mmmm")</f>
        <v>July</v>
      </c>
      <c r="F126" t="str">
        <f>TEXT(NetflixData[[#This Row],[Date]],"dddd")</f>
        <v>Thursday</v>
      </c>
      <c r="G126" t="s">
        <v>14</v>
      </c>
      <c r="H126">
        <v>120</v>
      </c>
      <c r="I126" t="str">
        <f>IF(NetflixData[[#This Row],[DurationMin]]&gt;90,"Yes","No")</f>
        <v>Yes</v>
      </c>
      <c r="J126" s="3">
        <f t="shared" si="3"/>
        <v>2</v>
      </c>
    </row>
    <row r="127" spans="1:10">
      <c r="A127" t="s">
        <v>10</v>
      </c>
      <c r="B127" t="s">
        <v>11</v>
      </c>
      <c r="C127" t="s">
        <v>12</v>
      </c>
      <c r="D127" t="s">
        <v>39</v>
      </c>
      <c r="E127" t="str">
        <f>TEXT(NetflixData[[#This Row],[Date]], "mmmm")</f>
        <v>August</v>
      </c>
      <c r="F127" t="str">
        <f>TEXT(NetflixData[[#This Row],[Date]],"dddd")</f>
        <v>Saturday</v>
      </c>
      <c r="G127" t="s">
        <v>23</v>
      </c>
      <c r="H127">
        <v>30</v>
      </c>
      <c r="I127" t="str">
        <f>IF(NetflixData[[#This Row],[DurationMin]]&gt;90,"Yes","No")</f>
        <v>No</v>
      </c>
      <c r="J127" s="3">
        <f t="shared" si="3"/>
        <v>0.5</v>
      </c>
    </row>
    <row r="128" spans="1:10">
      <c r="A128" t="s">
        <v>19</v>
      </c>
      <c r="B128" t="s">
        <v>44</v>
      </c>
      <c r="C128" t="s">
        <v>45</v>
      </c>
      <c r="D128" t="s">
        <v>75</v>
      </c>
      <c r="E128" t="str">
        <f>TEXT(NetflixData[[#This Row],[Date]], "mmmm")</f>
        <v>August</v>
      </c>
      <c r="F128" t="str">
        <f>TEXT(NetflixData[[#This Row],[Date]],"dddd")</f>
        <v>Wednesday</v>
      </c>
      <c r="G128" t="s">
        <v>23</v>
      </c>
      <c r="H128">
        <v>60</v>
      </c>
      <c r="I128" t="str">
        <f>IF(NetflixData[[#This Row],[DurationMin]]&gt;90,"Yes","No")</f>
        <v>No</v>
      </c>
      <c r="J128" s="3">
        <f t="shared" si="3"/>
        <v>1</v>
      </c>
    </row>
    <row r="129" spans="1:10">
      <c r="A129" t="s">
        <v>19</v>
      </c>
      <c r="B129" t="s">
        <v>28</v>
      </c>
      <c r="C129" t="s">
        <v>29</v>
      </c>
      <c r="D129" t="s">
        <v>71</v>
      </c>
      <c r="E129" t="str">
        <f>TEXT(NetflixData[[#This Row],[Date]], "mmmm")</f>
        <v>August</v>
      </c>
      <c r="F129" t="str">
        <f>TEXT(NetflixData[[#This Row],[Date]],"dddd")</f>
        <v>Friday</v>
      </c>
      <c r="G129" t="s">
        <v>23</v>
      </c>
      <c r="H129">
        <v>60</v>
      </c>
      <c r="I129" t="str">
        <f>IF(NetflixData[[#This Row],[DurationMin]]&gt;90,"Yes","No")</f>
        <v>No</v>
      </c>
      <c r="J129" s="3">
        <f t="shared" si="3"/>
        <v>1</v>
      </c>
    </row>
    <row r="130" spans="1:10">
      <c r="A130" t="s">
        <v>10</v>
      </c>
      <c r="B130" t="s">
        <v>63</v>
      </c>
      <c r="C130" t="s">
        <v>16</v>
      </c>
      <c r="D130" t="s">
        <v>26</v>
      </c>
      <c r="E130" t="str">
        <f>TEXT(NetflixData[[#This Row],[Date]], "mmmm")</f>
        <v>August</v>
      </c>
      <c r="F130" t="str">
        <f>TEXT(NetflixData[[#This Row],[Date]],"dddd")</f>
        <v>Sunday</v>
      </c>
      <c r="G130" t="s">
        <v>14</v>
      </c>
      <c r="H130">
        <v>45</v>
      </c>
      <c r="I130" t="str">
        <f>IF(NetflixData[[#This Row],[DurationMin]]&gt;90,"Yes","No")</f>
        <v>No</v>
      </c>
      <c r="J130" s="3">
        <f t="shared" ref="J130:J151" si="4">H130/60</f>
        <v>0.75</v>
      </c>
    </row>
    <row r="131" spans="1:10">
      <c r="A131" t="s">
        <v>19</v>
      </c>
      <c r="B131" t="s">
        <v>15</v>
      </c>
      <c r="C131" t="s">
        <v>16</v>
      </c>
      <c r="D131" t="s">
        <v>88</v>
      </c>
      <c r="E131" t="str">
        <f>TEXT(NetflixData[[#This Row],[Date]], "mmmm")</f>
        <v>August</v>
      </c>
      <c r="F131" t="str">
        <f>TEXT(NetflixData[[#This Row],[Date]],"dddd")</f>
        <v>Tuesday</v>
      </c>
      <c r="G131" t="s">
        <v>27</v>
      </c>
      <c r="H131">
        <v>30</v>
      </c>
      <c r="I131" t="str">
        <f>IF(NetflixData[[#This Row],[DurationMin]]&gt;90,"Yes","No")</f>
        <v>No</v>
      </c>
      <c r="J131" s="3">
        <f t="shared" si="4"/>
        <v>0.5</v>
      </c>
    </row>
    <row r="132" spans="1:10">
      <c r="A132" t="s">
        <v>40</v>
      </c>
      <c r="B132" t="s">
        <v>63</v>
      </c>
      <c r="C132" t="s">
        <v>16</v>
      </c>
      <c r="D132" t="s">
        <v>66</v>
      </c>
      <c r="E132" t="str">
        <f>TEXT(NetflixData[[#This Row],[Date]], "mmmm")</f>
        <v>August</v>
      </c>
      <c r="F132" t="str">
        <f>TEXT(NetflixData[[#This Row],[Date]],"dddd")</f>
        <v>Wednesday</v>
      </c>
      <c r="G132" t="s">
        <v>27</v>
      </c>
      <c r="H132">
        <v>30</v>
      </c>
      <c r="I132" t="str">
        <f>IF(NetflixData[[#This Row],[DurationMin]]&gt;90,"Yes","No")</f>
        <v>No</v>
      </c>
      <c r="J132" s="3">
        <f t="shared" si="4"/>
        <v>0.5</v>
      </c>
    </row>
    <row r="133" spans="1:10">
      <c r="A133" t="s">
        <v>19</v>
      </c>
      <c r="B133" t="s">
        <v>33</v>
      </c>
      <c r="C133" t="s">
        <v>34</v>
      </c>
      <c r="D133" t="s">
        <v>13</v>
      </c>
      <c r="E133" t="str">
        <f>TEXT(NetflixData[[#This Row],[Date]], "mmmm")</f>
        <v>July</v>
      </c>
      <c r="F133" t="str">
        <f>TEXT(NetflixData[[#This Row],[Date]],"dddd")</f>
        <v>Tuesday</v>
      </c>
      <c r="G133" t="s">
        <v>18</v>
      </c>
      <c r="H133">
        <v>90</v>
      </c>
      <c r="I133" t="str">
        <f>IF(NetflixData[[#This Row],[DurationMin]]&gt;90,"Yes","No")</f>
        <v>No</v>
      </c>
      <c r="J133" s="3">
        <f t="shared" si="4"/>
        <v>1.5</v>
      </c>
    </row>
    <row r="134" spans="1:10">
      <c r="A134" t="s">
        <v>19</v>
      </c>
      <c r="B134" t="s">
        <v>44</v>
      </c>
      <c r="C134" t="s">
        <v>45</v>
      </c>
      <c r="D134" t="s">
        <v>30</v>
      </c>
      <c r="E134" t="str">
        <f>TEXT(NetflixData[[#This Row],[Date]], "mmmm")</f>
        <v>July</v>
      </c>
      <c r="F134" t="str">
        <f>TEXT(NetflixData[[#This Row],[Date]],"dddd")</f>
        <v>Monday</v>
      </c>
      <c r="G134" t="s">
        <v>18</v>
      </c>
      <c r="H134">
        <v>90</v>
      </c>
      <c r="I134" t="str">
        <f>IF(NetflixData[[#This Row],[DurationMin]]&gt;90,"Yes","No")</f>
        <v>No</v>
      </c>
      <c r="J134" s="3">
        <f t="shared" si="4"/>
        <v>1.5</v>
      </c>
    </row>
    <row r="135" spans="1:10">
      <c r="A135" t="s">
        <v>19</v>
      </c>
      <c r="B135" t="s">
        <v>15</v>
      </c>
      <c r="C135" t="s">
        <v>16</v>
      </c>
      <c r="D135" t="s">
        <v>65</v>
      </c>
      <c r="E135" t="str">
        <f>TEXT(NetflixData[[#This Row],[Date]], "mmmm")</f>
        <v>August</v>
      </c>
      <c r="F135" t="str">
        <f>TEXT(NetflixData[[#This Row],[Date]],"dddd")</f>
        <v>Thursday</v>
      </c>
      <c r="G135" t="s">
        <v>23</v>
      </c>
      <c r="H135">
        <v>45</v>
      </c>
      <c r="I135" t="str">
        <f>IF(NetflixData[[#This Row],[DurationMin]]&gt;90,"Yes","No")</f>
        <v>No</v>
      </c>
      <c r="J135" s="3">
        <f t="shared" si="4"/>
        <v>0.75</v>
      </c>
    </row>
    <row r="136" spans="1:10">
      <c r="A136" t="s">
        <v>10</v>
      </c>
      <c r="B136" t="s">
        <v>11</v>
      </c>
      <c r="C136" t="s">
        <v>12</v>
      </c>
      <c r="D136" t="s">
        <v>65</v>
      </c>
      <c r="E136" t="str">
        <f>TEXT(NetflixData[[#This Row],[Date]], "mmmm")</f>
        <v>August</v>
      </c>
      <c r="F136" t="str">
        <f>TEXT(NetflixData[[#This Row],[Date]],"dddd")</f>
        <v>Thursday</v>
      </c>
      <c r="G136" t="s">
        <v>14</v>
      </c>
      <c r="H136">
        <v>60</v>
      </c>
      <c r="I136" t="str">
        <f>IF(NetflixData[[#This Row],[DurationMin]]&gt;90,"Yes","No")</f>
        <v>No</v>
      </c>
      <c r="J136" s="3">
        <f t="shared" si="4"/>
        <v>1</v>
      </c>
    </row>
    <row r="137" spans="1:10">
      <c r="A137" t="s">
        <v>40</v>
      </c>
      <c r="B137" t="s">
        <v>49</v>
      </c>
      <c r="C137" t="s">
        <v>50</v>
      </c>
      <c r="D137" t="s">
        <v>84</v>
      </c>
      <c r="E137" t="str">
        <f>TEXT(NetflixData[[#This Row],[Date]], "mmmm")</f>
        <v>August</v>
      </c>
      <c r="F137" t="str">
        <f>TEXT(NetflixData[[#This Row],[Date]],"dddd")</f>
        <v>Saturday</v>
      </c>
      <c r="G137" t="s">
        <v>14</v>
      </c>
      <c r="H137">
        <v>90</v>
      </c>
      <c r="I137" t="str">
        <f>IF(NetflixData[[#This Row],[DurationMin]]&gt;90,"Yes","No")</f>
        <v>No</v>
      </c>
      <c r="J137" s="3">
        <f t="shared" si="4"/>
        <v>1.5</v>
      </c>
    </row>
    <row r="138" spans="1:10">
      <c r="A138" t="s">
        <v>10</v>
      </c>
      <c r="B138" t="s">
        <v>44</v>
      </c>
      <c r="C138" t="s">
        <v>45</v>
      </c>
      <c r="D138" t="s">
        <v>47</v>
      </c>
      <c r="E138" t="str">
        <f>TEXT(NetflixData[[#This Row],[Date]], "mmmm")</f>
        <v>July</v>
      </c>
      <c r="F138" t="str">
        <f>TEXT(NetflixData[[#This Row],[Date]],"dddd")</f>
        <v>Wednesday</v>
      </c>
      <c r="G138" t="s">
        <v>23</v>
      </c>
      <c r="H138">
        <v>30</v>
      </c>
      <c r="I138" t="str">
        <f>IF(NetflixData[[#This Row],[DurationMin]]&gt;90,"Yes","No")</f>
        <v>No</v>
      </c>
      <c r="J138" s="3">
        <f t="shared" si="4"/>
        <v>0.5</v>
      </c>
    </row>
    <row r="139" spans="1:10">
      <c r="A139" t="s">
        <v>19</v>
      </c>
      <c r="B139" t="s">
        <v>33</v>
      </c>
      <c r="C139" t="s">
        <v>34</v>
      </c>
      <c r="D139" t="s">
        <v>43</v>
      </c>
      <c r="E139" t="str">
        <f>TEXT(NetflixData[[#This Row],[Date]], "mmmm")</f>
        <v>July</v>
      </c>
      <c r="F139" t="str">
        <f>TEXT(NetflixData[[#This Row],[Date]],"dddd")</f>
        <v>Thursday</v>
      </c>
      <c r="G139" t="s">
        <v>14</v>
      </c>
      <c r="H139">
        <v>90</v>
      </c>
      <c r="I139" t="str">
        <f>IF(NetflixData[[#This Row],[DurationMin]]&gt;90,"Yes","No")</f>
        <v>No</v>
      </c>
      <c r="J139" s="3">
        <f t="shared" si="4"/>
        <v>1.5</v>
      </c>
    </row>
    <row r="140" spans="1:10">
      <c r="A140" t="s">
        <v>19</v>
      </c>
      <c r="B140" t="s">
        <v>63</v>
      </c>
      <c r="C140" t="s">
        <v>16</v>
      </c>
      <c r="D140" t="s">
        <v>59</v>
      </c>
      <c r="E140" t="str">
        <f>TEXT(NetflixData[[#This Row],[Date]], "mmmm")</f>
        <v>July</v>
      </c>
      <c r="F140" t="str">
        <f>TEXT(NetflixData[[#This Row],[Date]],"dddd")</f>
        <v>Wednesday</v>
      </c>
      <c r="G140" t="s">
        <v>23</v>
      </c>
      <c r="H140">
        <v>120</v>
      </c>
      <c r="I140" t="str">
        <f>IF(NetflixData[[#This Row],[DurationMin]]&gt;90,"Yes","No")</f>
        <v>Yes</v>
      </c>
      <c r="J140" s="3">
        <f t="shared" si="4"/>
        <v>2</v>
      </c>
    </row>
    <row r="141" spans="1:10">
      <c r="A141" t="s">
        <v>10</v>
      </c>
      <c r="B141" t="s">
        <v>24</v>
      </c>
      <c r="C141" t="s">
        <v>25</v>
      </c>
      <c r="D141" t="s">
        <v>80</v>
      </c>
      <c r="E141" t="str">
        <f>TEXT(NetflixData[[#This Row],[Date]], "mmmm")</f>
        <v>August</v>
      </c>
      <c r="F141" t="str">
        <f>TEXT(NetflixData[[#This Row],[Date]],"dddd")</f>
        <v>Monday</v>
      </c>
      <c r="G141" t="s">
        <v>23</v>
      </c>
      <c r="H141">
        <v>30</v>
      </c>
      <c r="I141" t="str">
        <f>IF(NetflixData[[#This Row],[DurationMin]]&gt;90,"Yes","No")</f>
        <v>No</v>
      </c>
      <c r="J141" s="3">
        <f t="shared" si="4"/>
        <v>0.5</v>
      </c>
    </row>
    <row r="142" spans="1:10">
      <c r="A142" t="s">
        <v>19</v>
      </c>
      <c r="B142" t="s">
        <v>33</v>
      </c>
      <c r="C142" t="s">
        <v>34</v>
      </c>
      <c r="D142" t="s">
        <v>75</v>
      </c>
      <c r="E142" t="str">
        <f>TEXT(NetflixData[[#This Row],[Date]], "mmmm")</f>
        <v>August</v>
      </c>
      <c r="F142" t="str">
        <f>TEXT(NetflixData[[#This Row],[Date]],"dddd")</f>
        <v>Wednesday</v>
      </c>
      <c r="G142" t="s">
        <v>18</v>
      </c>
      <c r="H142">
        <v>60</v>
      </c>
      <c r="I142" t="str">
        <f>IF(NetflixData[[#This Row],[DurationMin]]&gt;90,"Yes","No")</f>
        <v>No</v>
      </c>
      <c r="J142" s="3">
        <f t="shared" si="4"/>
        <v>1</v>
      </c>
    </row>
    <row r="143" spans="1:10">
      <c r="A143" t="s">
        <v>19</v>
      </c>
      <c r="B143" t="s">
        <v>15</v>
      </c>
      <c r="C143" t="s">
        <v>16</v>
      </c>
      <c r="D143" t="s">
        <v>73</v>
      </c>
      <c r="E143" t="str">
        <f>TEXT(NetflixData[[#This Row],[Date]], "mmmm")</f>
        <v>July</v>
      </c>
      <c r="F143" t="str">
        <f>TEXT(NetflixData[[#This Row],[Date]],"dddd")</f>
        <v>Thursday</v>
      </c>
      <c r="G143" t="s">
        <v>27</v>
      </c>
      <c r="H143">
        <v>90</v>
      </c>
      <c r="I143" t="str">
        <f>IF(NetflixData[[#This Row],[DurationMin]]&gt;90,"Yes","No")</f>
        <v>No</v>
      </c>
      <c r="J143" s="3">
        <f t="shared" si="4"/>
        <v>1.5</v>
      </c>
    </row>
    <row r="144" spans="1:10">
      <c r="A144" t="s">
        <v>10</v>
      </c>
      <c r="B144" t="s">
        <v>28</v>
      </c>
      <c r="C144" t="s">
        <v>29</v>
      </c>
      <c r="D144" t="s">
        <v>81</v>
      </c>
      <c r="E144" t="str">
        <f>TEXT(NetflixData[[#This Row],[Date]], "mmmm")</f>
        <v>July</v>
      </c>
      <c r="F144" t="str">
        <f>TEXT(NetflixData[[#This Row],[Date]],"dddd")</f>
        <v>Saturday</v>
      </c>
      <c r="G144" t="s">
        <v>23</v>
      </c>
      <c r="H144">
        <v>30</v>
      </c>
      <c r="I144" t="str">
        <f>IF(NetflixData[[#This Row],[DurationMin]]&gt;90,"Yes","No")</f>
        <v>No</v>
      </c>
      <c r="J144" s="3">
        <f t="shared" si="4"/>
        <v>0.5</v>
      </c>
    </row>
    <row r="145" spans="1:10">
      <c r="A145" t="s">
        <v>40</v>
      </c>
      <c r="B145" t="s">
        <v>24</v>
      </c>
      <c r="C145" t="s">
        <v>25</v>
      </c>
      <c r="D145" t="s">
        <v>36</v>
      </c>
      <c r="E145" t="str">
        <f>TEXT(NetflixData[[#This Row],[Date]], "mmmm")</f>
        <v>August</v>
      </c>
      <c r="F145" t="str">
        <f>TEXT(NetflixData[[#This Row],[Date]],"dddd")</f>
        <v>Sunday</v>
      </c>
      <c r="G145" t="s">
        <v>18</v>
      </c>
      <c r="H145">
        <v>120</v>
      </c>
      <c r="I145" t="str">
        <f>IF(NetflixData[[#This Row],[DurationMin]]&gt;90,"Yes","No")</f>
        <v>Yes</v>
      </c>
      <c r="J145" s="3">
        <f t="shared" si="4"/>
        <v>2</v>
      </c>
    </row>
    <row r="146" spans="1:10">
      <c r="A146" t="s">
        <v>19</v>
      </c>
      <c r="B146" t="s">
        <v>31</v>
      </c>
      <c r="C146" t="s">
        <v>25</v>
      </c>
      <c r="D146" t="s">
        <v>58</v>
      </c>
      <c r="E146" t="str">
        <f>TEXT(NetflixData[[#This Row],[Date]], "mmmm")</f>
        <v>August</v>
      </c>
      <c r="F146" t="str">
        <f>TEXT(NetflixData[[#This Row],[Date]],"dddd")</f>
        <v>Thursday</v>
      </c>
      <c r="G146" t="s">
        <v>18</v>
      </c>
      <c r="H146">
        <v>60</v>
      </c>
      <c r="I146" t="str">
        <f>IF(NetflixData[[#This Row],[DurationMin]]&gt;90,"Yes","No")</f>
        <v>No</v>
      </c>
      <c r="J146" s="3">
        <f t="shared" si="4"/>
        <v>1</v>
      </c>
    </row>
    <row r="147" spans="1:10">
      <c r="A147" t="s">
        <v>19</v>
      </c>
      <c r="B147" t="s">
        <v>11</v>
      </c>
      <c r="C147" t="s">
        <v>12</v>
      </c>
      <c r="D147" t="s">
        <v>86</v>
      </c>
      <c r="E147" t="str">
        <f>TEXT(NetflixData[[#This Row],[Date]], "mmmm")</f>
        <v>July</v>
      </c>
      <c r="F147" t="str">
        <f>TEXT(NetflixData[[#This Row],[Date]],"dddd")</f>
        <v>Tuesday</v>
      </c>
      <c r="G147" t="s">
        <v>23</v>
      </c>
      <c r="H147">
        <v>120</v>
      </c>
      <c r="I147" t="str">
        <f>IF(NetflixData[[#This Row],[DurationMin]]&gt;90,"Yes","No")</f>
        <v>Yes</v>
      </c>
      <c r="J147" s="3">
        <f t="shared" si="4"/>
        <v>2</v>
      </c>
    </row>
    <row r="148" spans="1:10">
      <c r="A148" t="s">
        <v>10</v>
      </c>
      <c r="B148" t="s">
        <v>49</v>
      </c>
      <c r="C148" t="s">
        <v>50</v>
      </c>
      <c r="D148" t="s">
        <v>89</v>
      </c>
      <c r="E148" t="str">
        <f>TEXT(NetflixData[[#This Row],[Date]], "mmmm")</f>
        <v>July</v>
      </c>
      <c r="F148" t="str">
        <f>TEXT(NetflixData[[#This Row],[Date]],"dddd")</f>
        <v>Monday</v>
      </c>
      <c r="G148" t="s">
        <v>18</v>
      </c>
      <c r="H148">
        <v>45</v>
      </c>
      <c r="I148" t="str">
        <f>IF(NetflixData[[#This Row],[DurationMin]]&gt;90,"Yes","No")</f>
        <v>No</v>
      </c>
      <c r="J148" s="3">
        <f t="shared" si="4"/>
        <v>0.75</v>
      </c>
    </row>
    <row r="149" spans="1:10">
      <c r="A149" t="s">
        <v>40</v>
      </c>
      <c r="B149" t="s">
        <v>31</v>
      </c>
      <c r="C149" t="s">
        <v>25</v>
      </c>
      <c r="D149" t="s">
        <v>56</v>
      </c>
      <c r="E149" t="str">
        <f>TEXT(NetflixData[[#This Row],[Date]], "mmmm")</f>
        <v>August</v>
      </c>
      <c r="F149" t="str">
        <f>TEXT(NetflixData[[#This Row],[Date]],"dddd")</f>
        <v>Monday</v>
      </c>
      <c r="G149" t="s">
        <v>18</v>
      </c>
      <c r="H149">
        <v>45</v>
      </c>
      <c r="I149" t="str">
        <f>IF(NetflixData[[#This Row],[DurationMin]]&gt;90,"Yes","No")</f>
        <v>No</v>
      </c>
      <c r="J149" s="3">
        <f t="shared" si="4"/>
        <v>0.75</v>
      </c>
    </row>
    <row r="150" spans="1:10">
      <c r="A150" t="s">
        <v>10</v>
      </c>
      <c r="B150" t="s">
        <v>44</v>
      </c>
      <c r="C150" t="s">
        <v>45</v>
      </c>
      <c r="D150" t="s">
        <v>81</v>
      </c>
      <c r="E150" t="str">
        <f>TEXT(NetflixData[[#This Row],[Date]], "mmmm")</f>
        <v>July</v>
      </c>
      <c r="F150" t="str">
        <f>TEXT(NetflixData[[#This Row],[Date]],"dddd")</f>
        <v>Saturday</v>
      </c>
      <c r="G150" t="s">
        <v>23</v>
      </c>
      <c r="H150">
        <v>90</v>
      </c>
      <c r="I150" t="str">
        <f>IF(NetflixData[[#This Row],[DurationMin]]&gt;90,"Yes","No")</f>
        <v>No</v>
      </c>
      <c r="J150" s="3">
        <f t="shared" si="4"/>
        <v>1.5</v>
      </c>
    </row>
    <row r="151" spans="1:10">
      <c r="A151" t="s">
        <v>10</v>
      </c>
      <c r="B151" t="s">
        <v>33</v>
      </c>
      <c r="C151" t="s">
        <v>34</v>
      </c>
      <c r="D151" t="s">
        <v>17</v>
      </c>
      <c r="E151" t="str">
        <f>TEXT(NetflixData[[#This Row],[Date]], "mmmm")</f>
        <v>August</v>
      </c>
      <c r="F151" t="str">
        <f>TEXT(NetflixData[[#This Row],[Date]],"dddd")</f>
        <v>Sunday</v>
      </c>
      <c r="G151" t="s">
        <v>14</v>
      </c>
      <c r="H151">
        <v>120</v>
      </c>
      <c r="I151" t="str">
        <f>IF(NetflixData[[#This Row],[DurationMin]]&gt;90,"Yes","No")</f>
        <v>Yes</v>
      </c>
      <c r="J151" s="3">
        <f t="shared" si="4"/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B308-C320-4F9D-8CE6-5EE06445962B}">
  <dimension ref="B2:H25"/>
  <sheetViews>
    <sheetView showGridLines="0" tabSelected="1" workbookViewId="0">
      <selection activeCell="S15" sqref="S15"/>
    </sheetView>
  </sheetViews>
  <sheetFormatPr defaultRowHeight="15"/>
  <cols>
    <col min="1" max="1" width="9.140625" style="10"/>
    <col min="2" max="2" width="36.5703125" style="10" bestFit="1" customWidth="1"/>
    <col min="3" max="3" width="3.28515625" style="10" customWidth="1"/>
    <col min="4" max="4" width="34.140625" style="10" customWidth="1"/>
    <col min="5" max="5" width="2.7109375" style="10" customWidth="1"/>
    <col min="6" max="6" width="9.140625" style="10"/>
    <col min="7" max="7" width="4" style="10" customWidth="1"/>
    <col min="8" max="11" width="9.140625" style="10"/>
    <col min="12" max="12" width="3.5703125" style="10" customWidth="1"/>
    <col min="13" max="16384" width="9.140625" style="10"/>
  </cols>
  <sheetData>
    <row r="2" spans="2:8" ht="36">
      <c r="H2" s="19" t="s">
        <v>90</v>
      </c>
    </row>
    <row r="3" spans="2:8">
      <c r="B3" s="16"/>
    </row>
    <row r="4" spans="2:8" ht="16.5">
      <c r="B4" s="17" t="s">
        <v>91</v>
      </c>
      <c r="D4" s="14" t="s">
        <v>92</v>
      </c>
    </row>
    <row r="5" spans="2:8" ht="26.25">
      <c r="B5" s="11">
        <f>GETPIVOTDATA("durationMin",'Watch time per month'!$A$3)/60</f>
        <v>186</v>
      </c>
      <c r="D5" s="11">
        <f>COUNTIFS(NetflixData[Binge Day],"yes")</f>
        <v>38</v>
      </c>
    </row>
    <row r="6" spans="2:8">
      <c r="B6" s="12"/>
    </row>
    <row r="7" spans="2:8" ht="15.75">
      <c r="B7" s="15" t="s">
        <v>93</v>
      </c>
      <c r="D7" s="15" t="s">
        <v>94</v>
      </c>
    </row>
    <row r="8" spans="2:8" ht="26.25">
      <c r="B8" s="11" t="str">
        <f>'Genre preferences'!A17</f>
        <v>Crime</v>
      </c>
      <c r="D8" s="13" t="str">
        <f>'Top watch shows'!B19</f>
        <v>Stranger Things</v>
      </c>
    </row>
    <row r="25" spans="4:4" ht="26.25">
      <c r="D25" s="18" t="s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D0F3-42AD-433F-9863-56D6D4550AD1}">
  <sheetPr>
    <tabColor rgb="FF00B0F0"/>
  </sheetPr>
  <dimension ref="A6:B11"/>
  <sheetViews>
    <sheetView workbookViewId="0">
      <selection activeCell="B7" sqref="B7"/>
    </sheetView>
  </sheetViews>
  <sheetFormatPr defaultRowHeight="15"/>
  <cols>
    <col min="1" max="1" width="11.42578125" customWidth="1"/>
    <col min="2" max="2" width="19" bestFit="1" customWidth="1"/>
    <col min="3" max="3" width="7" bestFit="1" customWidth="1"/>
    <col min="4" max="4" width="11.42578125" bestFit="1" customWidth="1"/>
    <col min="5" max="5" width="19" bestFit="1" customWidth="1"/>
    <col min="7" max="7" width="12.85546875" bestFit="1" customWidth="1"/>
    <col min="8" max="8" width="13.28515625" bestFit="1" customWidth="1"/>
    <col min="9" max="9" width="19" bestFit="1" customWidth="1"/>
  </cols>
  <sheetData>
    <row r="6" spans="1:2">
      <c r="A6" s="7" t="s">
        <v>96</v>
      </c>
      <c r="B6" s="6"/>
    </row>
    <row r="7" spans="1:2">
      <c r="A7" s="4" t="s">
        <v>0</v>
      </c>
      <c r="B7" t="s">
        <v>97</v>
      </c>
    </row>
    <row r="8" spans="1:2">
      <c r="A8" t="s">
        <v>10</v>
      </c>
      <c r="B8" s="3">
        <v>4095</v>
      </c>
    </row>
    <row r="9" spans="1:2">
      <c r="A9" t="s">
        <v>19</v>
      </c>
      <c r="B9" s="3">
        <v>4440</v>
      </c>
    </row>
    <row r="10" spans="1:2">
      <c r="A10" t="s">
        <v>40</v>
      </c>
      <c r="B10" s="3">
        <v>2625</v>
      </c>
    </row>
    <row r="11" spans="1:2">
      <c r="A11" t="s">
        <v>98</v>
      </c>
      <c r="B11" s="3">
        <v>11160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3E29-214E-444A-84BA-315775C9DCA0}">
  <sheetPr>
    <tabColor rgb="FFFFC000"/>
  </sheetPr>
  <dimension ref="A3:B7"/>
  <sheetViews>
    <sheetView workbookViewId="0">
      <selection activeCell="B6" sqref="B6"/>
    </sheetView>
  </sheetViews>
  <sheetFormatPr defaultRowHeight="15"/>
  <cols>
    <col min="1" max="1" width="11.42578125" bestFit="1" customWidth="1"/>
    <col min="2" max="2" width="19" bestFit="1" customWidth="1"/>
  </cols>
  <sheetData>
    <row r="3" spans="1:2">
      <c r="A3" s="9" t="s">
        <v>99</v>
      </c>
      <c r="B3" s="5"/>
    </row>
    <row r="4" spans="1:2">
      <c r="A4" s="4" t="s">
        <v>4</v>
      </c>
      <c r="B4" t="s">
        <v>97</v>
      </c>
    </row>
    <row r="5" spans="1:2">
      <c r="A5" t="s">
        <v>100</v>
      </c>
      <c r="B5" s="3">
        <v>6225</v>
      </c>
    </row>
    <row r="6" spans="1:2">
      <c r="A6" t="s">
        <v>101</v>
      </c>
      <c r="B6" s="3">
        <v>4935</v>
      </c>
    </row>
    <row r="7" spans="1:2">
      <c r="A7" t="s">
        <v>98</v>
      </c>
      <c r="B7" s="3">
        <v>11160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45DF-281C-47BD-BF60-AED2FF56538E}">
  <sheetPr>
    <tabColor rgb="FF00B050"/>
  </sheetPr>
  <dimension ref="A4:B17"/>
  <sheetViews>
    <sheetView workbookViewId="0">
      <selection activeCell="A17" sqref="A17"/>
    </sheetView>
  </sheetViews>
  <sheetFormatPr defaultRowHeight="15"/>
  <cols>
    <col min="1" max="1" width="11.42578125" bestFit="1" customWidth="1"/>
    <col min="2" max="2" width="19" bestFit="1" customWidth="1"/>
  </cols>
  <sheetData>
    <row r="4" spans="1:2">
      <c r="A4" s="8" t="s">
        <v>102</v>
      </c>
      <c r="B4" s="5"/>
    </row>
    <row r="5" spans="1:2">
      <c r="A5" s="4" t="s">
        <v>2</v>
      </c>
      <c r="B5" t="s">
        <v>97</v>
      </c>
    </row>
    <row r="6" spans="1:2">
      <c r="A6" t="s">
        <v>25</v>
      </c>
      <c r="B6" s="3">
        <v>2070</v>
      </c>
    </row>
    <row r="7" spans="1:2">
      <c r="A7" t="s">
        <v>16</v>
      </c>
      <c r="B7" s="3">
        <v>2430</v>
      </c>
    </row>
    <row r="8" spans="1:2">
      <c r="A8" t="s">
        <v>29</v>
      </c>
      <c r="B8" s="3">
        <v>840</v>
      </c>
    </row>
    <row r="9" spans="1:2">
      <c r="A9" t="s">
        <v>45</v>
      </c>
      <c r="B9" s="3">
        <v>900</v>
      </c>
    </row>
    <row r="10" spans="1:2">
      <c r="A10" t="s">
        <v>50</v>
      </c>
      <c r="B10" s="3">
        <v>780</v>
      </c>
    </row>
    <row r="11" spans="1:2">
      <c r="A11" t="s">
        <v>12</v>
      </c>
      <c r="B11" s="3">
        <v>1455</v>
      </c>
    </row>
    <row r="12" spans="1:2">
      <c r="A12" t="s">
        <v>34</v>
      </c>
      <c r="B12" s="3">
        <v>1650</v>
      </c>
    </row>
    <row r="13" spans="1:2">
      <c r="A13" t="s">
        <v>21</v>
      </c>
      <c r="B13" s="3">
        <v>1035</v>
      </c>
    </row>
    <row r="14" spans="1:2">
      <c r="A14" t="s">
        <v>98</v>
      </c>
      <c r="B14" s="3">
        <v>11160</v>
      </c>
    </row>
    <row r="16" spans="1:2">
      <c r="A16">
        <f>MAX(B6:B13)</f>
        <v>2430</v>
      </c>
    </row>
    <row r="17" spans="1:1">
      <c r="A17" t="str">
        <f>INDEX(A6:A13, MATCH(A16, B6:B13, 0))</f>
        <v>Crime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4870-459B-4A5A-8959-FCFAD49DAF6D}">
  <sheetPr>
    <tabColor theme="1" tint="0.499984740745262"/>
  </sheetPr>
  <dimension ref="A4:B19"/>
  <sheetViews>
    <sheetView workbookViewId="0">
      <selection activeCell="B6" sqref="B6"/>
    </sheetView>
  </sheetViews>
  <sheetFormatPr defaultRowHeight="15"/>
  <cols>
    <col min="1" max="1" width="17.85546875" customWidth="1"/>
    <col min="2" max="2" width="16.7109375" bestFit="1" customWidth="1"/>
  </cols>
  <sheetData>
    <row r="4" spans="1:2">
      <c r="A4" s="8" t="s">
        <v>103</v>
      </c>
      <c r="B4" s="5"/>
    </row>
    <row r="5" spans="1:2">
      <c r="A5" s="4" t="s">
        <v>1</v>
      </c>
      <c r="B5" t="s">
        <v>104</v>
      </c>
    </row>
    <row r="6" spans="1:2">
      <c r="A6" t="s">
        <v>28</v>
      </c>
      <c r="B6" s="3">
        <v>840</v>
      </c>
    </row>
    <row r="7" spans="1:2">
      <c r="A7" t="s">
        <v>24</v>
      </c>
      <c r="B7" s="3">
        <v>1080</v>
      </c>
    </row>
    <row r="8" spans="1:2">
      <c r="A8" t="s">
        <v>11</v>
      </c>
      <c r="B8" s="3">
        <v>1455</v>
      </c>
    </row>
    <row r="9" spans="1:2">
      <c r="A9" t="s">
        <v>31</v>
      </c>
      <c r="B9" s="3">
        <v>990</v>
      </c>
    </row>
    <row r="10" spans="1:2">
      <c r="A10" t="s">
        <v>15</v>
      </c>
      <c r="B10" s="3">
        <v>1215</v>
      </c>
    </row>
    <row r="11" spans="1:2">
      <c r="A11" t="s">
        <v>63</v>
      </c>
      <c r="B11" s="3">
        <v>1215</v>
      </c>
    </row>
    <row r="12" spans="1:2">
      <c r="A12" t="s">
        <v>33</v>
      </c>
      <c r="B12" s="3">
        <v>1650</v>
      </c>
    </row>
    <row r="13" spans="1:2">
      <c r="A13" t="s">
        <v>49</v>
      </c>
      <c r="B13" s="3">
        <v>780</v>
      </c>
    </row>
    <row r="14" spans="1:2">
      <c r="A14" t="s">
        <v>44</v>
      </c>
      <c r="B14" s="3">
        <v>900</v>
      </c>
    </row>
    <row r="15" spans="1:2">
      <c r="A15" t="s">
        <v>20</v>
      </c>
      <c r="B15" s="3">
        <v>1035</v>
      </c>
    </row>
    <row r="16" spans="1:2">
      <c r="A16" t="s">
        <v>98</v>
      </c>
      <c r="B16" s="3">
        <v>11160</v>
      </c>
    </row>
    <row r="18" spans="2:2">
      <c r="B18">
        <f>MAX(B6:B15)</f>
        <v>1650</v>
      </c>
    </row>
    <row r="19" spans="2:2">
      <c r="B19" t="str">
        <f>INDEX(A6:A15, MATCH(B18, B6:B15, 0))</f>
        <v>Stranger Things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41EB-D080-4A34-B01B-38ED661617BB}">
  <sheetPr>
    <tabColor rgb="FF0070C0"/>
  </sheetPr>
  <dimension ref="A4:B8"/>
  <sheetViews>
    <sheetView workbookViewId="0">
      <selection activeCell="P25" sqref="P25"/>
    </sheetView>
  </sheetViews>
  <sheetFormatPr defaultRowHeight="15"/>
  <cols>
    <col min="1" max="1" width="12.85546875" customWidth="1"/>
    <col min="2" max="2" width="13.28515625" bestFit="1" customWidth="1"/>
  </cols>
  <sheetData>
    <row r="4" spans="1:2">
      <c r="A4" s="8" t="s">
        <v>105</v>
      </c>
      <c r="B4" s="5"/>
    </row>
    <row r="5" spans="1:2">
      <c r="A5" s="4" t="s">
        <v>8</v>
      </c>
      <c r="B5" t="s">
        <v>106</v>
      </c>
    </row>
    <row r="6" spans="1:2">
      <c r="A6" t="s">
        <v>107</v>
      </c>
      <c r="B6" s="3">
        <v>112</v>
      </c>
    </row>
    <row r="7" spans="1:2">
      <c r="A7" t="s">
        <v>108</v>
      </c>
      <c r="B7" s="3">
        <v>38</v>
      </c>
    </row>
    <row r="8" spans="1:2">
      <c r="A8" t="s">
        <v>98</v>
      </c>
      <c r="B8" s="3">
        <v>150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5CAB-1EDE-46A0-BAAF-42959400CA0F}">
  <sheetPr>
    <tabColor theme="5" tint="-0.249977111117893"/>
  </sheetPr>
  <dimension ref="A4:B13"/>
  <sheetViews>
    <sheetView workbookViewId="0">
      <selection activeCell="C7" sqref="C7"/>
    </sheetView>
  </sheetViews>
  <sheetFormatPr defaultRowHeight="15"/>
  <cols>
    <col min="1" max="1" width="12.28515625" bestFit="1" customWidth="1"/>
    <col min="2" max="2" width="19" bestFit="1" customWidth="1"/>
  </cols>
  <sheetData>
    <row r="4" spans="1:2">
      <c r="A4" s="8" t="s">
        <v>109</v>
      </c>
      <c r="B4" s="5"/>
    </row>
    <row r="5" spans="1:2">
      <c r="A5" s="4" t="s">
        <v>5</v>
      </c>
      <c r="B5" t="s">
        <v>97</v>
      </c>
    </row>
    <row r="6" spans="1:2">
      <c r="A6" t="s">
        <v>110</v>
      </c>
      <c r="B6" s="3">
        <v>1920</v>
      </c>
    </row>
    <row r="7" spans="1:2">
      <c r="A7" t="s">
        <v>111</v>
      </c>
      <c r="B7" s="3">
        <v>1215</v>
      </c>
    </row>
    <row r="8" spans="1:2">
      <c r="A8" t="s">
        <v>112</v>
      </c>
      <c r="B8" s="3">
        <v>1980</v>
      </c>
    </row>
    <row r="9" spans="1:2">
      <c r="A9" t="s">
        <v>113</v>
      </c>
      <c r="B9" s="3">
        <v>1920</v>
      </c>
    </row>
    <row r="10" spans="1:2">
      <c r="A10" t="s">
        <v>114</v>
      </c>
      <c r="B10" s="3">
        <v>2070</v>
      </c>
    </row>
    <row r="11" spans="1:2">
      <c r="A11" t="s">
        <v>115</v>
      </c>
      <c r="B11" s="3">
        <v>1110</v>
      </c>
    </row>
    <row r="12" spans="1:2">
      <c r="A12" t="s">
        <v>116</v>
      </c>
      <c r="B12" s="3">
        <v>945</v>
      </c>
    </row>
    <row r="13" spans="1:2">
      <c r="A13" t="s">
        <v>98</v>
      </c>
      <c r="B13" s="3">
        <v>11160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KOMPELLA NIGAMANJANI</cp:lastModifiedBy>
  <cp:revision/>
  <dcterms:created xsi:type="dcterms:W3CDTF">2025-07-25T10:23:06Z</dcterms:created>
  <dcterms:modified xsi:type="dcterms:W3CDTF">2025-08-07T17:40:35Z</dcterms:modified>
  <cp:category/>
  <cp:contentStatus/>
</cp:coreProperties>
</file>