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AMC_Nov'18 and May'18" sheetId="1" r:id="rId1"/>
  </sheets>
  <definedNames>
    <definedName name="_xlnm._FilterDatabase" localSheetId="0" hidden="1">'AMC_Nov''18 and May''18'!$A$1:$X$6</definedName>
  </definedNames>
  <calcPr calcId="145621"/>
</workbook>
</file>

<file path=xl/calcChain.xml><?xml version="1.0" encoding="utf-8"?>
<calcChain xmlns="http://schemas.openxmlformats.org/spreadsheetml/2006/main">
  <c r="W14" i="1" l="1"/>
  <c r="X14" i="1" s="1"/>
  <c r="W13" i="1"/>
  <c r="X13" i="1" s="1"/>
  <c r="V12" i="1"/>
  <c r="U12" i="1"/>
  <c r="W11" i="1"/>
  <c r="X11" i="1" s="1"/>
  <c r="U10" i="1"/>
  <c r="V10" i="1"/>
  <c r="V9" i="1"/>
  <c r="U9" i="1"/>
  <c r="X9" i="1" s="1"/>
  <c r="W8" i="1"/>
  <c r="X8" i="1" s="1"/>
  <c r="X12" i="1" l="1"/>
  <c r="X10" i="1"/>
  <c r="W7" i="1"/>
  <c r="X7" i="1" s="1"/>
  <c r="X6" i="1" l="1"/>
  <c r="W3" i="1"/>
  <c r="X3" i="1" s="1"/>
  <c r="W4" i="1"/>
  <c r="X4" i="1" s="1"/>
  <c r="W5" i="1"/>
  <c r="X5" i="1" s="1"/>
  <c r="W2" i="1"/>
  <c r="X2" i="1" s="1"/>
</calcChain>
</file>

<file path=xl/sharedStrings.xml><?xml version="1.0" encoding="utf-8"?>
<sst xmlns="http://schemas.openxmlformats.org/spreadsheetml/2006/main" count="175" uniqueCount="144">
  <si>
    <t>GSTIN #</t>
  </si>
  <si>
    <t>Panda Code</t>
  </si>
  <si>
    <t>Dealer Name</t>
  </si>
  <si>
    <t>Address1</t>
  </si>
  <si>
    <t>Address2</t>
  </si>
  <si>
    <t>Address3</t>
  </si>
  <si>
    <t>City</t>
  </si>
  <si>
    <t>State</t>
  </si>
  <si>
    <t>Pin</t>
  </si>
  <si>
    <t>Email Address</t>
  </si>
  <si>
    <t>Contact Person</t>
  </si>
  <si>
    <t>Contact nos</t>
  </si>
  <si>
    <t>21AABCG5594P1Z7</t>
  </si>
  <si>
    <t>Gargson Properties Pvt Ltd.(Capital Ford)</t>
  </si>
  <si>
    <t>A/66, Nayapalli</t>
  </si>
  <si>
    <t>NH 5</t>
  </si>
  <si>
    <t>Bhubaneshwar</t>
  </si>
  <si>
    <t>Orissa</t>
  </si>
  <si>
    <t>751 003</t>
  </si>
  <si>
    <t>sales@capitalford.net</t>
  </si>
  <si>
    <t>Umesh Ch Panda</t>
  </si>
  <si>
    <t>04AAHCS8397L1ZM</t>
  </si>
  <si>
    <t>Saluja Ford</t>
  </si>
  <si>
    <t>Plot No. 140</t>
  </si>
  <si>
    <t>Industrial Area 2</t>
  </si>
  <si>
    <t>Chandigarh</t>
  </si>
  <si>
    <t>suresh@salujaford.in</t>
  </si>
  <si>
    <t xml:space="preserve">Suresh Kumar </t>
  </si>
  <si>
    <t>33AAACC5924A1ZC</t>
  </si>
  <si>
    <t>Akshaya Ford</t>
  </si>
  <si>
    <t>226, Vellaikannu Nagar</t>
  </si>
  <si>
    <t>Theni Main Road</t>
  </si>
  <si>
    <t>Kochadai</t>
  </si>
  <si>
    <t>Madurai</t>
  </si>
  <si>
    <t>Tamil Nadu</t>
  </si>
  <si>
    <t>625 010</t>
  </si>
  <si>
    <t>edp2@cauveryford.com</t>
  </si>
  <si>
    <t>Jayaprakash</t>
  </si>
  <si>
    <t>96866 99540</t>
  </si>
  <si>
    <t>33AADCS3665F1ZH</t>
  </si>
  <si>
    <t>Rockcity Ford</t>
  </si>
  <si>
    <t>3, Dindigul Main Road</t>
  </si>
  <si>
    <t>Karu Mandapam</t>
  </si>
  <si>
    <t>Trichy</t>
  </si>
  <si>
    <t>620 001</t>
  </si>
  <si>
    <t>mani@suseegroup.com</t>
  </si>
  <si>
    <t>stalin raja.P</t>
  </si>
  <si>
    <t>29AAACV4798B1Z2</t>
  </si>
  <si>
    <t>V.S.T Auto Ancillaries Pvt Ltd.</t>
  </si>
  <si>
    <t>S.No.886, Ananthapur Road</t>
  </si>
  <si>
    <t>Opp. Bellary Steels Rolling Mill</t>
  </si>
  <si>
    <t>Bellary</t>
  </si>
  <si>
    <t>Karnataka</t>
  </si>
  <si>
    <t>583 101</t>
  </si>
  <si>
    <t>edp@metroford.in</t>
  </si>
  <si>
    <t>Renukaprasad</t>
  </si>
  <si>
    <t>Andhra Pradesh</t>
  </si>
  <si>
    <t>Kerala</t>
  </si>
  <si>
    <t>NA</t>
  </si>
  <si>
    <t>Go Automobiles Pvt Ltd(GO Ford)</t>
  </si>
  <si>
    <t>Go Automobiles Pvt. Ltd.</t>
  </si>
  <si>
    <t>Kaski</t>
  </si>
  <si>
    <t>Pokhara</t>
  </si>
  <si>
    <t>Nepal</t>
  </si>
  <si>
    <t>madan@ford.com.np</t>
  </si>
  <si>
    <t>Bijay Chaurasiya</t>
  </si>
  <si>
    <t xml:space="preserve">977(01)4286950 </t>
  </si>
  <si>
    <t>Survey no:115, Nikunjdham warehouses,
Opp Railway Quarters,</t>
  </si>
  <si>
    <t>Panduranga Colony, Hampi road, Near Bellary by-pass,</t>
  </si>
  <si>
    <t>Hospet</t>
  </si>
  <si>
    <t>33AAPCS5853B1ZB</t>
  </si>
  <si>
    <t>Sansar Auto and Retail Pvt. Ltd.,</t>
  </si>
  <si>
    <t>Sri Golden Ford</t>
  </si>
  <si>
    <t xml:space="preserve">No.42/2a,New T.S No.68/1, </t>
  </si>
  <si>
    <t xml:space="preserve"> Itteri Road, Meyanoor</t>
  </si>
  <si>
    <t xml:space="preserve">Salem </t>
  </si>
  <si>
    <t>info@srigoldenford.com</t>
  </si>
  <si>
    <t>Muniraju</t>
  </si>
  <si>
    <t>32AAGCC9309M1ZG</t>
  </si>
  <si>
    <t>Continental Cars Pvt Ltd</t>
  </si>
  <si>
    <t>ALY Ford</t>
  </si>
  <si>
    <t>NH-47, Nr. BSNL Exchange,</t>
  </si>
  <si>
    <t>Chandra Nagar Colony Extension,</t>
  </si>
  <si>
    <t>Palakkad</t>
  </si>
  <si>
    <t>admin.pkd@alygroup.co.in</t>
  </si>
  <si>
    <t>Ashok</t>
  </si>
  <si>
    <t>Date</t>
  </si>
  <si>
    <t>Base Amt</t>
  </si>
  <si>
    <t>IGST</t>
  </si>
  <si>
    <t>SGST</t>
  </si>
  <si>
    <t>CGST</t>
  </si>
  <si>
    <t>Total</t>
  </si>
  <si>
    <t>Description</t>
  </si>
  <si>
    <t>Description1</t>
  </si>
  <si>
    <t>AutoDeal Maintenance Charges</t>
  </si>
  <si>
    <t>From 01-Nov -18 to 30 -Apr-19</t>
  </si>
  <si>
    <t>AMT/AD/2018-19/295</t>
  </si>
  <si>
    <t>AMT/AD/2018-19/296</t>
  </si>
  <si>
    <t>AMT/AD/2018-19/297</t>
  </si>
  <si>
    <t>AMT/AD/2018-19/298</t>
  </si>
  <si>
    <t>AMT/AD/2018-19/324</t>
  </si>
  <si>
    <t>AMT/AD/2018-19/325</t>
  </si>
  <si>
    <t>AMT/AD/2018-19/326</t>
  </si>
  <si>
    <t>AMT/AD/2018-19/327</t>
  </si>
  <si>
    <t>AMT/AD/2018-19/328</t>
  </si>
  <si>
    <t>Oracle License</t>
  </si>
  <si>
    <t>Oracle STD. Edition-ASFU License - 5 User Pack
 1 Year Validity - Validity Until 30-Sep-19</t>
  </si>
  <si>
    <t>Description2</t>
  </si>
  <si>
    <t>Description3</t>
  </si>
  <si>
    <t>INV/FO-041/2018-19</t>
  </si>
  <si>
    <t>INV/FO-042/2018-19</t>
  </si>
  <si>
    <t>INV/FO-043/2018-19</t>
  </si>
  <si>
    <t>INV/FO-044/2018-19</t>
  </si>
  <si>
    <t>36AACCK9165B1ZL</t>
  </si>
  <si>
    <t>29AADCA2399A1ZT</t>
  </si>
  <si>
    <t>33AADCV0346E1ZS</t>
  </si>
  <si>
    <t>FlexOne DMS - Fixed Monthly Charges for May 2018</t>
  </si>
  <si>
    <t>01 - Tier 1 Location @ Rs. 15,000/- Per Location</t>
  </si>
  <si>
    <t>10 - Tier 2 Locations @ Rs. 7,500/- Per Location</t>
  </si>
  <si>
    <t>08 - Tier 3 Locations @ Rs.50,000/- Per Location</t>
  </si>
  <si>
    <t>Kalyani Motors Pvt Ltd.</t>
  </si>
  <si>
    <t>Advaith Motors Pvt Ltd.</t>
  </si>
  <si>
    <t>Volvo Auto India Pvt Ltd.</t>
  </si>
  <si>
    <t xml:space="preserve">HABSI GUDA, Plat #2, </t>
  </si>
  <si>
    <t>Regd. Office : No. 12,</t>
  </si>
  <si>
    <t xml:space="preserve">VK warehouse, No. 117, </t>
  </si>
  <si>
    <t>Raghavendra Nagar, Nacharam,</t>
  </si>
  <si>
    <t>Shama Rao Compound, Mission Road,</t>
  </si>
  <si>
    <t>Periyapalayam High Road, Bandikavanur Village,</t>
  </si>
  <si>
    <t>Hyderabad</t>
  </si>
  <si>
    <t>Bangalore</t>
  </si>
  <si>
    <t>Chennai</t>
  </si>
  <si>
    <t>Shantha Prakash</t>
  </si>
  <si>
    <t>Shirish Sanghi - Network Development Manager</t>
  </si>
  <si>
    <t>Naresh Babu</t>
  </si>
  <si>
    <t>FlexOne Multi–Brand- Monthly Charges for Sep 2018</t>
  </si>
  <si>
    <t>02 Location @ Rs. 17,500/- Per LocationMission Road &amp; Hope Farm</t>
  </si>
  <si>
    <t>FlexOne DMS - Fixed Monthly Charges for Sep 2018</t>
  </si>
  <si>
    <t>08 - Tier 1 Locations @ Rs. 50,000/- Per Location</t>
  </si>
  <si>
    <t>12 - Tier 2 Locations @ Rs. 27,500/- Per Location</t>
  </si>
  <si>
    <t>Enhancement</t>
  </si>
  <si>
    <t>Additional Enhancements for 107 Person Days</t>
  </si>
  <si>
    <t>Inv No.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</si>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</sst>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[$-4009]General"/>
    <numFmt numFmtId="166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165" fontId="4" fillId="0" borderId="0"/>
    <xf numFmtId="0" fontId="3" fillId="0" borderId="0"/>
    <xf numFmtId="164" fontId="5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2" fontId="6" fillId="0" borderId="1" xfId="0" applyNumberFormat="1" applyFont="1" applyFill="1" applyBorder="1" applyAlignment="1">
      <alignment vertical="center"/>
    </xf>
    <xf numFmtId="16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164" fontId="6" fillId="0" borderId="1" xfId="5" applyFont="1" applyFill="1" applyBorder="1" applyAlignment="1">
      <alignment horizontal="left" vertical="top"/>
    </xf>
    <xf numFmtId="2" fontId="6" fillId="0" borderId="1" xfId="5" applyNumberFormat="1" applyFont="1" applyFill="1" applyBorder="1" applyAlignment="1">
      <alignment horizontal="right" vertical="top"/>
    </xf>
    <xf numFmtId="164" fontId="6" fillId="0" borderId="1" xfId="5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/>
    <xf numFmtId="0" fontId="6" fillId="0" borderId="1" xfId="0" applyFont="1" applyBorder="1" applyAlignment="1">
      <alignment horizontal="left" vertical="top"/>
    </xf>
    <xf numFmtId="0" fontId="5" fillId="0" borderId="1" xfId="0" applyFont="1" applyBorder="1"/>
    <xf numFmtId="43" fontId="5" fillId="0" borderId="1" xfId="0" applyNumberFormat="1" applyFont="1" applyBorder="1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2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</cellXfs>
  <cellStyles count="7">
    <cellStyle name="Comma" xfId="5" builtinId="3"/>
    <cellStyle name="Excel Built-in Normal" xfId="3"/>
    <cellStyle name="Normal" xfId="0" builtinId="0"/>
    <cellStyle name="Normal 2" xfId="2"/>
    <cellStyle name="Normal 2 2" xfId="4"/>
    <cellStyle name="Normal 3" xfId="6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@suseegrou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dp2@cauveryford.com" TargetMode="External"/><Relationship Id="rId1" Type="http://schemas.openxmlformats.org/officeDocument/2006/relationships/hyperlink" Target="mailto:sales@capitalford.net" TargetMode="External"/><Relationship Id="rId6" Type="http://schemas.openxmlformats.org/officeDocument/2006/relationships/hyperlink" Target="mailto:edp@metroford.in" TargetMode="External"/><Relationship Id="rId5" Type="http://schemas.openxmlformats.org/officeDocument/2006/relationships/hyperlink" Target="mailto:admin.pkd@alygroup.co.in" TargetMode="External"/><Relationship Id="rId4" Type="http://schemas.openxmlformats.org/officeDocument/2006/relationships/hyperlink" Target="mailto:info@srigoldenfo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C7" sqref="C7"/>
    </sheetView>
  </sheetViews>
  <sheetFormatPr defaultRowHeight="15" x14ac:dyDescent="0.25"/>
  <cols>
    <col min="1" max="1" width="18.140625" customWidth="1"/>
    <col min="2" max="2" width="9.140625" customWidth="1"/>
    <col min="3" max="3" width="14.42578125" customWidth="1"/>
    <col min="4" max="4" width="16.28515625" customWidth="1"/>
    <col min="5" max="5" width="12.85546875" customWidth="1"/>
    <col min="6" max="6" width="26.140625" bestFit="1" customWidth="1"/>
    <col min="7" max="7" width="39.42578125" customWidth="1"/>
    <col min="8" max="9" width="27.7109375" customWidth="1"/>
    <col min="10" max="10" width="40" customWidth="1"/>
    <col min="11" max="11" width="53" customWidth="1"/>
    <col min="12" max="12" width="45.28515625" customWidth="1"/>
    <col min="13" max="16" width="9.140625" customWidth="1"/>
    <col min="17" max="17" width="65.5703125" customWidth="1"/>
    <col min="19" max="19" width="13.140625" customWidth="1"/>
    <col min="20" max="20" width="12.140625" bestFit="1" customWidth="1"/>
    <col min="21" max="22" width="9.28515625" bestFit="1" customWidth="1"/>
    <col min="23" max="23" width="12.140625" bestFit="1" customWidth="1"/>
    <col min="24" max="24" width="11.7109375" bestFit="1" customWidth="1"/>
  </cols>
  <sheetData>
    <row r="1" spans="1:24" s="2" customFormat="1" ht="25.5" x14ac:dyDescent="0.25">
      <c r="A1" s="1" t="s">
        <v>0</v>
      </c>
      <c r="B1" s="1" t="s">
        <v>1</v>
      </c>
      <c r="C1" s="3" t="s">
        <v>143</v>
      </c>
      <c r="D1" s="3" t="s">
        <v>142</v>
      </c>
      <c r="E1" s="3" t="s">
        <v>86</v>
      </c>
      <c r="F1" s="4" t="s">
        <v>92</v>
      </c>
      <c r="G1" s="4" t="s">
        <v>93</v>
      </c>
      <c r="H1" s="4" t="s">
        <v>107</v>
      </c>
      <c r="I1" s="4" t="s">
        <v>108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87</v>
      </c>
      <c r="U1" s="1" t="s">
        <v>90</v>
      </c>
      <c r="V1" s="1" t="s">
        <v>89</v>
      </c>
      <c r="W1" s="1" t="s">
        <v>88</v>
      </c>
      <c r="X1" s="1" t="s">
        <v>91</v>
      </c>
    </row>
    <row r="2" spans="1:24" s="16" customFormat="1" ht="12.75" customHeight="1" x14ac:dyDescent="0.25">
      <c r="A2" s="5" t="s">
        <v>12</v>
      </c>
      <c r="B2" s="6">
        <v>27230</v>
      </c>
      <c r="C2" s="6"/>
      <c r="D2" s="7" t="s">
        <v>96</v>
      </c>
      <c r="E2" s="8">
        <v>43383</v>
      </c>
      <c r="F2" s="9" t="s">
        <v>94</v>
      </c>
      <c r="G2" s="9" t="s">
        <v>95</v>
      </c>
      <c r="H2" s="10"/>
      <c r="I2" s="10"/>
      <c r="J2" s="11" t="s">
        <v>13</v>
      </c>
      <c r="K2" s="6" t="s">
        <v>14</v>
      </c>
      <c r="L2" s="6" t="s">
        <v>15</v>
      </c>
      <c r="M2" s="6"/>
      <c r="N2" s="6" t="s">
        <v>16</v>
      </c>
      <c r="O2" s="6" t="s">
        <v>17</v>
      </c>
      <c r="P2" s="6" t="s">
        <v>18</v>
      </c>
      <c r="Q2" s="6" t="s">
        <v>19</v>
      </c>
      <c r="R2" s="12" t="s">
        <v>20</v>
      </c>
      <c r="S2" s="12">
        <v>9937231425</v>
      </c>
      <c r="T2" s="13">
        <v>8000</v>
      </c>
      <c r="U2" s="14">
        <v>0</v>
      </c>
      <c r="V2" s="14">
        <v>0</v>
      </c>
      <c r="W2" s="15">
        <f>T2*18%</f>
        <v>1440</v>
      </c>
      <c r="X2" s="13">
        <f t="shared" ref="X2:X6" si="0">T2+U2+V2+W2</f>
        <v>9440</v>
      </c>
    </row>
    <row r="3" spans="1:24" s="16" customFormat="1" ht="12.75" customHeight="1" x14ac:dyDescent="0.25">
      <c r="A3" s="5" t="s">
        <v>21</v>
      </c>
      <c r="B3" s="6">
        <v>17510</v>
      </c>
      <c r="C3" s="6"/>
      <c r="D3" s="7" t="s">
        <v>97</v>
      </c>
      <c r="E3" s="8">
        <v>43383</v>
      </c>
      <c r="F3" s="9" t="s">
        <v>94</v>
      </c>
      <c r="G3" s="9" t="s">
        <v>95</v>
      </c>
      <c r="H3" s="9"/>
      <c r="I3" s="9"/>
      <c r="J3" s="6" t="s">
        <v>22</v>
      </c>
      <c r="K3" s="6" t="s">
        <v>23</v>
      </c>
      <c r="L3" s="6" t="s">
        <v>24</v>
      </c>
      <c r="M3" s="6"/>
      <c r="N3" s="6" t="s">
        <v>25</v>
      </c>
      <c r="O3" s="6" t="s">
        <v>25</v>
      </c>
      <c r="P3" s="17">
        <v>160002</v>
      </c>
      <c r="Q3" s="6" t="s">
        <v>26</v>
      </c>
      <c r="R3" s="12" t="s">
        <v>27</v>
      </c>
      <c r="S3" s="12">
        <v>9316490116</v>
      </c>
      <c r="T3" s="13">
        <v>8000</v>
      </c>
      <c r="U3" s="14">
        <v>0</v>
      </c>
      <c r="V3" s="14">
        <v>0</v>
      </c>
      <c r="W3" s="15">
        <f>T3*18%</f>
        <v>1440</v>
      </c>
      <c r="X3" s="13">
        <f t="shared" si="0"/>
        <v>9440</v>
      </c>
    </row>
    <row r="4" spans="1:24" s="16" customFormat="1" ht="12.75" customHeight="1" x14ac:dyDescent="0.25">
      <c r="A4" s="5" t="s">
        <v>28</v>
      </c>
      <c r="B4" s="6">
        <v>37530</v>
      </c>
      <c r="C4" s="6"/>
      <c r="D4" s="7" t="s">
        <v>98</v>
      </c>
      <c r="E4" s="8">
        <v>43383</v>
      </c>
      <c r="F4" s="9" t="s">
        <v>94</v>
      </c>
      <c r="G4" s="9" t="s">
        <v>95</v>
      </c>
      <c r="H4" s="9"/>
      <c r="I4" s="9"/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35</v>
      </c>
      <c r="Q4" s="6" t="s">
        <v>36</v>
      </c>
      <c r="R4" s="6" t="s">
        <v>37</v>
      </c>
      <c r="S4" s="6" t="s">
        <v>38</v>
      </c>
      <c r="T4" s="13">
        <v>8000</v>
      </c>
      <c r="U4" s="14">
        <v>0</v>
      </c>
      <c r="V4" s="14">
        <v>0</v>
      </c>
      <c r="W4" s="15">
        <f>T4*18%</f>
        <v>1440</v>
      </c>
      <c r="X4" s="13">
        <f t="shared" si="0"/>
        <v>9440</v>
      </c>
    </row>
    <row r="5" spans="1:24" s="16" customFormat="1" ht="12.75" customHeight="1" x14ac:dyDescent="0.25">
      <c r="A5" s="5" t="s">
        <v>39</v>
      </c>
      <c r="B5" s="6">
        <v>37930</v>
      </c>
      <c r="C5" s="6"/>
      <c r="D5" s="7" t="s">
        <v>99</v>
      </c>
      <c r="E5" s="8">
        <v>43383</v>
      </c>
      <c r="F5" s="9" t="s">
        <v>94</v>
      </c>
      <c r="G5" s="9" t="s">
        <v>95</v>
      </c>
      <c r="H5" s="9"/>
      <c r="I5" s="9"/>
      <c r="J5" s="6" t="s">
        <v>40</v>
      </c>
      <c r="K5" s="6" t="s">
        <v>41</v>
      </c>
      <c r="L5" s="6" t="s">
        <v>42</v>
      </c>
      <c r="M5" s="6"/>
      <c r="N5" s="6" t="s">
        <v>43</v>
      </c>
      <c r="O5" s="6" t="s">
        <v>34</v>
      </c>
      <c r="P5" s="6" t="s">
        <v>44</v>
      </c>
      <c r="Q5" s="6" t="s">
        <v>45</v>
      </c>
      <c r="R5" s="12" t="s">
        <v>46</v>
      </c>
      <c r="S5" s="12">
        <v>8220050506</v>
      </c>
      <c r="T5" s="13">
        <v>8000</v>
      </c>
      <c r="U5" s="14">
        <v>0</v>
      </c>
      <c r="V5" s="14">
        <v>0</v>
      </c>
      <c r="W5" s="15">
        <f>T5*18%</f>
        <v>1440</v>
      </c>
      <c r="X5" s="13">
        <f t="shared" si="0"/>
        <v>9440</v>
      </c>
    </row>
    <row r="6" spans="1:24" s="16" customFormat="1" ht="12.75" customHeight="1" x14ac:dyDescent="0.25">
      <c r="A6" s="18" t="s">
        <v>58</v>
      </c>
      <c r="B6" s="6">
        <v>19170</v>
      </c>
      <c r="C6" s="6"/>
      <c r="D6" s="7" t="s">
        <v>100</v>
      </c>
      <c r="E6" s="19">
        <v>43383</v>
      </c>
      <c r="F6" s="20" t="s">
        <v>94</v>
      </c>
      <c r="G6" s="20" t="s">
        <v>95</v>
      </c>
      <c r="H6" s="20"/>
      <c r="I6" s="20"/>
      <c r="J6" s="21" t="s">
        <v>59</v>
      </c>
      <c r="K6" s="6" t="s">
        <v>60</v>
      </c>
      <c r="L6" s="6" t="s">
        <v>61</v>
      </c>
      <c r="M6" s="6"/>
      <c r="N6" s="6" t="s">
        <v>62</v>
      </c>
      <c r="O6" s="6" t="s">
        <v>63</v>
      </c>
      <c r="P6" s="6"/>
      <c r="Q6" s="6" t="s">
        <v>64</v>
      </c>
      <c r="R6" s="21" t="s">
        <v>65</v>
      </c>
      <c r="S6" s="21" t="s">
        <v>66</v>
      </c>
      <c r="T6" s="13">
        <v>8000</v>
      </c>
      <c r="U6" s="14">
        <v>0</v>
      </c>
      <c r="V6" s="14">
        <v>0</v>
      </c>
      <c r="W6" s="14">
        <v>0</v>
      </c>
      <c r="X6" s="13">
        <f t="shared" si="0"/>
        <v>8000</v>
      </c>
    </row>
    <row r="7" spans="1:24" s="26" customFormat="1" ht="45" x14ac:dyDescent="0.25">
      <c r="A7" s="22" t="s">
        <v>70</v>
      </c>
      <c r="B7" s="23">
        <v>31481</v>
      </c>
      <c r="C7" s="23"/>
      <c r="D7" s="7" t="s">
        <v>101</v>
      </c>
      <c r="E7" s="19">
        <v>43383</v>
      </c>
      <c r="F7" s="9" t="s">
        <v>105</v>
      </c>
      <c r="G7" s="20" t="s">
        <v>106</v>
      </c>
      <c r="H7" s="24"/>
      <c r="I7" s="24"/>
      <c r="J7" s="23" t="s">
        <v>71</v>
      </c>
      <c r="K7" s="23" t="s">
        <v>72</v>
      </c>
      <c r="L7" s="23" t="s">
        <v>73</v>
      </c>
      <c r="M7" s="23" t="s">
        <v>74</v>
      </c>
      <c r="N7" s="23" t="s">
        <v>75</v>
      </c>
      <c r="O7" s="23" t="s">
        <v>34</v>
      </c>
      <c r="P7" s="23">
        <v>636004</v>
      </c>
      <c r="Q7" s="6" t="s">
        <v>76</v>
      </c>
      <c r="R7" s="21" t="s">
        <v>77</v>
      </c>
      <c r="S7" s="23">
        <v>9659511344</v>
      </c>
      <c r="T7" s="13">
        <v>55799</v>
      </c>
      <c r="U7" s="14">
        <v>0</v>
      </c>
      <c r="V7" s="14">
        <v>0</v>
      </c>
      <c r="W7" s="15">
        <f t="shared" ref="W7" si="1">T7*18%</f>
        <v>10043.82</v>
      </c>
      <c r="X7" s="25">
        <f t="shared" ref="X7:X12" si="2">T7+U7+V7+W7</f>
        <v>65842.820000000007</v>
      </c>
    </row>
    <row r="8" spans="1:24" s="26" customFormat="1" ht="45" x14ac:dyDescent="0.25">
      <c r="A8" s="22" t="s">
        <v>78</v>
      </c>
      <c r="B8" s="23">
        <v>31891</v>
      </c>
      <c r="C8" s="23"/>
      <c r="D8" s="7" t="s">
        <v>102</v>
      </c>
      <c r="E8" s="19">
        <v>43383</v>
      </c>
      <c r="F8" s="9" t="s">
        <v>105</v>
      </c>
      <c r="G8" s="20" t="s">
        <v>106</v>
      </c>
      <c r="H8" s="24"/>
      <c r="I8" s="24"/>
      <c r="J8" s="23" t="s">
        <v>79</v>
      </c>
      <c r="K8" s="23" t="s">
        <v>80</v>
      </c>
      <c r="L8" s="23" t="s">
        <v>81</v>
      </c>
      <c r="M8" s="23" t="s">
        <v>82</v>
      </c>
      <c r="N8" s="23" t="s">
        <v>83</v>
      </c>
      <c r="O8" s="23" t="s">
        <v>57</v>
      </c>
      <c r="P8" s="23">
        <v>678007</v>
      </c>
      <c r="Q8" s="6" t="s">
        <v>84</v>
      </c>
      <c r="R8" s="21" t="s">
        <v>85</v>
      </c>
      <c r="S8" s="23">
        <v>8111995525</v>
      </c>
      <c r="T8" s="13">
        <v>55799</v>
      </c>
      <c r="U8" s="14">
        <v>0</v>
      </c>
      <c r="V8" s="14">
        <v>0</v>
      </c>
      <c r="W8" s="15">
        <f t="shared" ref="W8" si="3">T8*18%</f>
        <v>10043.82</v>
      </c>
      <c r="X8" s="25">
        <f t="shared" si="2"/>
        <v>65842.820000000007</v>
      </c>
    </row>
    <row r="9" spans="1:24" s="26" customFormat="1" ht="30" x14ac:dyDescent="0.25">
      <c r="A9" s="5" t="s">
        <v>47</v>
      </c>
      <c r="B9" s="6">
        <v>37011</v>
      </c>
      <c r="C9" s="6"/>
      <c r="D9" s="7" t="s">
        <v>103</v>
      </c>
      <c r="E9" s="19">
        <v>43383</v>
      </c>
      <c r="F9" s="20" t="s">
        <v>94</v>
      </c>
      <c r="G9" s="20" t="s">
        <v>95</v>
      </c>
      <c r="H9" s="20"/>
      <c r="I9" s="20"/>
      <c r="J9" s="6" t="s">
        <v>48</v>
      </c>
      <c r="K9" s="6" t="s">
        <v>49</v>
      </c>
      <c r="L9" s="6" t="s">
        <v>50</v>
      </c>
      <c r="M9" s="6"/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6">
        <v>9731964499</v>
      </c>
      <c r="T9" s="13">
        <v>8000</v>
      </c>
      <c r="U9" s="25">
        <f>T9*9%</f>
        <v>720</v>
      </c>
      <c r="V9" s="25">
        <f>T9*9%</f>
        <v>720</v>
      </c>
      <c r="W9" s="14">
        <v>0</v>
      </c>
      <c r="X9" s="25">
        <f t="shared" si="2"/>
        <v>9440</v>
      </c>
    </row>
    <row r="10" spans="1:24" s="26" customFormat="1" ht="30" x14ac:dyDescent="0.25">
      <c r="A10" s="5" t="s">
        <v>47</v>
      </c>
      <c r="B10" s="21">
        <v>31450</v>
      </c>
      <c r="C10" s="21"/>
      <c r="D10" s="7" t="s">
        <v>104</v>
      </c>
      <c r="E10" s="19">
        <v>43383</v>
      </c>
      <c r="F10" s="20" t="s">
        <v>94</v>
      </c>
      <c r="G10" s="20" t="s">
        <v>95</v>
      </c>
      <c r="H10" s="20"/>
      <c r="I10" s="20"/>
      <c r="J10" s="21" t="s">
        <v>48</v>
      </c>
      <c r="K10" s="21" t="s">
        <v>67</v>
      </c>
      <c r="L10" s="21" t="s">
        <v>68</v>
      </c>
      <c r="M10" s="23"/>
      <c r="N10" s="21" t="s">
        <v>69</v>
      </c>
      <c r="O10" s="21" t="s">
        <v>52</v>
      </c>
      <c r="P10" s="21">
        <v>583201</v>
      </c>
      <c r="Q10" s="6" t="s">
        <v>54</v>
      </c>
      <c r="R10" s="21" t="s">
        <v>55</v>
      </c>
      <c r="S10" s="21">
        <v>9731964499</v>
      </c>
      <c r="T10" s="13">
        <v>8000</v>
      </c>
      <c r="U10" s="25">
        <f>T10*9%</f>
        <v>720</v>
      </c>
      <c r="V10" s="25">
        <f>T10*9%</f>
        <v>720</v>
      </c>
      <c r="W10" s="14">
        <v>0</v>
      </c>
      <c r="X10" s="25">
        <f t="shared" si="2"/>
        <v>9440</v>
      </c>
    </row>
    <row r="11" spans="1:24" s="26" customFormat="1" ht="45" x14ac:dyDescent="0.25">
      <c r="A11" s="27" t="s">
        <v>113</v>
      </c>
      <c r="B11" s="24"/>
      <c r="C11" s="24"/>
      <c r="D11" s="28" t="s">
        <v>109</v>
      </c>
      <c r="E11" s="19">
        <v>43383</v>
      </c>
      <c r="F11" s="20" t="s">
        <v>116</v>
      </c>
      <c r="G11" s="20" t="s">
        <v>117</v>
      </c>
      <c r="H11" s="20" t="s">
        <v>118</v>
      </c>
      <c r="I11" s="20" t="s">
        <v>119</v>
      </c>
      <c r="J11" s="6" t="s">
        <v>120</v>
      </c>
      <c r="K11" s="6" t="s">
        <v>123</v>
      </c>
      <c r="L11" s="6" t="s">
        <v>126</v>
      </c>
      <c r="M11" s="24"/>
      <c r="N11" s="6" t="s">
        <v>129</v>
      </c>
      <c r="O11" s="6" t="s">
        <v>56</v>
      </c>
      <c r="P11" s="6">
        <v>500076</v>
      </c>
      <c r="Q11" s="24"/>
      <c r="R11" s="6" t="s">
        <v>134</v>
      </c>
      <c r="S11" s="6">
        <v>9100114810</v>
      </c>
      <c r="T11" s="13">
        <v>7500</v>
      </c>
      <c r="U11" s="14">
        <v>0</v>
      </c>
      <c r="V11" s="14">
        <v>0</v>
      </c>
      <c r="W11" s="15">
        <f t="shared" ref="W11" si="4">T11*18%</f>
        <v>1350</v>
      </c>
      <c r="X11" s="25">
        <f t="shared" si="2"/>
        <v>8850</v>
      </c>
    </row>
    <row r="12" spans="1:24" s="26" customFormat="1" ht="45" x14ac:dyDescent="0.25">
      <c r="A12" s="27" t="s">
        <v>114</v>
      </c>
      <c r="B12" s="24"/>
      <c r="C12" s="24"/>
      <c r="D12" s="28" t="s">
        <v>110</v>
      </c>
      <c r="E12" s="19">
        <v>43383</v>
      </c>
      <c r="F12" s="20" t="s">
        <v>135</v>
      </c>
      <c r="G12" s="20" t="s">
        <v>136</v>
      </c>
      <c r="H12" s="24"/>
      <c r="I12" s="24"/>
      <c r="J12" s="6" t="s">
        <v>121</v>
      </c>
      <c r="K12" s="6" t="s">
        <v>124</v>
      </c>
      <c r="L12" s="6" t="s">
        <v>127</v>
      </c>
      <c r="M12" s="24"/>
      <c r="N12" s="6" t="s">
        <v>130</v>
      </c>
      <c r="O12" s="6" t="s">
        <v>52</v>
      </c>
      <c r="P12" s="6">
        <v>560027</v>
      </c>
      <c r="Q12" s="24"/>
      <c r="R12" s="6" t="s">
        <v>132</v>
      </c>
      <c r="S12" s="6">
        <v>9741268686</v>
      </c>
      <c r="T12" s="13">
        <v>35000</v>
      </c>
      <c r="U12" s="25">
        <f>T12*9%</f>
        <v>3150</v>
      </c>
      <c r="V12" s="25">
        <f>T12*9%</f>
        <v>3150</v>
      </c>
      <c r="W12" s="14">
        <v>0</v>
      </c>
      <c r="X12" s="25">
        <f t="shared" si="2"/>
        <v>41300</v>
      </c>
    </row>
    <row r="13" spans="1:24" s="26" customFormat="1" ht="45" x14ac:dyDescent="0.25">
      <c r="A13" s="27" t="s">
        <v>115</v>
      </c>
      <c r="B13" s="24"/>
      <c r="C13" s="24">
        <v>4589254285</v>
      </c>
      <c r="D13" s="28" t="s">
        <v>111</v>
      </c>
      <c r="E13" s="19">
        <v>43383</v>
      </c>
      <c r="F13" s="20" t="s">
        <v>137</v>
      </c>
      <c r="G13" s="24" t="s">
        <v>138</v>
      </c>
      <c r="H13" s="29" t="s">
        <v>139</v>
      </c>
      <c r="I13" s="24"/>
      <c r="J13" s="6" t="s">
        <v>122</v>
      </c>
      <c r="K13" s="6" t="s">
        <v>125</v>
      </c>
      <c r="L13" s="6" t="s">
        <v>128</v>
      </c>
      <c r="M13" s="24"/>
      <c r="N13" s="6" t="s">
        <v>131</v>
      </c>
      <c r="O13" s="6" t="s">
        <v>34</v>
      </c>
      <c r="P13" s="6">
        <v>600067</v>
      </c>
      <c r="Q13" s="24"/>
      <c r="R13" s="6" t="s">
        <v>133</v>
      </c>
      <c r="S13" s="6">
        <v>9891909999</v>
      </c>
      <c r="T13" s="13">
        <v>730000</v>
      </c>
      <c r="U13" s="14">
        <v>0</v>
      </c>
      <c r="V13" s="14">
        <v>0</v>
      </c>
      <c r="W13" s="15">
        <f t="shared" ref="W13:W14" si="5">T13*18%</f>
        <v>131400</v>
      </c>
      <c r="X13" s="25">
        <f t="shared" ref="X13:X14" si="6">T13+U13+V13+W13</f>
        <v>861400</v>
      </c>
    </row>
    <row r="14" spans="1:24" s="26" customFormat="1" x14ac:dyDescent="0.25">
      <c r="A14" s="27" t="s">
        <v>115</v>
      </c>
      <c r="B14" s="24"/>
      <c r="C14" s="24"/>
      <c r="D14" s="28" t="s">
        <v>112</v>
      </c>
      <c r="E14" s="19">
        <v>43383</v>
      </c>
      <c r="F14" s="20" t="s">
        <v>140</v>
      </c>
      <c r="G14" s="24" t="s">
        <v>141</v>
      </c>
      <c r="H14" s="24"/>
      <c r="I14" s="24"/>
      <c r="J14" s="6" t="s">
        <v>122</v>
      </c>
      <c r="K14" s="6" t="s">
        <v>125</v>
      </c>
      <c r="L14" s="6" t="s">
        <v>128</v>
      </c>
      <c r="M14" s="24"/>
      <c r="N14" s="6" t="s">
        <v>131</v>
      </c>
      <c r="O14" s="6" t="s">
        <v>34</v>
      </c>
      <c r="P14" s="6">
        <v>600067</v>
      </c>
      <c r="Q14" s="24"/>
      <c r="R14" s="6" t="s">
        <v>133</v>
      </c>
      <c r="S14" s="6">
        <v>9891909999</v>
      </c>
      <c r="T14" s="13">
        <v>695500</v>
      </c>
      <c r="U14" s="14">
        <v>0</v>
      </c>
      <c r="V14" s="14">
        <v>0</v>
      </c>
      <c r="W14" s="15">
        <f t="shared" si="5"/>
        <v>125190</v>
      </c>
      <c r="X14" s="25">
        <f t="shared" si="6"/>
        <v>820690</v>
      </c>
    </row>
  </sheetData>
  <hyperlinks>
    <hyperlink ref="Q2" r:id="rId1"/>
    <hyperlink ref="Q4" r:id="rId2"/>
    <hyperlink ref="Q5" r:id="rId3"/>
    <hyperlink ref="Q7" r:id="rId4"/>
    <hyperlink ref="Q8" r:id="rId5"/>
    <hyperlink ref="Q1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AMC_Nov'18 and May'18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2018-10-24T13:44:24Z</dcterms:modified>
</cp:coreProperties>
</file>