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95170\Desktop\"/>
    </mc:Choice>
  </mc:AlternateContent>
  <xr:revisionPtr revIDLastSave="0" documentId="13_ncr:40009_{5D3DDF09-28D5-4DE0-92EC-215409D4A9AC}" xr6:coauthVersionLast="36" xr6:coauthVersionMax="36" xr10:uidLastSave="{00000000-0000-0000-0000-000000000000}"/>
  <bookViews>
    <workbookView xWindow="0" yWindow="0" windowWidth="30720" windowHeight="14100" activeTab="1"/>
  </bookViews>
  <sheets>
    <sheet name="raw data" sheetId="1" r:id="rId1"/>
    <sheet name="Comparison tables" sheetId="2" r:id="rId2"/>
  </sheets>
  <definedNames>
    <definedName name="_xlnm._FilterDatabase" localSheetId="0" hidden="1">'raw data'!$A$1:$H$388</definedName>
  </definedNames>
  <calcPr calcId="0"/>
</workbook>
</file>

<file path=xl/calcChain.xml><?xml version="1.0" encoding="utf-8"?>
<calcChain xmlns="http://schemas.openxmlformats.org/spreadsheetml/2006/main">
  <c r="AB24" i="2" l="1"/>
  <c r="AB25" i="2"/>
  <c r="AB26" i="2"/>
  <c r="AB27" i="2"/>
  <c r="AB28" i="2"/>
  <c r="AB29" i="2"/>
  <c r="AA24" i="2"/>
  <c r="AA25" i="2"/>
  <c r="AA26" i="2"/>
  <c r="AA27" i="2"/>
  <c r="AA28" i="2"/>
  <c r="AA29" i="2"/>
  <c r="Z24" i="2"/>
  <c r="Z25" i="2"/>
  <c r="Z26" i="2"/>
  <c r="Z27" i="2"/>
  <c r="Z28" i="2"/>
  <c r="Z29" i="2"/>
  <c r="Y24" i="2"/>
  <c r="Y25" i="2"/>
  <c r="Y26" i="2"/>
  <c r="Y27" i="2"/>
  <c r="Y28" i="2"/>
  <c r="Y29" i="2"/>
  <c r="X24" i="2"/>
  <c r="X25" i="2"/>
  <c r="X26" i="2"/>
  <c r="X27" i="2"/>
  <c r="X28" i="2"/>
  <c r="X29" i="2"/>
  <c r="W24" i="2"/>
  <c r="W25" i="2"/>
  <c r="W26" i="2"/>
  <c r="W27" i="2"/>
  <c r="W28" i="2"/>
  <c r="W29" i="2"/>
  <c r="X23" i="2"/>
  <c r="Y23" i="2"/>
  <c r="Z23" i="2"/>
  <c r="AA23" i="2"/>
  <c r="AB23" i="2"/>
  <c r="W23" i="2"/>
  <c r="AC15" i="2"/>
  <c r="AC10" i="2"/>
  <c r="AC11" i="2"/>
  <c r="AC12" i="2"/>
  <c r="AC13" i="2"/>
  <c r="AC14" i="2"/>
  <c r="AC9" i="2"/>
  <c r="Z17" i="2"/>
  <c r="X17" i="2"/>
  <c r="W17" i="2"/>
  <c r="Y17" i="2"/>
  <c r="AA17" i="2"/>
  <c r="V17" i="2"/>
  <c r="V9" i="2"/>
  <c r="AA10" i="2"/>
  <c r="AA11" i="2"/>
  <c r="AA12" i="2"/>
  <c r="AA13" i="2"/>
  <c r="AA14" i="2"/>
  <c r="AA15" i="2"/>
  <c r="AA9" i="2"/>
  <c r="Z10" i="2"/>
  <c r="Z11" i="2"/>
  <c r="Z12" i="2"/>
  <c r="Z13" i="2"/>
  <c r="Z14" i="2"/>
  <c r="Z15" i="2"/>
  <c r="Z9" i="2"/>
  <c r="Y10" i="2"/>
  <c r="Y11" i="2"/>
  <c r="Y12" i="2"/>
  <c r="Y13" i="2"/>
  <c r="Y14" i="2"/>
  <c r="Y15" i="2"/>
  <c r="Y9" i="2"/>
  <c r="X10" i="2"/>
  <c r="X11" i="2"/>
  <c r="X12" i="2"/>
  <c r="X13" i="2"/>
  <c r="X14" i="2"/>
  <c r="X15" i="2"/>
  <c r="X9" i="2"/>
  <c r="W10" i="2"/>
  <c r="W11" i="2"/>
  <c r="W12" i="2"/>
  <c r="W13" i="2"/>
  <c r="W14" i="2"/>
  <c r="W15" i="2"/>
  <c r="W9" i="2"/>
  <c r="V10" i="2"/>
  <c r="V11" i="2"/>
  <c r="V12" i="2"/>
  <c r="V13" i="2"/>
  <c r="V14" i="2"/>
  <c r="V15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2" i="1"/>
  <c r="Q15" i="2"/>
  <c r="O15" i="2"/>
  <c r="I12" i="2"/>
  <c r="R12" i="2" s="1"/>
  <c r="I13" i="2"/>
  <c r="R13" i="2" s="1"/>
  <c r="I14" i="2"/>
  <c r="R14" i="2" s="1"/>
  <c r="I15" i="2"/>
  <c r="R15" i="2" s="1"/>
  <c r="I9" i="2"/>
  <c r="R9" i="2" s="1"/>
  <c r="I10" i="2"/>
  <c r="R10" i="2" s="1"/>
  <c r="I11" i="2"/>
  <c r="R11" i="2" s="1"/>
  <c r="H12" i="2"/>
  <c r="Q12" i="2" s="1"/>
  <c r="H13" i="2"/>
  <c r="Q13" i="2" s="1"/>
  <c r="H14" i="2"/>
  <c r="Q14" i="2" s="1"/>
  <c r="H15" i="2"/>
  <c r="H9" i="2"/>
  <c r="Q9" i="2" s="1"/>
  <c r="H10" i="2"/>
  <c r="Q10" i="2" s="1"/>
  <c r="H11" i="2"/>
  <c r="Q11" i="2" s="1"/>
  <c r="G12" i="2"/>
  <c r="P12" i="2" s="1"/>
  <c r="G13" i="2"/>
  <c r="P13" i="2" s="1"/>
  <c r="G14" i="2"/>
  <c r="P14" i="2" s="1"/>
  <c r="G15" i="2"/>
  <c r="P15" i="2" s="1"/>
  <c r="G9" i="2"/>
  <c r="P9" i="2" s="1"/>
  <c r="G10" i="2"/>
  <c r="P10" i="2" s="1"/>
  <c r="G11" i="2"/>
  <c r="P11" i="2" s="1"/>
  <c r="F12" i="2"/>
  <c r="O12" i="2" s="1"/>
  <c r="F13" i="2"/>
  <c r="O13" i="2" s="1"/>
  <c r="F14" i="2"/>
  <c r="O14" i="2" s="1"/>
  <c r="F15" i="2"/>
  <c r="F9" i="2"/>
  <c r="O9" i="2" s="1"/>
  <c r="F10" i="2"/>
  <c r="O10" i="2" s="1"/>
  <c r="F11" i="2"/>
  <c r="O11" i="2" s="1"/>
  <c r="E12" i="2"/>
  <c r="N12" i="2" s="1"/>
  <c r="E13" i="2"/>
  <c r="N13" i="2" s="1"/>
  <c r="E14" i="2"/>
  <c r="N14" i="2" s="1"/>
  <c r="E15" i="2"/>
  <c r="N15" i="2" s="1"/>
  <c r="E9" i="2"/>
  <c r="N9" i="2" s="1"/>
  <c r="E10" i="2"/>
  <c r="N10" i="2" s="1"/>
  <c r="E11" i="2"/>
  <c r="N11" i="2" s="1"/>
  <c r="D9" i="2"/>
  <c r="M9" i="2" s="1"/>
  <c r="M22" i="2" s="1"/>
  <c r="D10" i="2"/>
  <c r="M10" i="2" s="1"/>
  <c r="D12" i="2"/>
  <c r="M12" i="2" s="1"/>
  <c r="D13" i="2"/>
  <c r="M13" i="2" s="1"/>
  <c r="D14" i="2"/>
  <c r="M14" i="2" s="1"/>
  <c r="D15" i="2"/>
  <c r="M15" i="2" s="1"/>
  <c r="D11" i="2"/>
  <c r="M11" i="2" s="1"/>
  <c r="M25" i="2" l="1"/>
  <c r="M23" i="2"/>
  <c r="Q24" i="2"/>
  <c r="Q23" i="2"/>
  <c r="N24" i="2"/>
  <c r="O25" i="2"/>
  <c r="N22" i="2"/>
  <c r="Q26" i="2"/>
  <c r="P23" i="2"/>
  <c r="N27" i="2"/>
  <c r="P22" i="2"/>
  <c r="M24" i="2"/>
  <c r="P28" i="2"/>
  <c r="M28" i="2"/>
  <c r="R28" i="2"/>
  <c r="O22" i="2"/>
  <c r="R26" i="2"/>
  <c r="R25" i="2"/>
  <c r="O26" i="2"/>
  <c r="N23" i="2"/>
  <c r="Q27" i="2"/>
  <c r="P24" i="2"/>
  <c r="N28" i="2"/>
  <c r="Q25" i="2"/>
  <c r="R24" i="2"/>
  <c r="N26" i="2"/>
  <c r="R23" i="2"/>
  <c r="N25" i="2"/>
  <c r="P27" i="2"/>
  <c r="R22" i="2"/>
  <c r="M27" i="2"/>
  <c r="O24" i="2"/>
  <c r="P26" i="2"/>
  <c r="M26" i="2"/>
  <c r="O23" i="2"/>
  <c r="P25" i="2"/>
  <c r="R27" i="2"/>
  <c r="O27" i="2"/>
  <c r="Q22" i="2"/>
  <c r="O28" i="2"/>
  <c r="Q28" i="2"/>
</calcChain>
</file>

<file path=xl/sharedStrings.xml><?xml version="1.0" encoding="utf-8"?>
<sst xmlns="http://schemas.openxmlformats.org/spreadsheetml/2006/main" count="862" uniqueCount="24">
  <si>
    <t>Detector</t>
  </si>
  <si>
    <t>detections</t>
  </si>
  <si>
    <t>time for detections</t>
  </si>
  <si>
    <t>descriptor</t>
  </si>
  <si>
    <t>time for decriptor</t>
  </si>
  <si>
    <t>number of matches</t>
  </si>
  <si>
    <t>match time</t>
  </si>
  <si>
    <t>Shi-Tomasi</t>
  </si>
  <si>
    <t>BRISK</t>
  </si>
  <si>
    <t>BRIEF</t>
  </si>
  <si>
    <t>ORB</t>
  </si>
  <si>
    <t>FREAK</t>
  </si>
  <si>
    <t>AKAZE</t>
  </si>
  <si>
    <t>SIFT</t>
  </si>
  <si>
    <t>Harris</t>
  </si>
  <si>
    <t>FAST</t>
  </si>
  <si>
    <t>Descriptor</t>
  </si>
  <si>
    <t>Total matched Keypoints</t>
  </si>
  <si>
    <t>det+ext time</t>
  </si>
  <si>
    <t>Avg Time for detector + descriptor</t>
  </si>
  <si>
    <t>Sum of matched keypoints</t>
  </si>
  <si>
    <t>Avg of matched keypoints</t>
  </si>
  <si>
    <t>Avg / Time of matched keypoints</t>
  </si>
  <si>
    <t>Avg matched keypoints / Avg Time for detector + 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</si>
</sst>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1" workbookViewId="0">
      <selection activeCell="H389" sqref="H389"/>
    </sheetView>
  </sheetViews>
  <sheetFormatPr defaultRowHeight="14.4" x14ac:dyDescent="0.3"/>
  <cols>
    <col min="1" max="1" width="10.44140625" bestFit="1" customWidth="1"/>
    <col min="2" max="2" width="20.5546875" customWidth="1"/>
    <col min="3" max="3" width="17.77734375" bestFit="1" customWidth="1"/>
    <col min="4" max="4" width="9.6640625" bestFit="1" customWidth="1"/>
    <col min="5" max="5" width="16.33203125" bestFit="1" customWidth="1"/>
    <col min="6" max="6" width="17.88671875" bestFit="1" customWidth="1"/>
    <col min="7" max="7" width="1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3">
      <c r="A2" t="s">
        <v>7</v>
      </c>
      <c r="B2">
        <v>1370</v>
      </c>
      <c r="C2">
        <v>22.104299999999999</v>
      </c>
      <c r="D2" t="s">
        <v>8</v>
      </c>
      <c r="E2">
        <v>1.6485700000000001</v>
      </c>
      <c r="H2">
        <f>C2+E2</f>
        <v>23.752869999999998</v>
      </c>
    </row>
    <row r="3" spans="1:8" x14ac:dyDescent="0.3">
      <c r="A3" t="s">
        <v>7</v>
      </c>
      <c r="B3">
        <v>1301</v>
      </c>
      <c r="C3">
        <v>16.9787</v>
      </c>
      <c r="D3" t="s">
        <v>8</v>
      </c>
      <c r="E3">
        <v>2.3039800000000001</v>
      </c>
      <c r="F3">
        <v>84</v>
      </c>
      <c r="G3">
        <v>0.49329400000000001</v>
      </c>
      <c r="H3">
        <f t="shared" ref="H3:H66" si="0">C3+E3</f>
        <v>19.282679999999999</v>
      </c>
    </row>
    <row r="4" spans="1:8" x14ac:dyDescent="0.3">
      <c r="A4" t="s">
        <v>7</v>
      </c>
      <c r="B4">
        <v>1361</v>
      </c>
      <c r="C4">
        <v>16.880299999999998</v>
      </c>
      <c r="D4" t="s">
        <v>8</v>
      </c>
      <c r="E4">
        <v>2.32315</v>
      </c>
      <c r="F4">
        <v>80</v>
      </c>
      <c r="G4">
        <v>0.43029800000000001</v>
      </c>
      <c r="H4">
        <f t="shared" si="0"/>
        <v>19.203449999999997</v>
      </c>
    </row>
    <row r="5" spans="1:8" x14ac:dyDescent="0.3">
      <c r="A5" t="s">
        <v>7</v>
      </c>
      <c r="B5">
        <v>1358</v>
      </c>
      <c r="C5">
        <v>16.159600000000001</v>
      </c>
      <c r="D5" t="s">
        <v>8</v>
      </c>
      <c r="E5">
        <v>2.2096300000000002</v>
      </c>
      <c r="F5">
        <v>73</v>
      </c>
      <c r="G5">
        <v>0.42738599999999999</v>
      </c>
      <c r="H5">
        <f t="shared" si="0"/>
        <v>18.369230000000002</v>
      </c>
    </row>
    <row r="6" spans="1:8" x14ac:dyDescent="0.3">
      <c r="A6" t="s">
        <v>7</v>
      </c>
      <c r="B6">
        <v>1333</v>
      </c>
      <c r="C6">
        <v>16.008099999999999</v>
      </c>
      <c r="D6" t="s">
        <v>8</v>
      </c>
      <c r="E6">
        <v>2.26681</v>
      </c>
      <c r="F6">
        <v>77</v>
      </c>
      <c r="G6">
        <v>0.50700000000000001</v>
      </c>
      <c r="H6">
        <f t="shared" si="0"/>
        <v>18.274909999999998</v>
      </c>
    </row>
    <row r="7" spans="1:8" x14ac:dyDescent="0.3">
      <c r="A7" t="s">
        <v>7</v>
      </c>
      <c r="B7">
        <v>1284</v>
      </c>
      <c r="C7">
        <v>16.375499999999999</v>
      </c>
      <c r="D7" t="s">
        <v>8</v>
      </c>
      <c r="E7">
        <v>2.2304200000000001</v>
      </c>
      <c r="F7">
        <v>74</v>
      </c>
      <c r="G7">
        <v>0.62444699999999997</v>
      </c>
      <c r="H7">
        <f t="shared" si="0"/>
        <v>18.605919999999998</v>
      </c>
    </row>
    <row r="8" spans="1:8" x14ac:dyDescent="0.3">
      <c r="A8" t="s">
        <v>7</v>
      </c>
      <c r="B8">
        <v>1322</v>
      </c>
      <c r="C8">
        <v>16.0975</v>
      </c>
      <c r="D8" t="s">
        <v>8</v>
      </c>
      <c r="E8">
        <v>2.2990599999999999</v>
      </c>
      <c r="F8">
        <v>70</v>
      </c>
      <c r="G8">
        <v>0.458264</v>
      </c>
      <c r="H8">
        <f t="shared" si="0"/>
        <v>18.396560000000001</v>
      </c>
    </row>
    <row r="9" spans="1:8" x14ac:dyDescent="0.3">
      <c r="A9" t="s">
        <v>7</v>
      </c>
      <c r="B9">
        <v>1366</v>
      </c>
      <c r="C9">
        <v>15.8283</v>
      </c>
      <c r="D9" t="s">
        <v>8</v>
      </c>
      <c r="E9">
        <v>2.3773900000000001</v>
      </c>
      <c r="F9">
        <v>79</v>
      </c>
      <c r="G9">
        <v>0.58314299999999997</v>
      </c>
      <c r="H9">
        <f t="shared" si="0"/>
        <v>18.205690000000001</v>
      </c>
    </row>
    <row r="10" spans="1:8" x14ac:dyDescent="0.3">
      <c r="A10" t="s">
        <v>7</v>
      </c>
      <c r="B10">
        <v>1389</v>
      </c>
      <c r="C10">
        <v>16.2182</v>
      </c>
      <c r="D10" t="s">
        <v>8</v>
      </c>
      <c r="E10">
        <v>2.1374300000000002</v>
      </c>
      <c r="F10">
        <v>81</v>
      </c>
      <c r="G10">
        <v>0.46058900000000003</v>
      </c>
      <c r="H10">
        <f t="shared" si="0"/>
        <v>18.355629999999998</v>
      </c>
    </row>
    <row r="11" spans="1:8" x14ac:dyDescent="0.3">
      <c r="A11" t="s">
        <v>7</v>
      </c>
      <c r="B11">
        <v>1339</v>
      </c>
      <c r="C11">
        <v>15.9788</v>
      </c>
      <c r="D11" t="s">
        <v>8</v>
      </c>
      <c r="E11">
        <v>2.2494299999999998</v>
      </c>
      <c r="F11">
        <v>72</v>
      </c>
      <c r="G11">
        <v>0.42299900000000001</v>
      </c>
      <c r="H11">
        <f t="shared" si="0"/>
        <v>18.22823</v>
      </c>
    </row>
    <row r="12" spans="1:8" x14ac:dyDescent="0.3">
      <c r="A12" t="s">
        <v>7</v>
      </c>
      <c r="B12">
        <v>1370</v>
      </c>
      <c r="C12">
        <v>15.7872</v>
      </c>
      <c r="D12" t="s">
        <v>9</v>
      </c>
      <c r="E12">
        <v>1.2499199999999999</v>
      </c>
      <c r="H12">
        <f t="shared" si="0"/>
        <v>17.037120000000002</v>
      </c>
    </row>
    <row r="13" spans="1:8" x14ac:dyDescent="0.3">
      <c r="A13" t="s">
        <v>7</v>
      </c>
      <c r="B13">
        <v>1301</v>
      </c>
      <c r="C13">
        <v>15.981</v>
      </c>
      <c r="D13" t="s">
        <v>9</v>
      </c>
      <c r="E13">
        <v>1.23055</v>
      </c>
      <c r="F13">
        <v>96</v>
      </c>
      <c r="G13">
        <v>0.28444900000000001</v>
      </c>
      <c r="H13">
        <f t="shared" si="0"/>
        <v>17.211549999999999</v>
      </c>
    </row>
    <row r="14" spans="1:8" x14ac:dyDescent="0.3">
      <c r="A14" t="s">
        <v>7</v>
      </c>
      <c r="B14">
        <v>1361</v>
      </c>
      <c r="C14">
        <v>14.7278</v>
      </c>
      <c r="D14" t="s">
        <v>9</v>
      </c>
      <c r="E14">
        <v>1.17717</v>
      </c>
      <c r="F14">
        <v>93</v>
      </c>
      <c r="G14">
        <v>0.42299599999999998</v>
      </c>
      <c r="H14">
        <f t="shared" si="0"/>
        <v>15.90497</v>
      </c>
    </row>
    <row r="15" spans="1:8" x14ac:dyDescent="0.3">
      <c r="A15" t="s">
        <v>7</v>
      </c>
      <c r="B15">
        <v>1358</v>
      </c>
      <c r="C15">
        <v>14.4633</v>
      </c>
      <c r="D15" t="s">
        <v>9</v>
      </c>
      <c r="E15">
        <v>1.22767</v>
      </c>
      <c r="F15">
        <v>92</v>
      </c>
      <c r="G15">
        <v>0.28972799999999999</v>
      </c>
      <c r="H15">
        <f t="shared" si="0"/>
        <v>15.69097</v>
      </c>
    </row>
    <row r="16" spans="1:8" x14ac:dyDescent="0.3">
      <c r="A16" t="s">
        <v>7</v>
      </c>
      <c r="B16">
        <v>1333</v>
      </c>
      <c r="C16">
        <v>14.754</v>
      </c>
      <c r="D16" t="s">
        <v>9</v>
      </c>
      <c r="E16">
        <v>1.1827399999999999</v>
      </c>
      <c r="F16">
        <v>89</v>
      </c>
      <c r="G16">
        <v>0.37184099999999998</v>
      </c>
      <c r="H16">
        <f t="shared" si="0"/>
        <v>15.93674</v>
      </c>
    </row>
    <row r="17" spans="1:8" x14ac:dyDescent="0.3">
      <c r="A17" t="s">
        <v>7</v>
      </c>
      <c r="B17">
        <v>1284</v>
      </c>
      <c r="C17">
        <v>14.4758</v>
      </c>
      <c r="D17" t="s">
        <v>9</v>
      </c>
      <c r="E17">
        <v>1.19882</v>
      </c>
      <c r="F17">
        <v>92</v>
      </c>
      <c r="G17">
        <v>0.33017600000000003</v>
      </c>
      <c r="H17">
        <f t="shared" si="0"/>
        <v>15.674619999999999</v>
      </c>
    </row>
    <row r="18" spans="1:8" x14ac:dyDescent="0.3">
      <c r="A18" t="s">
        <v>7</v>
      </c>
      <c r="B18">
        <v>1322</v>
      </c>
      <c r="C18">
        <v>14.6737</v>
      </c>
      <c r="D18" t="s">
        <v>9</v>
      </c>
      <c r="E18">
        <v>1.18666</v>
      </c>
      <c r="F18">
        <v>93</v>
      </c>
      <c r="G18">
        <v>0.288105</v>
      </c>
      <c r="H18">
        <f t="shared" si="0"/>
        <v>15.86036</v>
      </c>
    </row>
    <row r="19" spans="1:8" x14ac:dyDescent="0.3">
      <c r="A19" t="s">
        <v>7</v>
      </c>
      <c r="B19">
        <v>1366</v>
      </c>
      <c r="C19">
        <v>14.508599999999999</v>
      </c>
      <c r="D19" t="s">
        <v>9</v>
      </c>
      <c r="E19">
        <v>1.2354700000000001</v>
      </c>
      <c r="F19">
        <v>85</v>
      </c>
      <c r="G19">
        <v>0.30176799999999998</v>
      </c>
      <c r="H19">
        <f t="shared" si="0"/>
        <v>15.744069999999999</v>
      </c>
    </row>
    <row r="20" spans="1:8" x14ac:dyDescent="0.3">
      <c r="A20" t="s">
        <v>7</v>
      </c>
      <c r="B20">
        <v>1389</v>
      </c>
      <c r="C20">
        <v>15.2598</v>
      </c>
      <c r="D20" t="s">
        <v>9</v>
      </c>
      <c r="E20">
        <v>1.13876</v>
      </c>
      <c r="F20">
        <v>91</v>
      </c>
      <c r="G20">
        <v>0.305205</v>
      </c>
      <c r="H20">
        <f t="shared" si="0"/>
        <v>16.39856</v>
      </c>
    </row>
    <row r="21" spans="1:8" x14ac:dyDescent="0.3">
      <c r="A21" t="s">
        <v>7</v>
      </c>
      <c r="B21">
        <v>1339</v>
      </c>
      <c r="C21">
        <v>14.472799999999999</v>
      </c>
      <c r="D21" t="s">
        <v>9</v>
      </c>
      <c r="E21">
        <v>1.13934</v>
      </c>
      <c r="F21">
        <v>85</v>
      </c>
      <c r="G21">
        <v>0.27552399999999999</v>
      </c>
      <c r="H21">
        <f t="shared" si="0"/>
        <v>15.61214</v>
      </c>
    </row>
    <row r="22" spans="1:8" x14ac:dyDescent="0.3">
      <c r="A22" t="s">
        <v>7</v>
      </c>
      <c r="B22">
        <v>1370</v>
      </c>
      <c r="C22">
        <v>14.268599999999999</v>
      </c>
      <c r="D22" t="s">
        <v>10</v>
      </c>
      <c r="E22">
        <v>1.1979500000000001</v>
      </c>
      <c r="H22">
        <f t="shared" si="0"/>
        <v>15.46655</v>
      </c>
    </row>
    <row r="23" spans="1:8" x14ac:dyDescent="0.3">
      <c r="A23" t="s">
        <v>7</v>
      </c>
      <c r="B23">
        <v>1301</v>
      </c>
      <c r="C23">
        <v>15.5578</v>
      </c>
      <c r="D23" t="s">
        <v>10</v>
      </c>
      <c r="E23">
        <v>1.0938000000000001</v>
      </c>
      <c r="F23">
        <v>86</v>
      </c>
      <c r="G23">
        <v>0.30377799999999999</v>
      </c>
      <c r="H23">
        <f t="shared" si="0"/>
        <v>16.651600000000002</v>
      </c>
    </row>
    <row r="24" spans="1:8" x14ac:dyDescent="0.3">
      <c r="A24" t="s">
        <v>7</v>
      </c>
      <c r="B24">
        <v>1361</v>
      </c>
      <c r="C24">
        <v>15.0952</v>
      </c>
      <c r="D24" t="s">
        <v>10</v>
      </c>
      <c r="E24">
        <v>1.1748400000000001</v>
      </c>
      <c r="F24">
        <v>84</v>
      </c>
      <c r="G24">
        <v>0.32686300000000001</v>
      </c>
      <c r="H24">
        <f t="shared" si="0"/>
        <v>16.270040000000002</v>
      </c>
    </row>
    <row r="25" spans="1:8" x14ac:dyDescent="0.3">
      <c r="A25" t="s">
        <v>7</v>
      </c>
      <c r="B25">
        <v>1358</v>
      </c>
      <c r="C25">
        <v>15.1587</v>
      </c>
      <c r="D25" t="s">
        <v>10</v>
      </c>
      <c r="E25">
        <v>1.0898300000000001</v>
      </c>
      <c r="F25">
        <v>87</v>
      </c>
      <c r="G25">
        <v>0.35120200000000001</v>
      </c>
      <c r="H25">
        <f t="shared" si="0"/>
        <v>16.248529999999999</v>
      </c>
    </row>
    <row r="26" spans="1:8" x14ac:dyDescent="0.3">
      <c r="A26" t="s">
        <v>7</v>
      </c>
      <c r="B26">
        <v>1333</v>
      </c>
      <c r="C26">
        <v>15.010400000000001</v>
      </c>
      <c r="D26" t="s">
        <v>10</v>
      </c>
      <c r="E26">
        <v>1.0661</v>
      </c>
      <c r="F26">
        <v>91</v>
      </c>
      <c r="G26">
        <v>0.29955500000000002</v>
      </c>
      <c r="H26">
        <f t="shared" si="0"/>
        <v>16.076499999999999</v>
      </c>
    </row>
    <row r="27" spans="1:8" x14ac:dyDescent="0.3">
      <c r="A27" t="s">
        <v>7</v>
      </c>
      <c r="B27">
        <v>1284</v>
      </c>
      <c r="C27">
        <v>15.168200000000001</v>
      </c>
      <c r="D27" t="s">
        <v>10</v>
      </c>
      <c r="E27">
        <v>1.1493199999999999</v>
      </c>
      <c r="F27">
        <v>87</v>
      </c>
      <c r="G27">
        <v>0.29320000000000002</v>
      </c>
      <c r="H27">
        <f t="shared" si="0"/>
        <v>16.317520000000002</v>
      </c>
    </row>
    <row r="28" spans="1:8" x14ac:dyDescent="0.3">
      <c r="A28" t="s">
        <v>7</v>
      </c>
      <c r="B28">
        <v>1322</v>
      </c>
      <c r="C28">
        <v>15.010199999999999</v>
      </c>
      <c r="D28" t="s">
        <v>10</v>
      </c>
      <c r="E28">
        <v>1.0979099999999999</v>
      </c>
      <c r="F28">
        <v>76</v>
      </c>
      <c r="G28">
        <v>0.284798</v>
      </c>
      <c r="H28">
        <f t="shared" si="0"/>
        <v>16.10811</v>
      </c>
    </row>
    <row r="29" spans="1:8" x14ac:dyDescent="0.3">
      <c r="A29" t="s">
        <v>7</v>
      </c>
      <c r="B29">
        <v>1366</v>
      </c>
      <c r="C29">
        <v>15.3102</v>
      </c>
      <c r="D29" t="s">
        <v>10</v>
      </c>
      <c r="E29">
        <v>1.1219699999999999</v>
      </c>
      <c r="F29">
        <v>81</v>
      </c>
      <c r="G29">
        <v>0.344165</v>
      </c>
      <c r="H29">
        <f t="shared" si="0"/>
        <v>16.432169999999999</v>
      </c>
    </row>
    <row r="30" spans="1:8" x14ac:dyDescent="0.3">
      <c r="A30" t="s">
        <v>7</v>
      </c>
      <c r="B30">
        <v>1389</v>
      </c>
      <c r="C30">
        <v>14.908899999999999</v>
      </c>
      <c r="D30" t="s">
        <v>10</v>
      </c>
      <c r="E30">
        <v>1.0821799999999999</v>
      </c>
      <c r="F30">
        <v>88</v>
      </c>
      <c r="G30">
        <v>0.35528399999999999</v>
      </c>
      <c r="H30">
        <f t="shared" si="0"/>
        <v>15.991079999999998</v>
      </c>
    </row>
    <row r="31" spans="1:8" x14ac:dyDescent="0.3">
      <c r="A31" t="s">
        <v>7</v>
      </c>
      <c r="B31">
        <v>1339</v>
      </c>
      <c r="C31">
        <v>15.1325</v>
      </c>
      <c r="D31" t="s">
        <v>10</v>
      </c>
      <c r="E31">
        <v>1.0827100000000001</v>
      </c>
      <c r="F31">
        <v>88</v>
      </c>
      <c r="G31">
        <v>0.322936</v>
      </c>
      <c r="H31">
        <f t="shared" si="0"/>
        <v>16.215209999999999</v>
      </c>
    </row>
    <row r="32" spans="1:8" x14ac:dyDescent="0.3">
      <c r="A32" t="s">
        <v>7</v>
      </c>
      <c r="B32">
        <v>1370</v>
      </c>
      <c r="C32">
        <v>14.8078</v>
      </c>
      <c r="D32" t="s">
        <v>11</v>
      </c>
      <c r="E32">
        <v>43.141500000000001</v>
      </c>
      <c r="H32">
        <f t="shared" si="0"/>
        <v>57.949300000000001</v>
      </c>
    </row>
    <row r="33" spans="1:8" x14ac:dyDescent="0.3">
      <c r="A33" t="s">
        <v>7</v>
      </c>
      <c r="B33">
        <v>1301</v>
      </c>
      <c r="C33">
        <v>15.8117</v>
      </c>
      <c r="D33" t="s">
        <v>11</v>
      </c>
      <c r="E33">
        <v>40.136899999999997</v>
      </c>
      <c r="F33">
        <v>66</v>
      </c>
      <c r="G33">
        <v>0.40241399999999999</v>
      </c>
      <c r="H33">
        <f t="shared" si="0"/>
        <v>55.948599999999999</v>
      </c>
    </row>
    <row r="34" spans="1:8" x14ac:dyDescent="0.3">
      <c r="A34" t="s">
        <v>7</v>
      </c>
      <c r="B34">
        <v>1361</v>
      </c>
      <c r="C34">
        <v>11.369300000000001</v>
      </c>
      <c r="D34" t="s">
        <v>11</v>
      </c>
      <c r="E34">
        <v>39.496000000000002</v>
      </c>
      <c r="F34">
        <v>66</v>
      </c>
      <c r="G34">
        <v>0.43353000000000003</v>
      </c>
      <c r="H34">
        <f t="shared" si="0"/>
        <v>50.865300000000005</v>
      </c>
    </row>
    <row r="35" spans="1:8" x14ac:dyDescent="0.3">
      <c r="A35" t="s">
        <v>7</v>
      </c>
      <c r="B35">
        <v>1358</v>
      </c>
      <c r="C35">
        <v>11.1571</v>
      </c>
      <c r="D35" t="s">
        <v>11</v>
      </c>
      <c r="E35">
        <v>39.344999999999999</v>
      </c>
      <c r="F35">
        <v>64</v>
      </c>
      <c r="G35">
        <v>0.44262499999999999</v>
      </c>
      <c r="H35">
        <f t="shared" si="0"/>
        <v>50.502099999999999</v>
      </c>
    </row>
    <row r="36" spans="1:8" x14ac:dyDescent="0.3">
      <c r="A36" t="s">
        <v>7</v>
      </c>
      <c r="B36">
        <v>1333</v>
      </c>
      <c r="C36">
        <v>11.295500000000001</v>
      </c>
      <c r="D36" t="s">
        <v>11</v>
      </c>
      <c r="E36">
        <v>39.673099999999998</v>
      </c>
      <c r="F36">
        <v>63</v>
      </c>
      <c r="G36">
        <v>0.46854899999999999</v>
      </c>
      <c r="H36">
        <f t="shared" si="0"/>
        <v>50.968599999999995</v>
      </c>
    </row>
    <row r="37" spans="1:8" x14ac:dyDescent="0.3">
      <c r="A37" t="s">
        <v>7</v>
      </c>
      <c r="B37">
        <v>1284</v>
      </c>
      <c r="C37">
        <v>11.872400000000001</v>
      </c>
      <c r="D37" t="s">
        <v>11</v>
      </c>
      <c r="E37">
        <v>39.135300000000001</v>
      </c>
      <c r="F37">
        <v>62</v>
      </c>
      <c r="G37">
        <v>0.345223</v>
      </c>
      <c r="H37">
        <f t="shared" si="0"/>
        <v>51.0077</v>
      </c>
    </row>
    <row r="38" spans="1:8" x14ac:dyDescent="0.3">
      <c r="A38" t="s">
        <v>7</v>
      </c>
      <c r="B38">
        <v>1322</v>
      </c>
      <c r="C38">
        <v>11.318099999999999</v>
      </c>
      <c r="D38" t="s">
        <v>11</v>
      </c>
      <c r="E38">
        <v>39.465000000000003</v>
      </c>
      <c r="F38">
        <v>64</v>
      </c>
      <c r="G38">
        <v>0.40905200000000003</v>
      </c>
      <c r="H38">
        <f t="shared" si="0"/>
        <v>50.783100000000005</v>
      </c>
    </row>
    <row r="39" spans="1:8" x14ac:dyDescent="0.3">
      <c r="A39" t="s">
        <v>7</v>
      </c>
      <c r="B39">
        <v>1366</v>
      </c>
      <c r="C39">
        <v>11.612399999999999</v>
      </c>
      <c r="D39" t="s">
        <v>11</v>
      </c>
      <c r="E39">
        <v>39.460999999999999</v>
      </c>
      <c r="F39">
        <v>61</v>
      </c>
      <c r="G39">
        <v>0.44206899999999999</v>
      </c>
      <c r="H39">
        <f t="shared" si="0"/>
        <v>51.073399999999999</v>
      </c>
    </row>
    <row r="40" spans="1:8" x14ac:dyDescent="0.3">
      <c r="A40" t="s">
        <v>7</v>
      </c>
      <c r="B40">
        <v>1389</v>
      </c>
      <c r="C40">
        <v>11.7247</v>
      </c>
      <c r="D40" t="s">
        <v>11</v>
      </c>
      <c r="E40">
        <v>39.951799999999999</v>
      </c>
      <c r="F40">
        <v>65</v>
      </c>
      <c r="G40">
        <v>0.44273800000000002</v>
      </c>
      <c r="H40">
        <f t="shared" si="0"/>
        <v>51.676499999999997</v>
      </c>
    </row>
    <row r="41" spans="1:8" x14ac:dyDescent="0.3">
      <c r="A41" t="s">
        <v>7</v>
      </c>
      <c r="B41">
        <v>1339</v>
      </c>
      <c r="C41">
        <v>11.168699999999999</v>
      </c>
      <c r="D41" t="s">
        <v>11</v>
      </c>
      <c r="E41">
        <v>39.073599999999999</v>
      </c>
      <c r="F41">
        <v>63</v>
      </c>
      <c r="G41">
        <v>0.41080800000000001</v>
      </c>
      <c r="H41">
        <f t="shared" si="0"/>
        <v>50.2423</v>
      </c>
    </row>
    <row r="42" spans="1:8" x14ac:dyDescent="0.3">
      <c r="A42" t="s">
        <v>12</v>
      </c>
      <c r="B42">
        <v>1351</v>
      </c>
      <c r="C42">
        <v>78.049000000000007</v>
      </c>
      <c r="D42" t="s">
        <v>12</v>
      </c>
      <c r="E42">
        <v>65.422499999999999</v>
      </c>
      <c r="H42">
        <f t="shared" si="0"/>
        <v>143.47149999999999</v>
      </c>
    </row>
    <row r="43" spans="1:8" x14ac:dyDescent="0.3">
      <c r="A43" t="s">
        <v>12</v>
      </c>
      <c r="B43">
        <v>1327</v>
      </c>
      <c r="C43">
        <v>78.459299999999999</v>
      </c>
      <c r="D43" t="s">
        <v>12</v>
      </c>
      <c r="E43">
        <v>63.124099999999999</v>
      </c>
      <c r="F43">
        <v>138</v>
      </c>
      <c r="G43">
        <v>0.41006500000000001</v>
      </c>
      <c r="H43">
        <f t="shared" si="0"/>
        <v>141.58339999999998</v>
      </c>
    </row>
    <row r="44" spans="1:8" x14ac:dyDescent="0.3">
      <c r="A44" t="s">
        <v>12</v>
      </c>
      <c r="B44">
        <v>1311</v>
      </c>
      <c r="C44">
        <v>79.674700000000001</v>
      </c>
      <c r="D44" t="s">
        <v>12</v>
      </c>
      <c r="E44">
        <v>56.633600000000001</v>
      </c>
      <c r="F44">
        <v>138</v>
      </c>
      <c r="G44">
        <v>0.45135399999999998</v>
      </c>
      <c r="H44">
        <f t="shared" si="0"/>
        <v>136.3083</v>
      </c>
    </row>
    <row r="45" spans="1:8" x14ac:dyDescent="0.3">
      <c r="A45" t="s">
        <v>12</v>
      </c>
      <c r="B45">
        <v>1351</v>
      </c>
      <c r="C45">
        <v>79.088300000000004</v>
      </c>
      <c r="D45" t="s">
        <v>12</v>
      </c>
      <c r="E45">
        <v>60.949599999999997</v>
      </c>
      <c r="F45">
        <v>133</v>
      </c>
      <c r="G45">
        <v>0.41497800000000001</v>
      </c>
      <c r="H45">
        <f t="shared" si="0"/>
        <v>140.03790000000001</v>
      </c>
    </row>
    <row r="46" spans="1:8" x14ac:dyDescent="0.3">
      <c r="A46" t="s">
        <v>12</v>
      </c>
      <c r="B46">
        <v>1360</v>
      </c>
      <c r="C46">
        <v>70.954700000000003</v>
      </c>
      <c r="D46" t="s">
        <v>12</v>
      </c>
      <c r="E46">
        <v>63.399299999999997</v>
      </c>
      <c r="F46">
        <v>127</v>
      </c>
      <c r="G46">
        <v>0.494477</v>
      </c>
      <c r="H46">
        <f t="shared" si="0"/>
        <v>134.35399999999998</v>
      </c>
    </row>
    <row r="47" spans="1:8" x14ac:dyDescent="0.3">
      <c r="A47" t="s">
        <v>12</v>
      </c>
      <c r="B47">
        <v>1347</v>
      </c>
      <c r="C47">
        <v>76.827100000000002</v>
      </c>
      <c r="D47" t="s">
        <v>12</v>
      </c>
      <c r="E47">
        <v>58.150500000000001</v>
      </c>
      <c r="F47">
        <v>129</v>
      </c>
      <c r="G47">
        <v>0.387131</v>
      </c>
      <c r="H47">
        <f t="shared" si="0"/>
        <v>134.9776</v>
      </c>
    </row>
    <row r="48" spans="1:8" x14ac:dyDescent="0.3">
      <c r="A48" t="s">
        <v>12</v>
      </c>
      <c r="B48">
        <v>1363</v>
      </c>
      <c r="C48">
        <v>76.634900000000002</v>
      </c>
      <c r="D48" t="s">
        <v>12</v>
      </c>
      <c r="E48">
        <v>64.505200000000002</v>
      </c>
      <c r="F48">
        <v>146</v>
      </c>
      <c r="G48">
        <v>0.443133</v>
      </c>
      <c r="H48">
        <f t="shared" si="0"/>
        <v>141.14010000000002</v>
      </c>
    </row>
    <row r="49" spans="1:8" x14ac:dyDescent="0.3">
      <c r="A49" t="s">
        <v>12</v>
      </c>
      <c r="B49">
        <v>1331</v>
      </c>
      <c r="C49">
        <v>79.247</v>
      </c>
      <c r="D49" t="s">
        <v>12</v>
      </c>
      <c r="E49">
        <v>60.173000000000002</v>
      </c>
      <c r="F49">
        <v>147</v>
      </c>
      <c r="G49">
        <v>0.58122600000000002</v>
      </c>
      <c r="H49">
        <f t="shared" si="0"/>
        <v>139.42000000000002</v>
      </c>
    </row>
    <row r="50" spans="1:8" x14ac:dyDescent="0.3">
      <c r="A50" t="s">
        <v>12</v>
      </c>
      <c r="B50">
        <v>1357</v>
      </c>
      <c r="C50">
        <v>73.404499999999999</v>
      </c>
      <c r="D50" t="s">
        <v>12</v>
      </c>
      <c r="E50">
        <v>61.496699999999997</v>
      </c>
      <c r="F50">
        <v>151</v>
      </c>
      <c r="G50">
        <v>0.58521800000000002</v>
      </c>
      <c r="H50">
        <f t="shared" si="0"/>
        <v>134.90119999999999</v>
      </c>
    </row>
    <row r="51" spans="1:8" x14ac:dyDescent="0.3">
      <c r="A51" t="s">
        <v>12</v>
      </c>
      <c r="B51">
        <v>1331</v>
      </c>
      <c r="C51">
        <v>77.428299999999993</v>
      </c>
      <c r="D51" t="s">
        <v>12</v>
      </c>
      <c r="E51">
        <v>69.441000000000003</v>
      </c>
      <c r="F51">
        <v>150</v>
      </c>
      <c r="G51">
        <v>2.0388500000000001</v>
      </c>
      <c r="H51">
        <f t="shared" si="0"/>
        <v>146.86930000000001</v>
      </c>
    </row>
    <row r="52" spans="1:8" x14ac:dyDescent="0.3">
      <c r="A52" t="s">
        <v>7</v>
      </c>
      <c r="B52">
        <v>1370</v>
      </c>
      <c r="C52">
        <v>18.3322</v>
      </c>
      <c r="D52" t="s">
        <v>13</v>
      </c>
      <c r="E52">
        <v>19.147099999999998</v>
      </c>
      <c r="H52">
        <f t="shared" si="0"/>
        <v>37.479299999999995</v>
      </c>
    </row>
    <row r="53" spans="1:8" x14ac:dyDescent="0.3">
      <c r="A53" t="s">
        <v>7</v>
      </c>
      <c r="B53">
        <v>1301</v>
      </c>
      <c r="C53">
        <v>11.7698</v>
      </c>
      <c r="D53" t="s">
        <v>13</v>
      </c>
      <c r="E53">
        <v>15.857799999999999</v>
      </c>
      <c r="F53">
        <v>112</v>
      </c>
      <c r="G53">
        <v>0.38158799999999998</v>
      </c>
      <c r="H53">
        <f t="shared" si="0"/>
        <v>27.627600000000001</v>
      </c>
    </row>
    <row r="54" spans="1:8" x14ac:dyDescent="0.3">
      <c r="A54" t="s">
        <v>7</v>
      </c>
      <c r="B54">
        <v>1361</v>
      </c>
      <c r="C54">
        <v>11.4008</v>
      </c>
      <c r="D54" t="s">
        <v>13</v>
      </c>
      <c r="E54">
        <v>15.0418</v>
      </c>
      <c r="F54">
        <v>109</v>
      </c>
      <c r="G54">
        <v>0.46638800000000002</v>
      </c>
      <c r="H54">
        <f t="shared" si="0"/>
        <v>26.442599999999999</v>
      </c>
    </row>
    <row r="55" spans="1:8" x14ac:dyDescent="0.3">
      <c r="A55" t="s">
        <v>7</v>
      </c>
      <c r="B55">
        <v>1358</v>
      </c>
      <c r="C55">
        <v>11.2395</v>
      </c>
      <c r="D55" t="s">
        <v>13</v>
      </c>
      <c r="E55">
        <v>16.186699999999998</v>
      </c>
      <c r="F55">
        <v>104</v>
      </c>
      <c r="G55">
        <v>0.311139</v>
      </c>
      <c r="H55">
        <f t="shared" si="0"/>
        <v>27.426199999999998</v>
      </c>
    </row>
    <row r="56" spans="1:8" x14ac:dyDescent="0.3">
      <c r="A56" t="s">
        <v>7</v>
      </c>
      <c r="B56">
        <v>1333</v>
      </c>
      <c r="C56">
        <v>11.395</v>
      </c>
      <c r="D56" t="s">
        <v>13</v>
      </c>
      <c r="E56">
        <v>13.9186</v>
      </c>
      <c r="F56">
        <v>103</v>
      </c>
      <c r="G56">
        <v>0.303983</v>
      </c>
      <c r="H56">
        <f t="shared" si="0"/>
        <v>25.313600000000001</v>
      </c>
    </row>
    <row r="57" spans="1:8" x14ac:dyDescent="0.3">
      <c r="A57" t="s">
        <v>7</v>
      </c>
      <c r="B57">
        <v>1284</v>
      </c>
      <c r="C57">
        <v>10.641999999999999</v>
      </c>
      <c r="D57" t="s">
        <v>13</v>
      </c>
      <c r="E57">
        <v>14.090400000000001</v>
      </c>
      <c r="F57">
        <v>99</v>
      </c>
      <c r="G57">
        <v>0.34243299999999999</v>
      </c>
      <c r="H57">
        <f t="shared" si="0"/>
        <v>24.732399999999998</v>
      </c>
    </row>
    <row r="58" spans="1:8" x14ac:dyDescent="0.3">
      <c r="A58" t="s">
        <v>7</v>
      </c>
      <c r="B58">
        <v>1322</v>
      </c>
      <c r="C58">
        <v>16.655200000000001</v>
      </c>
      <c r="D58" t="s">
        <v>13</v>
      </c>
      <c r="E58">
        <v>15.390499999999999</v>
      </c>
      <c r="F58">
        <v>101</v>
      </c>
      <c r="G58">
        <v>0.33494800000000002</v>
      </c>
      <c r="H58">
        <f t="shared" si="0"/>
        <v>32.045699999999997</v>
      </c>
    </row>
    <row r="59" spans="1:8" x14ac:dyDescent="0.3">
      <c r="A59" t="s">
        <v>7</v>
      </c>
      <c r="B59">
        <v>1366</v>
      </c>
      <c r="C59">
        <v>14.0374</v>
      </c>
      <c r="D59" t="s">
        <v>13</v>
      </c>
      <c r="E59">
        <v>15.4702</v>
      </c>
      <c r="F59">
        <v>96</v>
      </c>
      <c r="G59">
        <v>0.38532300000000003</v>
      </c>
      <c r="H59">
        <f t="shared" si="0"/>
        <v>29.5076</v>
      </c>
    </row>
    <row r="60" spans="1:8" x14ac:dyDescent="0.3">
      <c r="A60" t="s">
        <v>7</v>
      </c>
      <c r="B60">
        <v>1389</v>
      </c>
      <c r="C60">
        <v>11.6943</v>
      </c>
      <c r="D60" t="s">
        <v>13</v>
      </c>
      <c r="E60">
        <v>15.220700000000001</v>
      </c>
      <c r="F60">
        <v>106</v>
      </c>
      <c r="G60">
        <v>0.36313000000000001</v>
      </c>
      <c r="H60">
        <f t="shared" si="0"/>
        <v>26.914999999999999</v>
      </c>
    </row>
    <row r="61" spans="1:8" x14ac:dyDescent="0.3">
      <c r="A61" t="s">
        <v>7</v>
      </c>
      <c r="B61">
        <v>1339</v>
      </c>
      <c r="C61">
        <v>11.284000000000001</v>
      </c>
      <c r="D61" t="s">
        <v>13</v>
      </c>
      <c r="E61">
        <v>14.3565</v>
      </c>
      <c r="F61">
        <v>97</v>
      </c>
      <c r="G61">
        <v>0.321351</v>
      </c>
      <c r="H61">
        <f t="shared" si="0"/>
        <v>25.640500000000003</v>
      </c>
    </row>
    <row r="62" spans="1:8" x14ac:dyDescent="0.3">
      <c r="A62" t="s">
        <v>14</v>
      </c>
      <c r="B62">
        <v>465748</v>
      </c>
      <c r="C62">
        <v>89.460899999999995</v>
      </c>
      <c r="D62" t="s">
        <v>8</v>
      </c>
      <c r="E62">
        <v>259.678</v>
      </c>
      <c r="H62">
        <f t="shared" si="0"/>
        <v>349.13889999999998</v>
      </c>
    </row>
    <row r="63" spans="1:8" x14ac:dyDescent="0.3">
      <c r="A63" t="s">
        <v>14</v>
      </c>
      <c r="B63">
        <v>465747</v>
      </c>
      <c r="C63">
        <v>92.123800000000003</v>
      </c>
      <c r="D63" t="s">
        <v>8</v>
      </c>
      <c r="E63">
        <v>259.59699999999998</v>
      </c>
      <c r="F63">
        <v>6034</v>
      </c>
      <c r="G63">
        <v>21122.2</v>
      </c>
      <c r="H63">
        <f t="shared" si="0"/>
        <v>351.7208</v>
      </c>
    </row>
    <row r="64" spans="1:8" x14ac:dyDescent="0.3">
      <c r="A64" t="s">
        <v>14</v>
      </c>
      <c r="B64">
        <v>465747</v>
      </c>
      <c r="C64">
        <v>83.422200000000004</v>
      </c>
      <c r="D64" t="s">
        <v>8</v>
      </c>
      <c r="E64">
        <v>263.428</v>
      </c>
      <c r="F64">
        <v>5944</v>
      </c>
      <c r="G64">
        <v>21058.5</v>
      </c>
      <c r="H64">
        <f t="shared" si="0"/>
        <v>346.85019999999997</v>
      </c>
    </row>
    <row r="65" spans="1:8" x14ac:dyDescent="0.3">
      <c r="A65" t="s">
        <v>14</v>
      </c>
      <c r="B65">
        <v>465749</v>
      </c>
      <c r="C65">
        <v>81.312399999999997</v>
      </c>
      <c r="D65" t="s">
        <v>8</v>
      </c>
      <c r="E65">
        <v>256.93700000000001</v>
      </c>
      <c r="F65">
        <v>5987</v>
      </c>
      <c r="G65">
        <v>20927.900000000001</v>
      </c>
      <c r="H65">
        <f t="shared" si="0"/>
        <v>338.24940000000004</v>
      </c>
    </row>
    <row r="66" spans="1:8" x14ac:dyDescent="0.3">
      <c r="A66" t="s">
        <v>14</v>
      </c>
      <c r="B66">
        <v>465749</v>
      </c>
      <c r="C66">
        <v>93.407899999999998</v>
      </c>
      <c r="D66" t="s">
        <v>8</v>
      </c>
      <c r="E66">
        <v>255.446</v>
      </c>
      <c r="F66">
        <v>6092</v>
      </c>
      <c r="G66">
        <v>20943.2</v>
      </c>
      <c r="H66">
        <f t="shared" si="0"/>
        <v>348.85390000000001</v>
      </c>
    </row>
    <row r="67" spans="1:8" x14ac:dyDescent="0.3">
      <c r="A67" t="s">
        <v>14</v>
      </c>
      <c r="B67">
        <v>465749</v>
      </c>
      <c r="C67">
        <v>81.587699999999998</v>
      </c>
      <c r="D67" t="s">
        <v>8</v>
      </c>
      <c r="E67">
        <v>257.14299999999997</v>
      </c>
      <c r="F67">
        <v>5834</v>
      </c>
      <c r="G67">
        <v>20909.900000000001</v>
      </c>
      <c r="H67">
        <f t="shared" ref="H67:H130" si="1">C67+E67</f>
        <v>338.73069999999996</v>
      </c>
    </row>
    <row r="68" spans="1:8" x14ac:dyDescent="0.3">
      <c r="A68" t="s">
        <v>14</v>
      </c>
      <c r="B68">
        <v>465749</v>
      </c>
      <c r="C68">
        <v>93.957400000000007</v>
      </c>
      <c r="D68" t="s">
        <v>8</v>
      </c>
      <c r="E68">
        <v>257.33300000000003</v>
      </c>
      <c r="F68">
        <v>5591</v>
      </c>
      <c r="G68">
        <v>20971.599999999999</v>
      </c>
      <c r="H68">
        <f t="shared" si="1"/>
        <v>351.29040000000003</v>
      </c>
    </row>
    <row r="69" spans="1:8" x14ac:dyDescent="0.3">
      <c r="A69" t="s">
        <v>14</v>
      </c>
      <c r="B69">
        <v>465748</v>
      </c>
      <c r="C69">
        <v>93.037700000000001</v>
      </c>
      <c r="D69" t="s">
        <v>8</v>
      </c>
      <c r="E69">
        <v>259.87</v>
      </c>
      <c r="F69">
        <v>5832</v>
      </c>
      <c r="G69">
        <v>21395.200000000001</v>
      </c>
      <c r="H69">
        <f t="shared" si="1"/>
        <v>352.90769999999998</v>
      </c>
    </row>
    <row r="70" spans="1:8" x14ac:dyDescent="0.3">
      <c r="A70" t="s">
        <v>14</v>
      </c>
      <c r="B70">
        <v>465749</v>
      </c>
      <c r="C70">
        <v>85.494600000000005</v>
      </c>
      <c r="D70" t="s">
        <v>8</v>
      </c>
      <c r="E70">
        <v>255.50299999999999</v>
      </c>
      <c r="F70">
        <v>6005</v>
      </c>
      <c r="G70">
        <v>20956.3</v>
      </c>
      <c r="H70">
        <f t="shared" si="1"/>
        <v>340.99759999999998</v>
      </c>
    </row>
    <row r="71" spans="1:8" x14ac:dyDescent="0.3">
      <c r="A71" t="s">
        <v>14</v>
      </c>
      <c r="B71">
        <v>465748</v>
      </c>
      <c r="C71">
        <v>94.010400000000004</v>
      </c>
      <c r="D71" t="s">
        <v>8</v>
      </c>
      <c r="E71">
        <v>256.73899999999998</v>
      </c>
      <c r="F71">
        <v>6276</v>
      </c>
      <c r="G71">
        <v>20981.3</v>
      </c>
      <c r="H71">
        <f t="shared" si="1"/>
        <v>350.74939999999998</v>
      </c>
    </row>
    <row r="72" spans="1:8" x14ac:dyDescent="0.3">
      <c r="A72" t="s">
        <v>14</v>
      </c>
      <c r="B72">
        <v>465748</v>
      </c>
      <c r="C72">
        <v>91.986900000000006</v>
      </c>
      <c r="D72" t="s">
        <v>9</v>
      </c>
      <c r="E72">
        <v>87.277500000000003</v>
      </c>
      <c r="H72">
        <f t="shared" si="1"/>
        <v>179.26440000000002</v>
      </c>
    </row>
    <row r="73" spans="1:8" x14ac:dyDescent="0.3">
      <c r="A73" t="s">
        <v>14</v>
      </c>
      <c r="B73">
        <v>465747</v>
      </c>
      <c r="C73">
        <v>93.328599999999994</v>
      </c>
      <c r="D73" t="s">
        <v>9</v>
      </c>
      <c r="E73">
        <v>87.6571</v>
      </c>
      <c r="F73">
        <v>12545</v>
      </c>
      <c r="G73">
        <v>10956.6</v>
      </c>
      <c r="H73">
        <f t="shared" si="1"/>
        <v>180.98570000000001</v>
      </c>
    </row>
    <row r="74" spans="1:8" x14ac:dyDescent="0.3">
      <c r="A74" t="s">
        <v>14</v>
      </c>
      <c r="B74">
        <v>465747</v>
      </c>
      <c r="C74">
        <v>94.475999999999999</v>
      </c>
      <c r="D74" t="s">
        <v>9</v>
      </c>
      <c r="E74">
        <v>88.071799999999996</v>
      </c>
      <c r="F74">
        <v>12334</v>
      </c>
      <c r="G74">
        <v>11012.8</v>
      </c>
      <c r="H74">
        <f t="shared" si="1"/>
        <v>182.5478</v>
      </c>
    </row>
    <row r="75" spans="1:8" x14ac:dyDescent="0.3">
      <c r="A75" t="s">
        <v>14</v>
      </c>
      <c r="B75">
        <v>465749</v>
      </c>
      <c r="C75">
        <v>92.9191</v>
      </c>
      <c r="D75" t="s">
        <v>9</v>
      </c>
      <c r="E75">
        <v>87.851799999999997</v>
      </c>
      <c r="F75">
        <v>12681</v>
      </c>
      <c r="G75">
        <v>10985.7</v>
      </c>
      <c r="H75">
        <f t="shared" si="1"/>
        <v>180.77089999999998</v>
      </c>
    </row>
    <row r="76" spans="1:8" x14ac:dyDescent="0.3">
      <c r="A76" t="s">
        <v>14</v>
      </c>
      <c r="B76">
        <v>465749</v>
      </c>
      <c r="C76">
        <v>85.995900000000006</v>
      </c>
      <c r="D76" t="s">
        <v>9</v>
      </c>
      <c r="E76">
        <v>87.880399999999995</v>
      </c>
      <c r="F76">
        <v>12925</v>
      </c>
      <c r="G76">
        <v>10979.8</v>
      </c>
      <c r="H76">
        <f t="shared" si="1"/>
        <v>173.87630000000001</v>
      </c>
    </row>
    <row r="77" spans="1:8" x14ac:dyDescent="0.3">
      <c r="A77" t="s">
        <v>14</v>
      </c>
      <c r="B77">
        <v>465749</v>
      </c>
      <c r="C77">
        <v>95.948800000000006</v>
      </c>
      <c r="D77" t="s">
        <v>9</v>
      </c>
      <c r="E77">
        <v>88.299000000000007</v>
      </c>
      <c r="F77">
        <v>12810</v>
      </c>
      <c r="G77">
        <v>11039.6</v>
      </c>
      <c r="H77">
        <f t="shared" si="1"/>
        <v>184.24780000000001</v>
      </c>
    </row>
    <row r="78" spans="1:8" x14ac:dyDescent="0.3">
      <c r="A78" t="s">
        <v>14</v>
      </c>
      <c r="B78">
        <v>465749</v>
      </c>
      <c r="C78">
        <v>94.610399999999998</v>
      </c>
      <c r="D78" t="s">
        <v>9</v>
      </c>
      <c r="E78">
        <v>88.897499999999994</v>
      </c>
      <c r="F78">
        <v>12342</v>
      </c>
      <c r="G78">
        <v>11036.3</v>
      </c>
      <c r="H78">
        <f t="shared" si="1"/>
        <v>183.50790000000001</v>
      </c>
    </row>
    <row r="79" spans="1:8" x14ac:dyDescent="0.3">
      <c r="A79" t="s">
        <v>14</v>
      </c>
      <c r="B79">
        <v>465748</v>
      </c>
      <c r="C79">
        <v>94.876900000000006</v>
      </c>
      <c r="D79" t="s">
        <v>9</v>
      </c>
      <c r="E79">
        <v>88.323099999999997</v>
      </c>
      <c r="F79">
        <v>12416</v>
      </c>
      <c r="G79">
        <v>10985.5</v>
      </c>
      <c r="H79">
        <f t="shared" si="1"/>
        <v>183.2</v>
      </c>
    </row>
    <row r="80" spans="1:8" x14ac:dyDescent="0.3">
      <c r="A80" t="s">
        <v>14</v>
      </c>
      <c r="B80">
        <v>465749</v>
      </c>
      <c r="C80">
        <v>94.100999999999999</v>
      </c>
      <c r="D80" t="s">
        <v>9</v>
      </c>
      <c r="E80">
        <v>87.322400000000002</v>
      </c>
      <c r="F80">
        <v>12587</v>
      </c>
      <c r="G80">
        <v>11005.9</v>
      </c>
      <c r="H80">
        <f t="shared" si="1"/>
        <v>181.42340000000002</v>
      </c>
    </row>
    <row r="81" spans="1:8" x14ac:dyDescent="0.3">
      <c r="A81" t="s">
        <v>14</v>
      </c>
      <c r="B81">
        <v>465748</v>
      </c>
      <c r="C81">
        <v>93.860699999999994</v>
      </c>
      <c r="D81" t="s">
        <v>9</v>
      </c>
      <c r="E81">
        <v>87.832700000000003</v>
      </c>
      <c r="F81">
        <v>12488</v>
      </c>
      <c r="G81">
        <v>10914.9</v>
      </c>
      <c r="H81">
        <f t="shared" si="1"/>
        <v>181.6934</v>
      </c>
    </row>
    <row r="82" spans="1:8" x14ac:dyDescent="0.3">
      <c r="A82" t="s">
        <v>14</v>
      </c>
      <c r="B82">
        <v>465748</v>
      </c>
      <c r="C82">
        <v>93.231399999999994</v>
      </c>
      <c r="D82" t="s">
        <v>10</v>
      </c>
      <c r="E82">
        <v>43.068899999999999</v>
      </c>
      <c r="H82">
        <f t="shared" si="1"/>
        <v>136.30029999999999</v>
      </c>
    </row>
    <row r="83" spans="1:8" x14ac:dyDescent="0.3">
      <c r="A83" t="s">
        <v>14</v>
      </c>
      <c r="B83">
        <v>465747</v>
      </c>
      <c r="C83">
        <v>94.695800000000006</v>
      </c>
      <c r="D83" t="s">
        <v>10</v>
      </c>
      <c r="E83">
        <v>43.279699999999998</v>
      </c>
      <c r="F83">
        <v>9187</v>
      </c>
      <c r="G83">
        <v>11002.1</v>
      </c>
      <c r="H83">
        <f t="shared" si="1"/>
        <v>137.97550000000001</v>
      </c>
    </row>
    <row r="84" spans="1:8" x14ac:dyDescent="0.3">
      <c r="A84" t="s">
        <v>14</v>
      </c>
      <c r="B84">
        <v>465747</v>
      </c>
      <c r="C84">
        <v>93.599599999999995</v>
      </c>
      <c r="D84" t="s">
        <v>10</v>
      </c>
      <c r="E84">
        <v>43.138800000000003</v>
      </c>
      <c r="F84">
        <v>9650</v>
      </c>
      <c r="G84">
        <v>11006.5</v>
      </c>
      <c r="H84">
        <f t="shared" si="1"/>
        <v>136.73840000000001</v>
      </c>
    </row>
    <row r="85" spans="1:8" x14ac:dyDescent="0.3">
      <c r="A85" t="s">
        <v>14</v>
      </c>
      <c r="B85">
        <v>465749</v>
      </c>
      <c r="C85">
        <v>95.304599999999994</v>
      </c>
      <c r="D85" t="s">
        <v>10</v>
      </c>
      <c r="E85">
        <v>43.901600000000002</v>
      </c>
      <c r="F85">
        <v>9471</v>
      </c>
      <c r="G85">
        <v>11004.1</v>
      </c>
      <c r="H85">
        <f t="shared" si="1"/>
        <v>139.2062</v>
      </c>
    </row>
    <row r="86" spans="1:8" x14ac:dyDescent="0.3">
      <c r="A86" t="s">
        <v>14</v>
      </c>
      <c r="B86">
        <v>465749</v>
      </c>
      <c r="C86">
        <v>94.613399999999999</v>
      </c>
      <c r="D86" t="s">
        <v>10</v>
      </c>
      <c r="E86">
        <v>43.2744</v>
      </c>
      <c r="F86">
        <v>10133</v>
      </c>
      <c r="G86">
        <v>10994.3</v>
      </c>
      <c r="H86">
        <f t="shared" si="1"/>
        <v>137.8878</v>
      </c>
    </row>
    <row r="87" spans="1:8" x14ac:dyDescent="0.3">
      <c r="A87" t="s">
        <v>14</v>
      </c>
      <c r="B87">
        <v>465749</v>
      </c>
      <c r="C87">
        <v>95.397400000000005</v>
      </c>
      <c r="D87" t="s">
        <v>10</v>
      </c>
      <c r="E87">
        <v>43.308100000000003</v>
      </c>
      <c r="F87">
        <v>9429</v>
      </c>
      <c r="G87">
        <v>10997.7</v>
      </c>
      <c r="H87">
        <f t="shared" si="1"/>
        <v>138.7055</v>
      </c>
    </row>
    <row r="88" spans="1:8" x14ac:dyDescent="0.3">
      <c r="A88" t="s">
        <v>14</v>
      </c>
      <c r="B88">
        <v>465749</v>
      </c>
      <c r="C88">
        <v>95.149699999999996</v>
      </c>
      <c r="D88" t="s">
        <v>10</v>
      </c>
      <c r="E88">
        <v>42.982599999999998</v>
      </c>
      <c r="F88">
        <v>10204</v>
      </c>
      <c r="G88">
        <v>10990.4</v>
      </c>
      <c r="H88">
        <f t="shared" si="1"/>
        <v>138.13229999999999</v>
      </c>
    </row>
    <row r="89" spans="1:8" x14ac:dyDescent="0.3">
      <c r="A89" t="s">
        <v>14</v>
      </c>
      <c r="B89">
        <v>465748</v>
      </c>
      <c r="C89">
        <v>94.341999999999999</v>
      </c>
      <c r="D89" t="s">
        <v>10</v>
      </c>
      <c r="E89">
        <v>43.638599999999997</v>
      </c>
      <c r="F89">
        <v>9814</v>
      </c>
      <c r="G89">
        <v>11005.4</v>
      </c>
      <c r="H89">
        <f t="shared" si="1"/>
        <v>137.98059999999998</v>
      </c>
    </row>
    <row r="90" spans="1:8" x14ac:dyDescent="0.3">
      <c r="A90" t="s">
        <v>14</v>
      </c>
      <c r="B90">
        <v>465749</v>
      </c>
      <c r="C90">
        <v>94.781199999999998</v>
      </c>
      <c r="D90" t="s">
        <v>10</v>
      </c>
      <c r="E90">
        <v>43.198399999999999</v>
      </c>
      <c r="F90">
        <v>10319</v>
      </c>
      <c r="G90">
        <v>11022.3</v>
      </c>
      <c r="H90">
        <f t="shared" si="1"/>
        <v>137.9796</v>
      </c>
    </row>
    <row r="91" spans="1:8" x14ac:dyDescent="0.3">
      <c r="A91" t="s">
        <v>14</v>
      </c>
      <c r="B91">
        <v>465748</v>
      </c>
      <c r="C91">
        <v>94.921800000000005</v>
      </c>
      <c r="D91" t="s">
        <v>10</v>
      </c>
      <c r="E91">
        <v>42.878</v>
      </c>
      <c r="F91">
        <v>10386</v>
      </c>
      <c r="G91">
        <v>10965.1</v>
      </c>
      <c r="H91">
        <f t="shared" si="1"/>
        <v>137.7998</v>
      </c>
    </row>
    <row r="92" spans="1:8" x14ac:dyDescent="0.3">
      <c r="A92" t="s">
        <v>14</v>
      </c>
      <c r="B92">
        <v>465748</v>
      </c>
      <c r="C92">
        <v>93.976299999999995</v>
      </c>
      <c r="D92" t="s">
        <v>11</v>
      </c>
      <c r="E92">
        <v>236.392</v>
      </c>
      <c r="H92">
        <f t="shared" si="1"/>
        <v>330.36829999999998</v>
      </c>
    </row>
    <row r="93" spans="1:8" x14ac:dyDescent="0.3">
      <c r="A93" t="s">
        <v>14</v>
      </c>
      <c r="B93">
        <v>465747</v>
      </c>
      <c r="C93">
        <v>84.072400000000002</v>
      </c>
      <c r="D93" t="s">
        <v>11</v>
      </c>
      <c r="E93">
        <v>236.91900000000001</v>
      </c>
      <c r="F93">
        <v>6444</v>
      </c>
      <c r="G93">
        <v>20925.2</v>
      </c>
      <c r="H93">
        <f t="shared" si="1"/>
        <v>320.9914</v>
      </c>
    </row>
    <row r="94" spans="1:8" x14ac:dyDescent="0.3">
      <c r="A94" t="s">
        <v>14</v>
      </c>
      <c r="B94">
        <v>465747</v>
      </c>
      <c r="C94">
        <v>81.349500000000006</v>
      </c>
      <c r="D94" t="s">
        <v>11</v>
      </c>
      <c r="E94">
        <v>232.09100000000001</v>
      </c>
      <c r="F94">
        <v>6734</v>
      </c>
      <c r="G94">
        <v>20962.3</v>
      </c>
      <c r="H94">
        <f t="shared" si="1"/>
        <v>313.44050000000004</v>
      </c>
    </row>
    <row r="95" spans="1:8" x14ac:dyDescent="0.3">
      <c r="A95" t="s">
        <v>14</v>
      </c>
      <c r="B95">
        <v>465749</v>
      </c>
      <c r="C95">
        <v>82.088899999999995</v>
      </c>
      <c r="D95" t="s">
        <v>11</v>
      </c>
      <c r="E95">
        <v>234.25399999999999</v>
      </c>
      <c r="F95">
        <v>6620</v>
      </c>
      <c r="G95">
        <v>21011.5</v>
      </c>
      <c r="H95">
        <f t="shared" si="1"/>
        <v>316.34289999999999</v>
      </c>
    </row>
    <row r="96" spans="1:8" x14ac:dyDescent="0.3">
      <c r="A96" t="s">
        <v>14</v>
      </c>
      <c r="B96">
        <v>465749</v>
      </c>
      <c r="C96">
        <v>85.255600000000001</v>
      </c>
      <c r="D96" t="s">
        <v>11</v>
      </c>
      <c r="E96">
        <v>239.148</v>
      </c>
      <c r="F96">
        <v>6990</v>
      </c>
      <c r="G96">
        <v>20998.1</v>
      </c>
      <c r="H96">
        <f t="shared" si="1"/>
        <v>324.40359999999998</v>
      </c>
    </row>
    <row r="97" spans="1:8" x14ac:dyDescent="0.3">
      <c r="A97" t="s">
        <v>14</v>
      </c>
      <c r="B97">
        <v>465749</v>
      </c>
      <c r="C97">
        <v>83.0261</v>
      </c>
      <c r="D97" t="s">
        <v>11</v>
      </c>
      <c r="E97">
        <v>246.99100000000001</v>
      </c>
      <c r="F97">
        <v>6440</v>
      </c>
      <c r="G97">
        <v>21030.799999999999</v>
      </c>
      <c r="H97">
        <f t="shared" si="1"/>
        <v>330.01710000000003</v>
      </c>
    </row>
    <row r="98" spans="1:8" x14ac:dyDescent="0.3">
      <c r="A98" t="s">
        <v>14</v>
      </c>
      <c r="B98">
        <v>465749</v>
      </c>
      <c r="C98">
        <v>82.084800000000001</v>
      </c>
      <c r="D98" t="s">
        <v>11</v>
      </c>
      <c r="E98">
        <v>234.46199999999999</v>
      </c>
      <c r="F98">
        <v>7013</v>
      </c>
      <c r="G98">
        <v>21040.5</v>
      </c>
      <c r="H98">
        <f t="shared" si="1"/>
        <v>316.54679999999996</v>
      </c>
    </row>
    <row r="99" spans="1:8" x14ac:dyDescent="0.3">
      <c r="A99" t="s">
        <v>14</v>
      </c>
      <c r="B99">
        <v>465748</v>
      </c>
      <c r="C99">
        <v>84.761600000000001</v>
      </c>
      <c r="D99" t="s">
        <v>11</v>
      </c>
      <c r="E99">
        <v>243.501</v>
      </c>
      <c r="F99">
        <v>6902</v>
      </c>
      <c r="G99">
        <v>20933</v>
      </c>
      <c r="H99">
        <f t="shared" si="1"/>
        <v>328.26260000000002</v>
      </c>
    </row>
    <row r="100" spans="1:8" x14ac:dyDescent="0.3">
      <c r="A100" t="s">
        <v>14</v>
      </c>
      <c r="B100">
        <v>465749</v>
      </c>
      <c r="C100">
        <v>81.924999999999997</v>
      </c>
      <c r="D100" t="s">
        <v>11</v>
      </c>
      <c r="E100">
        <v>235.44300000000001</v>
      </c>
      <c r="F100">
        <v>7411</v>
      </c>
      <c r="G100">
        <v>20958</v>
      </c>
      <c r="H100">
        <f t="shared" si="1"/>
        <v>317.36799999999999</v>
      </c>
    </row>
    <row r="101" spans="1:8" x14ac:dyDescent="0.3">
      <c r="A101" t="s">
        <v>14</v>
      </c>
      <c r="B101">
        <v>465748</v>
      </c>
      <c r="C101">
        <v>84.243700000000004</v>
      </c>
      <c r="D101" t="s">
        <v>11</v>
      </c>
      <c r="E101">
        <v>246.65</v>
      </c>
      <c r="F101">
        <v>7440</v>
      </c>
      <c r="G101">
        <v>20959.2</v>
      </c>
      <c r="H101">
        <f t="shared" si="1"/>
        <v>330.89370000000002</v>
      </c>
    </row>
    <row r="102" spans="1:8" x14ac:dyDescent="0.3">
      <c r="A102" t="s">
        <v>12</v>
      </c>
      <c r="B102">
        <v>1351</v>
      </c>
      <c r="C102">
        <v>84.6648</v>
      </c>
      <c r="D102" t="s">
        <v>12</v>
      </c>
      <c r="E102">
        <v>63.752099999999999</v>
      </c>
      <c r="H102">
        <f t="shared" si="1"/>
        <v>148.4169</v>
      </c>
    </row>
    <row r="103" spans="1:8" x14ac:dyDescent="0.3">
      <c r="A103" t="s">
        <v>12</v>
      </c>
      <c r="B103">
        <v>1327</v>
      </c>
      <c r="C103">
        <v>84.677700000000002</v>
      </c>
      <c r="D103" t="s">
        <v>12</v>
      </c>
      <c r="E103">
        <v>60.179400000000001</v>
      </c>
      <c r="F103">
        <v>138</v>
      </c>
      <c r="G103">
        <v>0.52837500000000004</v>
      </c>
      <c r="H103">
        <f t="shared" si="1"/>
        <v>144.8571</v>
      </c>
    </row>
    <row r="104" spans="1:8" x14ac:dyDescent="0.3">
      <c r="A104" t="s">
        <v>12</v>
      </c>
      <c r="B104">
        <v>1311</v>
      </c>
      <c r="C104">
        <v>71.923599999999993</v>
      </c>
      <c r="D104" t="s">
        <v>12</v>
      </c>
      <c r="E104">
        <v>59.224600000000002</v>
      </c>
      <c r="F104">
        <v>138</v>
      </c>
      <c r="G104">
        <v>0.62676100000000001</v>
      </c>
      <c r="H104">
        <f t="shared" si="1"/>
        <v>131.1482</v>
      </c>
    </row>
    <row r="105" spans="1:8" x14ac:dyDescent="0.3">
      <c r="A105" t="s">
        <v>12</v>
      </c>
      <c r="B105">
        <v>1351</v>
      </c>
      <c r="C105">
        <v>84.342100000000002</v>
      </c>
      <c r="D105" t="s">
        <v>12</v>
      </c>
      <c r="E105">
        <v>58.1997</v>
      </c>
      <c r="F105">
        <v>133</v>
      </c>
      <c r="G105">
        <v>0.507687</v>
      </c>
      <c r="H105">
        <f t="shared" si="1"/>
        <v>142.54179999999999</v>
      </c>
    </row>
    <row r="106" spans="1:8" x14ac:dyDescent="0.3">
      <c r="A106" t="s">
        <v>12</v>
      </c>
      <c r="B106">
        <v>1360</v>
      </c>
      <c r="C106">
        <v>71.237099999999998</v>
      </c>
      <c r="D106" t="s">
        <v>12</v>
      </c>
      <c r="E106">
        <v>59.909100000000002</v>
      </c>
      <c r="F106">
        <v>127</v>
      </c>
      <c r="G106">
        <v>0.51945699999999995</v>
      </c>
      <c r="H106">
        <f t="shared" si="1"/>
        <v>131.14619999999999</v>
      </c>
    </row>
    <row r="107" spans="1:8" x14ac:dyDescent="0.3">
      <c r="A107" t="s">
        <v>12</v>
      </c>
      <c r="B107">
        <v>1347</v>
      </c>
      <c r="C107">
        <v>73.723600000000005</v>
      </c>
      <c r="D107" t="s">
        <v>12</v>
      </c>
      <c r="E107">
        <v>57.563699999999997</v>
      </c>
      <c r="F107">
        <v>129</v>
      </c>
      <c r="G107">
        <v>0.53802099999999997</v>
      </c>
      <c r="H107">
        <f t="shared" si="1"/>
        <v>131.28730000000002</v>
      </c>
    </row>
    <row r="108" spans="1:8" x14ac:dyDescent="0.3">
      <c r="A108" t="s">
        <v>12</v>
      </c>
      <c r="B108">
        <v>1363</v>
      </c>
      <c r="C108">
        <v>72.379000000000005</v>
      </c>
      <c r="D108" t="s">
        <v>12</v>
      </c>
      <c r="E108">
        <v>58.322400000000002</v>
      </c>
      <c r="F108">
        <v>146</v>
      </c>
      <c r="G108">
        <v>0.73632900000000001</v>
      </c>
      <c r="H108">
        <f t="shared" si="1"/>
        <v>130.70140000000001</v>
      </c>
    </row>
    <row r="109" spans="1:8" x14ac:dyDescent="0.3">
      <c r="A109" t="s">
        <v>12</v>
      </c>
      <c r="B109">
        <v>1331</v>
      </c>
      <c r="C109">
        <v>79.941699999999997</v>
      </c>
      <c r="D109" t="s">
        <v>12</v>
      </c>
      <c r="E109">
        <v>66.837000000000003</v>
      </c>
      <c r="F109">
        <v>147</v>
      </c>
      <c r="G109">
        <v>0.59431800000000001</v>
      </c>
      <c r="H109">
        <f t="shared" si="1"/>
        <v>146.77870000000001</v>
      </c>
    </row>
    <row r="110" spans="1:8" x14ac:dyDescent="0.3">
      <c r="A110" t="s">
        <v>12</v>
      </c>
      <c r="B110">
        <v>1357</v>
      </c>
      <c r="C110">
        <v>68.114699999999999</v>
      </c>
      <c r="D110" t="s">
        <v>12</v>
      </c>
      <c r="E110">
        <v>65.770899999999997</v>
      </c>
      <c r="F110">
        <v>151</v>
      </c>
      <c r="G110">
        <v>0.65462900000000002</v>
      </c>
      <c r="H110">
        <f t="shared" si="1"/>
        <v>133.88560000000001</v>
      </c>
    </row>
    <row r="111" spans="1:8" x14ac:dyDescent="0.3">
      <c r="A111" t="s">
        <v>12</v>
      </c>
      <c r="B111">
        <v>1331</v>
      </c>
      <c r="C111">
        <v>86.860900000000001</v>
      </c>
      <c r="D111" t="s">
        <v>12</v>
      </c>
      <c r="E111">
        <v>61.994300000000003</v>
      </c>
      <c r="F111">
        <v>150</v>
      </c>
      <c r="G111">
        <v>0.62106099999999997</v>
      </c>
      <c r="H111">
        <f t="shared" si="1"/>
        <v>148.8552</v>
      </c>
    </row>
    <row r="112" spans="1:8" x14ac:dyDescent="0.3">
      <c r="A112" t="s">
        <v>14</v>
      </c>
      <c r="B112">
        <v>465748</v>
      </c>
      <c r="C112">
        <v>95.718000000000004</v>
      </c>
      <c r="D112" t="s">
        <v>13</v>
      </c>
      <c r="E112">
        <v>380.22800000000001</v>
      </c>
      <c r="H112">
        <f t="shared" si="1"/>
        <v>475.94600000000003</v>
      </c>
    </row>
    <row r="113" spans="1:8" x14ac:dyDescent="0.3">
      <c r="A113" t="s">
        <v>14</v>
      </c>
      <c r="B113">
        <v>465747</v>
      </c>
      <c r="C113">
        <v>88.009100000000004</v>
      </c>
      <c r="D113" t="s">
        <v>13</v>
      </c>
      <c r="E113">
        <v>375.69900000000001</v>
      </c>
      <c r="F113">
        <v>10679</v>
      </c>
      <c r="G113">
        <v>17233.900000000001</v>
      </c>
      <c r="H113">
        <f t="shared" si="1"/>
        <v>463.7081</v>
      </c>
    </row>
    <row r="114" spans="1:8" x14ac:dyDescent="0.3">
      <c r="A114" t="s">
        <v>14</v>
      </c>
      <c r="B114">
        <v>465747</v>
      </c>
      <c r="C114">
        <v>82.668400000000005</v>
      </c>
      <c r="D114" t="s">
        <v>13</v>
      </c>
      <c r="E114">
        <v>382.28699999999998</v>
      </c>
      <c r="F114">
        <v>9989</v>
      </c>
      <c r="G114">
        <v>17706.2</v>
      </c>
      <c r="H114">
        <f t="shared" si="1"/>
        <v>464.9554</v>
      </c>
    </row>
    <row r="115" spans="1:8" x14ac:dyDescent="0.3">
      <c r="A115" t="s">
        <v>14</v>
      </c>
      <c r="B115">
        <v>465749</v>
      </c>
      <c r="C115">
        <v>81.136300000000006</v>
      </c>
      <c r="D115" t="s">
        <v>13</v>
      </c>
      <c r="E115">
        <v>379.55099999999999</v>
      </c>
      <c r="F115">
        <v>11337</v>
      </c>
      <c r="G115">
        <v>18121.3</v>
      </c>
      <c r="H115">
        <f t="shared" si="1"/>
        <v>460.68729999999999</v>
      </c>
    </row>
    <row r="116" spans="1:8" x14ac:dyDescent="0.3">
      <c r="A116" t="s">
        <v>14</v>
      </c>
      <c r="B116">
        <v>465749</v>
      </c>
      <c r="C116">
        <v>82.793400000000005</v>
      </c>
      <c r="D116" t="s">
        <v>13</v>
      </c>
      <c r="E116">
        <v>383.43200000000002</v>
      </c>
      <c r="F116">
        <v>12996</v>
      </c>
      <c r="G116">
        <v>16767.3</v>
      </c>
      <c r="H116">
        <f t="shared" si="1"/>
        <v>466.22540000000004</v>
      </c>
    </row>
    <row r="117" spans="1:8" x14ac:dyDescent="0.3">
      <c r="A117" t="s">
        <v>14</v>
      </c>
      <c r="B117">
        <v>465749</v>
      </c>
      <c r="C117">
        <v>84.650499999999994</v>
      </c>
      <c r="D117" t="s">
        <v>13</v>
      </c>
      <c r="E117">
        <v>379.36500000000001</v>
      </c>
      <c r="F117">
        <v>12032</v>
      </c>
      <c r="G117">
        <v>17482.099999999999</v>
      </c>
      <c r="H117">
        <f t="shared" si="1"/>
        <v>464.01549999999997</v>
      </c>
    </row>
    <row r="118" spans="1:8" x14ac:dyDescent="0.3">
      <c r="A118" t="s">
        <v>14</v>
      </c>
      <c r="B118">
        <v>465749</v>
      </c>
      <c r="C118">
        <v>81.245400000000004</v>
      </c>
      <c r="D118" t="s">
        <v>13</v>
      </c>
      <c r="E118">
        <v>376.29</v>
      </c>
      <c r="F118">
        <v>10320</v>
      </c>
      <c r="G118">
        <v>18376.2</v>
      </c>
      <c r="H118">
        <f t="shared" si="1"/>
        <v>457.53540000000004</v>
      </c>
    </row>
    <row r="119" spans="1:8" x14ac:dyDescent="0.3">
      <c r="A119" t="s">
        <v>14</v>
      </c>
      <c r="B119">
        <v>465748</v>
      </c>
      <c r="C119">
        <v>89.3125</v>
      </c>
      <c r="D119" t="s">
        <v>13</v>
      </c>
      <c r="E119">
        <v>380.245</v>
      </c>
      <c r="F119">
        <v>11120</v>
      </c>
      <c r="G119">
        <v>16785</v>
      </c>
      <c r="H119">
        <f t="shared" si="1"/>
        <v>469.5575</v>
      </c>
    </row>
    <row r="120" spans="1:8" x14ac:dyDescent="0.3">
      <c r="A120" t="s">
        <v>14</v>
      </c>
      <c r="B120">
        <v>465749</v>
      </c>
      <c r="C120">
        <v>83.092799999999997</v>
      </c>
      <c r="D120" t="s">
        <v>13</v>
      </c>
      <c r="E120">
        <v>380.44499999999999</v>
      </c>
      <c r="F120">
        <v>10532</v>
      </c>
      <c r="G120">
        <v>17505</v>
      </c>
      <c r="H120">
        <f t="shared" si="1"/>
        <v>463.5378</v>
      </c>
    </row>
    <row r="121" spans="1:8" x14ac:dyDescent="0.3">
      <c r="A121" t="s">
        <v>14</v>
      </c>
      <c r="B121">
        <v>465748</v>
      </c>
      <c r="C121">
        <v>82.409300000000002</v>
      </c>
      <c r="D121" t="s">
        <v>13</v>
      </c>
      <c r="E121">
        <v>376.9</v>
      </c>
      <c r="F121">
        <v>11267</v>
      </c>
      <c r="G121">
        <v>18091.599999999999</v>
      </c>
      <c r="H121">
        <f t="shared" si="1"/>
        <v>459.30930000000001</v>
      </c>
    </row>
    <row r="122" spans="1:8" x14ac:dyDescent="0.3">
      <c r="A122" t="s">
        <v>15</v>
      </c>
      <c r="B122">
        <v>5063</v>
      </c>
      <c r="C122">
        <v>2.3744000000000001</v>
      </c>
      <c r="D122" t="s">
        <v>8</v>
      </c>
      <c r="E122">
        <v>5.3417700000000004</v>
      </c>
      <c r="H122">
        <f t="shared" si="1"/>
        <v>7.71617</v>
      </c>
    </row>
    <row r="123" spans="1:8" x14ac:dyDescent="0.3">
      <c r="A123" t="s">
        <v>15</v>
      </c>
      <c r="B123">
        <v>4952</v>
      </c>
      <c r="C123">
        <v>1.98705</v>
      </c>
      <c r="D123" t="s">
        <v>8</v>
      </c>
      <c r="E123">
        <v>5.0197599999999998</v>
      </c>
      <c r="F123">
        <v>213</v>
      </c>
      <c r="G123">
        <v>5.5785200000000001</v>
      </c>
      <c r="H123">
        <f t="shared" si="1"/>
        <v>7.0068099999999998</v>
      </c>
    </row>
    <row r="124" spans="1:8" x14ac:dyDescent="0.3">
      <c r="A124" t="s">
        <v>15</v>
      </c>
      <c r="B124">
        <v>4863</v>
      </c>
      <c r="C124">
        <v>2.0591400000000002</v>
      </c>
      <c r="D124" t="s">
        <v>8</v>
      </c>
      <c r="E124">
        <v>4.5352800000000002</v>
      </c>
      <c r="F124">
        <v>216</v>
      </c>
      <c r="G124">
        <v>5.32348</v>
      </c>
      <c r="H124">
        <f t="shared" si="1"/>
        <v>6.5944200000000004</v>
      </c>
    </row>
    <row r="125" spans="1:8" x14ac:dyDescent="0.3">
      <c r="A125" t="s">
        <v>15</v>
      </c>
      <c r="B125">
        <v>4840</v>
      </c>
      <c r="C125">
        <v>2.0430199999999998</v>
      </c>
      <c r="D125" t="s">
        <v>8</v>
      </c>
      <c r="E125">
        <v>4.7120600000000001</v>
      </c>
      <c r="F125">
        <v>187</v>
      </c>
      <c r="G125">
        <v>5.3339800000000004</v>
      </c>
      <c r="H125">
        <f t="shared" si="1"/>
        <v>6.7550799999999995</v>
      </c>
    </row>
    <row r="126" spans="1:8" x14ac:dyDescent="0.3">
      <c r="A126" t="s">
        <v>15</v>
      </c>
      <c r="B126">
        <v>4856</v>
      </c>
      <c r="C126">
        <v>2.0397699999999999</v>
      </c>
      <c r="D126" t="s">
        <v>8</v>
      </c>
      <c r="E126">
        <v>4.3332600000000001</v>
      </c>
      <c r="F126">
        <v>205</v>
      </c>
      <c r="G126">
        <v>5.13422</v>
      </c>
      <c r="H126">
        <f t="shared" si="1"/>
        <v>6.37303</v>
      </c>
    </row>
    <row r="127" spans="1:8" x14ac:dyDescent="0.3">
      <c r="A127" t="s">
        <v>15</v>
      </c>
      <c r="B127">
        <v>4899</v>
      </c>
      <c r="C127">
        <v>2.0372699999999999</v>
      </c>
      <c r="D127" t="s">
        <v>8</v>
      </c>
      <c r="E127">
        <v>4.8050899999999999</v>
      </c>
      <c r="F127">
        <v>185</v>
      </c>
      <c r="G127">
        <v>4.8482599999999998</v>
      </c>
      <c r="H127">
        <f t="shared" si="1"/>
        <v>6.8423599999999993</v>
      </c>
    </row>
    <row r="128" spans="1:8" x14ac:dyDescent="0.3">
      <c r="A128" t="s">
        <v>15</v>
      </c>
      <c r="B128">
        <v>4870</v>
      </c>
      <c r="C128">
        <v>2.0526</v>
      </c>
      <c r="D128" t="s">
        <v>8</v>
      </c>
      <c r="E128">
        <v>4.7359999999999998</v>
      </c>
      <c r="F128">
        <v>200</v>
      </c>
      <c r="G128">
        <v>5.4055900000000001</v>
      </c>
      <c r="H128">
        <f t="shared" si="1"/>
        <v>6.7885999999999997</v>
      </c>
    </row>
    <row r="129" spans="1:8" x14ac:dyDescent="0.3">
      <c r="A129" t="s">
        <v>15</v>
      </c>
      <c r="B129">
        <v>4868</v>
      </c>
      <c r="C129">
        <v>2.1237900000000001</v>
      </c>
      <c r="D129" t="s">
        <v>8</v>
      </c>
      <c r="E129">
        <v>4.5822799999999999</v>
      </c>
      <c r="F129">
        <v>215</v>
      </c>
      <c r="G129">
        <v>5.2609599999999999</v>
      </c>
      <c r="H129">
        <f t="shared" si="1"/>
        <v>6.7060700000000004</v>
      </c>
    </row>
    <row r="130" spans="1:8" x14ac:dyDescent="0.3">
      <c r="A130" t="s">
        <v>15</v>
      </c>
      <c r="B130">
        <v>4996</v>
      </c>
      <c r="C130">
        <v>2.0904099999999999</v>
      </c>
      <c r="D130" t="s">
        <v>8</v>
      </c>
      <c r="E130">
        <v>4.4184299999999999</v>
      </c>
      <c r="F130">
        <v>203</v>
      </c>
      <c r="G130">
        <v>4.99763</v>
      </c>
      <c r="H130">
        <f t="shared" si="1"/>
        <v>6.5088399999999993</v>
      </c>
    </row>
    <row r="131" spans="1:8" x14ac:dyDescent="0.3">
      <c r="A131" t="s">
        <v>15</v>
      </c>
      <c r="B131">
        <v>4997</v>
      </c>
      <c r="C131">
        <v>2.1333799999999998</v>
      </c>
      <c r="D131" t="s">
        <v>8</v>
      </c>
      <c r="E131">
        <v>4.4214700000000002</v>
      </c>
      <c r="F131">
        <v>208</v>
      </c>
      <c r="G131">
        <v>4.9315100000000003</v>
      </c>
      <c r="H131">
        <f t="shared" ref="H131:H194" si="2">C131+E131</f>
        <v>6.5548500000000001</v>
      </c>
    </row>
    <row r="132" spans="1:8" x14ac:dyDescent="0.3">
      <c r="A132" t="s">
        <v>15</v>
      </c>
      <c r="B132">
        <v>5063</v>
      </c>
      <c r="C132">
        <v>2.1991700000000001</v>
      </c>
      <c r="D132" t="s">
        <v>9</v>
      </c>
      <c r="E132">
        <v>1.7322299999999999</v>
      </c>
      <c r="H132">
        <f t="shared" si="2"/>
        <v>3.9314</v>
      </c>
    </row>
    <row r="133" spans="1:8" x14ac:dyDescent="0.3">
      <c r="A133" t="s">
        <v>15</v>
      </c>
      <c r="B133">
        <v>4952</v>
      </c>
      <c r="C133">
        <v>2.0948799999999999</v>
      </c>
      <c r="D133" t="s">
        <v>9</v>
      </c>
      <c r="E133">
        <v>1.72922</v>
      </c>
      <c r="F133">
        <v>229</v>
      </c>
      <c r="G133">
        <v>4.02121</v>
      </c>
      <c r="H133">
        <f t="shared" si="2"/>
        <v>3.8240999999999996</v>
      </c>
    </row>
    <row r="134" spans="1:8" x14ac:dyDescent="0.3">
      <c r="A134" t="s">
        <v>15</v>
      </c>
      <c r="B134">
        <v>4863</v>
      </c>
      <c r="C134">
        <v>2.2740100000000001</v>
      </c>
      <c r="D134" t="s">
        <v>9</v>
      </c>
      <c r="E134">
        <v>1.80419</v>
      </c>
      <c r="F134">
        <v>253</v>
      </c>
      <c r="G134">
        <v>2.9377800000000001</v>
      </c>
      <c r="H134">
        <f t="shared" si="2"/>
        <v>4.0781999999999998</v>
      </c>
    </row>
    <row r="135" spans="1:8" x14ac:dyDescent="0.3">
      <c r="A135" t="s">
        <v>15</v>
      </c>
      <c r="B135">
        <v>4840</v>
      </c>
      <c r="C135">
        <v>2.0987</v>
      </c>
      <c r="D135" t="s">
        <v>9</v>
      </c>
      <c r="E135">
        <v>1.78504</v>
      </c>
      <c r="F135">
        <v>233</v>
      </c>
      <c r="G135">
        <v>3.7587999999999999</v>
      </c>
      <c r="H135">
        <f t="shared" si="2"/>
        <v>3.88374</v>
      </c>
    </row>
    <row r="136" spans="1:8" x14ac:dyDescent="0.3">
      <c r="A136" t="s">
        <v>15</v>
      </c>
      <c r="B136">
        <v>4856</v>
      </c>
      <c r="C136">
        <v>2.0363600000000002</v>
      </c>
      <c r="D136" t="s">
        <v>9</v>
      </c>
      <c r="E136">
        <v>1.65598</v>
      </c>
      <c r="F136">
        <v>247</v>
      </c>
      <c r="G136">
        <v>2.8572600000000001</v>
      </c>
      <c r="H136">
        <f t="shared" si="2"/>
        <v>3.6923400000000002</v>
      </c>
    </row>
    <row r="137" spans="1:8" x14ac:dyDescent="0.3">
      <c r="A137" t="s">
        <v>15</v>
      </c>
      <c r="B137">
        <v>4899</v>
      </c>
      <c r="C137">
        <v>2.0512299999999999</v>
      </c>
      <c r="D137" t="s">
        <v>9</v>
      </c>
      <c r="E137">
        <v>1.7373000000000001</v>
      </c>
      <c r="F137">
        <v>224</v>
      </c>
      <c r="G137">
        <v>3.5889500000000001</v>
      </c>
      <c r="H137">
        <f t="shared" si="2"/>
        <v>3.7885299999999997</v>
      </c>
    </row>
    <row r="138" spans="1:8" x14ac:dyDescent="0.3">
      <c r="A138" t="s">
        <v>15</v>
      </c>
      <c r="B138">
        <v>4870</v>
      </c>
      <c r="C138">
        <v>2.0485199999999999</v>
      </c>
      <c r="D138" t="s">
        <v>9</v>
      </c>
      <c r="E138">
        <v>1.85789</v>
      </c>
      <c r="F138">
        <v>243</v>
      </c>
      <c r="G138">
        <v>2.95418</v>
      </c>
      <c r="H138">
        <f t="shared" si="2"/>
        <v>3.9064100000000002</v>
      </c>
    </row>
    <row r="139" spans="1:8" x14ac:dyDescent="0.3">
      <c r="A139" t="s">
        <v>15</v>
      </c>
      <c r="B139">
        <v>4868</v>
      </c>
      <c r="C139">
        <v>2.0599799999999999</v>
      </c>
      <c r="D139" t="s">
        <v>9</v>
      </c>
      <c r="E139">
        <v>2.1630500000000001</v>
      </c>
      <c r="F139">
        <v>251</v>
      </c>
      <c r="G139">
        <v>3.80152</v>
      </c>
      <c r="H139">
        <f t="shared" si="2"/>
        <v>4.2230299999999996</v>
      </c>
    </row>
    <row r="140" spans="1:8" x14ac:dyDescent="0.3">
      <c r="A140" t="s">
        <v>15</v>
      </c>
      <c r="B140">
        <v>4996</v>
      </c>
      <c r="C140">
        <v>2.1146400000000001</v>
      </c>
      <c r="D140" t="s">
        <v>9</v>
      </c>
      <c r="E140">
        <v>1.6508499999999999</v>
      </c>
      <c r="F140">
        <v>260</v>
      </c>
      <c r="G140">
        <v>2.8105600000000002</v>
      </c>
      <c r="H140">
        <f t="shared" si="2"/>
        <v>3.7654899999999998</v>
      </c>
    </row>
    <row r="141" spans="1:8" x14ac:dyDescent="0.3">
      <c r="A141" t="s">
        <v>15</v>
      </c>
      <c r="B141">
        <v>4997</v>
      </c>
      <c r="C141">
        <v>2.1137999999999999</v>
      </c>
      <c r="D141" t="s">
        <v>9</v>
      </c>
      <c r="E141">
        <v>1.7115100000000001</v>
      </c>
      <c r="F141">
        <v>238</v>
      </c>
      <c r="G141">
        <v>3.51037</v>
      </c>
      <c r="H141">
        <f t="shared" si="2"/>
        <v>3.82531</v>
      </c>
    </row>
    <row r="142" spans="1:8" x14ac:dyDescent="0.3">
      <c r="A142" t="s">
        <v>15</v>
      </c>
      <c r="B142">
        <v>5063</v>
      </c>
      <c r="C142">
        <v>2.2128800000000002</v>
      </c>
      <c r="D142" t="s">
        <v>10</v>
      </c>
      <c r="E142">
        <v>1.7038800000000001</v>
      </c>
      <c r="H142">
        <f t="shared" si="2"/>
        <v>3.91676</v>
      </c>
    </row>
    <row r="143" spans="1:8" x14ac:dyDescent="0.3">
      <c r="A143" t="s">
        <v>15</v>
      </c>
      <c r="B143">
        <v>4952</v>
      </c>
      <c r="C143">
        <v>2.03268</v>
      </c>
      <c r="D143" t="s">
        <v>10</v>
      </c>
      <c r="E143">
        <v>1.6645099999999999</v>
      </c>
      <c r="F143">
        <v>226</v>
      </c>
      <c r="G143">
        <v>3.29955</v>
      </c>
      <c r="H143">
        <f t="shared" si="2"/>
        <v>3.69719</v>
      </c>
    </row>
    <row r="144" spans="1:8" x14ac:dyDescent="0.3">
      <c r="A144" t="s">
        <v>15</v>
      </c>
      <c r="B144">
        <v>4863</v>
      </c>
      <c r="C144">
        <v>2.02366</v>
      </c>
      <c r="D144" t="s">
        <v>10</v>
      </c>
      <c r="E144">
        <v>1.6455500000000001</v>
      </c>
      <c r="F144">
        <v>220</v>
      </c>
      <c r="G144">
        <v>2.9243999999999999</v>
      </c>
      <c r="H144">
        <f t="shared" si="2"/>
        <v>3.6692100000000001</v>
      </c>
    </row>
    <row r="145" spans="1:8" x14ac:dyDescent="0.3">
      <c r="A145" t="s">
        <v>15</v>
      </c>
      <c r="B145">
        <v>4840</v>
      </c>
      <c r="C145">
        <v>2.1225999999999998</v>
      </c>
      <c r="D145" t="s">
        <v>10</v>
      </c>
      <c r="E145">
        <v>1.56338</v>
      </c>
      <c r="F145">
        <v>218</v>
      </c>
      <c r="G145">
        <v>2.9267500000000002</v>
      </c>
      <c r="H145">
        <f t="shared" si="2"/>
        <v>3.6859799999999998</v>
      </c>
    </row>
    <row r="146" spans="1:8" x14ac:dyDescent="0.3">
      <c r="A146" t="s">
        <v>15</v>
      </c>
      <c r="B146">
        <v>4856</v>
      </c>
      <c r="C146">
        <v>2.0805799999999999</v>
      </c>
      <c r="D146" t="s">
        <v>10</v>
      </c>
      <c r="E146">
        <v>1.54399</v>
      </c>
      <c r="F146">
        <v>226</v>
      </c>
      <c r="G146">
        <v>2.8924599999999998</v>
      </c>
      <c r="H146">
        <f t="shared" si="2"/>
        <v>3.6245699999999998</v>
      </c>
    </row>
    <row r="147" spans="1:8" x14ac:dyDescent="0.3">
      <c r="A147" t="s">
        <v>15</v>
      </c>
      <c r="B147">
        <v>4899</v>
      </c>
      <c r="C147">
        <v>2.03091</v>
      </c>
      <c r="D147" t="s">
        <v>10</v>
      </c>
      <c r="E147">
        <v>1.62703</v>
      </c>
      <c r="F147">
        <v>220</v>
      </c>
      <c r="G147">
        <v>2.6505299999999998</v>
      </c>
      <c r="H147">
        <f t="shared" si="2"/>
        <v>3.65794</v>
      </c>
    </row>
    <row r="148" spans="1:8" x14ac:dyDescent="0.3">
      <c r="A148" t="s">
        <v>15</v>
      </c>
      <c r="B148">
        <v>4870</v>
      </c>
      <c r="C148">
        <v>2.1282800000000002</v>
      </c>
      <c r="D148" t="s">
        <v>10</v>
      </c>
      <c r="E148">
        <v>1.5641799999999999</v>
      </c>
      <c r="F148">
        <v>235</v>
      </c>
      <c r="G148">
        <v>3.0030899999999998</v>
      </c>
      <c r="H148">
        <f t="shared" si="2"/>
        <v>3.6924600000000001</v>
      </c>
    </row>
    <row r="149" spans="1:8" x14ac:dyDescent="0.3">
      <c r="A149" t="s">
        <v>15</v>
      </c>
      <c r="B149">
        <v>4868</v>
      </c>
      <c r="C149">
        <v>2.0838199999999998</v>
      </c>
      <c r="D149" t="s">
        <v>10</v>
      </c>
      <c r="E149">
        <v>1.5718300000000001</v>
      </c>
      <c r="F149">
        <v>251</v>
      </c>
      <c r="G149">
        <v>2.8618299999999999</v>
      </c>
      <c r="H149">
        <f t="shared" si="2"/>
        <v>3.6556499999999996</v>
      </c>
    </row>
    <row r="150" spans="1:8" x14ac:dyDescent="0.3">
      <c r="A150" t="s">
        <v>15</v>
      </c>
      <c r="B150">
        <v>4996</v>
      </c>
      <c r="C150">
        <v>2.11266</v>
      </c>
      <c r="D150" t="s">
        <v>10</v>
      </c>
      <c r="E150">
        <v>1.6164099999999999</v>
      </c>
      <c r="F150">
        <v>226</v>
      </c>
      <c r="G150">
        <v>3.0289899999999998</v>
      </c>
      <c r="H150">
        <f t="shared" si="2"/>
        <v>3.7290700000000001</v>
      </c>
    </row>
    <row r="151" spans="1:8" x14ac:dyDescent="0.3">
      <c r="A151" t="s">
        <v>15</v>
      </c>
      <c r="B151">
        <v>4997</v>
      </c>
      <c r="C151">
        <v>2.1700900000000001</v>
      </c>
      <c r="D151" t="s">
        <v>10</v>
      </c>
      <c r="E151">
        <v>1.5751200000000001</v>
      </c>
      <c r="F151">
        <v>239</v>
      </c>
      <c r="G151">
        <v>2.7448000000000001</v>
      </c>
      <c r="H151">
        <f t="shared" si="2"/>
        <v>3.7452100000000002</v>
      </c>
    </row>
    <row r="152" spans="1:8" x14ac:dyDescent="0.3">
      <c r="A152" t="s">
        <v>15</v>
      </c>
      <c r="B152">
        <v>5063</v>
      </c>
      <c r="C152">
        <v>2.1482299999999999</v>
      </c>
      <c r="D152" t="s">
        <v>11</v>
      </c>
      <c r="E152">
        <v>46.9253</v>
      </c>
      <c r="H152">
        <f t="shared" si="2"/>
        <v>49.073529999999998</v>
      </c>
    </row>
    <row r="153" spans="1:8" x14ac:dyDescent="0.3">
      <c r="A153" t="s">
        <v>15</v>
      </c>
      <c r="B153">
        <v>4952</v>
      </c>
      <c r="C153">
        <v>2.0676299999999999</v>
      </c>
      <c r="D153" t="s">
        <v>11</v>
      </c>
      <c r="E153">
        <v>44.549799999999998</v>
      </c>
      <c r="F153">
        <v>178</v>
      </c>
      <c r="G153">
        <v>5.4602599999999999</v>
      </c>
      <c r="H153">
        <f t="shared" si="2"/>
        <v>46.617429999999999</v>
      </c>
    </row>
    <row r="154" spans="1:8" x14ac:dyDescent="0.3">
      <c r="A154" t="s">
        <v>15</v>
      </c>
      <c r="B154">
        <v>4863</v>
      </c>
      <c r="C154">
        <v>2.0167700000000002</v>
      </c>
      <c r="D154" t="s">
        <v>11</v>
      </c>
      <c r="E154">
        <v>49.547400000000003</v>
      </c>
      <c r="F154">
        <v>181</v>
      </c>
      <c r="G154">
        <v>5.3660199999999998</v>
      </c>
      <c r="H154">
        <f t="shared" si="2"/>
        <v>51.564170000000004</v>
      </c>
    </row>
    <row r="155" spans="1:8" x14ac:dyDescent="0.3">
      <c r="A155" t="s">
        <v>15</v>
      </c>
      <c r="B155">
        <v>4840</v>
      </c>
      <c r="C155">
        <v>2.012</v>
      </c>
      <c r="D155" t="s">
        <v>11</v>
      </c>
      <c r="E155">
        <v>44.865000000000002</v>
      </c>
      <c r="F155">
        <v>156</v>
      </c>
      <c r="G155">
        <v>5.2859800000000003</v>
      </c>
      <c r="H155">
        <f t="shared" si="2"/>
        <v>46.877000000000002</v>
      </c>
    </row>
    <row r="156" spans="1:8" x14ac:dyDescent="0.3">
      <c r="A156" t="s">
        <v>15</v>
      </c>
      <c r="B156">
        <v>4856</v>
      </c>
      <c r="C156">
        <v>2.0210300000000001</v>
      </c>
      <c r="D156" t="s">
        <v>11</v>
      </c>
      <c r="E156">
        <v>45.001800000000003</v>
      </c>
      <c r="F156">
        <v>182</v>
      </c>
      <c r="G156">
        <v>5.1009200000000003</v>
      </c>
      <c r="H156">
        <f t="shared" si="2"/>
        <v>47.022830000000006</v>
      </c>
    </row>
    <row r="157" spans="1:8" x14ac:dyDescent="0.3">
      <c r="A157" t="s">
        <v>15</v>
      </c>
      <c r="B157">
        <v>4899</v>
      </c>
      <c r="C157">
        <v>1.9967299999999999</v>
      </c>
      <c r="D157" t="s">
        <v>11</v>
      </c>
      <c r="E157">
        <v>44.380099999999999</v>
      </c>
      <c r="F157">
        <v>159</v>
      </c>
      <c r="G157">
        <v>5.0956000000000001</v>
      </c>
      <c r="H157">
        <f t="shared" si="2"/>
        <v>46.376829999999998</v>
      </c>
    </row>
    <row r="158" spans="1:8" x14ac:dyDescent="0.3">
      <c r="A158" t="s">
        <v>15</v>
      </c>
      <c r="B158">
        <v>4870</v>
      </c>
      <c r="C158">
        <v>2.0606</v>
      </c>
      <c r="D158" t="s">
        <v>11</v>
      </c>
      <c r="E158">
        <v>45.110799999999998</v>
      </c>
      <c r="F158">
        <v>179</v>
      </c>
      <c r="G158">
        <v>5.33338</v>
      </c>
      <c r="H158">
        <f t="shared" si="2"/>
        <v>47.171399999999998</v>
      </c>
    </row>
    <row r="159" spans="1:8" x14ac:dyDescent="0.3">
      <c r="A159" t="s">
        <v>15</v>
      </c>
      <c r="B159">
        <v>4868</v>
      </c>
      <c r="C159">
        <v>2.0508999999999999</v>
      </c>
      <c r="D159" t="s">
        <v>11</v>
      </c>
      <c r="E159">
        <v>44.773699999999998</v>
      </c>
      <c r="F159">
        <v>196</v>
      </c>
      <c r="G159">
        <v>5.4150700000000001</v>
      </c>
      <c r="H159">
        <f t="shared" si="2"/>
        <v>46.824599999999997</v>
      </c>
    </row>
    <row r="160" spans="1:8" x14ac:dyDescent="0.3">
      <c r="A160" t="s">
        <v>15</v>
      </c>
      <c r="B160">
        <v>4996</v>
      </c>
      <c r="C160">
        <v>2.11755</v>
      </c>
      <c r="D160" t="s">
        <v>11</v>
      </c>
      <c r="E160">
        <v>44.595199999999998</v>
      </c>
      <c r="F160">
        <v>164</v>
      </c>
      <c r="G160">
        <v>5.0400799999999997</v>
      </c>
      <c r="H160">
        <f t="shared" si="2"/>
        <v>46.71275</v>
      </c>
    </row>
    <row r="161" spans="1:8" x14ac:dyDescent="0.3">
      <c r="A161" t="s">
        <v>15</v>
      </c>
      <c r="B161">
        <v>4997</v>
      </c>
      <c r="C161">
        <v>2.1594799999999998</v>
      </c>
      <c r="D161" t="s">
        <v>11</v>
      </c>
      <c r="E161">
        <v>45.100099999999998</v>
      </c>
      <c r="F161">
        <v>171</v>
      </c>
      <c r="G161">
        <v>5.0979999999999999</v>
      </c>
      <c r="H161">
        <f t="shared" si="2"/>
        <v>47.25958</v>
      </c>
    </row>
    <row r="162" spans="1:8" x14ac:dyDescent="0.3">
      <c r="A162" t="s">
        <v>12</v>
      </c>
      <c r="B162">
        <v>1351</v>
      </c>
      <c r="C162">
        <v>74.914699999999996</v>
      </c>
      <c r="D162" t="s">
        <v>12</v>
      </c>
      <c r="E162">
        <v>65.081100000000006</v>
      </c>
      <c r="H162">
        <f t="shared" si="2"/>
        <v>139.9958</v>
      </c>
    </row>
    <row r="163" spans="1:8" x14ac:dyDescent="0.3">
      <c r="A163" t="s">
        <v>12</v>
      </c>
      <c r="B163">
        <v>1327</v>
      </c>
      <c r="C163">
        <v>79.6982</v>
      </c>
      <c r="D163" t="s">
        <v>12</v>
      </c>
      <c r="E163">
        <v>57.175600000000003</v>
      </c>
      <c r="F163">
        <v>138</v>
      </c>
      <c r="G163">
        <v>0.56563600000000003</v>
      </c>
      <c r="H163">
        <f t="shared" si="2"/>
        <v>136.87380000000002</v>
      </c>
    </row>
    <row r="164" spans="1:8" x14ac:dyDescent="0.3">
      <c r="A164" t="s">
        <v>12</v>
      </c>
      <c r="B164">
        <v>1311</v>
      </c>
      <c r="C164">
        <v>71.243200000000002</v>
      </c>
      <c r="D164" t="s">
        <v>12</v>
      </c>
      <c r="E164">
        <v>60.344299999999997</v>
      </c>
      <c r="F164">
        <v>138</v>
      </c>
      <c r="G164">
        <v>0.57864800000000005</v>
      </c>
      <c r="H164">
        <f t="shared" si="2"/>
        <v>131.58750000000001</v>
      </c>
    </row>
    <row r="165" spans="1:8" x14ac:dyDescent="0.3">
      <c r="A165" t="s">
        <v>12</v>
      </c>
      <c r="B165">
        <v>1351</v>
      </c>
      <c r="C165">
        <v>70.741200000000006</v>
      </c>
      <c r="D165" t="s">
        <v>12</v>
      </c>
      <c r="E165">
        <v>61.277299999999997</v>
      </c>
      <c r="F165">
        <v>133</v>
      </c>
      <c r="G165">
        <v>0.51088100000000003</v>
      </c>
      <c r="H165">
        <f t="shared" si="2"/>
        <v>132.01850000000002</v>
      </c>
    </row>
    <row r="166" spans="1:8" x14ac:dyDescent="0.3">
      <c r="A166" t="s">
        <v>12</v>
      </c>
      <c r="B166">
        <v>1360</v>
      </c>
      <c r="C166">
        <v>84.142300000000006</v>
      </c>
      <c r="D166" t="s">
        <v>12</v>
      </c>
      <c r="E166">
        <v>70.158799999999999</v>
      </c>
      <c r="F166">
        <v>127</v>
      </c>
      <c r="G166">
        <v>0.52513500000000002</v>
      </c>
      <c r="H166">
        <f t="shared" si="2"/>
        <v>154.30110000000002</v>
      </c>
    </row>
    <row r="167" spans="1:8" x14ac:dyDescent="0.3">
      <c r="A167" t="s">
        <v>12</v>
      </c>
      <c r="B167">
        <v>1347</v>
      </c>
      <c r="C167">
        <v>73.922600000000003</v>
      </c>
      <c r="D167" t="s">
        <v>12</v>
      </c>
      <c r="E167">
        <v>56.2637</v>
      </c>
      <c r="F167">
        <v>129</v>
      </c>
      <c r="G167">
        <v>0.55421699999999996</v>
      </c>
      <c r="H167">
        <f t="shared" si="2"/>
        <v>130.18630000000002</v>
      </c>
    </row>
    <row r="168" spans="1:8" x14ac:dyDescent="0.3">
      <c r="A168" t="s">
        <v>12</v>
      </c>
      <c r="B168">
        <v>1363</v>
      </c>
      <c r="C168">
        <v>85.787700000000001</v>
      </c>
      <c r="D168" t="s">
        <v>12</v>
      </c>
      <c r="E168">
        <v>59.380699999999997</v>
      </c>
      <c r="F168">
        <v>146</v>
      </c>
      <c r="G168">
        <v>0.56787399999999999</v>
      </c>
      <c r="H168">
        <f t="shared" si="2"/>
        <v>145.16839999999999</v>
      </c>
    </row>
    <row r="169" spans="1:8" x14ac:dyDescent="0.3">
      <c r="A169" t="s">
        <v>12</v>
      </c>
      <c r="B169">
        <v>1331</v>
      </c>
      <c r="C169">
        <v>72.970500000000001</v>
      </c>
      <c r="D169" t="s">
        <v>12</v>
      </c>
      <c r="E169">
        <v>62.0075</v>
      </c>
      <c r="F169">
        <v>147</v>
      </c>
      <c r="G169">
        <v>0.56919900000000001</v>
      </c>
      <c r="H169">
        <f t="shared" si="2"/>
        <v>134.97800000000001</v>
      </c>
    </row>
    <row r="170" spans="1:8" x14ac:dyDescent="0.3">
      <c r="A170" t="s">
        <v>12</v>
      </c>
      <c r="B170">
        <v>1357</v>
      </c>
      <c r="C170">
        <v>74.664400000000001</v>
      </c>
      <c r="D170" t="s">
        <v>12</v>
      </c>
      <c r="E170">
        <v>59.110300000000002</v>
      </c>
      <c r="F170">
        <v>151</v>
      </c>
      <c r="G170">
        <v>0.60302699999999998</v>
      </c>
      <c r="H170">
        <f t="shared" si="2"/>
        <v>133.7747</v>
      </c>
    </row>
    <row r="171" spans="1:8" x14ac:dyDescent="0.3">
      <c r="A171" t="s">
        <v>12</v>
      </c>
      <c r="B171">
        <v>1331</v>
      </c>
      <c r="C171">
        <v>69.982100000000003</v>
      </c>
      <c r="D171" t="s">
        <v>12</v>
      </c>
      <c r="E171">
        <v>60.2057</v>
      </c>
      <c r="F171">
        <v>150</v>
      </c>
      <c r="G171">
        <v>0.76872099999999999</v>
      </c>
      <c r="H171">
        <f t="shared" si="2"/>
        <v>130.18780000000001</v>
      </c>
    </row>
    <row r="172" spans="1:8" x14ac:dyDescent="0.3">
      <c r="A172" t="s">
        <v>15</v>
      </c>
      <c r="B172">
        <v>5063</v>
      </c>
      <c r="C172">
        <v>2.1234000000000002</v>
      </c>
      <c r="D172" t="s">
        <v>13</v>
      </c>
      <c r="E172">
        <v>41.558100000000003</v>
      </c>
      <c r="H172">
        <f t="shared" si="2"/>
        <v>43.6815</v>
      </c>
    </row>
    <row r="173" spans="1:8" x14ac:dyDescent="0.3">
      <c r="A173" t="s">
        <v>15</v>
      </c>
      <c r="B173">
        <v>4952</v>
      </c>
      <c r="C173">
        <v>2.0888399999999998</v>
      </c>
      <c r="D173" t="s">
        <v>13</v>
      </c>
      <c r="E173">
        <v>33.693399999999997</v>
      </c>
      <c r="F173">
        <v>316</v>
      </c>
      <c r="G173">
        <v>3.8033999999999999</v>
      </c>
      <c r="H173">
        <f t="shared" si="2"/>
        <v>35.782239999999994</v>
      </c>
    </row>
    <row r="174" spans="1:8" x14ac:dyDescent="0.3">
      <c r="A174" t="s">
        <v>15</v>
      </c>
      <c r="B174">
        <v>4863</v>
      </c>
      <c r="C174">
        <v>2.04427</v>
      </c>
      <c r="D174" t="s">
        <v>13</v>
      </c>
      <c r="E174">
        <v>36.734200000000001</v>
      </c>
      <c r="F174">
        <v>325</v>
      </c>
      <c r="G174">
        <v>3.5356700000000001</v>
      </c>
      <c r="H174">
        <f t="shared" si="2"/>
        <v>38.778469999999999</v>
      </c>
    </row>
    <row r="175" spans="1:8" x14ac:dyDescent="0.3">
      <c r="A175" t="s">
        <v>15</v>
      </c>
      <c r="B175">
        <v>4840</v>
      </c>
      <c r="C175">
        <v>3.17536</v>
      </c>
      <c r="D175" t="s">
        <v>13</v>
      </c>
      <c r="E175">
        <v>35.447099999999999</v>
      </c>
      <c r="F175">
        <v>297</v>
      </c>
      <c r="G175">
        <v>3.5260600000000002</v>
      </c>
      <c r="H175">
        <f t="shared" si="2"/>
        <v>38.622459999999997</v>
      </c>
    </row>
    <row r="176" spans="1:8" x14ac:dyDescent="0.3">
      <c r="A176" t="s">
        <v>15</v>
      </c>
      <c r="B176">
        <v>4856</v>
      </c>
      <c r="C176">
        <v>2.0976900000000001</v>
      </c>
      <c r="D176" t="s">
        <v>13</v>
      </c>
      <c r="E176">
        <v>33.906999999999996</v>
      </c>
      <c r="F176">
        <v>311</v>
      </c>
      <c r="G176">
        <v>3.2672599999999998</v>
      </c>
      <c r="H176">
        <f t="shared" si="2"/>
        <v>36.004689999999997</v>
      </c>
    </row>
    <row r="177" spans="1:8" x14ac:dyDescent="0.3">
      <c r="A177" t="s">
        <v>15</v>
      </c>
      <c r="B177">
        <v>4899</v>
      </c>
      <c r="C177">
        <v>2.0215299999999998</v>
      </c>
      <c r="D177" t="s">
        <v>13</v>
      </c>
      <c r="E177">
        <v>40.087800000000001</v>
      </c>
      <c r="F177">
        <v>291</v>
      </c>
      <c r="G177">
        <v>3.32403</v>
      </c>
      <c r="H177">
        <f t="shared" si="2"/>
        <v>42.10933</v>
      </c>
    </row>
    <row r="178" spans="1:8" x14ac:dyDescent="0.3">
      <c r="A178" t="s">
        <v>15</v>
      </c>
      <c r="B178">
        <v>4870</v>
      </c>
      <c r="C178">
        <v>2.03667</v>
      </c>
      <c r="D178" t="s">
        <v>13</v>
      </c>
      <c r="E178">
        <v>34.644399999999997</v>
      </c>
      <c r="F178">
        <v>326</v>
      </c>
      <c r="G178">
        <v>3.5157699999999998</v>
      </c>
      <c r="H178">
        <f t="shared" si="2"/>
        <v>36.681069999999998</v>
      </c>
    </row>
    <row r="179" spans="1:8" x14ac:dyDescent="0.3">
      <c r="A179" t="s">
        <v>15</v>
      </c>
      <c r="B179">
        <v>4868</v>
      </c>
      <c r="C179">
        <v>2.5931600000000001</v>
      </c>
      <c r="D179" t="s">
        <v>13</v>
      </c>
      <c r="E179">
        <v>32.476799999999997</v>
      </c>
      <c r="F179">
        <v>315</v>
      </c>
      <c r="G179">
        <v>3.47051</v>
      </c>
      <c r="H179">
        <f t="shared" si="2"/>
        <v>35.069959999999995</v>
      </c>
    </row>
    <row r="180" spans="1:8" x14ac:dyDescent="0.3">
      <c r="A180" t="s">
        <v>15</v>
      </c>
      <c r="B180">
        <v>4996</v>
      </c>
      <c r="C180">
        <v>2.0439600000000002</v>
      </c>
      <c r="D180" t="s">
        <v>13</v>
      </c>
      <c r="E180">
        <v>33.997399999999999</v>
      </c>
      <c r="F180">
        <v>300</v>
      </c>
      <c r="G180">
        <v>3.2865000000000002</v>
      </c>
      <c r="H180">
        <f t="shared" si="2"/>
        <v>36.041359999999997</v>
      </c>
    </row>
    <row r="181" spans="1:8" x14ac:dyDescent="0.3">
      <c r="A181" t="s">
        <v>15</v>
      </c>
      <c r="B181">
        <v>4997</v>
      </c>
      <c r="C181">
        <v>2.4625699999999999</v>
      </c>
      <c r="D181" t="s">
        <v>13</v>
      </c>
      <c r="E181">
        <v>32.685400000000001</v>
      </c>
      <c r="F181">
        <v>301</v>
      </c>
      <c r="G181">
        <v>3.2663799999999998</v>
      </c>
      <c r="H181">
        <f t="shared" si="2"/>
        <v>35.147970000000001</v>
      </c>
    </row>
    <row r="182" spans="1:8" x14ac:dyDescent="0.3">
      <c r="A182" t="s">
        <v>8</v>
      </c>
      <c r="B182">
        <v>2757</v>
      </c>
      <c r="C182">
        <v>45.273299999999999</v>
      </c>
      <c r="D182" t="s">
        <v>8</v>
      </c>
      <c r="E182">
        <v>3.4148999999999998</v>
      </c>
      <c r="H182">
        <f t="shared" si="2"/>
        <v>48.688200000000002</v>
      </c>
    </row>
    <row r="183" spans="1:8" x14ac:dyDescent="0.3">
      <c r="A183" t="s">
        <v>8</v>
      </c>
      <c r="B183">
        <v>2777</v>
      </c>
      <c r="C183">
        <v>45.363300000000002</v>
      </c>
      <c r="D183" t="s">
        <v>8</v>
      </c>
      <c r="E183">
        <v>3.58832</v>
      </c>
      <c r="F183">
        <v>171</v>
      </c>
      <c r="G183">
        <v>1.21573</v>
      </c>
      <c r="H183">
        <f t="shared" si="2"/>
        <v>48.951620000000005</v>
      </c>
    </row>
    <row r="184" spans="1:8" x14ac:dyDescent="0.3">
      <c r="A184" t="s">
        <v>8</v>
      </c>
      <c r="B184">
        <v>2741</v>
      </c>
      <c r="C184">
        <v>44.842799999999997</v>
      </c>
      <c r="D184" t="s">
        <v>8</v>
      </c>
      <c r="E184">
        <v>3.5482900000000002</v>
      </c>
      <c r="F184">
        <v>176</v>
      </c>
      <c r="G184">
        <v>1.1923900000000001</v>
      </c>
      <c r="H184">
        <f t="shared" si="2"/>
        <v>48.391089999999998</v>
      </c>
    </row>
    <row r="185" spans="1:8" x14ac:dyDescent="0.3">
      <c r="A185" t="s">
        <v>8</v>
      </c>
      <c r="B185">
        <v>2735</v>
      </c>
      <c r="C185">
        <v>45.327500000000001</v>
      </c>
      <c r="D185" t="s">
        <v>8</v>
      </c>
      <c r="E185">
        <v>3.4415200000000001</v>
      </c>
      <c r="F185">
        <v>157</v>
      </c>
      <c r="G185">
        <v>1.18771</v>
      </c>
      <c r="H185">
        <f t="shared" si="2"/>
        <v>48.769019999999998</v>
      </c>
    </row>
    <row r="186" spans="1:8" x14ac:dyDescent="0.3">
      <c r="A186" t="s">
        <v>8</v>
      </c>
      <c r="B186">
        <v>2757</v>
      </c>
      <c r="C186">
        <v>44.392499999999998</v>
      </c>
      <c r="D186" t="s">
        <v>8</v>
      </c>
      <c r="E186">
        <v>3.7118500000000001</v>
      </c>
      <c r="F186">
        <v>176</v>
      </c>
      <c r="G186">
        <v>1.2124600000000001</v>
      </c>
      <c r="H186">
        <f t="shared" si="2"/>
        <v>48.104349999999997</v>
      </c>
    </row>
    <row r="187" spans="1:8" x14ac:dyDescent="0.3">
      <c r="A187" t="s">
        <v>8</v>
      </c>
      <c r="B187">
        <v>2695</v>
      </c>
      <c r="C187">
        <v>44.7667</v>
      </c>
      <c r="D187" t="s">
        <v>8</v>
      </c>
      <c r="E187">
        <v>3.6757</v>
      </c>
      <c r="F187">
        <v>174</v>
      </c>
      <c r="G187">
        <v>1.26552</v>
      </c>
      <c r="H187">
        <f t="shared" si="2"/>
        <v>48.442399999999999</v>
      </c>
    </row>
    <row r="188" spans="1:8" x14ac:dyDescent="0.3">
      <c r="A188" t="s">
        <v>8</v>
      </c>
      <c r="B188">
        <v>2715</v>
      </c>
      <c r="C188">
        <v>44.504300000000001</v>
      </c>
      <c r="D188" t="s">
        <v>8</v>
      </c>
      <c r="E188">
        <v>3.6011799999999998</v>
      </c>
      <c r="F188">
        <v>188</v>
      </c>
      <c r="G188">
        <v>1.17503</v>
      </c>
      <c r="H188">
        <f t="shared" si="2"/>
        <v>48.10548</v>
      </c>
    </row>
    <row r="189" spans="1:8" x14ac:dyDescent="0.3">
      <c r="A189" t="s">
        <v>8</v>
      </c>
      <c r="B189">
        <v>2628</v>
      </c>
      <c r="C189">
        <v>43.4985</v>
      </c>
      <c r="D189" t="s">
        <v>8</v>
      </c>
      <c r="E189">
        <v>3.45669</v>
      </c>
      <c r="F189">
        <v>173</v>
      </c>
      <c r="G189">
        <v>1.1619200000000001</v>
      </c>
      <c r="H189">
        <f t="shared" si="2"/>
        <v>46.955190000000002</v>
      </c>
    </row>
    <row r="190" spans="1:8" x14ac:dyDescent="0.3">
      <c r="A190" t="s">
        <v>8</v>
      </c>
      <c r="B190">
        <v>2639</v>
      </c>
      <c r="C190">
        <v>43.877800000000001</v>
      </c>
      <c r="D190" t="s">
        <v>8</v>
      </c>
      <c r="E190">
        <v>3.3751799999999998</v>
      </c>
      <c r="F190">
        <v>171</v>
      </c>
      <c r="G190">
        <v>1.1528700000000001</v>
      </c>
      <c r="H190">
        <f t="shared" si="2"/>
        <v>47.252980000000001</v>
      </c>
    </row>
    <row r="191" spans="1:8" x14ac:dyDescent="0.3">
      <c r="A191" t="s">
        <v>8</v>
      </c>
      <c r="B191">
        <v>2672</v>
      </c>
      <c r="C191">
        <v>43.825499999999998</v>
      </c>
      <c r="D191" t="s">
        <v>8</v>
      </c>
      <c r="E191">
        <v>3.32552</v>
      </c>
      <c r="F191">
        <v>184</v>
      </c>
      <c r="G191">
        <v>1.0324599999999999</v>
      </c>
      <c r="H191">
        <f t="shared" si="2"/>
        <v>47.151019999999995</v>
      </c>
    </row>
    <row r="192" spans="1:8" x14ac:dyDescent="0.3">
      <c r="A192" t="s">
        <v>8</v>
      </c>
      <c r="B192">
        <v>2757</v>
      </c>
      <c r="C192">
        <v>45.174300000000002</v>
      </c>
      <c r="D192" t="s">
        <v>9</v>
      </c>
      <c r="E192">
        <v>1.2987299999999999</v>
      </c>
      <c r="H192">
        <f t="shared" si="2"/>
        <v>46.473030000000001</v>
      </c>
    </row>
    <row r="193" spans="1:8" x14ac:dyDescent="0.3">
      <c r="A193" t="s">
        <v>8</v>
      </c>
      <c r="B193">
        <v>2777</v>
      </c>
      <c r="C193">
        <v>45.808199999999999</v>
      </c>
      <c r="D193" t="s">
        <v>9</v>
      </c>
      <c r="E193">
        <v>1.3329899999999999</v>
      </c>
      <c r="F193">
        <v>178</v>
      </c>
      <c r="G193">
        <v>1.04315</v>
      </c>
      <c r="H193">
        <f t="shared" si="2"/>
        <v>47.141190000000002</v>
      </c>
    </row>
    <row r="194" spans="1:8" x14ac:dyDescent="0.3">
      <c r="A194" t="s">
        <v>8</v>
      </c>
      <c r="B194">
        <v>2741</v>
      </c>
      <c r="C194">
        <v>45.201700000000002</v>
      </c>
      <c r="D194" t="s">
        <v>9</v>
      </c>
      <c r="E194">
        <v>1.33935</v>
      </c>
      <c r="F194">
        <v>205</v>
      </c>
      <c r="G194">
        <v>1.1168</v>
      </c>
      <c r="H194">
        <f t="shared" si="2"/>
        <v>46.541050000000006</v>
      </c>
    </row>
    <row r="195" spans="1:8" x14ac:dyDescent="0.3">
      <c r="A195" t="s">
        <v>8</v>
      </c>
      <c r="B195">
        <v>2735</v>
      </c>
      <c r="C195">
        <v>44.860399999999998</v>
      </c>
      <c r="D195" t="s">
        <v>9</v>
      </c>
      <c r="E195">
        <v>1.2995300000000001</v>
      </c>
      <c r="F195">
        <v>185</v>
      </c>
      <c r="G195">
        <v>1.10914</v>
      </c>
      <c r="H195">
        <f t="shared" ref="H195:H258" si="3">C195+E195</f>
        <v>46.159929999999996</v>
      </c>
    </row>
    <row r="196" spans="1:8" x14ac:dyDescent="0.3">
      <c r="A196" t="s">
        <v>8</v>
      </c>
      <c r="B196">
        <v>2757</v>
      </c>
      <c r="C196">
        <v>45.904899999999998</v>
      </c>
      <c r="D196" t="s">
        <v>9</v>
      </c>
      <c r="E196">
        <v>1.4552</v>
      </c>
      <c r="F196">
        <v>179</v>
      </c>
      <c r="G196">
        <v>1.1215299999999999</v>
      </c>
      <c r="H196">
        <f t="shared" si="3"/>
        <v>47.360099999999996</v>
      </c>
    </row>
    <row r="197" spans="1:8" x14ac:dyDescent="0.3">
      <c r="A197" t="s">
        <v>8</v>
      </c>
      <c r="B197">
        <v>2695</v>
      </c>
      <c r="C197">
        <v>44.513599999999997</v>
      </c>
      <c r="D197" t="s">
        <v>9</v>
      </c>
      <c r="E197">
        <v>1.35941</v>
      </c>
      <c r="F197">
        <v>182</v>
      </c>
      <c r="G197">
        <v>1.1361699999999999</v>
      </c>
      <c r="H197">
        <f t="shared" si="3"/>
        <v>45.873009999999994</v>
      </c>
    </row>
    <row r="198" spans="1:8" x14ac:dyDescent="0.3">
      <c r="A198" t="s">
        <v>8</v>
      </c>
      <c r="B198">
        <v>2715</v>
      </c>
      <c r="C198">
        <v>47.789900000000003</v>
      </c>
      <c r="D198" t="s">
        <v>9</v>
      </c>
      <c r="E198">
        <v>1.42083</v>
      </c>
      <c r="F198">
        <v>195</v>
      </c>
      <c r="G198">
        <v>1.1497599999999999</v>
      </c>
      <c r="H198">
        <f t="shared" si="3"/>
        <v>49.210730000000005</v>
      </c>
    </row>
    <row r="199" spans="1:8" x14ac:dyDescent="0.3">
      <c r="A199" t="s">
        <v>8</v>
      </c>
      <c r="B199">
        <v>2628</v>
      </c>
      <c r="C199">
        <v>43.6218</v>
      </c>
      <c r="D199" t="s">
        <v>9</v>
      </c>
      <c r="E199">
        <v>1.4081900000000001</v>
      </c>
      <c r="F199">
        <v>207</v>
      </c>
      <c r="G199">
        <v>1.1104499999999999</v>
      </c>
      <c r="H199">
        <f t="shared" si="3"/>
        <v>45.029989999999998</v>
      </c>
    </row>
    <row r="200" spans="1:8" x14ac:dyDescent="0.3">
      <c r="A200" t="s">
        <v>8</v>
      </c>
      <c r="B200">
        <v>2639</v>
      </c>
      <c r="C200">
        <v>41.418199999999999</v>
      </c>
      <c r="D200" t="s">
        <v>9</v>
      </c>
      <c r="E200">
        <v>1.09744</v>
      </c>
      <c r="F200">
        <v>189</v>
      </c>
      <c r="G200">
        <v>0.69607600000000003</v>
      </c>
      <c r="H200">
        <f t="shared" si="3"/>
        <v>42.515639999999998</v>
      </c>
    </row>
    <row r="201" spans="1:8" x14ac:dyDescent="0.3">
      <c r="A201" t="s">
        <v>8</v>
      </c>
      <c r="B201">
        <v>2672</v>
      </c>
      <c r="C201">
        <v>40.593000000000004</v>
      </c>
      <c r="D201" t="s">
        <v>9</v>
      </c>
      <c r="E201">
        <v>1.0318099999999999</v>
      </c>
      <c r="F201">
        <v>183</v>
      </c>
      <c r="G201">
        <v>0.59923300000000002</v>
      </c>
      <c r="H201">
        <f t="shared" si="3"/>
        <v>41.624810000000004</v>
      </c>
    </row>
    <row r="202" spans="1:8" x14ac:dyDescent="0.3">
      <c r="A202" t="s">
        <v>8</v>
      </c>
      <c r="B202">
        <v>2757</v>
      </c>
      <c r="C202">
        <v>41.740299999999998</v>
      </c>
      <c r="D202" t="s">
        <v>10</v>
      </c>
      <c r="E202">
        <v>4.5556000000000001</v>
      </c>
      <c r="H202">
        <f t="shared" si="3"/>
        <v>46.295899999999996</v>
      </c>
    </row>
    <row r="203" spans="1:8" x14ac:dyDescent="0.3">
      <c r="A203" t="s">
        <v>8</v>
      </c>
      <c r="B203">
        <v>2777</v>
      </c>
      <c r="C203">
        <v>42.739899999999999</v>
      </c>
      <c r="D203" t="s">
        <v>10</v>
      </c>
      <c r="E203">
        <v>4.7267999999999999</v>
      </c>
      <c r="F203">
        <v>162</v>
      </c>
      <c r="G203">
        <v>1.0753200000000001</v>
      </c>
      <c r="H203">
        <f t="shared" si="3"/>
        <v>47.466699999999996</v>
      </c>
    </row>
    <row r="204" spans="1:8" x14ac:dyDescent="0.3">
      <c r="A204" t="s">
        <v>8</v>
      </c>
      <c r="B204">
        <v>2741</v>
      </c>
      <c r="C204">
        <v>41.3414</v>
      </c>
      <c r="D204" t="s">
        <v>10</v>
      </c>
      <c r="E204">
        <v>4.4858900000000004</v>
      </c>
      <c r="F204">
        <v>175</v>
      </c>
      <c r="G204">
        <v>1.0953200000000001</v>
      </c>
      <c r="H204">
        <f t="shared" si="3"/>
        <v>45.827289999999998</v>
      </c>
    </row>
    <row r="205" spans="1:8" x14ac:dyDescent="0.3">
      <c r="A205" t="s">
        <v>8</v>
      </c>
      <c r="B205">
        <v>2735</v>
      </c>
      <c r="C205">
        <v>40.220999999999997</v>
      </c>
      <c r="D205" t="s">
        <v>10</v>
      </c>
      <c r="E205">
        <v>4.5278700000000001</v>
      </c>
      <c r="F205">
        <v>158</v>
      </c>
      <c r="G205">
        <v>0.833735</v>
      </c>
      <c r="H205">
        <f t="shared" si="3"/>
        <v>44.748869999999997</v>
      </c>
    </row>
    <row r="206" spans="1:8" x14ac:dyDescent="0.3">
      <c r="A206" t="s">
        <v>8</v>
      </c>
      <c r="B206">
        <v>2757</v>
      </c>
      <c r="C206">
        <v>40.859699999999997</v>
      </c>
      <c r="D206" t="s">
        <v>10</v>
      </c>
      <c r="E206">
        <v>4.5318199999999997</v>
      </c>
      <c r="F206">
        <v>167</v>
      </c>
      <c r="G206">
        <v>1.12259</v>
      </c>
      <c r="H206">
        <f t="shared" si="3"/>
        <v>45.39152</v>
      </c>
    </row>
    <row r="207" spans="1:8" x14ac:dyDescent="0.3">
      <c r="A207" t="s">
        <v>8</v>
      </c>
      <c r="B207">
        <v>2695</v>
      </c>
      <c r="C207">
        <v>40.576599999999999</v>
      </c>
      <c r="D207" t="s">
        <v>10</v>
      </c>
      <c r="E207">
        <v>4.4096399999999996</v>
      </c>
      <c r="F207">
        <v>160</v>
      </c>
      <c r="G207">
        <v>0.86372099999999996</v>
      </c>
      <c r="H207">
        <f t="shared" si="3"/>
        <v>44.986239999999995</v>
      </c>
    </row>
    <row r="208" spans="1:8" x14ac:dyDescent="0.3">
      <c r="A208" t="s">
        <v>8</v>
      </c>
      <c r="B208">
        <v>2715</v>
      </c>
      <c r="C208">
        <v>40.928899999999999</v>
      </c>
      <c r="D208" t="s">
        <v>10</v>
      </c>
      <c r="E208">
        <v>4.5516899999999998</v>
      </c>
      <c r="F208">
        <v>182</v>
      </c>
      <c r="G208">
        <v>1.16011</v>
      </c>
      <c r="H208">
        <f t="shared" si="3"/>
        <v>45.480589999999999</v>
      </c>
    </row>
    <row r="209" spans="1:8" x14ac:dyDescent="0.3">
      <c r="A209" t="s">
        <v>8</v>
      </c>
      <c r="B209">
        <v>2628</v>
      </c>
      <c r="C209">
        <v>40.461799999999997</v>
      </c>
      <c r="D209" t="s">
        <v>10</v>
      </c>
      <c r="E209">
        <v>4.7873400000000004</v>
      </c>
      <c r="F209">
        <v>167</v>
      </c>
      <c r="G209">
        <v>1.0753999999999999</v>
      </c>
      <c r="H209">
        <f t="shared" si="3"/>
        <v>45.249139999999997</v>
      </c>
    </row>
    <row r="210" spans="1:8" x14ac:dyDescent="0.3">
      <c r="A210" t="s">
        <v>8</v>
      </c>
      <c r="B210">
        <v>2639</v>
      </c>
      <c r="C210">
        <v>40.055900000000001</v>
      </c>
      <c r="D210" t="s">
        <v>10</v>
      </c>
      <c r="E210">
        <v>4.4719600000000002</v>
      </c>
      <c r="F210">
        <v>171</v>
      </c>
      <c r="G210">
        <v>0.81517799999999996</v>
      </c>
      <c r="H210">
        <f t="shared" si="3"/>
        <v>44.527860000000004</v>
      </c>
    </row>
    <row r="211" spans="1:8" x14ac:dyDescent="0.3">
      <c r="A211" t="s">
        <v>8</v>
      </c>
      <c r="B211">
        <v>2672</v>
      </c>
      <c r="C211">
        <v>40.765700000000002</v>
      </c>
      <c r="D211" t="s">
        <v>10</v>
      </c>
      <c r="E211">
        <v>4.58223</v>
      </c>
      <c r="F211">
        <v>172</v>
      </c>
      <c r="G211">
        <v>0.95637499999999998</v>
      </c>
      <c r="H211">
        <f t="shared" si="3"/>
        <v>45.347930000000005</v>
      </c>
    </row>
    <row r="212" spans="1:8" x14ac:dyDescent="0.3">
      <c r="A212" t="s">
        <v>8</v>
      </c>
      <c r="B212">
        <v>2757</v>
      </c>
      <c r="C212">
        <v>41.115299999999998</v>
      </c>
      <c r="D212" t="s">
        <v>11</v>
      </c>
      <c r="E212">
        <v>41.895699999999998</v>
      </c>
      <c r="H212">
        <f t="shared" si="3"/>
        <v>83.010999999999996</v>
      </c>
    </row>
    <row r="213" spans="1:8" x14ac:dyDescent="0.3">
      <c r="A213" t="s">
        <v>8</v>
      </c>
      <c r="B213">
        <v>2777</v>
      </c>
      <c r="C213">
        <v>41.181899999999999</v>
      </c>
      <c r="D213" t="s">
        <v>11</v>
      </c>
      <c r="E213">
        <v>43.196100000000001</v>
      </c>
      <c r="F213">
        <v>160</v>
      </c>
      <c r="G213">
        <v>0.74277899999999997</v>
      </c>
      <c r="H213">
        <f t="shared" si="3"/>
        <v>84.378</v>
      </c>
    </row>
    <row r="214" spans="1:8" x14ac:dyDescent="0.3">
      <c r="A214" t="s">
        <v>8</v>
      </c>
      <c r="B214">
        <v>2741</v>
      </c>
      <c r="C214">
        <v>41.013800000000003</v>
      </c>
      <c r="D214" t="s">
        <v>11</v>
      </c>
      <c r="E214">
        <v>41.423499999999997</v>
      </c>
      <c r="F214">
        <v>177</v>
      </c>
      <c r="G214">
        <v>1.0138100000000001</v>
      </c>
      <c r="H214">
        <f t="shared" si="3"/>
        <v>82.437299999999993</v>
      </c>
    </row>
    <row r="215" spans="1:8" x14ac:dyDescent="0.3">
      <c r="A215" t="s">
        <v>8</v>
      </c>
      <c r="B215">
        <v>2735</v>
      </c>
      <c r="C215">
        <v>40.360100000000003</v>
      </c>
      <c r="D215" t="s">
        <v>11</v>
      </c>
      <c r="E215">
        <v>40.686599999999999</v>
      </c>
      <c r="F215">
        <v>155</v>
      </c>
      <c r="G215">
        <v>1.06013</v>
      </c>
      <c r="H215">
        <f t="shared" si="3"/>
        <v>81.046700000000001</v>
      </c>
    </row>
    <row r="216" spans="1:8" x14ac:dyDescent="0.3">
      <c r="A216" t="s">
        <v>8</v>
      </c>
      <c r="B216">
        <v>2757</v>
      </c>
      <c r="C216">
        <v>41.241799999999998</v>
      </c>
      <c r="D216" t="s">
        <v>11</v>
      </c>
      <c r="E216">
        <v>41.457500000000003</v>
      </c>
      <c r="F216">
        <v>173</v>
      </c>
      <c r="G216">
        <v>0.84426999999999996</v>
      </c>
      <c r="H216">
        <f t="shared" si="3"/>
        <v>82.699299999999994</v>
      </c>
    </row>
    <row r="217" spans="1:8" x14ac:dyDescent="0.3">
      <c r="A217" t="s">
        <v>8</v>
      </c>
      <c r="B217">
        <v>2695</v>
      </c>
      <c r="C217">
        <v>40.524000000000001</v>
      </c>
      <c r="D217" t="s">
        <v>11</v>
      </c>
      <c r="E217">
        <v>40.706899999999997</v>
      </c>
      <c r="F217">
        <v>161</v>
      </c>
      <c r="G217">
        <v>0.79510199999999998</v>
      </c>
      <c r="H217">
        <f t="shared" si="3"/>
        <v>81.230899999999991</v>
      </c>
    </row>
    <row r="218" spans="1:8" x14ac:dyDescent="0.3">
      <c r="A218" t="s">
        <v>8</v>
      </c>
      <c r="B218">
        <v>2715</v>
      </c>
      <c r="C218">
        <v>40.190199999999997</v>
      </c>
      <c r="D218" t="s">
        <v>11</v>
      </c>
      <c r="E218">
        <v>41.046100000000003</v>
      </c>
      <c r="F218">
        <v>183</v>
      </c>
      <c r="G218">
        <v>0.79721500000000001</v>
      </c>
      <c r="H218">
        <f t="shared" si="3"/>
        <v>81.2363</v>
      </c>
    </row>
    <row r="219" spans="1:8" x14ac:dyDescent="0.3">
      <c r="A219" t="s">
        <v>8</v>
      </c>
      <c r="B219">
        <v>2628</v>
      </c>
      <c r="C219">
        <v>40.029800000000002</v>
      </c>
      <c r="D219" t="s">
        <v>11</v>
      </c>
      <c r="E219">
        <v>41.143999999999998</v>
      </c>
      <c r="F219">
        <v>169</v>
      </c>
      <c r="G219">
        <v>0.793207</v>
      </c>
      <c r="H219">
        <f t="shared" si="3"/>
        <v>81.1738</v>
      </c>
    </row>
    <row r="220" spans="1:8" x14ac:dyDescent="0.3">
      <c r="A220" t="s">
        <v>8</v>
      </c>
      <c r="B220">
        <v>2639</v>
      </c>
      <c r="C220">
        <v>40.491399999999999</v>
      </c>
      <c r="D220" t="s">
        <v>11</v>
      </c>
      <c r="E220">
        <v>41.579099999999997</v>
      </c>
      <c r="F220">
        <v>178</v>
      </c>
      <c r="G220">
        <v>0.92046899999999998</v>
      </c>
      <c r="H220">
        <f t="shared" si="3"/>
        <v>82.070499999999996</v>
      </c>
    </row>
    <row r="221" spans="1:8" x14ac:dyDescent="0.3">
      <c r="A221" t="s">
        <v>8</v>
      </c>
      <c r="B221">
        <v>2672</v>
      </c>
      <c r="C221">
        <v>40.244900000000001</v>
      </c>
      <c r="D221" t="s">
        <v>11</v>
      </c>
      <c r="E221">
        <v>40.854199999999999</v>
      </c>
      <c r="F221">
        <v>168</v>
      </c>
      <c r="G221">
        <v>0.73682199999999998</v>
      </c>
      <c r="H221">
        <f t="shared" si="3"/>
        <v>81.099099999999993</v>
      </c>
    </row>
    <row r="222" spans="1:8" x14ac:dyDescent="0.3">
      <c r="A222" t="s">
        <v>12</v>
      </c>
      <c r="B222">
        <v>1351</v>
      </c>
      <c r="C222">
        <v>69.382499999999993</v>
      </c>
      <c r="D222" t="s">
        <v>12</v>
      </c>
      <c r="E222">
        <v>52.804400000000001</v>
      </c>
      <c r="H222">
        <f t="shared" si="3"/>
        <v>122.18689999999999</v>
      </c>
    </row>
    <row r="223" spans="1:8" x14ac:dyDescent="0.3">
      <c r="A223" t="s">
        <v>12</v>
      </c>
      <c r="B223">
        <v>1327</v>
      </c>
      <c r="C223">
        <v>71.919399999999996</v>
      </c>
      <c r="D223" t="s">
        <v>12</v>
      </c>
      <c r="E223">
        <v>57.121600000000001</v>
      </c>
      <c r="F223">
        <v>138</v>
      </c>
      <c r="G223">
        <v>0.585534</v>
      </c>
      <c r="H223">
        <f t="shared" si="3"/>
        <v>129.041</v>
      </c>
    </row>
    <row r="224" spans="1:8" x14ac:dyDescent="0.3">
      <c r="A224" t="s">
        <v>12</v>
      </c>
      <c r="B224">
        <v>1311</v>
      </c>
      <c r="C224">
        <v>61.2286</v>
      </c>
      <c r="D224" t="s">
        <v>12</v>
      </c>
      <c r="E224">
        <v>54.228499999999997</v>
      </c>
      <c r="F224">
        <v>138</v>
      </c>
      <c r="G224">
        <v>0.45395799999999997</v>
      </c>
      <c r="H224">
        <f t="shared" si="3"/>
        <v>115.4571</v>
      </c>
    </row>
    <row r="225" spans="1:8" x14ac:dyDescent="0.3">
      <c r="A225" t="s">
        <v>12</v>
      </c>
      <c r="B225">
        <v>1351</v>
      </c>
      <c r="C225">
        <v>63.630299999999998</v>
      </c>
      <c r="D225" t="s">
        <v>12</v>
      </c>
      <c r="E225">
        <v>57.997100000000003</v>
      </c>
      <c r="F225">
        <v>133</v>
      </c>
      <c r="G225">
        <v>0.47272399999999998</v>
      </c>
      <c r="H225">
        <f t="shared" si="3"/>
        <v>121.62739999999999</v>
      </c>
    </row>
    <row r="226" spans="1:8" x14ac:dyDescent="0.3">
      <c r="A226" t="s">
        <v>12</v>
      </c>
      <c r="B226">
        <v>1360</v>
      </c>
      <c r="C226">
        <v>75.923100000000005</v>
      </c>
      <c r="D226" t="s">
        <v>12</v>
      </c>
      <c r="E226">
        <v>56.249000000000002</v>
      </c>
      <c r="F226">
        <v>127</v>
      </c>
      <c r="G226">
        <v>0.46115499999999998</v>
      </c>
      <c r="H226">
        <f t="shared" si="3"/>
        <v>132.1721</v>
      </c>
    </row>
    <row r="227" spans="1:8" x14ac:dyDescent="0.3">
      <c r="A227" t="s">
        <v>12</v>
      </c>
      <c r="B227">
        <v>1347</v>
      </c>
      <c r="C227">
        <v>80.758700000000005</v>
      </c>
      <c r="D227" t="s">
        <v>12</v>
      </c>
      <c r="E227">
        <v>59.261299999999999</v>
      </c>
      <c r="F227">
        <v>129</v>
      </c>
      <c r="G227">
        <v>0.44563999999999998</v>
      </c>
      <c r="H227">
        <f t="shared" si="3"/>
        <v>140.02000000000001</v>
      </c>
    </row>
    <row r="228" spans="1:8" x14ac:dyDescent="0.3">
      <c r="A228" t="s">
        <v>12</v>
      </c>
      <c r="B228">
        <v>1363</v>
      </c>
      <c r="C228">
        <v>73.933700000000002</v>
      </c>
      <c r="D228" t="s">
        <v>12</v>
      </c>
      <c r="E228">
        <v>63.547400000000003</v>
      </c>
      <c r="F228">
        <v>146</v>
      </c>
      <c r="G228">
        <v>0.49141200000000002</v>
      </c>
      <c r="H228">
        <f t="shared" si="3"/>
        <v>137.4811</v>
      </c>
    </row>
    <row r="229" spans="1:8" x14ac:dyDescent="0.3">
      <c r="A229" t="s">
        <v>12</v>
      </c>
      <c r="B229">
        <v>1331</v>
      </c>
      <c r="C229">
        <v>67.280500000000004</v>
      </c>
      <c r="D229" t="s">
        <v>12</v>
      </c>
      <c r="E229">
        <v>67.082700000000003</v>
      </c>
      <c r="F229">
        <v>147</v>
      </c>
      <c r="G229">
        <v>0.65153499999999998</v>
      </c>
      <c r="H229">
        <f t="shared" si="3"/>
        <v>134.36320000000001</v>
      </c>
    </row>
    <row r="230" spans="1:8" x14ac:dyDescent="0.3">
      <c r="A230" t="s">
        <v>12</v>
      </c>
      <c r="B230">
        <v>1357</v>
      </c>
      <c r="C230">
        <v>79.422700000000006</v>
      </c>
      <c r="D230" t="s">
        <v>12</v>
      </c>
      <c r="E230">
        <v>57.793500000000002</v>
      </c>
      <c r="F230">
        <v>151</v>
      </c>
      <c r="G230">
        <v>0.51785899999999996</v>
      </c>
      <c r="H230">
        <f t="shared" si="3"/>
        <v>137.21620000000001</v>
      </c>
    </row>
    <row r="231" spans="1:8" x14ac:dyDescent="0.3">
      <c r="A231" t="s">
        <v>12</v>
      </c>
      <c r="B231">
        <v>1331</v>
      </c>
      <c r="C231">
        <v>73.615099999999998</v>
      </c>
      <c r="D231" t="s">
        <v>12</v>
      </c>
      <c r="E231">
        <v>59.075299999999999</v>
      </c>
      <c r="F231">
        <v>150</v>
      </c>
      <c r="G231">
        <v>0.55884900000000004</v>
      </c>
      <c r="H231">
        <f t="shared" si="3"/>
        <v>132.69040000000001</v>
      </c>
    </row>
    <row r="232" spans="1:8" x14ac:dyDescent="0.3">
      <c r="A232" t="s">
        <v>8</v>
      </c>
      <c r="B232">
        <v>2757</v>
      </c>
      <c r="C232">
        <v>42.379600000000003</v>
      </c>
      <c r="D232" t="s">
        <v>13</v>
      </c>
      <c r="E232">
        <v>48.737699999999997</v>
      </c>
      <c r="H232">
        <f t="shared" si="3"/>
        <v>91.1173</v>
      </c>
    </row>
    <row r="233" spans="1:8" x14ac:dyDescent="0.3">
      <c r="A233" t="s">
        <v>8</v>
      </c>
      <c r="B233">
        <v>2777</v>
      </c>
      <c r="C233">
        <v>42.003599999999999</v>
      </c>
      <c r="D233" t="s">
        <v>13</v>
      </c>
      <c r="E233">
        <v>39.9559</v>
      </c>
      <c r="H233">
        <f t="shared" si="3"/>
        <v>81.959499999999991</v>
      </c>
    </row>
    <row r="234" spans="1:8" x14ac:dyDescent="0.3">
      <c r="A234" t="s">
        <v>10</v>
      </c>
      <c r="B234">
        <v>500</v>
      </c>
      <c r="C234">
        <v>7.4215299999999997</v>
      </c>
      <c r="D234" t="s">
        <v>8</v>
      </c>
      <c r="E234">
        <v>1.56595</v>
      </c>
      <c r="H234">
        <f t="shared" si="3"/>
        <v>8.9874799999999997</v>
      </c>
    </row>
    <row r="235" spans="1:8" x14ac:dyDescent="0.3">
      <c r="A235" t="s">
        <v>10</v>
      </c>
      <c r="B235">
        <v>500</v>
      </c>
      <c r="C235">
        <v>7.9298999999999999</v>
      </c>
      <c r="D235" t="s">
        <v>8</v>
      </c>
      <c r="E235">
        <v>1.4952799999999999</v>
      </c>
      <c r="F235">
        <v>73</v>
      </c>
      <c r="G235">
        <v>0.33069799999999999</v>
      </c>
      <c r="H235">
        <f t="shared" si="3"/>
        <v>9.4251799999999992</v>
      </c>
    </row>
    <row r="236" spans="1:8" x14ac:dyDescent="0.3">
      <c r="A236" t="s">
        <v>10</v>
      </c>
      <c r="B236">
        <v>500</v>
      </c>
      <c r="C236">
        <v>8.5134399999999992</v>
      </c>
      <c r="D236" t="s">
        <v>8</v>
      </c>
      <c r="E236">
        <v>1.5082800000000001</v>
      </c>
      <c r="F236">
        <v>74</v>
      </c>
      <c r="G236">
        <v>0.34250000000000003</v>
      </c>
      <c r="H236">
        <f t="shared" si="3"/>
        <v>10.021719999999998</v>
      </c>
    </row>
    <row r="237" spans="1:8" x14ac:dyDescent="0.3">
      <c r="A237" t="s">
        <v>10</v>
      </c>
      <c r="B237">
        <v>500</v>
      </c>
      <c r="C237">
        <v>8.6396800000000002</v>
      </c>
      <c r="D237" t="s">
        <v>8</v>
      </c>
      <c r="E237">
        <v>1.6727799999999999</v>
      </c>
      <c r="F237">
        <v>79</v>
      </c>
      <c r="G237">
        <v>0.35501199999999999</v>
      </c>
      <c r="H237">
        <f t="shared" si="3"/>
        <v>10.31246</v>
      </c>
    </row>
    <row r="238" spans="1:8" x14ac:dyDescent="0.3">
      <c r="A238" t="s">
        <v>10</v>
      </c>
      <c r="B238">
        <v>500</v>
      </c>
      <c r="C238">
        <v>8.6022800000000004</v>
      </c>
      <c r="D238" t="s">
        <v>8</v>
      </c>
      <c r="E238">
        <v>1.6079300000000001</v>
      </c>
      <c r="F238">
        <v>85</v>
      </c>
      <c r="G238">
        <v>0.36640899999999998</v>
      </c>
      <c r="H238">
        <f t="shared" si="3"/>
        <v>10.21021</v>
      </c>
    </row>
    <row r="239" spans="1:8" x14ac:dyDescent="0.3">
      <c r="A239" t="s">
        <v>10</v>
      </c>
      <c r="B239">
        <v>500</v>
      </c>
      <c r="C239">
        <v>7.8573899999999997</v>
      </c>
      <c r="D239" t="s">
        <v>8</v>
      </c>
      <c r="E239">
        <v>1.8567899999999999</v>
      </c>
      <c r="F239">
        <v>79</v>
      </c>
      <c r="G239">
        <v>0.31589600000000001</v>
      </c>
      <c r="H239">
        <f t="shared" si="3"/>
        <v>9.7141799999999989</v>
      </c>
    </row>
    <row r="240" spans="1:8" x14ac:dyDescent="0.3">
      <c r="A240" t="s">
        <v>10</v>
      </c>
      <c r="B240">
        <v>500</v>
      </c>
      <c r="C240">
        <v>7.9417900000000001</v>
      </c>
      <c r="D240" t="s">
        <v>8</v>
      </c>
      <c r="E240">
        <v>1.89472</v>
      </c>
      <c r="F240">
        <v>92</v>
      </c>
      <c r="G240">
        <v>0.40755400000000003</v>
      </c>
      <c r="H240">
        <f t="shared" si="3"/>
        <v>9.8365100000000005</v>
      </c>
    </row>
    <row r="241" spans="1:8" x14ac:dyDescent="0.3">
      <c r="A241" t="s">
        <v>10</v>
      </c>
      <c r="B241">
        <v>500</v>
      </c>
      <c r="C241">
        <v>8.7008100000000006</v>
      </c>
      <c r="D241" t="s">
        <v>8</v>
      </c>
      <c r="E241">
        <v>1.8458600000000001</v>
      </c>
      <c r="F241">
        <v>90</v>
      </c>
      <c r="G241">
        <v>0.42514600000000002</v>
      </c>
      <c r="H241">
        <f t="shared" si="3"/>
        <v>10.546670000000001</v>
      </c>
    </row>
    <row r="242" spans="1:8" x14ac:dyDescent="0.3">
      <c r="A242" t="s">
        <v>10</v>
      </c>
      <c r="B242">
        <v>500</v>
      </c>
      <c r="C242">
        <v>8.8760499999999993</v>
      </c>
      <c r="D242" t="s">
        <v>8</v>
      </c>
      <c r="E242">
        <v>1.88591</v>
      </c>
      <c r="F242">
        <v>88</v>
      </c>
      <c r="G242">
        <v>0.41332799999999997</v>
      </c>
      <c r="H242">
        <f t="shared" si="3"/>
        <v>10.761959999999998</v>
      </c>
    </row>
    <row r="243" spans="1:8" x14ac:dyDescent="0.3">
      <c r="A243" t="s">
        <v>10</v>
      </c>
      <c r="B243">
        <v>500</v>
      </c>
      <c r="C243">
        <v>8.3662899999999993</v>
      </c>
      <c r="D243" t="s">
        <v>8</v>
      </c>
      <c r="E243">
        <v>1.7793000000000001</v>
      </c>
      <c r="F243">
        <v>91</v>
      </c>
      <c r="G243">
        <v>0.447019</v>
      </c>
      <c r="H243">
        <f t="shared" si="3"/>
        <v>10.145589999999999</v>
      </c>
    </row>
    <row r="244" spans="1:8" x14ac:dyDescent="0.3">
      <c r="A244" t="s">
        <v>10</v>
      </c>
      <c r="B244">
        <v>500</v>
      </c>
      <c r="C244">
        <v>8.6839700000000004</v>
      </c>
      <c r="D244" t="s">
        <v>9</v>
      </c>
      <c r="E244">
        <v>0.64294200000000001</v>
      </c>
      <c r="H244">
        <f t="shared" si="3"/>
        <v>9.3269120000000001</v>
      </c>
    </row>
    <row r="245" spans="1:8" x14ac:dyDescent="0.3">
      <c r="A245" t="s">
        <v>10</v>
      </c>
      <c r="B245">
        <v>500</v>
      </c>
      <c r="C245">
        <v>10.8972</v>
      </c>
      <c r="D245" t="s">
        <v>9</v>
      </c>
      <c r="E245">
        <v>1.1110500000000001</v>
      </c>
      <c r="F245">
        <v>49</v>
      </c>
      <c r="G245">
        <v>0.38657900000000001</v>
      </c>
      <c r="H245">
        <f t="shared" si="3"/>
        <v>12.00825</v>
      </c>
    </row>
    <row r="246" spans="1:8" x14ac:dyDescent="0.3">
      <c r="A246" t="s">
        <v>10</v>
      </c>
      <c r="B246">
        <v>500</v>
      </c>
      <c r="C246">
        <v>7.6635799999999996</v>
      </c>
      <c r="D246" t="s">
        <v>9</v>
      </c>
      <c r="E246">
        <v>0.68795200000000001</v>
      </c>
      <c r="F246">
        <v>43</v>
      </c>
      <c r="G246">
        <v>0.32981199999999999</v>
      </c>
      <c r="H246">
        <f t="shared" si="3"/>
        <v>8.3515319999999988</v>
      </c>
    </row>
    <row r="247" spans="1:8" x14ac:dyDescent="0.3">
      <c r="A247" t="s">
        <v>10</v>
      </c>
      <c r="B247">
        <v>500</v>
      </c>
      <c r="C247">
        <v>8.5857500000000009</v>
      </c>
      <c r="D247" t="s">
        <v>9</v>
      </c>
      <c r="E247">
        <v>0.74278</v>
      </c>
      <c r="F247">
        <v>45</v>
      </c>
      <c r="G247">
        <v>0.32982400000000001</v>
      </c>
      <c r="H247">
        <f t="shared" si="3"/>
        <v>9.3285300000000007</v>
      </c>
    </row>
    <row r="248" spans="1:8" x14ac:dyDescent="0.3">
      <c r="A248" t="s">
        <v>10</v>
      </c>
      <c r="B248">
        <v>500</v>
      </c>
      <c r="C248">
        <v>7.8502599999999996</v>
      </c>
      <c r="D248" t="s">
        <v>9</v>
      </c>
      <c r="E248">
        <v>1.54806</v>
      </c>
      <c r="F248">
        <v>59</v>
      </c>
      <c r="G248">
        <v>0.42665700000000001</v>
      </c>
      <c r="H248">
        <f t="shared" si="3"/>
        <v>9.39832</v>
      </c>
    </row>
    <row r="249" spans="1:8" x14ac:dyDescent="0.3">
      <c r="A249" t="s">
        <v>10</v>
      </c>
      <c r="B249">
        <v>500</v>
      </c>
      <c r="C249">
        <v>7.75875</v>
      </c>
      <c r="D249" t="s">
        <v>9</v>
      </c>
      <c r="E249">
        <v>0.788601</v>
      </c>
      <c r="F249">
        <v>53</v>
      </c>
      <c r="G249">
        <v>0.38090400000000002</v>
      </c>
      <c r="H249">
        <f t="shared" si="3"/>
        <v>8.5473510000000008</v>
      </c>
    </row>
    <row r="250" spans="1:8" x14ac:dyDescent="0.3">
      <c r="A250" t="s">
        <v>10</v>
      </c>
      <c r="B250">
        <v>500</v>
      </c>
      <c r="C250">
        <v>11.813599999999999</v>
      </c>
      <c r="D250" t="s">
        <v>9</v>
      </c>
      <c r="E250">
        <v>0.80793700000000002</v>
      </c>
      <c r="F250">
        <v>78</v>
      </c>
      <c r="G250">
        <v>0.39161899999999999</v>
      </c>
      <c r="H250">
        <f t="shared" si="3"/>
        <v>12.621537</v>
      </c>
    </row>
    <row r="251" spans="1:8" x14ac:dyDescent="0.3">
      <c r="A251" t="s">
        <v>10</v>
      </c>
      <c r="B251">
        <v>500</v>
      </c>
      <c r="C251">
        <v>7.7288600000000001</v>
      </c>
      <c r="D251" t="s">
        <v>9</v>
      </c>
      <c r="E251">
        <v>0.73854900000000001</v>
      </c>
      <c r="F251">
        <v>68</v>
      </c>
      <c r="G251">
        <v>0.39785599999999999</v>
      </c>
      <c r="H251">
        <f t="shared" si="3"/>
        <v>8.467409</v>
      </c>
    </row>
    <row r="252" spans="1:8" x14ac:dyDescent="0.3">
      <c r="A252" t="s">
        <v>10</v>
      </c>
      <c r="B252">
        <v>500</v>
      </c>
      <c r="C252">
        <v>8.3053000000000008</v>
      </c>
      <c r="D252" t="s">
        <v>9</v>
      </c>
      <c r="E252">
        <v>0.79747299999999999</v>
      </c>
      <c r="F252">
        <v>84</v>
      </c>
      <c r="G252">
        <v>0.373749</v>
      </c>
      <c r="H252">
        <f t="shared" si="3"/>
        <v>9.1027730000000009</v>
      </c>
    </row>
    <row r="253" spans="1:8" x14ac:dyDescent="0.3">
      <c r="A253" t="s">
        <v>10</v>
      </c>
      <c r="B253">
        <v>500</v>
      </c>
      <c r="C253">
        <v>8.7384199999999996</v>
      </c>
      <c r="D253" t="s">
        <v>9</v>
      </c>
      <c r="E253">
        <v>1.35486</v>
      </c>
      <c r="F253">
        <v>66</v>
      </c>
      <c r="G253">
        <v>0.47892299999999999</v>
      </c>
      <c r="H253">
        <f t="shared" si="3"/>
        <v>10.09328</v>
      </c>
    </row>
    <row r="254" spans="1:8" x14ac:dyDescent="0.3">
      <c r="A254" t="s">
        <v>10</v>
      </c>
      <c r="B254">
        <v>500</v>
      </c>
      <c r="C254">
        <v>7.7430000000000003</v>
      </c>
      <c r="D254" t="s">
        <v>10</v>
      </c>
      <c r="E254">
        <v>4.94292</v>
      </c>
      <c r="H254">
        <f t="shared" si="3"/>
        <v>12.685919999999999</v>
      </c>
    </row>
    <row r="255" spans="1:8" x14ac:dyDescent="0.3">
      <c r="A255" t="s">
        <v>10</v>
      </c>
      <c r="B255">
        <v>500</v>
      </c>
      <c r="C255">
        <v>9.2074200000000008</v>
      </c>
      <c r="D255" t="s">
        <v>10</v>
      </c>
      <c r="E255">
        <v>5.0641999999999996</v>
      </c>
      <c r="F255">
        <v>67</v>
      </c>
      <c r="G255">
        <v>0.29418699999999998</v>
      </c>
      <c r="H255">
        <f t="shared" si="3"/>
        <v>14.27162</v>
      </c>
    </row>
    <row r="256" spans="1:8" x14ac:dyDescent="0.3">
      <c r="A256" t="s">
        <v>10</v>
      </c>
      <c r="B256">
        <v>500</v>
      </c>
      <c r="C256">
        <v>9.7736099999999997</v>
      </c>
      <c r="D256" t="s">
        <v>10</v>
      </c>
      <c r="E256">
        <v>8.1155399999999993</v>
      </c>
      <c r="F256">
        <v>70</v>
      </c>
      <c r="G256">
        <v>0.37039800000000001</v>
      </c>
      <c r="H256">
        <f t="shared" si="3"/>
        <v>17.889150000000001</v>
      </c>
    </row>
    <row r="257" spans="1:8" x14ac:dyDescent="0.3">
      <c r="A257" t="s">
        <v>10</v>
      </c>
      <c r="B257">
        <v>500</v>
      </c>
      <c r="C257">
        <v>8.3924299999999992</v>
      </c>
      <c r="D257" t="s">
        <v>10</v>
      </c>
      <c r="E257">
        <v>7.8308400000000002</v>
      </c>
      <c r="F257">
        <v>72</v>
      </c>
      <c r="G257">
        <v>0.35542099999999999</v>
      </c>
      <c r="H257">
        <f t="shared" si="3"/>
        <v>16.223269999999999</v>
      </c>
    </row>
    <row r="258" spans="1:8" x14ac:dyDescent="0.3">
      <c r="A258" t="s">
        <v>10</v>
      </c>
      <c r="B258">
        <v>500</v>
      </c>
      <c r="C258">
        <v>8.0024599999999992</v>
      </c>
      <c r="D258" t="s">
        <v>10</v>
      </c>
      <c r="E258">
        <v>4.9855999999999998</v>
      </c>
      <c r="F258">
        <v>84</v>
      </c>
      <c r="G258">
        <v>0.36262899999999998</v>
      </c>
      <c r="H258">
        <f t="shared" si="3"/>
        <v>12.988059999999999</v>
      </c>
    </row>
    <row r="259" spans="1:8" x14ac:dyDescent="0.3">
      <c r="A259" t="s">
        <v>10</v>
      </c>
      <c r="B259">
        <v>500</v>
      </c>
      <c r="C259">
        <v>7.5381099999999996</v>
      </c>
      <c r="D259" t="s">
        <v>10</v>
      </c>
      <c r="E259">
        <v>5.0340299999999996</v>
      </c>
      <c r="F259">
        <v>91</v>
      </c>
      <c r="G259">
        <v>0.33997899999999998</v>
      </c>
      <c r="H259">
        <f t="shared" ref="H259:H322" si="4">C259+E259</f>
        <v>12.572139999999999</v>
      </c>
    </row>
    <row r="260" spans="1:8" x14ac:dyDescent="0.3">
      <c r="A260" t="s">
        <v>10</v>
      </c>
      <c r="B260">
        <v>500</v>
      </c>
      <c r="C260">
        <v>9.0010300000000001</v>
      </c>
      <c r="D260" t="s">
        <v>10</v>
      </c>
      <c r="E260">
        <v>5.1264700000000003</v>
      </c>
      <c r="F260">
        <v>101</v>
      </c>
      <c r="G260">
        <v>0.37566300000000002</v>
      </c>
      <c r="H260">
        <f t="shared" si="4"/>
        <v>14.127500000000001</v>
      </c>
    </row>
    <row r="261" spans="1:8" x14ac:dyDescent="0.3">
      <c r="A261" t="s">
        <v>10</v>
      </c>
      <c r="B261">
        <v>500</v>
      </c>
      <c r="C261">
        <v>7.6439300000000001</v>
      </c>
      <c r="D261" t="s">
        <v>10</v>
      </c>
      <c r="E261">
        <v>5.3881600000000001</v>
      </c>
      <c r="F261">
        <v>92</v>
      </c>
      <c r="G261">
        <v>0.44713399999999998</v>
      </c>
      <c r="H261">
        <f t="shared" si="4"/>
        <v>13.03209</v>
      </c>
    </row>
    <row r="262" spans="1:8" x14ac:dyDescent="0.3">
      <c r="A262" t="s">
        <v>10</v>
      </c>
      <c r="B262">
        <v>500</v>
      </c>
      <c r="C262">
        <v>7.9658100000000003</v>
      </c>
      <c r="D262" t="s">
        <v>10</v>
      </c>
      <c r="E262">
        <v>5.1826800000000004</v>
      </c>
      <c r="F262">
        <v>93</v>
      </c>
      <c r="G262">
        <v>0.36279</v>
      </c>
      <c r="H262">
        <f t="shared" si="4"/>
        <v>13.148490000000001</v>
      </c>
    </row>
    <row r="263" spans="1:8" x14ac:dyDescent="0.3">
      <c r="A263" t="s">
        <v>10</v>
      </c>
      <c r="B263">
        <v>500</v>
      </c>
      <c r="C263">
        <v>9.7359200000000001</v>
      </c>
      <c r="D263" t="s">
        <v>10</v>
      </c>
      <c r="E263">
        <v>5.2344499999999998</v>
      </c>
      <c r="F263">
        <v>93</v>
      </c>
      <c r="G263">
        <v>0.38502599999999998</v>
      </c>
      <c r="H263">
        <f t="shared" si="4"/>
        <v>14.970369999999999</v>
      </c>
    </row>
    <row r="264" spans="1:8" x14ac:dyDescent="0.3">
      <c r="A264" t="s">
        <v>10</v>
      </c>
      <c r="B264">
        <v>500</v>
      </c>
      <c r="C264">
        <v>9.6499500000000005</v>
      </c>
      <c r="D264" t="s">
        <v>11</v>
      </c>
      <c r="E264">
        <v>42.374000000000002</v>
      </c>
      <c r="H264">
        <f t="shared" si="4"/>
        <v>52.023949999999999</v>
      </c>
    </row>
    <row r="265" spans="1:8" x14ac:dyDescent="0.3">
      <c r="A265" t="s">
        <v>10</v>
      </c>
      <c r="B265">
        <v>500</v>
      </c>
      <c r="C265">
        <v>9.35703</v>
      </c>
      <c r="D265" t="s">
        <v>11</v>
      </c>
      <c r="E265">
        <v>42.450600000000001</v>
      </c>
      <c r="F265">
        <v>42</v>
      </c>
      <c r="G265">
        <v>0.242391</v>
      </c>
      <c r="H265">
        <f t="shared" si="4"/>
        <v>51.807630000000003</v>
      </c>
    </row>
    <row r="266" spans="1:8" x14ac:dyDescent="0.3">
      <c r="A266" t="s">
        <v>10</v>
      </c>
      <c r="B266">
        <v>500</v>
      </c>
      <c r="C266">
        <v>8.3629599999999993</v>
      </c>
      <c r="D266" t="s">
        <v>11</v>
      </c>
      <c r="E266">
        <v>43.8474</v>
      </c>
      <c r="F266">
        <v>36</v>
      </c>
      <c r="G266">
        <v>0.242869</v>
      </c>
      <c r="H266">
        <f t="shared" si="4"/>
        <v>52.210360000000001</v>
      </c>
    </row>
    <row r="267" spans="1:8" x14ac:dyDescent="0.3">
      <c r="A267" t="s">
        <v>10</v>
      </c>
      <c r="B267">
        <v>500</v>
      </c>
      <c r="C267">
        <v>8.2930700000000002</v>
      </c>
      <c r="D267" t="s">
        <v>11</v>
      </c>
      <c r="E267">
        <v>43.927799999999998</v>
      </c>
      <c r="F267">
        <v>44</v>
      </c>
      <c r="G267">
        <v>0.29332200000000003</v>
      </c>
      <c r="H267">
        <f t="shared" si="4"/>
        <v>52.220869999999998</v>
      </c>
    </row>
    <row r="268" spans="1:8" x14ac:dyDescent="0.3">
      <c r="A268" t="s">
        <v>10</v>
      </c>
      <c r="B268">
        <v>500</v>
      </c>
      <c r="C268">
        <v>8.9366299999999992</v>
      </c>
      <c r="D268" t="s">
        <v>11</v>
      </c>
      <c r="E268">
        <v>41.340400000000002</v>
      </c>
      <c r="F268">
        <v>47</v>
      </c>
      <c r="G268">
        <v>0.23985699999999999</v>
      </c>
      <c r="H268">
        <f t="shared" si="4"/>
        <v>50.277030000000003</v>
      </c>
    </row>
    <row r="269" spans="1:8" x14ac:dyDescent="0.3">
      <c r="A269" t="s">
        <v>10</v>
      </c>
      <c r="B269">
        <v>500</v>
      </c>
      <c r="C269">
        <v>8.7599199999999993</v>
      </c>
      <c r="D269" t="s">
        <v>11</v>
      </c>
      <c r="E269">
        <v>41.795499999999997</v>
      </c>
      <c r="F269">
        <v>44</v>
      </c>
      <c r="G269">
        <v>0.24160000000000001</v>
      </c>
      <c r="H269">
        <f t="shared" si="4"/>
        <v>50.555419999999998</v>
      </c>
    </row>
    <row r="270" spans="1:8" x14ac:dyDescent="0.3">
      <c r="A270" t="s">
        <v>10</v>
      </c>
      <c r="B270">
        <v>500</v>
      </c>
      <c r="C270">
        <v>7.6679599999999999</v>
      </c>
      <c r="D270" t="s">
        <v>11</v>
      </c>
      <c r="E270">
        <v>41.300400000000003</v>
      </c>
      <c r="F270">
        <v>51</v>
      </c>
      <c r="G270">
        <v>0.23216200000000001</v>
      </c>
      <c r="H270">
        <f t="shared" si="4"/>
        <v>48.968360000000004</v>
      </c>
    </row>
    <row r="271" spans="1:8" x14ac:dyDescent="0.3">
      <c r="A271" t="s">
        <v>10</v>
      </c>
      <c r="B271">
        <v>500</v>
      </c>
      <c r="C271">
        <v>9.6315799999999996</v>
      </c>
      <c r="D271" t="s">
        <v>11</v>
      </c>
      <c r="E271">
        <v>45.471299999999999</v>
      </c>
      <c r="F271">
        <v>52</v>
      </c>
      <c r="G271">
        <v>0.26750600000000002</v>
      </c>
      <c r="H271">
        <f t="shared" si="4"/>
        <v>55.102879999999999</v>
      </c>
    </row>
    <row r="272" spans="1:8" x14ac:dyDescent="0.3">
      <c r="A272" t="s">
        <v>10</v>
      </c>
      <c r="B272">
        <v>500</v>
      </c>
      <c r="C272">
        <v>7.9288699999999999</v>
      </c>
      <c r="D272" t="s">
        <v>11</v>
      </c>
      <c r="E272">
        <v>44.619199999999999</v>
      </c>
      <c r="F272">
        <v>48</v>
      </c>
      <c r="G272">
        <v>0.291352</v>
      </c>
      <c r="H272">
        <f t="shared" si="4"/>
        <v>52.548069999999996</v>
      </c>
    </row>
    <row r="273" spans="1:8" x14ac:dyDescent="0.3">
      <c r="A273" t="s">
        <v>10</v>
      </c>
      <c r="B273">
        <v>500</v>
      </c>
      <c r="C273">
        <v>9.9977</v>
      </c>
      <c r="D273" t="s">
        <v>11</v>
      </c>
      <c r="E273">
        <v>44.250999999999998</v>
      </c>
      <c r="F273">
        <v>56</v>
      </c>
      <c r="G273">
        <v>0.269951</v>
      </c>
      <c r="H273">
        <f t="shared" si="4"/>
        <v>54.248699999999999</v>
      </c>
    </row>
    <row r="274" spans="1:8" x14ac:dyDescent="0.3">
      <c r="A274" t="s">
        <v>12</v>
      </c>
      <c r="B274">
        <v>1351</v>
      </c>
      <c r="C274">
        <v>78.7864</v>
      </c>
      <c r="D274" t="s">
        <v>12</v>
      </c>
      <c r="E274">
        <v>56.798699999999997</v>
      </c>
      <c r="H274">
        <f t="shared" si="4"/>
        <v>135.58510000000001</v>
      </c>
    </row>
    <row r="275" spans="1:8" x14ac:dyDescent="0.3">
      <c r="A275" t="s">
        <v>12</v>
      </c>
      <c r="B275">
        <v>1327</v>
      </c>
      <c r="C275">
        <v>66.585700000000003</v>
      </c>
      <c r="D275" t="s">
        <v>12</v>
      </c>
      <c r="E275">
        <v>56.878500000000003</v>
      </c>
      <c r="F275">
        <v>138</v>
      </c>
      <c r="G275">
        <v>0.54892099999999999</v>
      </c>
      <c r="H275">
        <f t="shared" si="4"/>
        <v>123.46420000000001</v>
      </c>
    </row>
    <row r="276" spans="1:8" x14ac:dyDescent="0.3">
      <c r="A276" t="s">
        <v>12</v>
      </c>
      <c r="B276">
        <v>1311</v>
      </c>
      <c r="C276">
        <v>68.278999999999996</v>
      </c>
      <c r="D276" t="s">
        <v>12</v>
      </c>
      <c r="E276">
        <v>57.936100000000003</v>
      </c>
      <c r="F276">
        <v>138</v>
      </c>
      <c r="G276">
        <v>0.51927800000000002</v>
      </c>
      <c r="H276">
        <f t="shared" si="4"/>
        <v>126.21510000000001</v>
      </c>
    </row>
    <row r="277" spans="1:8" x14ac:dyDescent="0.3">
      <c r="A277" t="s">
        <v>12</v>
      </c>
      <c r="B277">
        <v>1351</v>
      </c>
      <c r="C277">
        <v>85.986000000000004</v>
      </c>
      <c r="D277" t="s">
        <v>12</v>
      </c>
      <c r="E277">
        <v>61.7241</v>
      </c>
      <c r="F277">
        <v>133</v>
      </c>
      <c r="G277">
        <v>0.75736300000000001</v>
      </c>
      <c r="H277">
        <f t="shared" si="4"/>
        <v>147.71010000000001</v>
      </c>
    </row>
    <row r="278" spans="1:8" x14ac:dyDescent="0.3">
      <c r="A278" t="s">
        <v>12</v>
      </c>
      <c r="B278">
        <v>1360</v>
      </c>
      <c r="C278">
        <v>70.780799999999999</v>
      </c>
      <c r="D278" t="s">
        <v>12</v>
      </c>
      <c r="E278">
        <v>58.0991</v>
      </c>
      <c r="F278">
        <v>127</v>
      </c>
      <c r="G278">
        <v>0.54627300000000001</v>
      </c>
      <c r="H278">
        <f t="shared" si="4"/>
        <v>128.87989999999999</v>
      </c>
    </row>
    <row r="279" spans="1:8" x14ac:dyDescent="0.3">
      <c r="A279" t="s">
        <v>12</v>
      </c>
      <c r="B279">
        <v>1347</v>
      </c>
      <c r="C279">
        <v>70.613900000000001</v>
      </c>
      <c r="D279" t="s">
        <v>12</v>
      </c>
      <c r="E279">
        <v>59.178800000000003</v>
      </c>
      <c r="F279">
        <v>129</v>
      </c>
      <c r="G279">
        <v>0.55083199999999999</v>
      </c>
      <c r="H279">
        <f t="shared" si="4"/>
        <v>129.7927</v>
      </c>
    </row>
    <row r="280" spans="1:8" x14ac:dyDescent="0.3">
      <c r="A280" t="s">
        <v>12</v>
      </c>
      <c r="B280">
        <v>1363</v>
      </c>
      <c r="C280">
        <v>70.351699999999994</v>
      </c>
      <c r="D280" t="s">
        <v>12</v>
      </c>
      <c r="E280">
        <v>57.146000000000001</v>
      </c>
      <c r="F280">
        <v>146</v>
      </c>
      <c r="G280">
        <v>0.55523900000000004</v>
      </c>
      <c r="H280">
        <f t="shared" si="4"/>
        <v>127.49769999999999</v>
      </c>
    </row>
    <row r="281" spans="1:8" x14ac:dyDescent="0.3">
      <c r="A281" t="s">
        <v>12</v>
      </c>
      <c r="B281">
        <v>1331</v>
      </c>
      <c r="C281">
        <v>69.244500000000002</v>
      </c>
      <c r="D281" t="s">
        <v>12</v>
      </c>
      <c r="E281">
        <v>58.162199999999999</v>
      </c>
      <c r="F281">
        <v>147</v>
      </c>
      <c r="G281">
        <v>0.56723500000000004</v>
      </c>
      <c r="H281">
        <f t="shared" si="4"/>
        <v>127.4067</v>
      </c>
    </row>
    <row r="282" spans="1:8" x14ac:dyDescent="0.3">
      <c r="A282" t="s">
        <v>12</v>
      </c>
      <c r="B282">
        <v>1357</v>
      </c>
      <c r="C282">
        <v>71.72</v>
      </c>
      <c r="D282" t="s">
        <v>12</v>
      </c>
      <c r="E282">
        <v>58.514299999999999</v>
      </c>
      <c r="F282">
        <v>151</v>
      </c>
      <c r="G282">
        <v>0.59387900000000005</v>
      </c>
      <c r="H282">
        <f t="shared" si="4"/>
        <v>130.23429999999999</v>
      </c>
    </row>
    <row r="283" spans="1:8" x14ac:dyDescent="0.3">
      <c r="A283" t="s">
        <v>12</v>
      </c>
      <c r="B283">
        <v>1331</v>
      </c>
      <c r="C283">
        <v>70.885199999999998</v>
      </c>
      <c r="D283" t="s">
        <v>12</v>
      </c>
      <c r="E283">
        <v>60.5383</v>
      </c>
      <c r="F283">
        <v>150</v>
      </c>
      <c r="G283">
        <v>0.602101</v>
      </c>
      <c r="H283">
        <f t="shared" si="4"/>
        <v>131.42349999999999</v>
      </c>
    </row>
    <row r="284" spans="1:8" x14ac:dyDescent="0.3">
      <c r="A284" t="s">
        <v>10</v>
      </c>
      <c r="B284">
        <v>500</v>
      </c>
      <c r="C284">
        <v>8.8241999999999994</v>
      </c>
      <c r="D284" t="s">
        <v>13</v>
      </c>
      <c r="E284">
        <v>52.2136</v>
      </c>
      <c r="H284">
        <f t="shared" si="4"/>
        <v>61.037799999999997</v>
      </c>
    </row>
    <row r="285" spans="1:8" x14ac:dyDescent="0.3">
      <c r="A285" t="s">
        <v>10</v>
      </c>
      <c r="B285">
        <v>500</v>
      </c>
      <c r="C285">
        <v>7.8261799999999999</v>
      </c>
      <c r="D285" t="s">
        <v>13</v>
      </c>
      <c r="E285">
        <v>46.352699999999999</v>
      </c>
      <c r="H285">
        <f t="shared" si="4"/>
        <v>54.178879999999999</v>
      </c>
    </row>
    <row r="286" spans="1:8" x14ac:dyDescent="0.3">
      <c r="A286" t="s">
        <v>12</v>
      </c>
      <c r="B286">
        <v>1351</v>
      </c>
      <c r="C286">
        <v>69.137299999999996</v>
      </c>
      <c r="D286" t="s">
        <v>8</v>
      </c>
      <c r="E286">
        <v>2.1600600000000001</v>
      </c>
      <c r="H286">
        <f t="shared" si="4"/>
        <v>71.297359999999998</v>
      </c>
    </row>
    <row r="287" spans="1:8" x14ac:dyDescent="0.3">
      <c r="A287" t="s">
        <v>12</v>
      </c>
      <c r="B287">
        <v>1327</v>
      </c>
      <c r="C287">
        <v>79.010499999999993</v>
      </c>
      <c r="D287" t="s">
        <v>8</v>
      </c>
      <c r="E287">
        <v>2.20017</v>
      </c>
      <c r="F287">
        <v>137</v>
      </c>
      <c r="G287">
        <v>0.578959</v>
      </c>
      <c r="H287">
        <f t="shared" si="4"/>
        <v>81.210669999999993</v>
      </c>
    </row>
    <row r="288" spans="1:8" x14ac:dyDescent="0.3">
      <c r="A288" t="s">
        <v>12</v>
      </c>
      <c r="B288">
        <v>1311</v>
      </c>
      <c r="C288">
        <v>87.329700000000003</v>
      </c>
      <c r="D288" t="s">
        <v>8</v>
      </c>
      <c r="E288">
        <v>2.0777399999999999</v>
      </c>
      <c r="F288">
        <v>125</v>
      </c>
      <c r="G288">
        <v>0.51278000000000001</v>
      </c>
      <c r="H288">
        <f t="shared" si="4"/>
        <v>89.407440000000008</v>
      </c>
    </row>
    <row r="289" spans="1:8" x14ac:dyDescent="0.3">
      <c r="A289" t="s">
        <v>12</v>
      </c>
      <c r="B289">
        <v>1351</v>
      </c>
      <c r="C289">
        <v>84.286900000000003</v>
      </c>
      <c r="D289" t="s">
        <v>8</v>
      </c>
      <c r="E289">
        <v>2.0848399999999998</v>
      </c>
      <c r="F289">
        <v>129</v>
      </c>
      <c r="G289">
        <v>0.54941399999999996</v>
      </c>
      <c r="H289">
        <f t="shared" si="4"/>
        <v>86.371740000000003</v>
      </c>
    </row>
    <row r="290" spans="1:8" x14ac:dyDescent="0.3">
      <c r="A290" t="s">
        <v>12</v>
      </c>
      <c r="B290">
        <v>1360</v>
      </c>
      <c r="C290">
        <v>81.969200000000001</v>
      </c>
      <c r="D290" t="s">
        <v>8</v>
      </c>
      <c r="E290">
        <v>2.0838399999999999</v>
      </c>
      <c r="F290">
        <v>129</v>
      </c>
      <c r="G290">
        <v>0.56228699999999998</v>
      </c>
      <c r="H290">
        <f t="shared" si="4"/>
        <v>84.053039999999996</v>
      </c>
    </row>
    <row r="291" spans="1:8" x14ac:dyDescent="0.3">
      <c r="A291" t="s">
        <v>12</v>
      </c>
      <c r="B291">
        <v>1347</v>
      </c>
      <c r="C291">
        <v>83.740600000000001</v>
      </c>
      <c r="D291" t="s">
        <v>8</v>
      </c>
      <c r="E291">
        <v>2.1260599999999998</v>
      </c>
      <c r="F291">
        <v>131</v>
      </c>
      <c r="G291">
        <v>0.54183700000000001</v>
      </c>
      <c r="H291">
        <f t="shared" si="4"/>
        <v>85.866659999999996</v>
      </c>
    </row>
    <row r="292" spans="1:8" x14ac:dyDescent="0.3">
      <c r="A292" t="s">
        <v>12</v>
      </c>
      <c r="B292">
        <v>1363</v>
      </c>
      <c r="C292">
        <v>87.700400000000002</v>
      </c>
      <c r="D292" t="s">
        <v>8</v>
      </c>
      <c r="E292">
        <v>3.13558</v>
      </c>
      <c r="F292">
        <v>132</v>
      </c>
      <c r="G292">
        <v>0.575519</v>
      </c>
      <c r="H292">
        <f t="shared" si="4"/>
        <v>90.835980000000006</v>
      </c>
    </row>
    <row r="293" spans="1:8" x14ac:dyDescent="0.3">
      <c r="A293" t="s">
        <v>12</v>
      </c>
      <c r="B293">
        <v>1331</v>
      </c>
      <c r="C293">
        <v>86.392399999999995</v>
      </c>
      <c r="D293" t="s">
        <v>8</v>
      </c>
      <c r="E293">
        <v>2.1529699999999998</v>
      </c>
      <c r="F293">
        <v>142</v>
      </c>
      <c r="G293">
        <v>0.59978100000000001</v>
      </c>
      <c r="H293">
        <f t="shared" si="4"/>
        <v>88.545369999999991</v>
      </c>
    </row>
    <row r="294" spans="1:8" x14ac:dyDescent="0.3">
      <c r="A294" t="s">
        <v>12</v>
      </c>
      <c r="B294">
        <v>1357</v>
      </c>
      <c r="C294">
        <v>82.478800000000007</v>
      </c>
      <c r="D294" t="s">
        <v>8</v>
      </c>
      <c r="E294">
        <v>2.26952</v>
      </c>
      <c r="F294">
        <v>146</v>
      </c>
      <c r="G294">
        <v>0.59122799999999998</v>
      </c>
      <c r="H294">
        <f t="shared" si="4"/>
        <v>84.748320000000007</v>
      </c>
    </row>
    <row r="295" spans="1:8" x14ac:dyDescent="0.3">
      <c r="A295" t="s">
        <v>12</v>
      </c>
      <c r="B295">
        <v>1331</v>
      </c>
      <c r="C295">
        <v>89.598200000000006</v>
      </c>
      <c r="D295" t="s">
        <v>8</v>
      </c>
      <c r="E295">
        <v>2.29392</v>
      </c>
      <c r="F295">
        <v>144</v>
      </c>
      <c r="G295">
        <v>0.62129500000000004</v>
      </c>
      <c r="H295">
        <f t="shared" si="4"/>
        <v>91.892120000000006</v>
      </c>
    </row>
    <row r="296" spans="1:8" x14ac:dyDescent="0.3">
      <c r="A296" t="s">
        <v>12</v>
      </c>
      <c r="B296">
        <v>1351</v>
      </c>
      <c r="C296">
        <v>82.438500000000005</v>
      </c>
      <c r="D296" t="s">
        <v>9</v>
      </c>
      <c r="E296">
        <v>1.0606899999999999</v>
      </c>
      <c r="H296">
        <f t="shared" si="4"/>
        <v>83.499189999999999</v>
      </c>
    </row>
    <row r="297" spans="1:8" x14ac:dyDescent="0.3">
      <c r="A297" t="s">
        <v>12</v>
      </c>
      <c r="B297">
        <v>1327</v>
      </c>
      <c r="C297">
        <v>82.378100000000003</v>
      </c>
      <c r="D297" t="s">
        <v>9</v>
      </c>
      <c r="E297">
        <v>1.02214</v>
      </c>
      <c r="F297">
        <v>141</v>
      </c>
      <c r="G297">
        <v>0.47228700000000001</v>
      </c>
      <c r="H297">
        <f t="shared" si="4"/>
        <v>83.400239999999997</v>
      </c>
    </row>
    <row r="298" spans="1:8" x14ac:dyDescent="0.3">
      <c r="A298" t="s">
        <v>12</v>
      </c>
      <c r="B298">
        <v>1311</v>
      </c>
      <c r="C298">
        <v>81.845399999999998</v>
      </c>
      <c r="D298" t="s">
        <v>9</v>
      </c>
      <c r="E298">
        <v>1.0460100000000001</v>
      </c>
      <c r="F298">
        <v>134</v>
      </c>
      <c r="G298">
        <v>0.495197</v>
      </c>
      <c r="H298">
        <f t="shared" si="4"/>
        <v>82.891409999999993</v>
      </c>
    </row>
    <row r="299" spans="1:8" x14ac:dyDescent="0.3">
      <c r="A299" t="s">
        <v>12</v>
      </c>
      <c r="B299">
        <v>1351</v>
      </c>
      <c r="C299">
        <v>84.686300000000003</v>
      </c>
      <c r="D299" t="s">
        <v>9</v>
      </c>
      <c r="E299">
        <v>1.0572900000000001</v>
      </c>
      <c r="F299">
        <v>131</v>
      </c>
      <c r="G299">
        <v>0.46427000000000002</v>
      </c>
      <c r="H299">
        <f t="shared" si="4"/>
        <v>85.743589999999998</v>
      </c>
    </row>
    <row r="300" spans="1:8" x14ac:dyDescent="0.3">
      <c r="A300" t="s">
        <v>12</v>
      </c>
      <c r="B300">
        <v>1360</v>
      </c>
      <c r="C300">
        <v>81.619399999999999</v>
      </c>
      <c r="D300" t="s">
        <v>9</v>
      </c>
      <c r="E300">
        <v>1.07687</v>
      </c>
      <c r="F300">
        <v>130</v>
      </c>
      <c r="G300">
        <v>0.48610900000000001</v>
      </c>
      <c r="H300">
        <f t="shared" si="4"/>
        <v>82.696269999999998</v>
      </c>
    </row>
    <row r="301" spans="1:8" x14ac:dyDescent="0.3">
      <c r="A301" t="s">
        <v>12</v>
      </c>
      <c r="B301">
        <v>1347</v>
      </c>
      <c r="C301">
        <v>80.238600000000005</v>
      </c>
      <c r="D301" t="s">
        <v>9</v>
      </c>
      <c r="E301">
        <v>1.0044500000000001</v>
      </c>
      <c r="F301">
        <v>134</v>
      </c>
      <c r="G301">
        <v>0.52349999999999997</v>
      </c>
      <c r="H301">
        <f t="shared" si="4"/>
        <v>81.243050000000011</v>
      </c>
    </row>
    <row r="302" spans="1:8" x14ac:dyDescent="0.3">
      <c r="A302" t="s">
        <v>12</v>
      </c>
      <c r="B302">
        <v>1363</v>
      </c>
      <c r="C302">
        <v>80.009900000000002</v>
      </c>
      <c r="D302" t="s">
        <v>9</v>
      </c>
      <c r="E302">
        <v>1.05185</v>
      </c>
      <c r="F302">
        <v>146</v>
      </c>
      <c r="G302">
        <v>0.56534200000000001</v>
      </c>
      <c r="H302">
        <f t="shared" si="4"/>
        <v>81.061750000000004</v>
      </c>
    </row>
    <row r="303" spans="1:8" x14ac:dyDescent="0.3">
      <c r="A303" t="s">
        <v>12</v>
      </c>
      <c r="B303">
        <v>1331</v>
      </c>
      <c r="C303">
        <v>80.379000000000005</v>
      </c>
      <c r="D303" t="s">
        <v>9</v>
      </c>
      <c r="E303">
        <v>1.08142</v>
      </c>
      <c r="F303">
        <v>150</v>
      </c>
      <c r="G303">
        <v>0.533389</v>
      </c>
      <c r="H303">
        <f t="shared" si="4"/>
        <v>81.460419999999999</v>
      </c>
    </row>
    <row r="304" spans="1:8" x14ac:dyDescent="0.3">
      <c r="A304" t="s">
        <v>12</v>
      </c>
      <c r="B304">
        <v>1357</v>
      </c>
      <c r="C304">
        <v>83.247500000000002</v>
      </c>
      <c r="D304" t="s">
        <v>9</v>
      </c>
      <c r="E304">
        <v>1.08633</v>
      </c>
      <c r="F304">
        <v>148</v>
      </c>
      <c r="G304">
        <v>0.519478</v>
      </c>
      <c r="H304">
        <f t="shared" si="4"/>
        <v>84.333830000000006</v>
      </c>
    </row>
    <row r="305" spans="1:8" x14ac:dyDescent="0.3">
      <c r="A305" t="s">
        <v>12</v>
      </c>
      <c r="B305">
        <v>1331</v>
      </c>
      <c r="C305">
        <v>83.991500000000002</v>
      </c>
      <c r="D305" t="s">
        <v>9</v>
      </c>
      <c r="E305">
        <v>1.10083</v>
      </c>
      <c r="F305">
        <v>152</v>
      </c>
      <c r="G305">
        <v>0.62508699999999995</v>
      </c>
      <c r="H305">
        <f t="shared" si="4"/>
        <v>85.092330000000004</v>
      </c>
    </row>
    <row r="306" spans="1:8" x14ac:dyDescent="0.3">
      <c r="A306" t="s">
        <v>12</v>
      </c>
      <c r="B306">
        <v>1351</v>
      </c>
      <c r="C306">
        <v>81.177599999999998</v>
      </c>
      <c r="D306" t="s">
        <v>10</v>
      </c>
      <c r="E306">
        <v>3.0714100000000002</v>
      </c>
      <c r="H306">
        <f t="shared" si="4"/>
        <v>84.249009999999998</v>
      </c>
    </row>
    <row r="307" spans="1:8" x14ac:dyDescent="0.3">
      <c r="A307" t="s">
        <v>12</v>
      </c>
      <c r="B307">
        <v>1327</v>
      </c>
      <c r="C307">
        <v>78.264700000000005</v>
      </c>
      <c r="D307" t="s">
        <v>10</v>
      </c>
      <c r="E307">
        <v>3.0533800000000002</v>
      </c>
      <c r="F307">
        <v>131</v>
      </c>
      <c r="G307">
        <v>0.45266699999999999</v>
      </c>
      <c r="H307">
        <f t="shared" si="4"/>
        <v>81.318080000000009</v>
      </c>
    </row>
    <row r="308" spans="1:8" x14ac:dyDescent="0.3">
      <c r="A308" t="s">
        <v>12</v>
      </c>
      <c r="B308">
        <v>1311</v>
      </c>
      <c r="C308">
        <v>79.977800000000002</v>
      </c>
      <c r="D308" t="s">
        <v>10</v>
      </c>
      <c r="E308">
        <v>3.0769099999999998</v>
      </c>
      <c r="F308">
        <v>129</v>
      </c>
      <c r="G308">
        <v>0.45394699999999999</v>
      </c>
      <c r="H308">
        <f t="shared" si="4"/>
        <v>83.05471</v>
      </c>
    </row>
    <row r="309" spans="1:8" x14ac:dyDescent="0.3">
      <c r="A309" t="s">
        <v>12</v>
      </c>
      <c r="B309">
        <v>1351</v>
      </c>
      <c r="C309">
        <v>83.287099999999995</v>
      </c>
      <c r="D309" t="s">
        <v>10</v>
      </c>
      <c r="E309">
        <v>3.09775</v>
      </c>
      <c r="F309">
        <v>127</v>
      </c>
      <c r="G309">
        <v>0.45207399999999998</v>
      </c>
      <c r="H309">
        <f t="shared" si="4"/>
        <v>86.38485</v>
      </c>
    </row>
    <row r="310" spans="1:8" x14ac:dyDescent="0.3">
      <c r="A310" t="s">
        <v>12</v>
      </c>
      <c r="B310">
        <v>1360</v>
      </c>
      <c r="C310">
        <v>80.269300000000001</v>
      </c>
      <c r="D310" t="s">
        <v>10</v>
      </c>
      <c r="E310">
        <v>3.0716100000000002</v>
      </c>
      <c r="F310">
        <v>117</v>
      </c>
      <c r="G310">
        <v>0.45650499999999999</v>
      </c>
      <c r="H310">
        <f t="shared" si="4"/>
        <v>83.340910000000008</v>
      </c>
    </row>
    <row r="311" spans="1:8" x14ac:dyDescent="0.3">
      <c r="A311" t="s">
        <v>12</v>
      </c>
      <c r="B311">
        <v>1347</v>
      </c>
      <c r="C311">
        <v>78.511200000000002</v>
      </c>
      <c r="D311" t="s">
        <v>10</v>
      </c>
      <c r="E311">
        <v>3.2793100000000002</v>
      </c>
      <c r="F311">
        <v>130</v>
      </c>
      <c r="G311">
        <v>0.46338099999999999</v>
      </c>
      <c r="H311">
        <f t="shared" si="4"/>
        <v>81.790509999999998</v>
      </c>
    </row>
    <row r="312" spans="1:8" x14ac:dyDescent="0.3">
      <c r="A312" t="s">
        <v>12</v>
      </c>
      <c r="B312">
        <v>1363</v>
      </c>
      <c r="C312">
        <v>81.9255</v>
      </c>
      <c r="D312" t="s">
        <v>10</v>
      </c>
      <c r="E312">
        <v>3.2118600000000002</v>
      </c>
      <c r="F312">
        <v>131</v>
      </c>
      <c r="G312">
        <v>0.48555900000000002</v>
      </c>
      <c r="H312">
        <f t="shared" si="4"/>
        <v>85.137360000000001</v>
      </c>
    </row>
    <row r="313" spans="1:8" x14ac:dyDescent="0.3">
      <c r="A313" t="s">
        <v>12</v>
      </c>
      <c r="B313">
        <v>1331</v>
      </c>
      <c r="C313">
        <v>79.863900000000001</v>
      </c>
      <c r="D313" t="s">
        <v>10</v>
      </c>
      <c r="E313">
        <v>3.0419800000000001</v>
      </c>
      <c r="F313">
        <v>137</v>
      </c>
      <c r="G313">
        <v>0.50777300000000003</v>
      </c>
      <c r="H313">
        <f t="shared" si="4"/>
        <v>82.905879999999996</v>
      </c>
    </row>
    <row r="314" spans="1:8" x14ac:dyDescent="0.3">
      <c r="A314" t="s">
        <v>12</v>
      </c>
      <c r="B314">
        <v>1357</v>
      </c>
      <c r="C314">
        <v>82.724000000000004</v>
      </c>
      <c r="D314" t="s">
        <v>10</v>
      </c>
      <c r="E314">
        <v>3.08189</v>
      </c>
      <c r="F314">
        <v>135</v>
      </c>
      <c r="G314">
        <v>0.53385300000000002</v>
      </c>
      <c r="H314">
        <f t="shared" si="4"/>
        <v>85.805890000000005</v>
      </c>
    </row>
    <row r="315" spans="1:8" x14ac:dyDescent="0.3">
      <c r="A315" t="s">
        <v>12</v>
      </c>
      <c r="B315">
        <v>1331</v>
      </c>
      <c r="C315">
        <v>80.499799999999993</v>
      </c>
      <c r="D315" t="s">
        <v>10</v>
      </c>
      <c r="E315">
        <v>3.11558</v>
      </c>
      <c r="F315">
        <v>145</v>
      </c>
      <c r="G315">
        <v>0.54072699999999996</v>
      </c>
      <c r="H315">
        <f t="shared" si="4"/>
        <v>83.615379999999988</v>
      </c>
    </row>
    <row r="316" spans="1:8" x14ac:dyDescent="0.3">
      <c r="A316" t="s">
        <v>12</v>
      </c>
      <c r="B316">
        <v>1351</v>
      </c>
      <c r="C316">
        <v>79.133600000000001</v>
      </c>
      <c r="D316" t="s">
        <v>11</v>
      </c>
      <c r="E316">
        <v>42.273299999999999</v>
      </c>
      <c r="H316">
        <f t="shared" si="4"/>
        <v>121.40690000000001</v>
      </c>
    </row>
    <row r="317" spans="1:8" x14ac:dyDescent="0.3">
      <c r="A317" t="s">
        <v>12</v>
      </c>
      <c r="B317">
        <v>1327</v>
      </c>
      <c r="C317">
        <v>77.192999999999998</v>
      </c>
      <c r="D317" t="s">
        <v>11</v>
      </c>
      <c r="E317">
        <v>41.695099999999996</v>
      </c>
      <c r="F317">
        <v>126</v>
      </c>
      <c r="G317">
        <v>0.53666400000000003</v>
      </c>
      <c r="H317">
        <f t="shared" si="4"/>
        <v>118.88809999999999</v>
      </c>
    </row>
    <row r="318" spans="1:8" x14ac:dyDescent="0.3">
      <c r="A318" t="s">
        <v>12</v>
      </c>
      <c r="B318">
        <v>1311</v>
      </c>
      <c r="C318">
        <v>88.77</v>
      </c>
      <c r="D318" t="s">
        <v>11</v>
      </c>
      <c r="E318">
        <v>42.107599999999998</v>
      </c>
      <c r="F318">
        <v>129</v>
      </c>
      <c r="G318">
        <v>0.56049199999999999</v>
      </c>
      <c r="H318">
        <f t="shared" si="4"/>
        <v>130.8776</v>
      </c>
    </row>
    <row r="319" spans="1:8" x14ac:dyDescent="0.3">
      <c r="A319" t="s">
        <v>12</v>
      </c>
      <c r="B319">
        <v>1351</v>
      </c>
      <c r="C319">
        <v>86.158799999999999</v>
      </c>
      <c r="D319" t="s">
        <v>11</v>
      </c>
      <c r="E319">
        <v>42.363500000000002</v>
      </c>
      <c r="F319">
        <v>127</v>
      </c>
      <c r="G319">
        <v>0.51304000000000005</v>
      </c>
      <c r="H319">
        <f t="shared" si="4"/>
        <v>128.5223</v>
      </c>
    </row>
    <row r="320" spans="1:8" x14ac:dyDescent="0.3">
      <c r="A320" t="s">
        <v>12</v>
      </c>
      <c r="B320">
        <v>1360</v>
      </c>
      <c r="C320">
        <v>84.850899999999996</v>
      </c>
      <c r="D320" t="s">
        <v>11</v>
      </c>
      <c r="E320">
        <v>43.543300000000002</v>
      </c>
      <c r="F320">
        <v>121</v>
      </c>
      <c r="G320">
        <v>0.52817700000000001</v>
      </c>
      <c r="H320">
        <f t="shared" si="4"/>
        <v>128.39420000000001</v>
      </c>
    </row>
    <row r="321" spans="1:8" x14ac:dyDescent="0.3">
      <c r="A321" t="s">
        <v>12</v>
      </c>
      <c r="B321">
        <v>1347</v>
      </c>
      <c r="C321">
        <v>84.633300000000006</v>
      </c>
      <c r="D321" t="s">
        <v>11</v>
      </c>
      <c r="E321">
        <v>42.082900000000002</v>
      </c>
      <c r="F321">
        <v>122</v>
      </c>
      <c r="G321">
        <v>0.58268500000000001</v>
      </c>
      <c r="H321">
        <f t="shared" si="4"/>
        <v>126.71620000000001</v>
      </c>
    </row>
    <row r="322" spans="1:8" x14ac:dyDescent="0.3">
      <c r="A322" t="s">
        <v>12</v>
      </c>
      <c r="B322">
        <v>1363</v>
      </c>
      <c r="C322">
        <v>81.975800000000007</v>
      </c>
      <c r="D322" t="s">
        <v>11</v>
      </c>
      <c r="E322">
        <v>42.336100000000002</v>
      </c>
      <c r="F322">
        <v>133</v>
      </c>
      <c r="G322">
        <v>0.59028199999999997</v>
      </c>
      <c r="H322">
        <f t="shared" si="4"/>
        <v>124.31190000000001</v>
      </c>
    </row>
    <row r="323" spans="1:8" x14ac:dyDescent="0.3">
      <c r="A323" t="s">
        <v>12</v>
      </c>
      <c r="B323">
        <v>1331</v>
      </c>
      <c r="C323">
        <v>86.165499999999994</v>
      </c>
      <c r="D323" t="s">
        <v>11</v>
      </c>
      <c r="E323">
        <v>41.994799999999998</v>
      </c>
      <c r="F323">
        <v>144</v>
      </c>
      <c r="G323">
        <v>0.61756100000000003</v>
      </c>
      <c r="H323">
        <f t="shared" ref="H323:H386" si="5">C323+E323</f>
        <v>128.16030000000001</v>
      </c>
    </row>
    <row r="324" spans="1:8" x14ac:dyDescent="0.3">
      <c r="A324" t="s">
        <v>12</v>
      </c>
      <c r="B324">
        <v>1357</v>
      </c>
      <c r="C324">
        <v>84.877099999999999</v>
      </c>
      <c r="D324" t="s">
        <v>11</v>
      </c>
      <c r="E324">
        <v>42.220399999999998</v>
      </c>
      <c r="F324">
        <v>147</v>
      </c>
      <c r="G324">
        <v>0.60578799999999999</v>
      </c>
      <c r="H324">
        <f t="shared" si="5"/>
        <v>127.0975</v>
      </c>
    </row>
    <row r="325" spans="1:8" x14ac:dyDescent="0.3">
      <c r="A325" t="s">
        <v>12</v>
      </c>
      <c r="B325">
        <v>1331</v>
      </c>
      <c r="C325">
        <v>86.659599999999998</v>
      </c>
      <c r="D325" t="s">
        <v>11</v>
      </c>
      <c r="E325">
        <v>42.429000000000002</v>
      </c>
      <c r="F325">
        <v>138</v>
      </c>
      <c r="G325">
        <v>0.633409</v>
      </c>
      <c r="H325">
        <f t="shared" si="5"/>
        <v>129.08859999999999</v>
      </c>
    </row>
    <row r="326" spans="1:8" x14ac:dyDescent="0.3">
      <c r="A326" t="s">
        <v>12</v>
      </c>
      <c r="B326">
        <v>1351</v>
      </c>
      <c r="C326">
        <v>84.7624</v>
      </c>
      <c r="D326" t="s">
        <v>12</v>
      </c>
      <c r="E326">
        <v>59.6706</v>
      </c>
      <c r="H326">
        <f t="shared" si="5"/>
        <v>144.43299999999999</v>
      </c>
    </row>
    <row r="327" spans="1:8" x14ac:dyDescent="0.3">
      <c r="A327" t="s">
        <v>12</v>
      </c>
      <c r="B327">
        <v>1327</v>
      </c>
      <c r="C327">
        <v>70.13</v>
      </c>
      <c r="D327" t="s">
        <v>12</v>
      </c>
      <c r="E327">
        <v>58.290799999999997</v>
      </c>
      <c r="F327">
        <v>138</v>
      </c>
      <c r="G327">
        <v>0.50780899999999995</v>
      </c>
      <c r="H327">
        <f t="shared" si="5"/>
        <v>128.42079999999999</v>
      </c>
    </row>
    <row r="328" spans="1:8" x14ac:dyDescent="0.3">
      <c r="A328" t="s">
        <v>12</v>
      </c>
      <c r="B328">
        <v>1311</v>
      </c>
      <c r="C328">
        <v>82.726399999999998</v>
      </c>
      <c r="D328" t="s">
        <v>12</v>
      </c>
      <c r="E328">
        <v>61.081099999999999</v>
      </c>
      <c r="F328">
        <v>138</v>
      </c>
      <c r="G328">
        <v>0.51422100000000004</v>
      </c>
      <c r="H328">
        <f t="shared" si="5"/>
        <v>143.8075</v>
      </c>
    </row>
    <row r="329" spans="1:8" x14ac:dyDescent="0.3">
      <c r="A329" t="s">
        <v>12</v>
      </c>
      <c r="B329">
        <v>1351</v>
      </c>
      <c r="C329">
        <v>72.481099999999998</v>
      </c>
      <c r="D329" t="s">
        <v>12</v>
      </c>
      <c r="E329">
        <v>58.078899999999997</v>
      </c>
      <c r="F329">
        <v>133</v>
      </c>
      <c r="G329">
        <v>0.514401</v>
      </c>
      <c r="H329">
        <f t="shared" si="5"/>
        <v>130.56</v>
      </c>
    </row>
    <row r="330" spans="1:8" x14ac:dyDescent="0.3">
      <c r="A330" t="s">
        <v>12</v>
      </c>
      <c r="B330">
        <v>1360</v>
      </c>
      <c r="C330">
        <v>85.621499999999997</v>
      </c>
      <c r="D330" t="s">
        <v>12</v>
      </c>
      <c r="E330">
        <v>64.496700000000004</v>
      </c>
      <c r="F330">
        <v>127</v>
      </c>
      <c r="G330">
        <v>0.54540500000000003</v>
      </c>
      <c r="H330">
        <f t="shared" si="5"/>
        <v>150.1182</v>
      </c>
    </row>
    <row r="331" spans="1:8" x14ac:dyDescent="0.3">
      <c r="A331" t="s">
        <v>12</v>
      </c>
      <c r="B331">
        <v>1347</v>
      </c>
      <c r="C331">
        <v>82.622299999999996</v>
      </c>
      <c r="D331" t="s">
        <v>12</v>
      </c>
      <c r="E331">
        <v>56.764600000000002</v>
      </c>
      <c r="F331">
        <v>129</v>
      </c>
      <c r="G331">
        <v>0.50673100000000004</v>
      </c>
      <c r="H331">
        <f t="shared" si="5"/>
        <v>139.3869</v>
      </c>
    </row>
    <row r="332" spans="1:8" x14ac:dyDescent="0.3">
      <c r="A332" t="s">
        <v>12</v>
      </c>
      <c r="B332">
        <v>1363</v>
      </c>
      <c r="C332">
        <v>72.274600000000007</v>
      </c>
      <c r="D332" t="s">
        <v>12</v>
      </c>
      <c r="E332">
        <v>58.093600000000002</v>
      </c>
      <c r="F332">
        <v>146</v>
      </c>
      <c r="G332">
        <v>0.58431699999999998</v>
      </c>
      <c r="H332">
        <f t="shared" si="5"/>
        <v>130.3682</v>
      </c>
    </row>
    <row r="333" spans="1:8" x14ac:dyDescent="0.3">
      <c r="A333" t="s">
        <v>12</v>
      </c>
      <c r="B333">
        <v>1331</v>
      </c>
      <c r="C333">
        <v>69.187799999999996</v>
      </c>
      <c r="D333" t="s">
        <v>12</v>
      </c>
      <c r="E333">
        <v>57.931100000000001</v>
      </c>
      <c r="F333">
        <v>147</v>
      </c>
      <c r="G333">
        <v>0.58664700000000003</v>
      </c>
      <c r="H333">
        <f t="shared" si="5"/>
        <v>127.1189</v>
      </c>
    </row>
    <row r="334" spans="1:8" x14ac:dyDescent="0.3">
      <c r="A334" t="s">
        <v>12</v>
      </c>
      <c r="B334">
        <v>1357</v>
      </c>
      <c r="C334">
        <v>71.611000000000004</v>
      </c>
      <c r="D334" t="s">
        <v>12</v>
      </c>
      <c r="E334">
        <v>59.549500000000002</v>
      </c>
      <c r="F334">
        <v>151</v>
      </c>
      <c r="G334">
        <v>0.59129399999999999</v>
      </c>
      <c r="H334">
        <f t="shared" si="5"/>
        <v>131.16050000000001</v>
      </c>
    </row>
    <row r="335" spans="1:8" x14ac:dyDescent="0.3">
      <c r="A335" t="s">
        <v>12</v>
      </c>
      <c r="B335">
        <v>1331</v>
      </c>
      <c r="C335">
        <v>70.139200000000002</v>
      </c>
      <c r="D335" t="s">
        <v>12</v>
      </c>
      <c r="E335">
        <v>56.687600000000003</v>
      </c>
      <c r="F335">
        <v>150</v>
      </c>
      <c r="G335">
        <v>0.60840099999999997</v>
      </c>
      <c r="H335">
        <f t="shared" si="5"/>
        <v>126.82680000000001</v>
      </c>
    </row>
    <row r="336" spans="1:8" x14ac:dyDescent="0.3">
      <c r="A336" t="s">
        <v>12</v>
      </c>
      <c r="B336">
        <v>1351</v>
      </c>
      <c r="C336">
        <v>82.843800000000002</v>
      </c>
      <c r="D336" t="s">
        <v>13</v>
      </c>
      <c r="E336">
        <v>25.948</v>
      </c>
      <c r="H336">
        <f t="shared" si="5"/>
        <v>108.79179999999999</v>
      </c>
    </row>
    <row r="337" spans="1:8" x14ac:dyDescent="0.3">
      <c r="A337" t="s">
        <v>12</v>
      </c>
      <c r="B337">
        <v>1327</v>
      </c>
      <c r="C337">
        <v>71.893600000000006</v>
      </c>
      <c r="D337" t="s">
        <v>13</v>
      </c>
      <c r="E337">
        <v>31.111000000000001</v>
      </c>
      <c r="H337">
        <f t="shared" si="5"/>
        <v>103.00460000000001</v>
      </c>
    </row>
    <row r="338" spans="1:8" x14ac:dyDescent="0.3">
      <c r="A338" t="s">
        <v>13</v>
      </c>
      <c r="B338">
        <v>1438</v>
      </c>
      <c r="C338">
        <v>134.52799999999999</v>
      </c>
      <c r="D338" t="s">
        <v>8</v>
      </c>
      <c r="E338">
        <v>1.7934699999999999</v>
      </c>
      <c r="H338">
        <f t="shared" si="5"/>
        <v>136.32147000000001</v>
      </c>
    </row>
    <row r="339" spans="1:8" x14ac:dyDescent="0.3">
      <c r="A339" t="s">
        <v>13</v>
      </c>
      <c r="B339">
        <v>1371</v>
      </c>
      <c r="C339">
        <v>141.46600000000001</v>
      </c>
      <c r="D339" t="s">
        <v>8</v>
      </c>
      <c r="E339">
        <v>1.85832</v>
      </c>
      <c r="F339">
        <v>57</v>
      </c>
      <c r="G339">
        <v>0.77048399999999995</v>
      </c>
      <c r="H339">
        <f t="shared" si="5"/>
        <v>143.32432</v>
      </c>
    </row>
    <row r="340" spans="1:8" x14ac:dyDescent="0.3">
      <c r="A340" t="s">
        <v>13</v>
      </c>
      <c r="B340">
        <v>1380</v>
      </c>
      <c r="C340">
        <v>141.97300000000001</v>
      </c>
      <c r="D340" t="s">
        <v>8</v>
      </c>
      <c r="E340">
        <v>1.6788000000000001</v>
      </c>
      <c r="F340">
        <v>63</v>
      </c>
      <c r="G340">
        <v>0.89791600000000005</v>
      </c>
      <c r="H340">
        <f t="shared" si="5"/>
        <v>143.65180000000001</v>
      </c>
    </row>
    <row r="341" spans="1:8" x14ac:dyDescent="0.3">
      <c r="A341" t="s">
        <v>13</v>
      </c>
      <c r="B341">
        <v>1335</v>
      </c>
      <c r="C341">
        <v>140.43600000000001</v>
      </c>
      <c r="D341" t="s">
        <v>8</v>
      </c>
      <c r="E341">
        <v>1.7770600000000001</v>
      </c>
      <c r="F341">
        <v>58</v>
      </c>
      <c r="G341">
        <v>0.71583300000000005</v>
      </c>
      <c r="H341">
        <f t="shared" si="5"/>
        <v>142.21306000000001</v>
      </c>
    </row>
    <row r="342" spans="1:8" x14ac:dyDescent="0.3">
      <c r="A342" t="s">
        <v>13</v>
      </c>
      <c r="B342">
        <v>1305</v>
      </c>
      <c r="C342">
        <v>121.73699999999999</v>
      </c>
      <c r="D342" t="s">
        <v>8</v>
      </c>
      <c r="E342">
        <v>1.77671</v>
      </c>
      <c r="F342">
        <v>61</v>
      </c>
      <c r="G342">
        <v>0.79151700000000003</v>
      </c>
      <c r="H342">
        <f t="shared" si="5"/>
        <v>123.51370999999999</v>
      </c>
    </row>
    <row r="343" spans="1:8" x14ac:dyDescent="0.3">
      <c r="A343" t="s">
        <v>13</v>
      </c>
      <c r="B343">
        <v>1370</v>
      </c>
      <c r="C343">
        <v>117.96899999999999</v>
      </c>
      <c r="D343" t="s">
        <v>8</v>
      </c>
      <c r="E343">
        <v>2.1120100000000002</v>
      </c>
      <c r="F343">
        <v>55</v>
      </c>
      <c r="G343">
        <v>0.72455899999999995</v>
      </c>
      <c r="H343">
        <f t="shared" si="5"/>
        <v>120.08100999999999</v>
      </c>
    </row>
    <row r="344" spans="1:8" x14ac:dyDescent="0.3">
      <c r="A344" t="s">
        <v>13</v>
      </c>
      <c r="B344">
        <v>1396</v>
      </c>
      <c r="C344">
        <v>119.605</v>
      </c>
      <c r="D344" t="s">
        <v>8</v>
      </c>
      <c r="E344">
        <v>1.89117</v>
      </c>
      <c r="F344">
        <v>52</v>
      </c>
      <c r="G344">
        <v>0.78515599999999997</v>
      </c>
      <c r="H344">
        <f t="shared" si="5"/>
        <v>121.49617000000001</v>
      </c>
    </row>
    <row r="345" spans="1:8" x14ac:dyDescent="0.3">
      <c r="A345" t="s">
        <v>13</v>
      </c>
      <c r="B345">
        <v>1382</v>
      </c>
      <c r="C345">
        <v>110.619</v>
      </c>
      <c r="D345" t="s">
        <v>8</v>
      </c>
      <c r="E345">
        <v>1.9690000000000001</v>
      </c>
      <c r="F345">
        <v>54</v>
      </c>
      <c r="G345">
        <v>0.89080300000000001</v>
      </c>
      <c r="H345">
        <f t="shared" si="5"/>
        <v>112.58799999999999</v>
      </c>
    </row>
    <row r="346" spans="1:8" x14ac:dyDescent="0.3">
      <c r="A346" t="s">
        <v>13</v>
      </c>
      <c r="B346">
        <v>1463</v>
      </c>
      <c r="C346">
        <v>150.50899999999999</v>
      </c>
      <c r="D346" t="s">
        <v>8</v>
      </c>
      <c r="E346">
        <v>2.0523199999999999</v>
      </c>
      <c r="F346">
        <v>63</v>
      </c>
      <c r="G346">
        <v>0.956098</v>
      </c>
      <c r="H346">
        <f t="shared" si="5"/>
        <v>152.56131999999999</v>
      </c>
    </row>
    <row r="347" spans="1:8" x14ac:dyDescent="0.3">
      <c r="A347" t="s">
        <v>13</v>
      </c>
      <c r="B347">
        <v>1422</v>
      </c>
      <c r="C347">
        <v>144.392</v>
      </c>
      <c r="D347" t="s">
        <v>8</v>
      </c>
      <c r="E347">
        <v>1.8217300000000001</v>
      </c>
      <c r="F347">
        <v>73</v>
      </c>
      <c r="G347">
        <v>0.875359</v>
      </c>
      <c r="H347">
        <f t="shared" si="5"/>
        <v>146.21373</v>
      </c>
    </row>
    <row r="348" spans="1:8" x14ac:dyDescent="0.3">
      <c r="A348" t="s">
        <v>13</v>
      </c>
      <c r="B348">
        <v>1438</v>
      </c>
      <c r="C348">
        <v>141.523</v>
      </c>
      <c r="D348" t="s">
        <v>9</v>
      </c>
      <c r="E348">
        <v>0.90958799999999995</v>
      </c>
      <c r="H348">
        <f t="shared" si="5"/>
        <v>142.43258800000001</v>
      </c>
    </row>
    <row r="349" spans="1:8" x14ac:dyDescent="0.3">
      <c r="A349" t="s">
        <v>13</v>
      </c>
      <c r="B349">
        <v>1371</v>
      </c>
      <c r="C349">
        <v>139.82599999999999</v>
      </c>
      <c r="D349" t="s">
        <v>9</v>
      </c>
      <c r="E349">
        <v>0.906227</v>
      </c>
      <c r="F349">
        <v>63</v>
      </c>
      <c r="G349">
        <v>0.48059000000000002</v>
      </c>
      <c r="H349">
        <f t="shared" si="5"/>
        <v>140.73222699999999</v>
      </c>
    </row>
    <row r="350" spans="1:8" x14ac:dyDescent="0.3">
      <c r="A350" t="s">
        <v>13</v>
      </c>
      <c r="B350">
        <v>1380</v>
      </c>
      <c r="C350">
        <v>148.71199999999999</v>
      </c>
      <c r="D350" t="s">
        <v>9</v>
      </c>
      <c r="E350">
        <v>0.87887599999999999</v>
      </c>
      <c r="F350">
        <v>72</v>
      </c>
      <c r="G350">
        <v>0.44764599999999999</v>
      </c>
      <c r="H350">
        <f t="shared" si="5"/>
        <v>149.59087599999998</v>
      </c>
    </row>
    <row r="351" spans="1:8" x14ac:dyDescent="0.3">
      <c r="A351" t="s">
        <v>13</v>
      </c>
      <c r="B351">
        <v>1335</v>
      </c>
      <c r="C351">
        <v>145.268</v>
      </c>
      <c r="D351" t="s">
        <v>9</v>
      </c>
      <c r="E351">
        <v>0.91424499999999997</v>
      </c>
      <c r="F351">
        <v>64</v>
      </c>
      <c r="G351">
        <v>0.445851</v>
      </c>
      <c r="H351">
        <f t="shared" si="5"/>
        <v>146.18224499999999</v>
      </c>
    </row>
    <row r="352" spans="1:8" x14ac:dyDescent="0.3">
      <c r="A352" t="s">
        <v>13</v>
      </c>
      <c r="B352">
        <v>1305</v>
      </c>
      <c r="C352">
        <v>144.072</v>
      </c>
      <c r="D352" t="s">
        <v>9</v>
      </c>
      <c r="E352">
        <v>0.93381800000000004</v>
      </c>
      <c r="F352">
        <v>66</v>
      </c>
      <c r="G352">
        <v>0.46489399999999997</v>
      </c>
      <c r="H352">
        <f t="shared" si="5"/>
        <v>145.005818</v>
      </c>
    </row>
    <row r="353" spans="1:8" x14ac:dyDescent="0.3">
      <c r="A353" t="s">
        <v>13</v>
      </c>
      <c r="B353">
        <v>1370</v>
      </c>
      <c r="C353">
        <v>145.86699999999999</v>
      </c>
      <c r="D353" t="s">
        <v>9</v>
      </c>
      <c r="E353">
        <v>0.94430899999999995</v>
      </c>
      <c r="F353">
        <v>52</v>
      </c>
      <c r="G353">
        <v>0.52551999999999999</v>
      </c>
      <c r="H353">
        <f t="shared" si="5"/>
        <v>146.81130899999999</v>
      </c>
    </row>
    <row r="354" spans="1:8" x14ac:dyDescent="0.3">
      <c r="A354" t="s">
        <v>13</v>
      </c>
      <c r="B354">
        <v>1396</v>
      </c>
      <c r="C354">
        <v>141.244</v>
      </c>
      <c r="D354" t="s">
        <v>9</v>
      </c>
      <c r="E354">
        <v>0.94075399999999998</v>
      </c>
      <c r="F354">
        <v>57</v>
      </c>
      <c r="G354">
        <v>0.46165299999999998</v>
      </c>
      <c r="H354">
        <f t="shared" si="5"/>
        <v>142.184754</v>
      </c>
    </row>
    <row r="355" spans="1:8" x14ac:dyDescent="0.3">
      <c r="A355" t="s">
        <v>13</v>
      </c>
      <c r="B355">
        <v>1382</v>
      </c>
      <c r="C355">
        <v>140.22499999999999</v>
      </c>
      <c r="D355" t="s">
        <v>9</v>
      </c>
      <c r="E355">
        <v>0.96532099999999998</v>
      </c>
      <c r="F355">
        <v>72</v>
      </c>
      <c r="G355">
        <v>0.52525500000000003</v>
      </c>
      <c r="H355">
        <f t="shared" si="5"/>
        <v>141.19032099999998</v>
      </c>
    </row>
    <row r="356" spans="1:8" x14ac:dyDescent="0.3">
      <c r="A356" t="s">
        <v>13</v>
      </c>
      <c r="B356">
        <v>1463</v>
      </c>
      <c r="C356">
        <v>141.22800000000001</v>
      </c>
      <c r="D356" t="s">
        <v>9</v>
      </c>
      <c r="E356">
        <v>0.97334699999999996</v>
      </c>
      <c r="F356">
        <v>67</v>
      </c>
      <c r="G356">
        <v>0.56316299999999997</v>
      </c>
      <c r="H356">
        <f t="shared" si="5"/>
        <v>142.201347</v>
      </c>
    </row>
    <row r="357" spans="1:8" x14ac:dyDescent="0.3">
      <c r="A357" t="s">
        <v>13</v>
      </c>
      <c r="B357">
        <v>1422</v>
      </c>
      <c r="C357">
        <v>140.46700000000001</v>
      </c>
      <c r="D357" t="s">
        <v>9</v>
      </c>
      <c r="E357">
        <v>0.952677</v>
      </c>
      <c r="F357">
        <v>84</v>
      </c>
      <c r="G357">
        <v>0.53609799999999996</v>
      </c>
      <c r="H357">
        <f t="shared" si="5"/>
        <v>141.41967700000001</v>
      </c>
    </row>
    <row r="358" spans="1:8" x14ac:dyDescent="0.3">
      <c r="A358" t="s">
        <v>13</v>
      </c>
      <c r="B358">
        <v>1438</v>
      </c>
      <c r="C358">
        <v>138.47499999999999</v>
      </c>
      <c r="H358">
        <f t="shared" si="5"/>
        <v>138.47499999999999</v>
      </c>
    </row>
    <row r="359" spans="1:8" x14ac:dyDescent="0.3">
      <c r="A359" t="s">
        <v>13</v>
      </c>
      <c r="B359">
        <v>1438</v>
      </c>
      <c r="C359">
        <v>141.37299999999999</v>
      </c>
      <c r="D359" t="s">
        <v>11</v>
      </c>
      <c r="E359">
        <v>42.533799999999999</v>
      </c>
      <c r="H359">
        <f t="shared" si="5"/>
        <v>183.90679999999998</v>
      </c>
    </row>
    <row r="360" spans="1:8" x14ac:dyDescent="0.3">
      <c r="A360" t="s">
        <v>13</v>
      </c>
      <c r="B360">
        <v>1371</v>
      </c>
      <c r="C360">
        <v>138.904</v>
      </c>
      <c r="D360" t="s">
        <v>11</v>
      </c>
      <c r="E360">
        <v>41.623199999999997</v>
      </c>
      <c r="F360">
        <v>59</v>
      </c>
      <c r="G360">
        <v>0.76130799999999998</v>
      </c>
      <c r="H360">
        <f t="shared" si="5"/>
        <v>180.52719999999999</v>
      </c>
    </row>
    <row r="361" spans="1:8" x14ac:dyDescent="0.3">
      <c r="A361" t="s">
        <v>13</v>
      </c>
      <c r="B361">
        <v>1380</v>
      </c>
      <c r="C361">
        <v>138.31800000000001</v>
      </c>
      <c r="D361" t="s">
        <v>11</v>
      </c>
      <c r="E361">
        <v>41.378799999999998</v>
      </c>
      <c r="F361">
        <v>63</v>
      </c>
      <c r="G361">
        <v>0.71041799999999999</v>
      </c>
      <c r="H361">
        <f t="shared" si="5"/>
        <v>179.6968</v>
      </c>
    </row>
    <row r="362" spans="1:8" x14ac:dyDescent="0.3">
      <c r="A362" t="s">
        <v>13</v>
      </c>
      <c r="B362">
        <v>1335</v>
      </c>
      <c r="C362">
        <v>140.827</v>
      </c>
      <c r="D362" t="s">
        <v>11</v>
      </c>
      <c r="E362">
        <v>41.347099999999998</v>
      </c>
      <c r="F362">
        <v>54</v>
      </c>
      <c r="G362">
        <v>0.72846500000000003</v>
      </c>
      <c r="H362">
        <f t="shared" si="5"/>
        <v>182.17410000000001</v>
      </c>
    </row>
    <row r="363" spans="1:8" x14ac:dyDescent="0.3">
      <c r="A363" t="s">
        <v>13</v>
      </c>
      <c r="B363">
        <v>1305</v>
      </c>
      <c r="C363">
        <v>143.04599999999999</v>
      </c>
      <c r="D363" t="s">
        <v>11</v>
      </c>
      <c r="E363">
        <v>41.602899999999998</v>
      </c>
      <c r="F363">
        <v>64</v>
      </c>
      <c r="G363">
        <v>0.75065899999999997</v>
      </c>
      <c r="H363">
        <f t="shared" si="5"/>
        <v>184.6489</v>
      </c>
    </row>
    <row r="364" spans="1:8" x14ac:dyDescent="0.3">
      <c r="A364" t="s">
        <v>13</v>
      </c>
      <c r="B364">
        <v>1370</v>
      </c>
      <c r="C364">
        <v>143.315</v>
      </c>
      <c r="D364" t="s">
        <v>11</v>
      </c>
      <c r="E364">
        <v>42.953800000000001</v>
      </c>
      <c r="F364">
        <v>51</v>
      </c>
      <c r="G364">
        <v>0.76428499999999999</v>
      </c>
      <c r="H364">
        <f t="shared" si="5"/>
        <v>186.2688</v>
      </c>
    </row>
    <row r="365" spans="1:8" x14ac:dyDescent="0.3">
      <c r="A365" t="s">
        <v>13</v>
      </c>
      <c r="B365">
        <v>1396</v>
      </c>
      <c r="C365">
        <v>134.75700000000001</v>
      </c>
      <c r="D365" t="s">
        <v>11</v>
      </c>
      <c r="E365">
        <v>41.568199999999997</v>
      </c>
      <c r="F365">
        <v>50</v>
      </c>
      <c r="G365">
        <v>0.71396599999999999</v>
      </c>
      <c r="H365">
        <f t="shared" si="5"/>
        <v>176.3252</v>
      </c>
    </row>
    <row r="366" spans="1:8" x14ac:dyDescent="0.3">
      <c r="A366" t="s">
        <v>13</v>
      </c>
      <c r="B366">
        <v>1382</v>
      </c>
      <c r="C366">
        <v>140.70400000000001</v>
      </c>
      <c r="D366" t="s">
        <v>11</v>
      </c>
      <c r="E366">
        <v>41.729799999999997</v>
      </c>
      <c r="F366">
        <v>47</v>
      </c>
      <c r="G366">
        <v>0.787466</v>
      </c>
      <c r="H366">
        <f t="shared" si="5"/>
        <v>182.43380000000002</v>
      </c>
    </row>
    <row r="367" spans="1:8" x14ac:dyDescent="0.3">
      <c r="A367" t="s">
        <v>13</v>
      </c>
      <c r="B367">
        <v>1463</v>
      </c>
      <c r="C367">
        <v>138.196</v>
      </c>
      <c r="D367" t="s">
        <v>11</v>
      </c>
      <c r="E367">
        <v>42.058700000000002</v>
      </c>
      <c r="F367">
        <v>53</v>
      </c>
      <c r="G367">
        <v>0.90386</v>
      </c>
      <c r="H367">
        <f t="shared" si="5"/>
        <v>180.25470000000001</v>
      </c>
    </row>
    <row r="368" spans="1:8" x14ac:dyDescent="0.3">
      <c r="A368" t="s">
        <v>13</v>
      </c>
      <c r="B368">
        <v>1422</v>
      </c>
      <c r="C368">
        <v>144.96100000000001</v>
      </c>
      <c r="D368" t="s">
        <v>11</v>
      </c>
      <c r="E368">
        <v>41.649099999999997</v>
      </c>
      <c r="F368">
        <v>65</v>
      </c>
      <c r="G368">
        <v>0.855819</v>
      </c>
      <c r="H368">
        <f t="shared" si="5"/>
        <v>186.61010000000002</v>
      </c>
    </row>
    <row r="369" spans="1:8" x14ac:dyDescent="0.3">
      <c r="A369" t="s">
        <v>12</v>
      </c>
      <c r="B369">
        <v>1351</v>
      </c>
      <c r="C369">
        <v>80.634900000000002</v>
      </c>
      <c r="D369" t="s">
        <v>12</v>
      </c>
      <c r="E369">
        <v>61.171100000000003</v>
      </c>
      <c r="H369">
        <f t="shared" si="5"/>
        <v>141.80600000000001</v>
      </c>
    </row>
    <row r="370" spans="1:8" x14ac:dyDescent="0.3">
      <c r="A370" t="s">
        <v>12</v>
      </c>
      <c r="B370">
        <v>1327</v>
      </c>
      <c r="C370">
        <v>76.119799999999998</v>
      </c>
      <c r="D370" t="s">
        <v>12</v>
      </c>
      <c r="E370">
        <v>61.703699999999998</v>
      </c>
      <c r="F370">
        <v>138</v>
      </c>
      <c r="G370">
        <v>0.51710500000000004</v>
      </c>
      <c r="H370">
        <f t="shared" si="5"/>
        <v>137.8235</v>
      </c>
    </row>
    <row r="371" spans="1:8" x14ac:dyDescent="0.3">
      <c r="A371" t="s">
        <v>12</v>
      </c>
      <c r="B371">
        <v>1311</v>
      </c>
      <c r="C371">
        <v>68.954300000000003</v>
      </c>
      <c r="D371" t="s">
        <v>12</v>
      </c>
      <c r="E371">
        <v>58.560899999999997</v>
      </c>
      <c r="F371">
        <v>138</v>
      </c>
      <c r="G371">
        <v>0.51990800000000004</v>
      </c>
      <c r="H371">
        <f t="shared" si="5"/>
        <v>127.51519999999999</v>
      </c>
    </row>
    <row r="372" spans="1:8" x14ac:dyDescent="0.3">
      <c r="A372" t="s">
        <v>12</v>
      </c>
      <c r="B372">
        <v>1351</v>
      </c>
      <c r="C372">
        <v>65.727500000000006</v>
      </c>
      <c r="D372" t="s">
        <v>12</v>
      </c>
      <c r="E372">
        <v>56.765599999999999</v>
      </c>
      <c r="F372">
        <v>133</v>
      </c>
      <c r="G372">
        <v>0.50700400000000001</v>
      </c>
      <c r="H372">
        <f t="shared" si="5"/>
        <v>122.4931</v>
      </c>
    </row>
    <row r="373" spans="1:8" x14ac:dyDescent="0.3">
      <c r="A373" t="s">
        <v>12</v>
      </c>
      <c r="B373">
        <v>1360</v>
      </c>
      <c r="C373">
        <v>66.182199999999995</v>
      </c>
      <c r="D373" t="s">
        <v>12</v>
      </c>
      <c r="E373">
        <v>57.578099999999999</v>
      </c>
      <c r="F373">
        <v>127</v>
      </c>
      <c r="G373">
        <v>0.51960399999999995</v>
      </c>
      <c r="H373">
        <f t="shared" si="5"/>
        <v>123.7603</v>
      </c>
    </row>
    <row r="374" spans="1:8" x14ac:dyDescent="0.3">
      <c r="A374" t="s">
        <v>12</v>
      </c>
      <c r="B374">
        <v>1347</v>
      </c>
      <c r="C374">
        <v>70.465999999999994</v>
      </c>
      <c r="D374" t="s">
        <v>12</v>
      </c>
      <c r="E374">
        <v>59.438099999999999</v>
      </c>
      <c r="F374">
        <v>129</v>
      </c>
      <c r="G374">
        <v>0.53377699999999995</v>
      </c>
      <c r="H374">
        <f t="shared" si="5"/>
        <v>129.9041</v>
      </c>
    </row>
    <row r="375" spans="1:8" x14ac:dyDescent="0.3">
      <c r="A375" t="s">
        <v>12</v>
      </c>
      <c r="B375">
        <v>1363</v>
      </c>
      <c r="C375">
        <v>70.611099999999993</v>
      </c>
      <c r="D375" t="s">
        <v>12</v>
      </c>
      <c r="E375">
        <v>55.450299999999999</v>
      </c>
      <c r="F375">
        <v>146</v>
      </c>
      <c r="G375">
        <v>0.579596</v>
      </c>
      <c r="H375">
        <f t="shared" si="5"/>
        <v>126.06139999999999</v>
      </c>
    </row>
    <row r="376" spans="1:8" x14ac:dyDescent="0.3">
      <c r="A376" t="s">
        <v>12</v>
      </c>
      <c r="B376">
        <v>1331</v>
      </c>
      <c r="C376">
        <v>69.753</v>
      </c>
      <c r="D376" t="s">
        <v>12</v>
      </c>
      <c r="E376">
        <v>60.751300000000001</v>
      </c>
      <c r="F376">
        <v>147</v>
      </c>
      <c r="G376">
        <v>0.57769800000000004</v>
      </c>
      <c r="H376">
        <f t="shared" si="5"/>
        <v>130.5043</v>
      </c>
    </row>
    <row r="377" spans="1:8" x14ac:dyDescent="0.3">
      <c r="A377" t="s">
        <v>12</v>
      </c>
      <c r="B377">
        <v>1357</v>
      </c>
      <c r="C377">
        <v>71.298199999999994</v>
      </c>
      <c r="D377" t="s">
        <v>12</v>
      </c>
      <c r="E377">
        <v>57.010899999999999</v>
      </c>
      <c r="F377">
        <v>151</v>
      </c>
      <c r="G377">
        <v>0.633741</v>
      </c>
      <c r="H377">
        <f t="shared" si="5"/>
        <v>128.3091</v>
      </c>
    </row>
    <row r="378" spans="1:8" x14ac:dyDescent="0.3">
      <c r="A378" t="s">
        <v>12</v>
      </c>
      <c r="B378">
        <v>1331</v>
      </c>
      <c r="C378">
        <v>70.229399999999998</v>
      </c>
      <c r="D378" t="s">
        <v>12</v>
      </c>
      <c r="E378">
        <v>56.964599999999997</v>
      </c>
      <c r="F378">
        <v>150</v>
      </c>
      <c r="G378">
        <v>0.58373699999999995</v>
      </c>
      <c r="H378">
        <f t="shared" si="5"/>
        <v>127.19399999999999</v>
      </c>
    </row>
    <row r="379" spans="1:8" x14ac:dyDescent="0.3">
      <c r="A379" t="s">
        <v>13</v>
      </c>
      <c r="B379">
        <v>1438</v>
      </c>
      <c r="C379">
        <v>144.32900000000001</v>
      </c>
      <c r="D379" t="s">
        <v>13</v>
      </c>
      <c r="E379">
        <v>86.996300000000005</v>
      </c>
      <c r="H379">
        <f t="shared" si="5"/>
        <v>231.32530000000003</v>
      </c>
    </row>
    <row r="380" spans="1:8" x14ac:dyDescent="0.3">
      <c r="A380" t="s">
        <v>13</v>
      </c>
      <c r="B380">
        <v>1371</v>
      </c>
      <c r="C380">
        <v>109.24299999999999</v>
      </c>
      <c r="D380" t="s">
        <v>13</v>
      </c>
      <c r="E380">
        <v>86.058700000000002</v>
      </c>
      <c r="F380">
        <v>82</v>
      </c>
      <c r="G380">
        <v>0.54303699999999999</v>
      </c>
      <c r="H380">
        <f t="shared" si="5"/>
        <v>195.30169999999998</v>
      </c>
    </row>
    <row r="381" spans="1:8" x14ac:dyDescent="0.3">
      <c r="A381" t="s">
        <v>13</v>
      </c>
      <c r="B381">
        <v>1380</v>
      </c>
      <c r="C381">
        <v>110.779</v>
      </c>
      <c r="D381" t="s">
        <v>13</v>
      </c>
      <c r="E381">
        <v>86.6708</v>
      </c>
      <c r="F381">
        <v>81</v>
      </c>
      <c r="G381">
        <v>0.61054900000000001</v>
      </c>
      <c r="H381">
        <f t="shared" si="5"/>
        <v>197.44979999999998</v>
      </c>
    </row>
    <row r="382" spans="1:8" x14ac:dyDescent="0.3">
      <c r="A382" t="s">
        <v>13</v>
      </c>
      <c r="B382">
        <v>1335</v>
      </c>
      <c r="C382">
        <v>116.401</v>
      </c>
      <c r="D382" t="s">
        <v>13</v>
      </c>
      <c r="E382">
        <v>90.209299999999999</v>
      </c>
      <c r="F382">
        <v>85</v>
      </c>
      <c r="G382">
        <v>0.47719600000000001</v>
      </c>
      <c r="H382">
        <f t="shared" si="5"/>
        <v>206.6103</v>
      </c>
    </row>
    <row r="383" spans="1:8" x14ac:dyDescent="0.3">
      <c r="A383" t="s">
        <v>13</v>
      </c>
      <c r="B383">
        <v>1305</v>
      </c>
      <c r="C383">
        <v>112.556</v>
      </c>
      <c r="D383" t="s">
        <v>13</v>
      </c>
      <c r="E383">
        <v>89.512100000000004</v>
      </c>
      <c r="F383">
        <v>93</v>
      </c>
      <c r="G383">
        <v>0.53923600000000005</v>
      </c>
      <c r="H383">
        <f t="shared" si="5"/>
        <v>202.06810000000002</v>
      </c>
    </row>
    <row r="384" spans="1:8" x14ac:dyDescent="0.3">
      <c r="A384" t="s">
        <v>13</v>
      </c>
      <c r="B384">
        <v>1370</v>
      </c>
      <c r="C384">
        <v>114.321</v>
      </c>
      <c r="D384" t="s">
        <v>13</v>
      </c>
      <c r="E384">
        <v>86.107799999999997</v>
      </c>
      <c r="F384">
        <v>90</v>
      </c>
      <c r="G384">
        <v>0.53355200000000003</v>
      </c>
      <c r="H384">
        <f t="shared" si="5"/>
        <v>200.4288</v>
      </c>
    </row>
    <row r="385" spans="1:8" x14ac:dyDescent="0.3">
      <c r="A385" t="s">
        <v>13</v>
      </c>
      <c r="B385">
        <v>1396</v>
      </c>
      <c r="C385">
        <v>109.562</v>
      </c>
      <c r="D385" t="s">
        <v>13</v>
      </c>
      <c r="E385">
        <v>89.427199999999999</v>
      </c>
      <c r="F385">
        <v>81</v>
      </c>
      <c r="G385">
        <v>0.54874000000000001</v>
      </c>
      <c r="H385">
        <f t="shared" si="5"/>
        <v>198.98919999999998</v>
      </c>
    </row>
    <row r="386" spans="1:8" x14ac:dyDescent="0.3">
      <c r="A386" t="s">
        <v>13</v>
      </c>
      <c r="B386">
        <v>1382</v>
      </c>
      <c r="C386">
        <v>110.352</v>
      </c>
      <c r="D386" t="s">
        <v>13</v>
      </c>
      <c r="E386">
        <v>88.405600000000007</v>
      </c>
      <c r="F386">
        <v>82</v>
      </c>
      <c r="G386">
        <v>0.54713800000000001</v>
      </c>
      <c r="H386">
        <f t="shared" si="5"/>
        <v>198.75760000000002</v>
      </c>
    </row>
    <row r="387" spans="1:8" x14ac:dyDescent="0.3">
      <c r="A387" t="s">
        <v>13</v>
      </c>
      <c r="B387">
        <v>1463</v>
      </c>
      <c r="C387">
        <v>109.053</v>
      </c>
      <c r="D387" t="s">
        <v>13</v>
      </c>
      <c r="E387">
        <v>90.172300000000007</v>
      </c>
      <c r="F387">
        <v>102</v>
      </c>
      <c r="G387">
        <v>0.63314199999999998</v>
      </c>
      <c r="H387">
        <f t="shared" ref="H387:H388" si="6">C387+E387</f>
        <v>199.2253</v>
      </c>
    </row>
    <row r="388" spans="1:8" x14ac:dyDescent="0.3">
      <c r="A388" t="s">
        <v>13</v>
      </c>
      <c r="B388">
        <v>1422</v>
      </c>
      <c r="C388">
        <v>110.613</v>
      </c>
      <c r="D388" t="s">
        <v>13</v>
      </c>
      <c r="E388">
        <v>92.195999999999998</v>
      </c>
      <c r="F388">
        <v>104</v>
      </c>
      <c r="G388">
        <v>0.62138800000000005</v>
      </c>
      <c r="H388">
        <f t="shared" si="6"/>
        <v>202.809</v>
      </c>
    </row>
  </sheetData>
  <autoFilter ref="A1:H3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9"/>
  <sheetViews>
    <sheetView tabSelected="1" topLeftCell="A4" workbookViewId="0">
      <selection activeCell="K54" sqref="K54"/>
    </sheetView>
  </sheetViews>
  <sheetFormatPr defaultRowHeight="14.4" x14ac:dyDescent="0.3"/>
  <cols>
    <col min="1" max="1" width="10.44140625" bestFit="1" customWidth="1"/>
    <col min="3" max="3" width="10.44140625" bestFit="1" customWidth="1"/>
    <col min="12" max="12" width="11.21875" customWidth="1"/>
    <col min="21" max="21" width="10.6640625" customWidth="1"/>
    <col min="22" max="22" width="11.21875" customWidth="1"/>
  </cols>
  <sheetData>
    <row r="3" spans="2:29" x14ac:dyDescent="0.3">
      <c r="B3" t="s">
        <v>17</v>
      </c>
    </row>
    <row r="5" spans="2:29" x14ac:dyDescent="0.3">
      <c r="D5" t="s">
        <v>20</v>
      </c>
      <c r="M5" t="s">
        <v>21</v>
      </c>
      <c r="T5" t="s">
        <v>19</v>
      </c>
    </row>
    <row r="7" spans="2:29" x14ac:dyDescent="0.3">
      <c r="D7" s="1" t="s">
        <v>16</v>
      </c>
      <c r="E7" s="1"/>
      <c r="F7" s="1"/>
      <c r="G7" s="1"/>
      <c r="H7" s="1"/>
      <c r="I7" s="1"/>
      <c r="M7" s="1" t="s">
        <v>16</v>
      </c>
      <c r="N7" s="1"/>
      <c r="O7" s="1"/>
      <c r="P7" s="1"/>
      <c r="Q7" s="1"/>
      <c r="R7" s="1"/>
      <c r="V7" s="1" t="s">
        <v>16</v>
      </c>
      <c r="W7" s="1"/>
      <c r="X7" s="1"/>
      <c r="Y7" s="1"/>
      <c r="Z7" s="1"/>
      <c r="AA7" s="1"/>
    </row>
    <row r="8" spans="2:29" x14ac:dyDescent="0.3"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M8" t="s">
        <v>8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V8" t="s">
        <v>8</v>
      </c>
      <c r="W8" t="s">
        <v>9</v>
      </c>
      <c r="X8" t="s">
        <v>10</v>
      </c>
      <c r="Y8" t="s">
        <v>11</v>
      </c>
      <c r="Z8" t="s">
        <v>12</v>
      </c>
      <c r="AA8" t="s">
        <v>13</v>
      </c>
    </row>
    <row r="9" spans="2:29" x14ac:dyDescent="0.3">
      <c r="B9" s="2" t="s">
        <v>0</v>
      </c>
      <c r="C9" t="s">
        <v>7</v>
      </c>
      <c r="D9">
        <f>SUMIFS('raw data'!$F$2:$F$388,'raw data'!$A$2:$A$388,'Comparison tables'!C9,'raw data'!$D$2:$D$388,'Comparison tables'!$D$8)</f>
        <v>690</v>
      </c>
      <c r="E9">
        <f>SUMIFS('raw data'!$F$2:$F$388,'raw data'!$A$2:$A$388,'Comparison tables'!C9,'raw data'!$D$2:$D$388,'Comparison tables'!$E$8)</f>
        <v>816</v>
      </c>
      <c r="F9">
        <f>SUMIFS('raw data'!$F$2:$F$388,'raw data'!$A$2:$A$388,'Comparison tables'!C9,'raw data'!$D$2:$D$388,'Comparison tables'!$F$8)</f>
        <v>768</v>
      </c>
      <c r="G9">
        <f>SUMIFS('raw data'!$F$2:$F$388,'raw data'!$A$2:$A$388,'Comparison tables'!C9,'raw data'!$D$2:$D$388,'Comparison tables'!$G$8)</f>
        <v>574</v>
      </c>
      <c r="H9">
        <f>SUMIFS('raw data'!$F$2:$F$388,'raw data'!$A$2:$A$388,'Comparison tables'!C9,'raw data'!$D$2:$D$388,'Comparison tables'!$H$8)</f>
        <v>0</v>
      </c>
      <c r="I9">
        <f>SUMIFS('raw data'!$F$2:$F$388,'raw data'!$A$2:$A$388,'Comparison tables'!C9,'raw data'!$D$2:$D$388,'Comparison tables'!$I$8)</f>
        <v>927</v>
      </c>
      <c r="K9" s="2" t="s">
        <v>0</v>
      </c>
      <c r="L9" t="s">
        <v>7</v>
      </c>
      <c r="M9">
        <f>D9/9</f>
        <v>76.666666666666671</v>
      </c>
      <c r="N9">
        <f t="shared" ref="N9:R15" si="0">E9/9</f>
        <v>90.666666666666671</v>
      </c>
      <c r="O9">
        <f t="shared" si="0"/>
        <v>85.333333333333329</v>
      </c>
      <c r="P9">
        <f t="shared" si="0"/>
        <v>63.777777777777779</v>
      </c>
      <c r="Q9">
        <f t="shared" si="0"/>
        <v>0</v>
      </c>
      <c r="R9">
        <f t="shared" si="0"/>
        <v>103</v>
      </c>
      <c r="T9" s="2" t="s">
        <v>0</v>
      </c>
      <c r="U9" t="s">
        <v>7</v>
      </c>
      <c r="V9">
        <f>SUMIFS('raw data'!$H$2:$H$388,'raw data'!$A$2:$A$388,'Comparison tables'!U9,'raw data'!$D$2:$D$388,'Comparison tables'!$V$8)/COUNTIFS('raw data'!$A$2:$A$388,'Comparison tables'!U9,'raw data'!$D$2:$D$388,'Comparison tables'!$V$8)</f>
        <v>19.067516999999999</v>
      </c>
      <c r="W9">
        <f>SUMIFS('raw data'!$H$2:$H$388,'raw data'!$A$2:$A$388,'Comparison tables'!U9,'raw data'!$D$2:$D$388,'Comparison tables'!$W$8)/COUNTIFS('raw data'!$A$2:$A$388,'Comparison tables'!U9,'raw data'!$D$2:$D$388,'Comparison tables'!$W$8)</f>
        <v>16.107110000000002</v>
      </c>
      <c r="X9">
        <f>SUMIFS('raw data'!$H$2:$H$388,'raw data'!$A$2:$A$388,'Comparison tables'!U9,'raw data'!$D$2:$D$388,'Comparison tables'!$X$8)/COUNTIFS('raw data'!$A$2:$A$388,'Comparison tables'!U9,'raw data'!$D$2:$D$388,'Comparison tables'!$X$8)</f>
        <v>16.177731000000001</v>
      </c>
      <c r="Y9">
        <f>SUMIFS('raw data'!$H$2:$H$388,'raw data'!$A$2:$A$388,'Comparison tables'!U9,'raw data'!$D$2:$D$388,'Comparison tables'!$Y$8)/COUNTIFS('raw data'!$A$2:$A$388,'Comparison tables'!U9,'raw data'!$D$2:$D$388,'Comparison tables'!$Y$8)</f>
        <v>52.101689999999984</v>
      </c>
      <c r="Z9" t="e">
        <f>SUMIFS('raw data'!$H$2:$H$388,'raw data'!$A$2:$A$388,'Comparison tables'!U9,'raw data'!$D$2:$D$388,'Comparison tables'!$Z$8)/COUNTIFS('raw data'!$A$2:$A$388,'Comparison tables'!U9,'raw data'!$D$2:$D$388,'Comparison tables'!$Z$8)</f>
        <v>#DIV/0!</v>
      </c>
      <c r="AA9">
        <f>SUMIFS('raw data'!$H$2:$H$388,'raw data'!$A$2:$A$388,'Comparison tables'!U9,'raw data'!$D$2:$D$388,'Comparison tables'!$AA$8)/COUNTIFS('raw data'!$A$2:$A$388,'Comparison tables'!U9,'raw data'!$D$2:$D$388,'Comparison tables'!$AA$8)</f>
        <v>28.313049999999997</v>
      </c>
      <c r="AC9">
        <f>MIN(V9:Y9,AA9)</f>
        <v>16.107110000000002</v>
      </c>
    </row>
    <row r="10" spans="2:29" x14ac:dyDescent="0.3">
      <c r="B10" s="2"/>
      <c r="C10" t="s">
        <v>12</v>
      </c>
      <c r="D10">
        <f>SUMIFS('raw data'!$F$2:$F$388,'raw data'!$A$2:$A$388,'Comparison tables'!C10,'raw data'!$D$2:$D$388,'Comparison tables'!$D$8)</f>
        <v>1215</v>
      </c>
      <c r="E10">
        <f>SUMIFS('raw data'!$F$2:$F$388,'raw data'!$A$2:$A$388,'Comparison tables'!C10,'raw data'!$D$2:$D$388,'Comparison tables'!$E$8)</f>
        <v>1266</v>
      </c>
      <c r="F10">
        <f>SUMIFS('raw data'!$F$2:$F$388,'raw data'!$A$2:$A$388,'Comparison tables'!C10,'raw data'!$D$2:$D$388,'Comparison tables'!$F$8)</f>
        <v>1182</v>
      </c>
      <c r="G10">
        <f>SUMIFS('raw data'!$F$2:$F$388,'raw data'!$A$2:$A$388,'Comparison tables'!C10,'raw data'!$D$2:$D$388,'Comparison tables'!$G$8)</f>
        <v>1187</v>
      </c>
      <c r="H10">
        <f>SUMIFS('raw data'!$F$2:$F$388,'raw data'!$A$2:$A$388,'Comparison tables'!C10,'raw data'!$D$2:$D$388,'Comparison tables'!$H$8)</f>
        <v>8813</v>
      </c>
      <c r="I10">
        <f>SUMIFS('raw data'!$F$2:$F$388,'raw data'!$A$2:$A$388,'Comparison tables'!C10,'raw data'!$D$2:$D$388,'Comparison tables'!$I$8)</f>
        <v>0</v>
      </c>
      <c r="K10" s="2"/>
      <c r="L10" t="s">
        <v>12</v>
      </c>
      <c r="M10">
        <f t="shared" ref="M10:M15" si="1">D10/9</f>
        <v>135</v>
      </c>
      <c r="N10">
        <f t="shared" si="0"/>
        <v>140.66666666666666</v>
      </c>
      <c r="O10">
        <f t="shared" si="0"/>
        <v>131.33333333333334</v>
      </c>
      <c r="P10">
        <f t="shared" si="0"/>
        <v>131.88888888888889</v>
      </c>
      <c r="Q10">
        <f t="shared" si="0"/>
        <v>979.22222222222217</v>
      </c>
      <c r="R10">
        <f t="shared" si="0"/>
        <v>0</v>
      </c>
      <c r="T10" s="2"/>
      <c r="U10" t="s">
        <v>12</v>
      </c>
      <c r="V10">
        <f>SUMIFS('raw data'!$H$2:$H$388,'raw data'!$A$2:$A$388,'Comparison tables'!U10,'raw data'!$D$2:$D$388,'Comparison tables'!$V$8)/COUNTIFS('raw data'!$A$2:$A$388,'Comparison tables'!U10,'raw data'!$D$2:$D$388,'Comparison tables'!$V$8)</f>
        <v>85.422870000000003</v>
      </c>
      <c r="W10">
        <f>SUMIFS('raw data'!$H$2:$H$388,'raw data'!$A$2:$A$388,'Comparison tables'!U10,'raw data'!$D$2:$D$388,'Comparison tables'!$W$8)/COUNTIFS('raw data'!$A$2:$A$388,'Comparison tables'!U10,'raw data'!$D$2:$D$388,'Comparison tables'!$W$8)</f>
        <v>83.142208000000011</v>
      </c>
      <c r="X10">
        <f>SUMIFS('raw data'!$H$2:$H$388,'raw data'!$A$2:$A$388,'Comparison tables'!U10,'raw data'!$D$2:$D$388,'Comparison tables'!$X$8)/COUNTIFS('raw data'!$A$2:$A$388,'Comparison tables'!U10,'raw data'!$D$2:$D$388,'Comparison tables'!$X$8)</f>
        <v>83.760257999999993</v>
      </c>
      <c r="Y10">
        <f>SUMIFS('raw data'!$H$2:$H$388,'raw data'!$A$2:$A$388,'Comparison tables'!U10,'raw data'!$D$2:$D$388,'Comparison tables'!$Y$8)/COUNTIFS('raw data'!$A$2:$A$388,'Comparison tables'!U10,'raw data'!$D$2:$D$388,'Comparison tables'!$Y$8)</f>
        <v>126.34636</v>
      </c>
      <c r="Z10">
        <f>SUMIFS('raw data'!$H$2:$H$388,'raw data'!$A$2:$A$388,'Comparison tables'!U10,'raw data'!$D$2:$D$388,'Comparison tables'!$Z$8)/COUNTIFS('raw data'!$A$2:$A$388,'Comparison tables'!U10,'raw data'!$D$2:$D$388,'Comparison tables'!$Z$8)</f>
        <v>134.4255728571429</v>
      </c>
      <c r="AA10">
        <f>SUMIFS('raw data'!$H$2:$H$388,'raw data'!$A$2:$A$388,'Comparison tables'!U10,'raw data'!$D$2:$D$388,'Comparison tables'!$AA$8)/COUNTIFS('raw data'!$A$2:$A$388,'Comparison tables'!U10,'raw data'!$D$2:$D$388,'Comparison tables'!$AA$8)</f>
        <v>105.8982</v>
      </c>
      <c r="AC10">
        <f t="shared" ref="AC10:AC16" si="2">MIN(V10:Y10,AA10)</f>
        <v>83.142208000000011</v>
      </c>
    </row>
    <row r="11" spans="2:29" x14ac:dyDescent="0.3">
      <c r="B11" s="2"/>
      <c r="C11" t="s">
        <v>14</v>
      </c>
      <c r="D11">
        <f>SUMIFS('raw data'!$F$2:$F$388,'raw data'!$A$2:$A$388,'Comparison tables'!C11,'raw data'!$D$2:$D$388,'Comparison tables'!$D$8)</f>
        <v>53595</v>
      </c>
      <c r="E11">
        <f>SUMIFS('raw data'!$F$2:$F$388,'raw data'!$A$2:$A$388,'Comparison tables'!C11,'raw data'!$D$2:$D$388,'Comparison tables'!$E$8)</f>
        <v>113128</v>
      </c>
      <c r="F11">
        <f>SUMIFS('raw data'!$F$2:$F$388,'raw data'!$A$2:$A$388,'Comparison tables'!C11,'raw data'!$D$2:$D$388,'Comparison tables'!$F$8)</f>
        <v>88593</v>
      </c>
      <c r="G11">
        <f>SUMIFS('raw data'!$F$2:$F$388,'raw data'!$A$2:$A$388,'Comparison tables'!C11,'raw data'!$D$2:$D$388,'Comparison tables'!$G$8)</f>
        <v>61994</v>
      </c>
      <c r="H11">
        <f>SUMIFS('raw data'!$F$2:$F$388,'raw data'!$A$2:$A$388,'Comparison tables'!C11,'raw data'!$D$2:$D$388,'Comparison tables'!$H$8)</f>
        <v>0</v>
      </c>
      <c r="I11">
        <f>SUMIFS('raw data'!$F$2:$F$388,'raw data'!$A$2:$A$388,'Comparison tables'!C11,'raw data'!$D$2:$D$388,'Comparison tables'!$I$8)</f>
        <v>100272</v>
      </c>
      <c r="K11" s="2"/>
      <c r="L11" t="s">
        <v>14</v>
      </c>
      <c r="M11">
        <f t="shared" si="1"/>
        <v>5955</v>
      </c>
      <c r="N11">
        <f t="shared" si="0"/>
        <v>12569.777777777777</v>
      </c>
      <c r="O11">
        <f t="shared" si="0"/>
        <v>9843.6666666666661</v>
      </c>
      <c r="P11">
        <f t="shared" si="0"/>
        <v>6888.2222222222226</v>
      </c>
      <c r="Q11">
        <f t="shared" si="0"/>
        <v>0</v>
      </c>
      <c r="R11">
        <f t="shared" si="0"/>
        <v>11141.333333333334</v>
      </c>
      <c r="T11" s="2"/>
      <c r="U11" t="s">
        <v>14</v>
      </c>
      <c r="V11">
        <f>SUMIFS('raw data'!$H$2:$H$388,'raw data'!$A$2:$A$388,'Comparison tables'!U11,'raw data'!$D$2:$D$388,'Comparison tables'!$V$8)/COUNTIFS('raw data'!$A$2:$A$388,'Comparison tables'!U11,'raw data'!$D$2:$D$388,'Comparison tables'!$V$8)</f>
        <v>346.94890000000004</v>
      </c>
      <c r="W11">
        <f>SUMIFS('raw data'!$H$2:$H$388,'raw data'!$A$2:$A$388,'Comparison tables'!U11,'raw data'!$D$2:$D$388,'Comparison tables'!$W$8)/COUNTIFS('raw data'!$A$2:$A$388,'Comparison tables'!U11,'raw data'!$D$2:$D$388,'Comparison tables'!$W$8)</f>
        <v>181.15176000000002</v>
      </c>
      <c r="X11">
        <f>SUMIFS('raw data'!$H$2:$H$388,'raw data'!$A$2:$A$388,'Comparison tables'!U11,'raw data'!$D$2:$D$388,'Comparison tables'!$X$8)/COUNTIFS('raw data'!$A$2:$A$388,'Comparison tables'!U11,'raw data'!$D$2:$D$388,'Comparison tables'!$X$8)</f>
        <v>137.8706</v>
      </c>
      <c r="Y11">
        <f>SUMIFS('raw data'!$H$2:$H$388,'raw data'!$A$2:$A$388,'Comparison tables'!U11,'raw data'!$D$2:$D$388,'Comparison tables'!$Y$8)/COUNTIFS('raw data'!$A$2:$A$388,'Comparison tables'!U11,'raw data'!$D$2:$D$388,'Comparison tables'!$Y$8)</f>
        <v>322.86349000000001</v>
      </c>
      <c r="Z11" t="e">
        <f>SUMIFS('raw data'!$H$2:$H$388,'raw data'!$A$2:$A$388,'Comparison tables'!U11,'raw data'!$D$2:$D$388,'Comparison tables'!$Z$8)/COUNTIFS('raw data'!$A$2:$A$388,'Comparison tables'!U11,'raw data'!$D$2:$D$388,'Comparison tables'!$Z$8)</f>
        <v>#DIV/0!</v>
      </c>
      <c r="AA11">
        <f>SUMIFS('raw data'!$H$2:$H$388,'raw data'!$A$2:$A$388,'Comparison tables'!U11,'raw data'!$D$2:$D$388,'Comparison tables'!$AA$8)/COUNTIFS('raw data'!$A$2:$A$388,'Comparison tables'!U11,'raw data'!$D$2:$D$388,'Comparison tables'!$AA$8)</f>
        <v>464.54777000000001</v>
      </c>
      <c r="AC11">
        <f t="shared" si="2"/>
        <v>137.8706</v>
      </c>
    </row>
    <row r="12" spans="2:29" x14ac:dyDescent="0.3">
      <c r="B12" s="2"/>
      <c r="C12" t="s">
        <v>15</v>
      </c>
      <c r="D12">
        <f>SUMIFS('raw data'!$F$2:$F$388,'raw data'!$A$2:$A$388,'Comparison tables'!C12,'raw data'!$D$2:$D$388,'Comparison tables'!$D$8)</f>
        <v>1832</v>
      </c>
      <c r="E12">
        <f>SUMIFS('raw data'!$F$2:$F$388,'raw data'!$A$2:$A$388,'Comparison tables'!C12,'raw data'!$D$2:$D$388,'Comparison tables'!$E$8)</f>
        <v>2178</v>
      </c>
      <c r="F12">
        <f>SUMIFS('raw data'!$F$2:$F$388,'raw data'!$A$2:$A$388,'Comparison tables'!C12,'raw data'!$D$2:$D$388,'Comparison tables'!$F$8)</f>
        <v>2061</v>
      </c>
      <c r="G12">
        <f>SUMIFS('raw data'!$F$2:$F$388,'raw data'!$A$2:$A$388,'Comparison tables'!C12,'raw data'!$D$2:$D$388,'Comparison tables'!$G$8)</f>
        <v>1566</v>
      </c>
      <c r="H12">
        <f>SUMIFS('raw data'!$F$2:$F$388,'raw data'!$A$2:$A$388,'Comparison tables'!C12,'raw data'!$D$2:$D$388,'Comparison tables'!$H$8)</f>
        <v>0</v>
      </c>
      <c r="I12">
        <f>SUMIFS('raw data'!$F$2:$F$388,'raw data'!$A$2:$A$388,'Comparison tables'!C12,'raw data'!$D$2:$D$388,'Comparison tables'!$I$8)</f>
        <v>2782</v>
      </c>
      <c r="K12" s="2"/>
      <c r="L12" t="s">
        <v>15</v>
      </c>
      <c r="M12">
        <f t="shared" si="1"/>
        <v>203.55555555555554</v>
      </c>
      <c r="N12">
        <f t="shared" si="0"/>
        <v>242</v>
      </c>
      <c r="O12">
        <f t="shared" si="0"/>
        <v>229</v>
      </c>
      <c r="P12">
        <f t="shared" si="0"/>
        <v>174</v>
      </c>
      <c r="Q12">
        <f t="shared" si="0"/>
        <v>0</v>
      </c>
      <c r="R12">
        <f t="shared" si="0"/>
        <v>309.11111111111109</v>
      </c>
      <c r="T12" s="2"/>
      <c r="U12" t="s">
        <v>15</v>
      </c>
      <c r="V12">
        <f>SUMIFS('raw data'!$H$2:$H$388,'raw data'!$A$2:$A$388,'Comparison tables'!U12,'raw data'!$D$2:$D$388,'Comparison tables'!$V$8)/COUNTIFS('raw data'!$A$2:$A$388,'Comparison tables'!U12,'raw data'!$D$2:$D$388,'Comparison tables'!$V$8)</f>
        <v>6.784622999999999</v>
      </c>
      <c r="W12">
        <f>SUMIFS('raw data'!$H$2:$H$388,'raw data'!$A$2:$A$388,'Comparison tables'!U12,'raw data'!$D$2:$D$388,'Comparison tables'!$W$8)/COUNTIFS('raw data'!$A$2:$A$388,'Comparison tables'!U12,'raw data'!$D$2:$D$388,'Comparison tables'!$W$8)</f>
        <v>3.8918550000000005</v>
      </c>
      <c r="X12">
        <f>SUMIFS('raw data'!$H$2:$H$388,'raw data'!$A$2:$A$388,'Comparison tables'!U12,'raw data'!$D$2:$D$388,'Comparison tables'!$X$8)/COUNTIFS('raw data'!$A$2:$A$388,'Comparison tables'!U12,'raw data'!$D$2:$D$388,'Comparison tables'!$X$8)</f>
        <v>3.7074039999999995</v>
      </c>
      <c r="Y12">
        <f>SUMIFS('raw data'!$H$2:$H$388,'raw data'!$A$2:$A$388,'Comparison tables'!U12,'raw data'!$D$2:$D$388,'Comparison tables'!$Y$8)/COUNTIFS('raw data'!$A$2:$A$388,'Comparison tables'!U12,'raw data'!$D$2:$D$388,'Comparison tables'!$Y$8)</f>
        <v>47.550012000000002</v>
      </c>
      <c r="Z12" t="e">
        <f>SUMIFS('raw data'!$H$2:$H$388,'raw data'!$A$2:$A$388,'Comparison tables'!U12,'raw data'!$D$2:$D$388,'Comparison tables'!$Z$8)/COUNTIFS('raw data'!$A$2:$A$388,'Comparison tables'!U12,'raw data'!$D$2:$D$388,'Comparison tables'!$Z$8)</f>
        <v>#DIV/0!</v>
      </c>
      <c r="AA12">
        <f>SUMIFS('raw data'!$H$2:$H$388,'raw data'!$A$2:$A$388,'Comparison tables'!U12,'raw data'!$D$2:$D$388,'Comparison tables'!$AA$8)/COUNTIFS('raw data'!$A$2:$A$388,'Comparison tables'!U12,'raw data'!$D$2:$D$388,'Comparison tables'!$AA$8)</f>
        <v>37.791904999999993</v>
      </c>
      <c r="AC12">
        <f t="shared" si="2"/>
        <v>3.7074039999999995</v>
      </c>
    </row>
    <row r="13" spans="2:29" x14ac:dyDescent="0.3">
      <c r="B13" s="2"/>
      <c r="C13" t="s">
        <v>8</v>
      </c>
      <c r="D13">
        <f>SUMIFS('raw data'!$F$2:$F$388,'raw data'!$A$2:$A$388,'Comparison tables'!C13,'raw data'!$D$2:$D$388,'Comparison tables'!$D$8)</f>
        <v>1570</v>
      </c>
      <c r="E13">
        <f>SUMIFS('raw data'!$F$2:$F$388,'raw data'!$A$2:$A$388,'Comparison tables'!C13,'raw data'!$D$2:$D$388,'Comparison tables'!$E$8)</f>
        <v>1703</v>
      </c>
      <c r="F13">
        <f>SUMIFS('raw data'!$F$2:$F$388,'raw data'!$A$2:$A$388,'Comparison tables'!C13,'raw data'!$D$2:$D$388,'Comparison tables'!$F$8)</f>
        <v>1514</v>
      </c>
      <c r="G13">
        <f>SUMIFS('raw data'!$F$2:$F$388,'raw data'!$A$2:$A$388,'Comparison tables'!C13,'raw data'!$D$2:$D$388,'Comparison tables'!$G$8)</f>
        <v>1524</v>
      </c>
      <c r="H13">
        <f>SUMIFS('raw data'!$F$2:$F$388,'raw data'!$A$2:$A$388,'Comparison tables'!C13,'raw data'!$D$2:$D$388,'Comparison tables'!$H$8)</f>
        <v>0</v>
      </c>
      <c r="I13">
        <f>SUMIFS('raw data'!$F$2:$F$388,'raw data'!$A$2:$A$388,'Comparison tables'!C13,'raw data'!$D$2:$D$388,'Comparison tables'!$I$8)</f>
        <v>0</v>
      </c>
      <c r="K13" s="2"/>
      <c r="L13" t="s">
        <v>8</v>
      </c>
      <c r="M13">
        <f t="shared" si="1"/>
        <v>174.44444444444446</v>
      </c>
      <c r="N13">
        <f t="shared" si="0"/>
        <v>189.22222222222223</v>
      </c>
      <c r="O13">
        <f t="shared" si="0"/>
        <v>168.22222222222223</v>
      </c>
      <c r="P13">
        <f t="shared" si="0"/>
        <v>169.33333333333334</v>
      </c>
      <c r="Q13">
        <f t="shared" si="0"/>
        <v>0</v>
      </c>
      <c r="R13">
        <f t="shared" si="0"/>
        <v>0</v>
      </c>
      <c r="T13" s="2"/>
      <c r="U13" t="s">
        <v>8</v>
      </c>
      <c r="V13">
        <f>SUMIFS('raw data'!$H$2:$H$388,'raw data'!$A$2:$A$388,'Comparison tables'!U13,'raw data'!$D$2:$D$388,'Comparison tables'!$V$8)/COUNTIFS('raw data'!$A$2:$A$388,'Comparison tables'!U13,'raw data'!$D$2:$D$388,'Comparison tables'!$V$8)</f>
        <v>48.081135000000003</v>
      </c>
      <c r="W13">
        <f>SUMIFS('raw data'!$H$2:$H$388,'raw data'!$A$2:$A$388,'Comparison tables'!U13,'raw data'!$D$2:$D$388,'Comparison tables'!$W$8)/COUNTIFS('raw data'!$A$2:$A$388,'Comparison tables'!U13,'raw data'!$D$2:$D$388,'Comparison tables'!$W$8)</f>
        <v>45.79294800000001</v>
      </c>
      <c r="X13">
        <f>SUMIFS('raw data'!$H$2:$H$388,'raw data'!$A$2:$A$388,'Comparison tables'!U13,'raw data'!$D$2:$D$388,'Comparison tables'!$X$8)/COUNTIFS('raw data'!$A$2:$A$388,'Comparison tables'!U13,'raw data'!$D$2:$D$388,'Comparison tables'!$X$8)</f>
        <v>45.532204</v>
      </c>
      <c r="Y13">
        <f>SUMIFS('raw data'!$H$2:$H$388,'raw data'!$A$2:$A$388,'Comparison tables'!U13,'raw data'!$D$2:$D$388,'Comparison tables'!$Y$8)/COUNTIFS('raw data'!$A$2:$A$388,'Comparison tables'!U13,'raw data'!$D$2:$D$388,'Comparison tables'!$Y$8)</f>
        <v>82.038290000000003</v>
      </c>
      <c r="Z13" t="e">
        <f>SUMIFS('raw data'!$H$2:$H$388,'raw data'!$A$2:$A$388,'Comparison tables'!U13,'raw data'!$D$2:$D$388,'Comparison tables'!$Z$8)/COUNTIFS('raw data'!$A$2:$A$388,'Comparison tables'!U13,'raw data'!$D$2:$D$388,'Comparison tables'!$Z$8)</f>
        <v>#DIV/0!</v>
      </c>
      <c r="AA13">
        <f>SUMIFS('raw data'!$H$2:$H$388,'raw data'!$A$2:$A$388,'Comparison tables'!U13,'raw data'!$D$2:$D$388,'Comparison tables'!$AA$8)/COUNTIFS('raw data'!$A$2:$A$388,'Comparison tables'!U13,'raw data'!$D$2:$D$388,'Comparison tables'!$AA$8)</f>
        <v>86.538399999999996</v>
      </c>
      <c r="AC13">
        <f t="shared" si="2"/>
        <v>45.532204</v>
      </c>
    </row>
    <row r="14" spans="2:29" x14ac:dyDescent="0.3">
      <c r="B14" s="2"/>
      <c r="C14" t="s">
        <v>10</v>
      </c>
      <c r="D14">
        <f>SUMIFS('raw data'!$F$2:$F$388,'raw data'!$A$2:$A$388,'Comparison tables'!C14,'raw data'!$D$2:$D$388,'Comparison tables'!$D$8)</f>
        <v>751</v>
      </c>
      <c r="E14">
        <f>SUMIFS('raw data'!$F$2:$F$388,'raw data'!$A$2:$A$388,'Comparison tables'!C14,'raw data'!$D$2:$D$388,'Comparison tables'!$E$8)</f>
        <v>545</v>
      </c>
      <c r="F14">
        <f>SUMIFS('raw data'!$F$2:$F$388,'raw data'!$A$2:$A$388,'Comparison tables'!C14,'raw data'!$D$2:$D$388,'Comparison tables'!$F$8)</f>
        <v>763</v>
      </c>
      <c r="G14">
        <f>SUMIFS('raw data'!$F$2:$F$388,'raw data'!$A$2:$A$388,'Comparison tables'!C14,'raw data'!$D$2:$D$388,'Comparison tables'!$G$8)</f>
        <v>420</v>
      </c>
      <c r="H14">
        <f>SUMIFS('raw data'!$F$2:$F$388,'raw data'!$A$2:$A$388,'Comparison tables'!C14,'raw data'!$D$2:$D$388,'Comparison tables'!$H$8)</f>
        <v>0</v>
      </c>
      <c r="I14">
        <f>SUMIFS('raw data'!$F$2:$F$388,'raw data'!$A$2:$A$388,'Comparison tables'!C14,'raw data'!$D$2:$D$388,'Comparison tables'!$I$8)</f>
        <v>0</v>
      </c>
      <c r="K14" s="2"/>
      <c r="L14" t="s">
        <v>10</v>
      </c>
      <c r="M14">
        <f t="shared" si="1"/>
        <v>83.444444444444443</v>
      </c>
      <c r="N14">
        <f t="shared" si="0"/>
        <v>60.555555555555557</v>
      </c>
      <c r="O14">
        <f t="shared" si="0"/>
        <v>84.777777777777771</v>
      </c>
      <c r="P14">
        <f t="shared" si="0"/>
        <v>46.666666666666664</v>
      </c>
      <c r="Q14">
        <f t="shared" si="0"/>
        <v>0</v>
      </c>
      <c r="R14">
        <f t="shared" si="0"/>
        <v>0</v>
      </c>
      <c r="T14" s="2"/>
      <c r="U14" t="s">
        <v>10</v>
      </c>
      <c r="V14">
        <f>SUMIFS('raw data'!$H$2:$H$388,'raw data'!$A$2:$A$388,'Comparison tables'!U14,'raw data'!$D$2:$D$388,'Comparison tables'!$V$8)/COUNTIFS('raw data'!$A$2:$A$388,'Comparison tables'!U14,'raw data'!$D$2:$D$388,'Comparison tables'!$V$8)</f>
        <v>9.9961960000000012</v>
      </c>
      <c r="W14">
        <f>SUMIFS('raw data'!$H$2:$H$388,'raw data'!$A$2:$A$388,'Comparison tables'!U14,'raw data'!$D$2:$D$388,'Comparison tables'!$W$8)/COUNTIFS('raw data'!$A$2:$A$388,'Comparison tables'!U14,'raw data'!$D$2:$D$388,'Comparison tables'!$W$8)</f>
        <v>9.7245893999999993</v>
      </c>
      <c r="X14">
        <f>SUMIFS('raw data'!$H$2:$H$388,'raw data'!$A$2:$A$388,'Comparison tables'!U14,'raw data'!$D$2:$D$388,'Comparison tables'!$X$8)/COUNTIFS('raw data'!$A$2:$A$388,'Comparison tables'!U14,'raw data'!$D$2:$D$388,'Comparison tables'!$X$8)</f>
        <v>14.190860999999998</v>
      </c>
      <c r="Y14">
        <f>SUMIFS('raw data'!$H$2:$H$388,'raw data'!$A$2:$A$388,'Comparison tables'!U14,'raw data'!$D$2:$D$388,'Comparison tables'!$Y$8)/COUNTIFS('raw data'!$A$2:$A$388,'Comparison tables'!U14,'raw data'!$D$2:$D$388,'Comparison tables'!$Y$8)</f>
        <v>51.996327000000008</v>
      </c>
      <c r="Z14" t="e">
        <f>SUMIFS('raw data'!$H$2:$H$388,'raw data'!$A$2:$A$388,'Comparison tables'!U14,'raw data'!$D$2:$D$388,'Comparison tables'!$Z$8)/COUNTIFS('raw data'!$A$2:$A$388,'Comparison tables'!U14,'raw data'!$D$2:$D$388,'Comparison tables'!$Z$8)</f>
        <v>#DIV/0!</v>
      </c>
      <c r="AA14">
        <f>SUMIFS('raw data'!$H$2:$H$388,'raw data'!$A$2:$A$388,'Comparison tables'!U14,'raw data'!$D$2:$D$388,'Comparison tables'!$AA$8)/COUNTIFS('raw data'!$A$2:$A$388,'Comparison tables'!U14,'raw data'!$D$2:$D$388,'Comparison tables'!$AA$8)</f>
        <v>57.608339999999998</v>
      </c>
      <c r="AC14">
        <f t="shared" si="2"/>
        <v>9.7245893999999993</v>
      </c>
    </row>
    <row r="15" spans="2:29" x14ac:dyDescent="0.3">
      <c r="B15" s="2"/>
      <c r="C15" t="s">
        <v>13</v>
      </c>
      <c r="D15">
        <f>SUMIFS('raw data'!$F$2:$F$388,'raw data'!$A$2:$A$388,'Comparison tables'!C15,'raw data'!$D$2:$D$388,'Comparison tables'!$D$8)</f>
        <v>536</v>
      </c>
      <c r="E15">
        <f>SUMIFS('raw data'!$F$2:$F$388,'raw data'!$A$2:$A$388,'Comparison tables'!C15,'raw data'!$D$2:$D$388,'Comparison tables'!$E$8)</f>
        <v>597</v>
      </c>
      <c r="F15">
        <f>SUMIFS('raw data'!$F$2:$F$388,'raw data'!$A$2:$A$388,'Comparison tables'!C15,'raw data'!$D$2:$D$388,'Comparison tables'!$F$8)</f>
        <v>0</v>
      </c>
      <c r="G15">
        <f>SUMIFS('raw data'!$F$2:$F$388,'raw data'!$A$2:$A$388,'Comparison tables'!C15,'raw data'!$D$2:$D$388,'Comparison tables'!$G$8)</f>
        <v>506</v>
      </c>
      <c r="H15">
        <f>SUMIFS('raw data'!$F$2:$F$388,'raw data'!$A$2:$A$388,'Comparison tables'!C15,'raw data'!$D$2:$D$388,'Comparison tables'!$H$8)</f>
        <v>0</v>
      </c>
      <c r="I15">
        <f>SUMIFS('raw data'!$F$2:$F$388,'raw data'!$A$2:$A$388,'Comparison tables'!C15,'raw data'!$D$2:$D$388,'Comparison tables'!$I$8)</f>
        <v>800</v>
      </c>
      <c r="K15" s="2"/>
      <c r="L15" t="s">
        <v>13</v>
      </c>
      <c r="M15">
        <f t="shared" si="1"/>
        <v>59.555555555555557</v>
      </c>
      <c r="N15">
        <f t="shared" si="0"/>
        <v>66.333333333333329</v>
      </c>
      <c r="O15">
        <f t="shared" si="0"/>
        <v>0</v>
      </c>
      <c r="P15">
        <f t="shared" si="0"/>
        <v>56.222222222222221</v>
      </c>
      <c r="Q15">
        <f t="shared" si="0"/>
        <v>0</v>
      </c>
      <c r="R15">
        <f t="shared" si="0"/>
        <v>88.888888888888886</v>
      </c>
      <c r="T15" s="2"/>
      <c r="U15" t="s">
        <v>13</v>
      </c>
      <c r="V15">
        <f>SUMIFS('raw data'!$H$2:$H$388,'raw data'!$A$2:$A$388,'Comparison tables'!U15,'raw data'!$D$2:$D$388,'Comparison tables'!$V$8)/COUNTIFS('raw data'!$A$2:$A$388,'Comparison tables'!U15,'raw data'!$D$2:$D$388,'Comparison tables'!$V$8)</f>
        <v>134.196459</v>
      </c>
      <c r="W15">
        <f>SUMIFS('raw data'!$H$2:$H$388,'raw data'!$A$2:$A$388,'Comparison tables'!U15,'raw data'!$D$2:$D$388,'Comparison tables'!$W$8)/COUNTIFS('raw data'!$A$2:$A$388,'Comparison tables'!U15,'raw data'!$D$2:$D$388,'Comparison tables'!$W$8)</f>
        <v>143.77511619999999</v>
      </c>
      <c r="X15" t="e">
        <f>SUMIFS('raw data'!$H$2:$H$388,'raw data'!$A$2:$A$388,'Comparison tables'!U15,'raw data'!$D$2:$D$388,'Comparison tables'!$X$8)/COUNTIFS('raw data'!$A$2:$A$388,'Comparison tables'!U15,'raw data'!$D$2:$D$388,'Comparison tables'!$X$8)</f>
        <v>#DIV/0!</v>
      </c>
      <c r="Y15">
        <f>SUMIFS('raw data'!$H$2:$H$388,'raw data'!$A$2:$A$388,'Comparison tables'!U15,'raw data'!$D$2:$D$388,'Comparison tables'!$Y$8)/COUNTIFS('raw data'!$A$2:$A$388,'Comparison tables'!U15,'raw data'!$D$2:$D$388,'Comparison tables'!$Y$8)</f>
        <v>182.28464</v>
      </c>
      <c r="Z15" t="e">
        <f>SUMIFS('raw data'!$H$2:$H$388,'raw data'!$A$2:$A$388,'Comparison tables'!U15,'raw data'!$D$2:$D$388,'Comparison tables'!$Z$8)/COUNTIFS('raw data'!$A$2:$A$388,'Comparison tables'!U15,'raw data'!$D$2:$D$388,'Comparison tables'!$Z$8)</f>
        <v>#DIV/0!</v>
      </c>
      <c r="AA15">
        <f>SUMIFS('raw data'!$H$2:$H$388,'raw data'!$A$2:$A$388,'Comparison tables'!U15,'raw data'!$D$2:$D$388,'Comparison tables'!$AA$8)/COUNTIFS('raw data'!$A$2:$A$388,'Comparison tables'!U15,'raw data'!$D$2:$D$388,'Comparison tables'!$AA$8)</f>
        <v>203.29651000000001</v>
      </c>
      <c r="AC15">
        <f>MIN(V15:W15,Y15,AA15)</f>
        <v>134.196459</v>
      </c>
    </row>
    <row r="17" spans="11:28" x14ac:dyDescent="0.3">
      <c r="V17">
        <f>MIN(V9:V15)</f>
        <v>6.784622999999999</v>
      </c>
      <c r="W17">
        <f t="shared" ref="W17:AA17" si="3">MIN(W9:W15)</f>
        <v>3.8918550000000005</v>
      </c>
      <c r="X17">
        <f>MIN(X9:X14)</f>
        <v>3.7074039999999995</v>
      </c>
      <c r="Y17">
        <f t="shared" si="3"/>
        <v>47.550012000000002</v>
      </c>
      <c r="Z17">
        <f>Z10</f>
        <v>134.4255728571429</v>
      </c>
      <c r="AA17">
        <f t="shared" si="3"/>
        <v>28.313049999999997</v>
      </c>
    </row>
    <row r="19" spans="11:28" x14ac:dyDescent="0.3">
      <c r="L19" t="s">
        <v>22</v>
      </c>
    </row>
    <row r="20" spans="11:28" x14ac:dyDescent="0.3">
      <c r="M20" s="1" t="s">
        <v>16</v>
      </c>
      <c r="N20" s="1"/>
      <c r="O20" s="1"/>
      <c r="P20" s="1"/>
      <c r="Q20" s="1"/>
      <c r="R20" s="1"/>
      <c r="V20" t="s">
        <v>23</v>
      </c>
    </row>
    <row r="21" spans="11:28" x14ac:dyDescent="0.3"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W21" s="1" t="s">
        <v>16</v>
      </c>
      <c r="X21" s="1"/>
      <c r="Y21" s="1"/>
      <c r="Z21" s="1"/>
      <c r="AA21" s="1"/>
      <c r="AB21" s="1"/>
    </row>
    <row r="22" spans="11:28" x14ac:dyDescent="0.3">
      <c r="K22" s="2" t="s">
        <v>0</v>
      </c>
      <c r="L22" t="s">
        <v>7</v>
      </c>
      <c r="M22">
        <f>M9/SUMIFS('raw data'!$G$2:$G$388,'raw data'!$A$2:$A$388,'Comparison tables'!L22,'raw data'!$D$2:$D$388,'Comparison tables'!$M$21)</f>
        <v>17.394908283455326</v>
      </c>
      <c r="N22">
        <f>N9/SUMIFS('raw data'!$G$2:$G$388,'raw data'!$A$2:$A$388,'Comparison tables'!L22,'raw data'!$D$2:$D$388,'Comparison tables'!$M$21)</f>
        <v>20.571369796086298</v>
      </c>
      <c r="O22">
        <f>O9/SUMIFS('raw data'!$G$2:$G$388,'raw data'!$A$2:$A$388,'Comparison tables'!L22,'raw data'!$D$2:$D$388,'Comparison tables'!$O$21)</f>
        <v>29.611317908381427</v>
      </c>
      <c r="P22">
        <f>P9/SUMIFS('raw data'!$G$2:$G$388,'raw data'!$A$2:$A$388,'Comparison tables'!L22,'raw data'!$D$2:$D$388,'Comparison tables'!$P$21)</f>
        <v>16.796851041077023</v>
      </c>
      <c r="Q22" t="e">
        <f>Q9/SUMIFS('raw data'!$G$2:$G$388,'raw data'!$A$2:$A$388,'Comparison tables'!L22,'raw data'!$D$2:$D$388,'Comparison tables'!$Q$21)</f>
        <v>#DIV/0!</v>
      </c>
      <c r="R22">
        <f>R9/SUMIFS('raw data'!$G$2:$G$388,'raw data'!$A$2:$A$388,'Comparison tables'!L22,'raw data'!$D$2:$D$388,'Comparison tables'!$R$21)</f>
        <v>32.084398789764016</v>
      </c>
      <c r="W22" t="s">
        <v>8</v>
      </c>
      <c r="X22" t="s">
        <v>9</v>
      </c>
      <c r="Y22" t="s">
        <v>10</v>
      </c>
      <c r="Z22" t="s">
        <v>11</v>
      </c>
      <c r="AA22" t="s">
        <v>12</v>
      </c>
      <c r="AB22" t="s">
        <v>13</v>
      </c>
    </row>
    <row r="23" spans="11:28" x14ac:dyDescent="0.3">
      <c r="K23" s="2"/>
      <c r="L23" t="s">
        <v>12</v>
      </c>
      <c r="M23">
        <f>M10/SUMIFS('raw data'!$G$2:$G$388,'raw data'!$A$2:$A$388,'Comparison tables'!L23,'raw data'!$D$2:$D$388,'Comparison tables'!$M$21)</f>
        <v>26.299896748553508</v>
      </c>
      <c r="N23">
        <f>N10/SUMIFS('raw data'!$G$2:$G$388,'raw data'!$A$2:$A$388,'Comparison tables'!L23,'raw data'!$D$2:$D$388,'Comparison tables'!$M$21)</f>
        <v>27.403843031826121</v>
      </c>
      <c r="O23">
        <f>O10/SUMIFS('raw data'!$G$2:$G$388,'raw data'!$A$2:$A$388,'Comparison tables'!L23,'raw data'!$D$2:$D$388,'Comparison tables'!$O$21)</f>
        <v>30.215979835971716</v>
      </c>
      <c r="P23">
        <f>P10/SUMIFS('raw data'!$G$2:$G$388,'raw data'!$A$2:$A$388,'Comparison tables'!L23,'raw data'!$D$2:$D$388,'Comparison tables'!$P$21)</f>
        <v>25.519811909311485</v>
      </c>
      <c r="Q23">
        <f>Q10/SUMIFS('raw data'!$G$2:$G$388,'raw data'!$A$2:$A$388,'Comparison tables'!L23,'raw data'!$D$2:$D$388,'Comparison tables'!$Q$21)</f>
        <v>27.059613396819429</v>
      </c>
      <c r="R23" t="e">
        <f>R10/SUMIFS('raw data'!$G$2:$G$388,'raw data'!$A$2:$A$388,'Comparison tables'!L23,'raw data'!$D$2:$D$388,'Comparison tables'!$R$21)</f>
        <v>#DIV/0!</v>
      </c>
      <c r="U23" s="2" t="s">
        <v>0</v>
      </c>
      <c r="V23" t="s">
        <v>7</v>
      </c>
      <c r="W23">
        <f>M9/V9</f>
        <v>4.0207997017475678</v>
      </c>
      <c r="X23">
        <f t="shared" ref="X23:AB29" si="4">N9/W9</f>
        <v>5.6289841359912893</v>
      </c>
      <c r="Y23">
        <f t="shared" si="4"/>
        <v>5.27474052655056</v>
      </c>
      <c r="Z23">
        <f t="shared" si="4"/>
        <v>1.2241019010665066</v>
      </c>
      <c r="AA23" t="e">
        <f t="shared" si="4"/>
        <v>#DIV/0!</v>
      </c>
      <c r="AB23">
        <f t="shared" si="4"/>
        <v>3.6378984249312598</v>
      </c>
    </row>
    <row r="24" spans="11:28" x14ac:dyDescent="0.3">
      <c r="K24" s="2"/>
      <c r="L24" t="s">
        <v>14</v>
      </c>
      <c r="M24">
        <f>M11/SUMIFS('raw data'!$G$2:$G$388,'raw data'!$A$2:$A$388,'Comparison tables'!L24,'raw data'!$D$2:$D$388,'Comparison tables'!$M$21)</f>
        <v>3.1463637703740922E-2</v>
      </c>
      <c r="N24">
        <f>N11/SUMIFS('raw data'!$G$2:$G$388,'raw data'!$A$2:$A$388,'Comparison tables'!L24,'raw data'!$D$2:$D$388,'Comparison tables'!$M$21)</f>
        <v>6.6413255082541339E-2</v>
      </c>
      <c r="O24">
        <f>O11/SUMIFS('raw data'!$G$2:$G$388,'raw data'!$A$2:$A$388,'Comparison tables'!L24,'raw data'!$D$2:$D$388,'Comparison tables'!$O$21)</f>
        <v>9.9443130591382045E-2</v>
      </c>
      <c r="P24">
        <f>P11/SUMIFS('raw data'!$G$2:$G$388,'raw data'!$A$2:$A$388,'Comparison tables'!L24,'raw data'!$D$2:$D$388,'Comparison tables'!$P$21)</f>
        <v>3.6480633911183648E-2</v>
      </c>
      <c r="Q24" t="e">
        <f>Q11/SUMIFS('raw data'!$G$2:$G$388,'raw data'!$A$2:$A$388,'Comparison tables'!L24,'raw data'!$D$2:$D$388,'Comparison tables'!$Q$21)</f>
        <v>#DIV/0!</v>
      </c>
      <c r="R24">
        <f>R11/SUMIFS('raw data'!$G$2:$G$388,'raw data'!$A$2:$A$388,'Comparison tables'!L24,'raw data'!$D$2:$D$388,'Comparison tables'!$R$21)</f>
        <v>7.0484165313878494E-2</v>
      </c>
      <c r="U24" s="2"/>
      <c r="V24" t="s">
        <v>12</v>
      </c>
      <c r="W24">
        <f t="shared" ref="W24:W29" si="5">M10/V10</f>
        <v>1.5803730312502962</v>
      </c>
      <c r="X24">
        <f t="shared" si="4"/>
        <v>1.6918803343142708</v>
      </c>
      <c r="Y24">
        <f t="shared" si="4"/>
        <v>1.5679671537465101</v>
      </c>
      <c r="Z24">
        <f t="shared" si="4"/>
        <v>1.0438677369802254</v>
      </c>
      <c r="AA24">
        <f t="shared" si="4"/>
        <v>7.2844935781889051</v>
      </c>
      <c r="AB24">
        <f t="shared" si="4"/>
        <v>0</v>
      </c>
    </row>
    <row r="25" spans="11:28" x14ac:dyDescent="0.3">
      <c r="K25" s="2"/>
      <c r="L25" t="s">
        <v>15</v>
      </c>
      <c r="M25">
        <f>M12/SUMIFS('raw data'!$G$2:$G$388,'raw data'!$A$2:$A$388,'Comparison tables'!L25,'raw data'!$D$2:$D$388,'Comparison tables'!$M$21)</f>
        <v>4.3481630138655838</v>
      </c>
      <c r="N25">
        <f>N12/SUMIFS('raw data'!$G$2:$G$388,'raw data'!$A$2:$A$388,'Comparison tables'!L25,'raw data'!$D$2:$D$388,'Comparison tables'!$M$21)</f>
        <v>5.169377207532337</v>
      </c>
      <c r="O25">
        <f>O12/SUMIFS('raw data'!$G$2:$G$388,'raw data'!$A$2:$A$388,'Comparison tables'!L25,'raw data'!$D$2:$D$388,'Comparison tables'!$O$21)</f>
        <v>8.696510762406767</v>
      </c>
      <c r="P25">
        <f>P12/SUMIFS('raw data'!$G$2:$G$388,'raw data'!$A$2:$A$388,'Comparison tables'!L25,'raw data'!$D$2:$D$388,'Comparison tables'!$P$21)</f>
        <v>3.6868070153580934</v>
      </c>
      <c r="Q25" t="e">
        <f>Q12/SUMIFS('raw data'!$G$2:$G$388,'raw data'!$A$2:$A$388,'Comparison tables'!L25,'raw data'!$D$2:$D$388,'Comparison tables'!$Q$21)</f>
        <v>#DIV/0!</v>
      </c>
      <c r="R25">
        <f>R12/SUMIFS('raw data'!$G$2:$G$388,'raw data'!$A$2:$A$388,'Comparison tables'!L25,'raw data'!$D$2:$D$388,'Comparison tables'!$R$21)</f>
        <v>9.972748085730645</v>
      </c>
      <c r="U25" s="2"/>
      <c r="V25" t="s">
        <v>14</v>
      </c>
      <c r="W25">
        <f t="shared" si="5"/>
        <v>17.163910881400689</v>
      </c>
      <c r="X25">
        <f t="shared" si="4"/>
        <v>69.388107395576924</v>
      </c>
      <c r="Y25">
        <f t="shared" si="4"/>
        <v>71.397866308456386</v>
      </c>
      <c r="Z25">
        <f t="shared" si="4"/>
        <v>21.33478214654194</v>
      </c>
      <c r="AA25" t="e">
        <f t="shared" si="4"/>
        <v>#DIV/0!</v>
      </c>
      <c r="AB25">
        <f t="shared" si="4"/>
        <v>23.983181177111955</v>
      </c>
    </row>
    <row r="26" spans="11:28" x14ac:dyDescent="0.3">
      <c r="K26" s="2"/>
      <c r="L26" t="s">
        <v>8</v>
      </c>
      <c r="M26">
        <f>M13/SUMIFS('raw data'!$G$2:$G$388,'raw data'!$A$2:$A$388,'Comparison tables'!L26,'raw data'!$D$2:$D$388,'Comparison tables'!$M$21)</f>
        <v>16.46309576876418</v>
      </c>
      <c r="N26">
        <f>N13/SUMIFS('raw data'!$G$2:$G$388,'raw data'!$A$2:$A$388,'Comparison tables'!L26,'raw data'!$D$2:$D$388,'Comparison tables'!$M$21)</f>
        <v>17.857740187391975</v>
      </c>
      <c r="O26">
        <f>O13/SUMIFS('raw data'!$G$2:$G$388,'raw data'!$A$2:$A$388,'Comparison tables'!L26,'raw data'!$D$2:$D$388,'Comparison tables'!$O$21)</f>
        <v>18.696034110556123</v>
      </c>
      <c r="P26">
        <f>P13/SUMIFS('raw data'!$G$2:$G$388,'raw data'!$A$2:$A$388,'Comparison tables'!L26,'raw data'!$D$2:$D$388,'Comparison tables'!$P$21)</f>
        <v>21.980483061787833</v>
      </c>
      <c r="Q26" t="e">
        <f>Q13/SUMIFS('raw data'!$G$2:$G$388,'raw data'!$A$2:$A$388,'Comparison tables'!L26,'raw data'!$D$2:$D$388,'Comparison tables'!$Q$21)</f>
        <v>#DIV/0!</v>
      </c>
      <c r="R26" t="e">
        <f>R13/SUMIFS('raw data'!$G$2:$G$388,'raw data'!$A$2:$A$388,'Comparison tables'!L26,'raw data'!$D$2:$D$388,'Comparison tables'!$R$21)</f>
        <v>#DIV/0!</v>
      </c>
      <c r="U26" s="2"/>
      <c r="V26" t="s">
        <v>15</v>
      </c>
      <c r="W26">
        <f t="shared" si="5"/>
        <v>30.002485850069426</v>
      </c>
      <c r="X26">
        <f t="shared" si="4"/>
        <v>62.181144980992343</v>
      </c>
      <c r="Y26">
        <f t="shared" si="4"/>
        <v>61.76828853828718</v>
      </c>
      <c r="Z26">
        <f t="shared" si="4"/>
        <v>3.6593050702069223</v>
      </c>
      <c r="AA26" t="e">
        <f t="shared" si="4"/>
        <v>#DIV/0!</v>
      </c>
      <c r="AB26">
        <f t="shared" si="4"/>
        <v>8.1792942459796922</v>
      </c>
    </row>
    <row r="27" spans="11:28" x14ac:dyDescent="0.3">
      <c r="K27" s="2"/>
      <c r="L27" t="s">
        <v>10</v>
      </c>
      <c r="M27">
        <f>M14/SUMIFS('raw data'!$G$2:$G$388,'raw data'!$A$2:$A$388,'Comparison tables'!L27,'raw data'!$D$2:$D$388,'Comparison tables'!$M$21)</f>
        <v>24.516798708072439</v>
      </c>
      <c r="N27">
        <f>N14/SUMIFS('raw data'!$G$2:$G$388,'raw data'!$A$2:$A$388,'Comparison tables'!L27,'raw data'!$D$2:$D$388,'Comparison tables'!$M$21)</f>
        <v>17.791817970571877</v>
      </c>
      <c r="O27">
        <f>O14/SUMIFS('raw data'!$G$2:$G$388,'raw data'!$A$2:$A$388,'Comparison tables'!L27,'raw data'!$D$2:$D$388,'Comparison tables'!$O$21)</f>
        <v>25.743071394039273</v>
      </c>
      <c r="P27">
        <f>P14/SUMIFS('raw data'!$G$2:$G$388,'raw data'!$A$2:$A$388,'Comparison tables'!L27,'raw data'!$D$2:$D$388,'Comparison tables'!$P$21)</f>
        <v>20.10618940317649</v>
      </c>
      <c r="Q27" t="e">
        <f>Q14/SUMIFS('raw data'!$G$2:$G$388,'raw data'!$A$2:$A$388,'Comparison tables'!L27,'raw data'!$D$2:$D$388,'Comparison tables'!$Q$21)</f>
        <v>#DIV/0!</v>
      </c>
      <c r="R27" t="e">
        <f>R14/SUMIFS('raw data'!$G$2:$G$388,'raw data'!$A$2:$A$388,'Comparison tables'!L27,'raw data'!$D$2:$D$388,'Comparison tables'!$R$21)</f>
        <v>#DIV/0!</v>
      </c>
      <c r="U27" s="2"/>
      <c r="V27" t="s">
        <v>8</v>
      </c>
      <c r="W27">
        <f t="shared" si="5"/>
        <v>3.6281265915300138</v>
      </c>
      <c r="X27">
        <f t="shared" si="4"/>
        <v>4.1321258072798059</v>
      </c>
      <c r="Y27">
        <f t="shared" si="4"/>
        <v>3.6945767488484025</v>
      </c>
      <c r="Z27">
        <f t="shared" si="4"/>
        <v>2.0640768272148691</v>
      </c>
      <c r="AA27" t="e">
        <f t="shared" si="4"/>
        <v>#DIV/0!</v>
      </c>
      <c r="AB27">
        <f t="shared" si="4"/>
        <v>0</v>
      </c>
    </row>
    <row r="28" spans="11:28" x14ac:dyDescent="0.3">
      <c r="K28" s="2"/>
      <c r="L28" t="s">
        <v>13</v>
      </c>
      <c r="M28">
        <f>M15/SUMIFS('raw data'!$G$2:$G$388,'raw data'!$A$2:$A$388,'Comparison tables'!L28,'raw data'!$D$2:$D$388,'Comparison tables'!$M$21)</f>
        <v>8.0396552997790227</v>
      </c>
      <c r="N28">
        <f>N15/SUMIFS('raw data'!$G$2:$G$388,'raw data'!$A$2:$A$388,'Comparison tables'!L28,'raw data'!$D$2:$D$388,'Comparison tables'!$M$21)</f>
        <v>8.9546160708359626</v>
      </c>
      <c r="O28" t="e">
        <f>O15/SUMIFS('raw data'!$G$2:$G$388,'raw data'!$A$2:$A$388,'Comparison tables'!L28,'raw data'!$D$2:$D$388,'Comparison tables'!$O$21)</f>
        <v>#DIV/0!</v>
      </c>
      <c r="P28">
        <f>P15/SUMIFS('raw data'!$G$2:$G$388,'raw data'!$A$2:$A$388,'Comparison tables'!L28,'raw data'!$D$2:$D$388,'Comparison tables'!$P$21)</f>
        <v>8.0590939915568089</v>
      </c>
      <c r="Q28" t="e">
        <f>Q15/SUMIFS('raw data'!$G$2:$G$388,'raw data'!$A$2:$A$388,'Comparison tables'!L28,'raw data'!$D$2:$D$388,'Comparison tables'!$Q$21)</f>
        <v>#DIV/0!</v>
      </c>
      <c r="R28">
        <f>R15/SUMIFS('raw data'!$G$2:$G$388,'raw data'!$A$2:$A$388,'Comparison tables'!L28,'raw data'!$D$2:$D$388,'Comparison tables'!$R$21)</f>
        <v>17.587905782116358</v>
      </c>
      <c r="U28" s="2"/>
      <c r="V28" t="s">
        <v>10</v>
      </c>
      <c r="W28">
        <f t="shared" si="5"/>
        <v>8.347619879046432</v>
      </c>
      <c r="X28">
        <f t="shared" si="4"/>
        <v>6.2270552580405667</v>
      </c>
      <c r="Y28">
        <f t="shared" si="4"/>
        <v>5.9741109279963904</v>
      </c>
      <c r="Z28">
        <f t="shared" si="4"/>
        <v>0.89749929195319234</v>
      </c>
      <c r="AA28" t="e">
        <f t="shared" si="4"/>
        <v>#DIV/0!</v>
      </c>
      <c r="AB28">
        <f t="shared" si="4"/>
        <v>0</v>
      </c>
    </row>
    <row r="29" spans="11:28" x14ac:dyDescent="0.3">
      <c r="U29" s="2"/>
      <c r="V29" t="s">
        <v>13</v>
      </c>
      <c r="W29">
        <f t="shared" si="5"/>
        <v>0.4437937930654009</v>
      </c>
      <c r="X29">
        <f t="shared" si="4"/>
        <v>0.46136866438737284</v>
      </c>
      <c r="Y29" t="e">
        <f t="shared" si="4"/>
        <v>#DIV/0!</v>
      </c>
      <c r="Z29">
        <f t="shared" si="4"/>
        <v>0.30843093648604852</v>
      </c>
      <c r="AA29" t="e">
        <f t="shared" si="4"/>
        <v>#DIV/0!</v>
      </c>
      <c r="AB29">
        <f t="shared" si="4"/>
        <v>0.43723765296752454</v>
      </c>
    </row>
  </sheetData>
  <mergeCells count="10">
    <mergeCell ref="V7:AA7"/>
    <mergeCell ref="T9:T15"/>
    <mergeCell ref="W21:AB21"/>
    <mergeCell ref="U23:U29"/>
    <mergeCell ref="B9:B15"/>
    <mergeCell ref="D7:I7"/>
    <mergeCell ref="M7:R7"/>
    <mergeCell ref="K9:K15"/>
    <mergeCell ref="M20:R20"/>
    <mergeCell ref="K22:K28"/>
  </mergeCells>
  <conditionalFormatting sqref="M22:R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AA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:AC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AA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:AB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Comparison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Pangottil, Shanoop (uib95170)</dc:creator>
  <cp:lastModifiedBy>Pangottil, Shanoop (uib95170)</cp:lastModifiedBy>
  <dcterms:created xsi:type="dcterms:W3CDTF">2019-08-29T00:23:31Z</dcterms:created>
  <dcterms:modified xsi:type="dcterms:W3CDTF">2019-08-29T03:04:04Z</dcterms:modified>
</cp:coreProperties>
</file>