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 PPT\MY COURSES\NICHOLAS - EMMA\PMC115\Summar 2019\EVM Exercises\"/>
    </mc:Choice>
  </mc:AlternateContent>
  <bookViews>
    <workbookView xWindow="0" yWindow="0" windowWidth="192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K15" i="1" s="1"/>
  <c r="L7" i="1"/>
  <c r="L11" i="1"/>
  <c r="L3" i="1"/>
  <c r="B18" i="1"/>
  <c r="C18" i="1" s="1"/>
  <c r="D18" i="1" s="1"/>
  <c r="E18" i="1" s="1"/>
  <c r="F18" i="1" s="1"/>
  <c r="G18" i="1" s="1"/>
  <c r="C15" i="1"/>
  <c r="D15" i="1"/>
  <c r="E15" i="1"/>
  <c r="F15" i="1"/>
  <c r="G15" i="1"/>
  <c r="H15" i="1"/>
  <c r="B15" i="1"/>
  <c r="B16" i="1" s="1"/>
  <c r="I4" i="1"/>
  <c r="L4" i="1" s="1"/>
  <c r="I5" i="1"/>
  <c r="L5" i="1" s="1"/>
  <c r="I6" i="1"/>
  <c r="L6" i="1" s="1"/>
  <c r="I7" i="1"/>
  <c r="I8" i="1"/>
  <c r="L8" i="1" s="1"/>
  <c r="I9" i="1"/>
  <c r="L9" i="1" s="1"/>
  <c r="I10" i="1"/>
  <c r="I11" i="1"/>
  <c r="I12" i="1"/>
  <c r="L12" i="1" s="1"/>
  <c r="I13" i="1"/>
  <c r="L13" i="1" s="1"/>
  <c r="I14" i="1"/>
  <c r="L14" i="1" s="1"/>
  <c r="I3" i="1"/>
  <c r="I15" i="1" s="1"/>
  <c r="C2" i="1"/>
  <c r="D2" i="1" s="1"/>
  <c r="E2" i="1" s="1"/>
  <c r="F2" i="1" s="1"/>
  <c r="G2" i="1" s="1"/>
  <c r="H2" i="1" s="1"/>
  <c r="L15" i="1" l="1"/>
  <c r="B20" i="1"/>
  <c r="C16" i="1"/>
  <c r="D16" i="1" s="1"/>
  <c r="E16" i="1" s="1"/>
  <c r="F16" i="1" s="1"/>
  <c r="G16" i="1" s="1"/>
  <c r="H16" i="1" s="1"/>
  <c r="B21" i="1" l="1"/>
  <c r="B24" i="1"/>
  <c r="B25" i="1" s="1"/>
  <c r="B22" i="1"/>
  <c r="B23" i="1"/>
</calcChain>
</file>

<file path=xl/sharedStrings.xml><?xml version="1.0" encoding="utf-8"?>
<sst xmlns="http://schemas.openxmlformats.org/spreadsheetml/2006/main" count="27" uniqueCount="27">
  <si>
    <t>Activity</t>
  </si>
  <si>
    <t>TOTAL</t>
  </si>
  <si>
    <t>Concept Design</t>
  </si>
  <si>
    <t>Proposal</t>
  </si>
  <si>
    <t>Negotiations</t>
  </si>
  <si>
    <t>Resource Acquisition</t>
  </si>
  <si>
    <t>Training</t>
  </si>
  <si>
    <t>Modeling</t>
  </si>
  <si>
    <t>Testing</t>
  </si>
  <si>
    <t>Planning</t>
  </si>
  <si>
    <t>Control</t>
  </si>
  <si>
    <t>Quality Assurance</t>
  </si>
  <si>
    <t>Scope Verification</t>
  </si>
  <si>
    <t xml:space="preserve">Contract Closure </t>
  </si>
  <si>
    <t>Total</t>
  </si>
  <si>
    <t>Cumulative Total</t>
  </si>
  <si>
    <t>Actual Cost</t>
  </si>
  <si>
    <t>Cumulative Actual Cost</t>
  </si>
  <si>
    <t>% Complete</t>
  </si>
  <si>
    <t>BAC =</t>
  </si>
  <si>
    <t xml:space="preserve">SV = </t>
  </si>
  <si>
    <t>EV (24)</t>
  </si>
  <si>
    <t>PV (24)</t>
  </si>
  <si>
    <t xml:space="preserve">SPI = </t>
  </si>
  <si>
    <t xml:space="preserve">CV= </t>
  </si>
  <si>
    <t xml:space="preserve">CPI= </t>
  </si>
  <si>
    <t>EAC=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</si>
</sst>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right"/>
    </xf>
    <xf numFmtId="164" fontId="0" fillId="0" borderId="1" xfId="0" applyNumberFormat="1" applyFill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workbookViewId="0">
      <selection activeCell="O15" sqref="O14:O15"/>
    </sheetView>
  </sheetViews>
  <sheetFormatPr defaultRowHeight="15.75" x14ac:dyDescent="0.25"/>
  <cols>
    <col min="1" max="1" width="23.125" customWidth="1"/>
    <col min="2" max="2" width="10.875" bestFit="1" customWidth="1"/>
    <col min="10" max="11" width="11.25" customWidth="1"/>
  </cols>
  <sheetData>
    <row r="1" spans="1:12" x14ac:dyDescent="0.25">
      <c r="G1" s="7"/>
    </row>
    <row r="2" spans="1:12" x14ac:dyDescent="0.25">
      <c r="A2" s="2" t="s">
        <v>0</v>
      </c>
      <c r="B2" s="2">
        <v>4</v>
      </c>
      <c r="C2" s="2">
        <f>B2+4</f>
        <v>8</v>
      </c>
      <c r="D2" s="2">
        <f t="shared" ref="D2:H2" si="0">C2+4</f>
        <v>12</v>
      </c>
      <c r="E2" s="2">
        <f t="shared" si="0"/>
        <v>16</v>
      </c>
      <c r="F2" s="2">
        <f t="shared" si="0"/>
        <v>20</v>
      </c>
      <c r="G2" s="8">
        <f t="shared" si="0"/>
        <v>24</v>
      </c>
      <c r="H2" s="2">
        <f t="shared" si="0"/>
        <v>28</v>
      </c>
      <c r="I2" s="2" t="s">
        <v>1</v>
      </c>
      <c r="J2" s="6" t="s">
        <v>18</v>
      </c>
      <c r="K2" s="2" t="s">
        <v>22</v>
      </c>
      <c r="L2" s="2" t="s">
        <v>21</v>
      </c>
    </row>
    <row r="3" spans="1:12" x14ac:dyDescent="0.25">
      <c r="A3" t="s">
        <v>2</v>
      </c>
      <c r="B3" s="3">
        <v>1000</v>
      </c>
      <c r="C3" s="3">
        <v>2000</v>
      </c>
      <c r="D3" s="3">
        <v>3000</v>
      </c>
      <c r="E3" s="3">
        <v>3000</v>
      </c>
      <c r="F3" s="3">
        <v>3000</v>
      </c>
      <c r="G3" s="9">
        <v>1000</v>
      </c>
      <c r="H3" s="3"/>
      <c r="I3" s="3">
        <f>SUM(B3:H3)</f>
        <v>13000</v>
      </c>
      <c r="J3" s="12">
        <v>0.9</v>
      </c>
      <c r="K3" s="11">
        <f>SUM(B3:G3)</f>
        <v>13000</v>
      </c>
      <c r="L3" s="3">
        <f>I3*J3</f>
        <v>11700</v>
      </c>
    </row>
    <row r="4" spans="1:12" x14ac:dyDescent="0.25">
      <c r="A4" t="s">
        <v>3</v>
      </c>
      <c r="B4" s="3"/>
      <c r="C4" s="3">
        <v>500</v>
      </c>
      <c r="D4" s="3">
        <v>5000</v>
      </c>
      <c r="E4" s="3">
        <v>0</v>
      </c>
      <c r="F4" s="3">
        <v>0</v>
      </c>
      <c r="G4" s="9">
        <v>5000</v>
      </c>
      <c r="H4" s="3"/>
      <c r="I4" s="3">
        <f t="shared" ref="I4:I14" si="1">SUM(B4:H4)</f>
        <v>10500</v>
      </c>
      <c r="J4" s="13">
        <v>1</v>
      </c>
      <c r="K4" s="11">
        <f t="shared" ref="K4:K14" si="2">SUM(B4:G4)</f>
        <v>10500</v>
      </c>
      <c r="L4" s="3">
        <f t="shared" ref="L4:L14" si="3">I4*J4</f>
        <v>10500</v>
      </c>
    </row>
    <row r="5" spans="1:12" x14ac:dyDescent="0.25">
      <c r="A5" t="s">
        <v>4</v>
      </c>
      <c r="B5" s="3"/>
      <c r="C5" s="3">
        <v>500</v>
      </c>
      <c r="D5" s="3">
        <v>0</v>
      </c>
      <c r="E5" s="3">
        <v>1000</v>
      </c>
      <c r="F5" s="3"/>
      <c r="G5" s="9"/>
      <c r="H5" s="3"/>
      <c r="I5" s="3">
        <f t="shared" si="1"/>
        <v>1500</v>
      </c>
      <c r="J5" s="13">
        <v>1</v>
      </c>
      <c r="K5" s="11">
        <f t="shared" si="2"/>
        <v>1500</v>
      </c>
      <c r="L5" s="3">
        <f t="shared" si="3"/>
        <v>1500</v>
      </c>
    </row>
    <row r="6" spans="1:12" x14ac:dyDescent="0.25">
      <c r="A6" t="s">
        <v>5</v>
      </c>
      <c r="B6" s="3"/>
      <c r="C6" s="3"/>
      <c r="D6" s="3">
        <v>800</v>
      </c>
      <c r="E6" s="3"/>
      <c r="F6" s="3"/>
      <c r="G6" s="9"/>
      <c r="H6" s="3"/>
      <c r="I6" s="3">
        <f t="shared" si="1"/>
        <v>800</v>
      </c>
      <c r="J6" s="13">
        <v>1</v>
      </c>
      <c r="K6" s="11">
        <f t="shared" si="2"/>
        <v>800</v>
      </c>
      <c r="L6" s="3">
        <f t="shared" si="3"/>
        <v>800</v>
      </c>
    </row>
    <row r="7" spans="1:12" x14ac:dyDescent="0.25">
      <c r="A7" t="s">
        <v>6</v>
      </c>
      <c r="B7" s="3"/>
      <c r="C7" s="3"/>
      <c r="D7" s="3">
        <v>400</v>
      </c>
      <c r="E7" s="3">
        <v>800</v>
      </c>
      <c r="F7" s="3">
        <v>800</v>
      </c>
      <c r="G7" s="9"/>
      <c r="H7" s="3"/>
      <c r="I7" s="3">
        <f t="shared" si="1"/>
        <v>2000</v>
      </c>
      <c r="J7" s="13">
        <v>1</v>
      </c>
      <c r="K7" s="11">
        <f t="shared" si="2"/>
        <v>2000</v>
      </c>
      <c r="L7" s="3">
        <f t="shared" si="3"/>
        <v>2000</v>
      </c>
    </row>
    <row r="8" spans="1:12" x14ac:dyDescent="0.25">
      <c r="A8" t="s">
        <v>7</v>
      </c>
      <c r="B8" s="3"/>
      <c r="C8" s="3"/>
      <c r="D8" s="3"/>
      <c r="E8" s="3">
        <v>400</v>
      </c>
      <c r="F8" s="3"/>
      <c r="G8" s="9"/>
      <c r="H8" s="3">
        <v>1000</v>
      </c>
      <c r="I8" s="3">
        <f t="shared" si="1"/>
        <v>1400</v>
      </c>
      <c r="J8" s="13">
        <v>0.2</v>
      </c>
      <c r="K8" s="11">
        <f t="shared" si="2"/>
        <v>400</v>
      </c>
      <c r="L8" s="3">
        <f t="shared" si="3"/>
        <v>280</v>
      </c>
    </row>
    <row r="9" spans="1:12" x14ac:dyDescent="0.25">
      <c r="A9" t="s">
        <v>9</v>
      </c>
      <c r="B9" s="3"/>
      <c r="C9" s="3"/>
      <c r="D9" s="3"/>
      <c r="E9" s="3">
        <v>200</v>
      </c>
      <c r="F9" s="3">
        <v>2000</v>
      </c>
      <c r="G9" s="9"/>
      <c r="H9" s="3">
        <v>5000</v>
      </c>
      <c r="I9" s="3">
        <f t="shared" si="1"/>
        <v>7200</v>
      </c>
      <c r="J9" s="13">
        <v>0.3</v>
      </c>
      <c r="K9" s="11">
        <f t="shared" si="2"/>
        <v>2200</v>
      </c>
      <c r="L9" s="3">
        <f t="shared" si="3"/>
        <v>2160</v>
      </c>
    </row>
    <row r="10" spans="1:12" x14ac:dyDescent="0.25">
      <c r="A10" t="s">
        <v>8</v>
      </c>
      <c r="B10" s="3"/>
      <c r="C10" s="3"/>
      <c r="D10" s="3"/>
      <c r="E10" s="3"/>
      <c r="F10" s="3">
        <v>400</v>
      </c>
      <c r="G10" s="9"/>
      <c r="H10" s="3">
        <v>4000</v>
      </c>
      <c r="I10" s="3">
        <f t="shared" si="1"/>
        <v>4400</v>
      </c>
      <c r="J10" s="13">
        <v>0.1</v>
      </c>
      <c r="K10" s="11">
        <f t="shared" si="2"/>
        <v>400</v>
      </c>
      <c r="L10" s="3">
        <v>440</v>
      </c>
    </row>
    <row r="11" spans="1:12" x14ac:dyDescent="0.25">
      <c r="A11" t="s">
        <v>10</v>
      </c>
      <c r="B11" s="3"/>
      <c r="C11" s="3"/>
      <c r="D11" s="3"/>
      <c r="E11" s="3"/>
      <c r="F11" s="3"/>
      <c r="G11" s="9">
        <v>1000</v>
      </c>
      <c r="H11" s="3">
        <v>2000</v>
      </c>
      <c r="I11" s="3">
        <f t="shared" si="1"/>
        <v>3000</v>
      </c>
      <c r="J11" s="13">
        <v>0.2</v>
      </c>
      <c r="K11" s="11">
        <f t="shared" si="2"/>
        <v>1000</v>
      </c>
      <c r="L11" s="3">
        <f t="shared" si="3"/>
        <v>600</v>
      </c>
    </row>
    <row r="12" spans="1:12" x14ac:dyDescent="0.25">
      <c r="A12" t="s">
        <v>11</v>
      </c>
      <c r="B12" s="3"/>
      <c r="C12" s="3"/>
      <c r="D12" s="3">
        <v>500</v>
      </c>
      <c r="E12" s="3">
        <v>500</v>
      </c>
      <c r="F12" s="3">
        <v>500</v>
      </c>
      <c r="G12" s="9">
        <v>500</v>
      </c>
      <c r="H12" s="3">
        <v>3500</v>
      </c>
      <c r="I12" s="3">
        <f t="shared" si="1"/>
        <v>5500</v>
      </c>
      <c r="J12" s="13">
        <v>0.2</v>
      </c>
      <c r="K12" s="11">
        <f t="shared" si="2"/>
        <v>2000</v>
      </c>
      <c r="L12" s="3">
        <f t="shared" si="3"/>
        <v>1100</v>
      </c>
    </row>
    <row r="13" spans="1:12" x14ac:dyDescent="0.25">
      <c r="A13" t="s">
        <v>12</v>
      </c>
      <c r="B13" s="3"/>
      <c r="C13" s="3"/>
      <c r="D13" s="3">
        <v>1000</v>
      </c>
      <c r="E13" s="3"/>
      <c r="F13" s="3">
        <v>1000</v>
      </c>
      <c r="G13" s="9"/>
      <c r="H13" s="3">
        <v>6000</v>
      </c>
      <c r="I13" s="3">
        <f t="shared" si="1"/>
        <v>8000</v>
      </c>
      <c r="J13" s="13">
        <v>0.3</v>
      </c>
      <c r="K13" s="11">
        <f t="shared" si="2"/>
        <v>2000</v>
      </c>
      <c r="L13" s="3">
        <f t="shared" si="3"/>
        <v>2400</v>
      </c>
    </row>
    <row r="14" spans="1:12" x14ac:dyDescent="0.25">
      <c r="A14" s="4" t="s">
        <v>13</v>
      </c>
      <c r="B14" s="5"/>
      <c r="C14" s="5"/>
      <c r="D14" s="5"/>
      <c r="E14" s="5"/>
      <c r="F14" s="5">
        <v>2000</v>
      </c>
      <c r="G14" s="10"/>
      <c r="H14" s="5">
        <v>4000</v>
      </c>
      <c r="I14" s="5">
        <f t="shared" si="1"/>
        <v>6000</v>
      </c>
      <c r="J14" s="13">
        <v>0.4</v>
      </c>
      <c r="K14" s="17">
        <f t="shared" si="2"/>
        <v>2000</v>
      </c>
      <c r="L14" s="5">
        <f t="shared" si="3"/>
        <v>2400</v>
      </c>
    </row>
    <row r="15" spans="1:12" x14ac:dyDescent="0.25">
      <c r="A15" s="1" t="s">
        <v>14</v>
      </c>
      <c r="B15" s="3">
        <f>SUM(B3:B14)</f>
        <v>1000</v>
      </c>
      <c r="C15" s="3">
        <f t="shared" ref="C15:H15" si="4">SUM(C3:C14)</f>
        <v>3000</v>
      </c>
      <c r="D15" s="3">
        <f t="shared" si="4"/>
        <v>10700</v>
      </c>
      <c r="E15" s="3">
        <f t="shared" si="4"/>
        <v>5900</v>
      </c>
      <c r="F15" s="3">
        <f t="shared" si="4"/>
        <v>9700</v>
      </c>
      <c r="G15" s="9">
        <f t="shared" si="4"/>
        <v>7500</v>
      </c>
      <c r="H15" s="3">
        <f t="shared" si="4"/>
        <v>25500</v>
      </c>
      <c r="I15" s="3">
        <f>SUM(I3:I14)</f>
        <v>63300</v>
      </c>
      <c r="J15" s="3"/>
      <c r="K15" s="3">
        <f>SUM(K3:K14)</f>
        <v>37800</v>
      </c>
      <c r="L15" s="3">
        <f>SUM(L3:L14)</f>
        <v>35880</v>
      </c>
    </row>
    <row r="16" spans="1:12" x14ac:dyDescent="0.25">
      <c r="A16" s="6" t="s">
        <v>15</v>
      </c>
      <c r="B16" s="5">
        <f>B15</f>
        <v>1000</v>
      </c>
      <c r="C16" s="5">
        <f>C15+B16</f>
        <v>4000</v>
      </c>
      <c r="D16" s="5">
        <f t="shared" ref="D16:H16" si="5">D15+C16</f>
        <v>14700</v>
      </c>
      <c r="E16" s="5">
        <f t="shared" si="5"/>
        <v>20600</v>
      </c>
      <c r="F16" s="5">
        <f t="shared" si="5"/>
        <v>30300</v>
      </c>
      <c r="G16" s="10">
        <f t="shared" si="5"/>
        <v>37800</v>
      </c>
      <c r="H16" s="5">
        <f t="shared" si="5"/>
        <v>63300</v>
      </c>
      <c r="I16" s="5"/>
    </row>
    <row r="17" spans="1:9" x14ac:dyDescent="0.25">
      <c r="A17" s="1" t="s">
        <v>16</v>
      </c>
      <c r="B17" s="3">
        <v>2500</v>
      </c>
      <c r="C17" s="3">
        <v>5100</v>
      </c>
      <c r="D17" s="3">
        <v>12700</v>
      </c>
      <c r="E17" s="3">
        <v>6400</v>
      </c>
      <c r="F17" s="3">
        <v>10600</v>
      </c>
      <c r="G17" s="9">
        <v>9000</v>
      </c>
      <c r="H17" s="3"/>
      <c r="I17" s="3"/>
    </row>
    <row r="18" spans="1:9" x14ac:dyDescent="0.25">
      <c r="A18" s="1" t="s">
        <v>17</v>
      </c>
      <c r="B18" s="3">
        <f>B17</f>
        <v>2500</v>
      </c>
      <c r="C18" s="3">
        <f>C17+B18</f>
        <v>7600</v>
      </c>
      <c r="D18" s="3">
        <f t="shared" ref="D18:G18" si="6">D17+C18</f>
        <v>20300</v>
      </c>
      <c r="E18" s="3">
        <f t="shared" si="6"/>
        <v>26700</v>
      </c>
      <c r="F18" s="3">
        <f t="shared" si="6"/>
        <v>37300</v>
      </c>
      <c r="G18" s="9">
        <f t="shared" si="6"/>
        <v>46300</v>
      </c>
      <c r="H18" s="3"/>
      <c r="I18" s="3"/>
    </row>
    <row r="20" spans="1:9" x14ac:dyDescent="0.25">
      <c r="A20" s="14" t="s">
        <v>19</v>
      </c>
      <c r="B20" s="15">
        <f>I15</f>
        <v>63300</v>
      </c>
    </row>
    <row r="21" spans="1:9" x14ac:dyDescent="0.25">
      <c r="A21" s="14" t="s">
        <v>20</v>
      </c>
      <c r="B21" s="15">
        <f>L15-K15</f>
        <v>-1920</v>
      </c>
    </row>
    <row r="22" spans="1:9" x14ac:dyDescent="0.25">
      <c r="A22" s="14" t="s">
        <v>23</v>
      </c>
      <c r="B22" s="18">
        <f>L15/K15</f>
        <v>0.94920634920634916</v>
      </c>
    </row>
    <row r="23" spans="1:9" x14ac:dyDescent="0.25">
      <c r="A23" s="14" t="s">
        <v>24</v>
      </c>
      <c r="B23" s="15">
        <f>L15-G18</f>
        <v>-10420</v>
      </c>
      <c r="C23" s="16"/>
    </row>
    <row r="24" spans="1:9" x14ac:dyDescent="0.25">
      <c r="A24" s="14" t="s">
        <v>25</v>
      </c>
      <c r="B24" s="18">
        <f>L15/G18</f>
        <v>0.77494600431965444</v>
      </c>
      <c r="C24" s="16"/>
    </row>
    <row r="25" spans="1:9" x14ac:dyDescent="0.25">
      <c r="A25" s="14" t="s">
        <v>26</v>
      </c>
      <c r="B25" s="15">
        <f>I15/B24</f>
        <v>81683.110367892979</v>
      </c>
    </row>
  </sheetData>
  <pageMargins left="0.7" right="0.7" top="0.75" bottom="0.75" header="0.3" footer="0.3"/>
  <pageSetup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2019-06-19T00:46:09Z</cp:lastPrinted>
  <dcterms:created xsi:type="dcterms:W3CDTF">2014-02-11T01:32:52Z</dcterms:created>
  <dcterms:modified xsi:type="dcterms:W3CDTF">2019-06-19T00:56:27Z</dcterms:modified>
</cp:coreProperties>
</file>