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3\Finanzas Corporativas\"/>
    </mc:Choice>
  </mc:AlternateContent>
  <xr:revisionPtr revIDLastSave="0" documentId="13_ncr:1_{EAFE5D48-02F8-4287-9228-5211428020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ybac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6" i="1"/>
  <c r="B15" i="1"/>
  <c r="C5" i="1"/>
  <c r="D5" i="1"/>
  <c r="E5" i="1"/>
  <c r="F5" i="1"/>
  <c r="B5" i="1"/>
  <c r="I2" i="1" l="1"/>
  <c r="I3" i="1"/>
</calcChain>
</file>

<file path=xl/sharedStrings.xml><?xml version="1.0" encoding="utf-8"?>
<sst xmlns="http://schemas.openxmlformats.org/spreadsheetml/2006/main" count="26" uniqueCount="18">
  <si>
    <t>WACC</t>
  </si>
  <si>
    <t>TIR</t>
  </si>
  <si>
    <t>Periodo</t>
  </si>
  <si>
    <t>Ingresos</t>
  </si>
  <si>
    <t>Egresos</t>
  </si>
  <si>
    <t>Neto</t>
  </si>
  <si>
    <t>TIR Modificada</t>
  </si>
  <si>
    <t>La TIR Modificada se utiliza con 2 tasas. Tasa de financiacion (Ke), y Tasa de reiversion (Kd).</t>
  </si>
  <si>
    <t>FCL+</t>
  </si>
  <si>
    <t>FCL-</t>
  </si>
  <si>
    <t>Ke</t>
  </si>
  <si>
    <t>Kd</t>
  </si>
  <si>
    <t>Tasa de Reinversion</t>
  </si>
  <si>
    <t>Tasa de Financiacion</t>
  </si>
  <si>
    <t>VNA1</t>
  </si>
  <si>
    <t>VNA2</t>
  </si>
  <si>
    <t>CAE1</t>
  </si>
  <si>
    <t>CAE2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</si>
</sst>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\ #,##0.00;[Red]\-&quot;$&quot;\ #,##0.00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9" fontId="0" fillId="0" borderId="0" xfId="0" applyNumberFormat="1"/>
    <xf numFmtId="43" fontId="0" fillId="0" borderId="0" xfId="1" applyFont="1"/>
    <xf numFmtId="0" fontId="0" fillId="0" borderId="1" xfId="0" applyBorder="1"/>
    <xf numFmtId="0" fontId="2" fillId="0" borderId="0" xfId="0" applyFont="1"/>
    <xf numFmtId="9" fontId="2" fillId="0" borderId="0" xfId="0" applyNumberFormat="1" applyFont="1"/>
    <xf numFmtId="10" fontId="2" fillId="0" borderId="0" xfId="0" applyNumberFormat="1" applyFont="1"/>
    <xf numFmtId="43" fontId="0" fillId="0" borderId="2" xfId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topLeftCell="A7" workbookViewId="0">
      <selection activeCell="C18" sqref="C18"/>
    </sheetView>
  </sheetViews>
  <sheetFormatPr baseColWidth="10" defaultColWidth="8.88671875" defaultRowHeight="14.4" x14ac:dyDescent="0.3"/>
  <cols>
    <col min="2" max="2" width="9.33203125" bestFit="1" customWidth="1"/>
    <col min="3" max="3" width="8.88671875" customWidth="1"/>
    <col min="8" max="8" width="14.44140625" bestFit="1" customWidth="1"/>
    <col min="9" max="9" width="12.109375" bestFit="1" customWidth="1"/>
  </cols>
  <sheetData>
    <row r="1" spans="1:12" x14ac:dyDescent="0.3">
      <c r="H1" s="5" t="s">
        <v>0</v>
      </c>
      <c r="I1" s="6">
        <v>0.15</v>
      </c>
      <c r="K1" s="5" t="s">
        <v>10</v>
      </c>
      <c r="L1" s="2">
        <v>0.2</v>
      </c>
    </row>
    <row r="2" spans="1:12" x14ac:dyDescent="0.3">
      <c r="A2" t="s">
        <v>2</v>
      </c>
      <c r="B2">
        <v>0</v>
      </c>
      <c r="C2">
        <v>1</v>
      </c>
      <c r="D2">
        <v>2</v>
      </c>
      <c r="E2">
        <v>3</v>
      </c>
      <c r="F2">
        <v>4</v>
      </c>
      <c r="G2" s="2"/>
      <c r="H2" s="5" t="s">
        <v>1</v>
      </c>
      <c r="I2" s="6">
        <f>IRR(B5:F5)</f>
        <v>-6.9695047932010423E-2</v>
      </c>
      <c r="K2" s="5" t="s">
        <v>11</v>
      </c>
      <c r="L2" s="2">
        <v>0.16</v>
      </c>
    </row>
    <row r="3" spans="1:12" x14ac:dyDescent="0.3">
      <c r="A3" t="s">
        <v>3</v>
      </c>
      <c r="B3">
        <v>-1000</v>
      </c>
      <c r="H3" s="5" t="s">
        <v>6</v>
      </c>
      <c r="I3" s="7">
        <f>MIRR(B5:F5,L2*(1-35%),L1)</f>
        <v>4.4595122028606937E-2</v>
      </c>
    </row>
    <row r="4" spans="1:12" ht="15" thickBot="1" x14ac:dyDescent="0.35">
      <c r="A4" s="4" t="s">
        <v>4</v>
      </c>
      <c r="B4" s="4"/>
      <c r="C4" s="4">
        <v>200</v>
      </c>
      <c r="D4" s="4">
        <v>400</v>
      </c>
      <c r="E4" s="4">
        <v>-600</v>
      </c>
      <c r="F4" s="4">
        <v>800</v>
      </c>
    </row>
    <row r="5" spans="1:12" x14ac:dyDescent="0.3">
      <c r="A5" t="s">
        <v>5</v>
      </c>
      <c r="B5">
        <f>B3+B4</f>
        <v>-1000</v>
      </c>
      <c r="C5">
        <f>C3+C4</f>
        <v>200</v>
      </c>
      <c r="D5">
        <f t="shared" ref="D5:F5" si="0">D3+D4</f>
        <v>400</v>
      </c>
      <c r="E5">
        <f t="shared" si="0"/>
        <v>-600</v>
      </c>
      <c r="F5">
        <f t="shared" si="0"/>
        <v>800</v>
      </c>
      <c r="H5" s="5" t="s">
        <v>7</v>
      </c>
    </row>
    <row r="7" spans="1:12" x14ac:dyDescent="0.3">
      <c r="H7" s="5" t="s">
        <v>8</v>
      </c>
      <c r="I7" s="5" t="s">
        <v>10</v>
      </c>
      <c r="J7" s="5" t="s">
        <v>12</v>
      </c>
    </row>
    <row r="8" spans="1:12" x14ac:dyDescent="0.3">
      <c r="B8" s="1"/>
      <c r="C8" s="1"/>
      <c r="D8" s="1"/>
      <c r="E8" s="2"/>
      <c r="H8" s="5" t="s">
        <v>9</v>
      </c>
      <c r="I8" s="5" t="s">
        <v>11</v>
      </c>
      <c r="J8" s="5" t="s">
        <v>13</v>
      </c>
    </row>
    <row r="9" spans="1:12" x14ac:dyDescent="0.3">
      <c r="A9" s="1"/>
      <c r="E9" s="2"/>
      <c r="J9" s="5"/>
    </row>
    <row r="10" spans="1:12" x14ac:dyDescent="0.3">
      <c r="H10" s="5" t="s">
        <v>8</v>
      </c>
      <c r="I10" s="5" t="s">
        <v>0</v>
      </c>
    </row>
    <row r="11" spans="1:12" x14ac:dyDescent="0.3">
      <c r="B11" s="3"/>
      <c r="H11" s="5" t="s">
        <v>9</v>
      </c>
      <c r="I11" s="5" t="s">
        <v>0</v>
      </c>
    </row>
    <row r="12" spans="1:12" x14ac:dyDescent="0.3">
      <c r="A12" t="s">
        <v>0</v>
      </c>
      <c r="B12" s="2">
        <v>0.1</v>
      </c>
    </row>
    <row r="14" spans="1:12" x14ac:dyDescent="0.3">
      <c r="B14" t="s">
        <v>2</v>
      </c>
      <c r="C14">
        <v>0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</row>
    <row r="15" spans="1:12" x14ac:dyDescent="0.3">
      <c r="A15" t="s">
        <v>14</v>
      </c>
      <c r="B15" s="8">
        <f>NPV($B$12,D15:I15)+C15</f>
        <v>-1435.5260699462224</v>
      </c>
      <c r="C15">
        <v>-1000</v>
      </c>
      <c r="D15">
        <v>-100</v>
      </c>
      <c r="E15">
        <v>-100</v>
      </c>
      <c r="F15">
        <v>-100</v>
      </c>
      <c r="G15">
        <v>-100</v>
      </c>
      <c r="H15">
        <v>-100</v>
      </c>
      <c r="I15">
        <v>-100</v>
      </c>
    </row>
    <row r="16" spans="1:12" x14ac:dyDescent="0.3">
      <c r="A16" t="s">
        <v>15</v>
      </c>
      <c r="B16" s="8">
        <f>NPV($B$12,D16:I16)+C16</f>
        <v>-1173.0277986476333</v>
      </c>
      <c r="C16">
        <v>-800</v>
      </c>
      <c r="D16">
        <v>-150</v>
      </c>
      <c r="E16">
        <v>-150</v>
      </c>
      <c r="F16">
        <v>-150</v>
      </c>
      <c r="G16">
        <v>0</v>
      </c>
      <c r="H16">
        <v>0</v>
      </c>
      <c r="I16">
        <v>0</v>
      </c>
    </row>
    <row r="18" spans="1:2" x14ac:dyDescent="0.3">
      <c r="A18" t="s">
        <v>16</v>
      </c>
      <c r="B18" s="1">
        <f>PMT($B$12,6,-B15)</f>
        <v>-329.60738036266741</v>
      </c>
    </row>
    <row r="19" spans="1:2" x14ac:dyDescent="0.3">
      <c r="A19" t="s">
        <v>17</v>
      </c>
      <c r="B19" s="1">
        <f>PMT($B$12,3,-B16)</f>
        <v>-471.69184290030216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Payback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GONZÁLEZ</dc:creator>
  <cp:lastModifiedBy>NICOLÁS GONZÁLEZ</cp:lastModifiedBy>
  <dcterms:created xsi:type="dcterms:W3CDTF">2015-06-05T18:19:34Z</dcterms:created>
  <dcterms:modified xsi:type="dcterms:W3CDTF">2023-08-30T00:28:17Z</dcterms:modified>
</cp:coreProperties>
</file>