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nihal vk\"/>
    </mc:Choice>
  </mc:AlternateContent>
  <xr:revisionPtr revIDLastSave="0" documentId="13_ncr:1_{B19E5D0A-4C13-4EE1-AA6A-B04E78E10E50}" xr6:coauthVersionLast="47" xr6:coauthVersionMax="47" xr10:uidLastSave="{00000000-0000-0000-0000-000000000000}"/>
  <bookViews>
    <workbookView xWindow="-120" yWindow="-120" windowWidth="21840" windowHeight="13020" activeTab="3" xr2:uid="{00000000-000D-0000-FFFF-FFFF00000000}"/>
  </bookViews>
  <sheets>
    <sheet name="pivot" sheetId="11" r:id="rId1"/>
    <sheet name="Data" sheetId="1" r:id="rId2"/>
    <sheet name="Icons" sheetId="9" r:id="rId3"/>
    <sheet name="dash" sheetId="10" r:id="rId4"/>
  </sheets>
  <definedNames>
    <definedName name="Slicer_Item_Category">#N/A</definedName>
    <definedName name="Slicer_Month">#N/A</definedName>
    <definedName name="Slicer_Region">#N/A</definedName>
  </definedNames>
  <calcPr calcId="18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5" i="1"/>
  <c r="P4"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4" i="1"/>
  <c r="L30" i="11"/>
  <c r="R12" i="11"/>
  <c r="S5" i="11"/>
  <c r="P5" i="11"/>
  <c r="N30" i="11"/>
</calcChain>
</file>

<file path=xl/sharedStrings.xml><?xml version="1.0" encoding="utf-8"?>
<sst xmlns="http://schemas.openxmlformats.org/spreadsheetml/2006/main" count="3636" uniqueCount="958">
  <si>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</si>
  <si>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</si>
  <si>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</si>
  <si>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</si>
  <si>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</si>
  <si>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</si>
  <si>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</si>
  <si>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</si>
  <si>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</si>
  <si>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</si>
  <si>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</si>
  <si>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</si>
  <si>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</si>
  <si>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</si>
  <si>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</si>
  <si>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</si>
  <si>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</si>
  <si>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</si>
  <si>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</si>
  <si>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</si>
  <si>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</si>
  <si>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</si>
  <si>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</si>
  <si>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</si>
  <si>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</si>
  <si>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</si>
  <si>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</si>
  <si>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</si>
  <si>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</si>
  <si>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</si>
  <si>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</si>
  <si>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</si>
  <si>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</si>
  <si>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</si>
  <si>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</si>
  <si>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</si>
  <si>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</si>
  <si>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</si>
  <si>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</si>
  <si>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</si>
  <si>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</si>
  <si>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</si>
  <si>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</si>
  <si>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</si>
  <si>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</si>
  <si>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</si>
  <si>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</si>
  <si>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</si>
  <si>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</si>
  <si>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</si>
  <si>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</si>
  <si>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</si>
  <si>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</si>
  <si>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</si>
  <si>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</si>
  <si>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</si>
  <si>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</si>
  <si>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</si>
  <si>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</si>
  <si>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</si>
  <si>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</si>
  <si>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</si>
  <si>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</si>
  <si>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</si>
  <si>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</si>
  <si>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</si>
  <si>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</si>
  <si>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</si>
  <si>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</si>
  <si>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</si>
  <si>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</si>
  <si>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</si>
  <si>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</si>
  <si>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</si>
  <si>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</si>
  <si>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</si>
  <si>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</si>
  <si>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</si>
  <si>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</si>
  <si>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</si>
  <si>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</si>
  <si>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</si>
  <si>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</si>
  <si>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</si>
  <si>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</si>
  <si>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</si>
  <si>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</si>
  <si>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</si>
  <si>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</si>
  <si>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</si>
  <si>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</si>
  <si>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</si>
  <si>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</si>
  <si>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</si>
  <si>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</si>
  <si>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</si>
  <si>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</si>
  <si>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</si>
  <si>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</si>
  <si>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</si>
  <si>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</si>
  <si>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</si>
  <si>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</si>
  <si>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</si>
  <si>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</si>
  <si>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</si>
  <si>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</si>
  <si>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</si>
  <si>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</si>
  <si>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</si>
  <si>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</si>
  <si>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</si>
  <si>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</si>
  <si>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</si>
  <si>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</si>
  <si>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</si>
  <si>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</si>
  <si>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</si>
  <si>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</si>
  <si>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</si>
  <si>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</si>
  <si>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</si>
  <si>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</si>
  <si>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</si>
  <si>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</si>
  <si>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</si>
  <si>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</si>
  <si>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</si>
  <si>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</si>
  <si>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</si>
  <si>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</si>
  <si>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</si>
  <si>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</si>
  <si>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</si>
  <si>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</si>
  <si>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</si>
  <si>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</si>
  <si>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</si>
  <si>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</si>
  <si>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</si>
  <si>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</si>
  <si>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</si>
  <si>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</si>
  <si>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</si>
  <si>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</si>
  <si>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</si>
  <si>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</si>
  <si>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</si>
  <si>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</si>
  <si>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</si>
  <si>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</si>
  <si>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</si>
  <si>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</si>
  <si>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</si>
  <si>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</si>
  <si>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</si>
  <si>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</si>
  <si>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</si>
  <si>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</si>
  <si>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</si>
  <si>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</si>
  <si>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</si>
  <si>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</si>
  <si>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</si>
  <si>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</si>
  <si>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</si>
  <si>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</si>
  <si>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</si>
  <si>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</si>
  <si>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</si>
  <si>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</si>
  <si>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</si>
  <si>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</si>
  <si>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</si>
  <si>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</si>
  <si>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</si>
  <si>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</si>
  <si>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</si>
  <si>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</si>
  <si>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</si>
  <si>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</si>
  <si>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</si>
  <si>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</si>
  <si>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</si>
  <si>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</si>
  <si>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</si>
  <si>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</si>
  <si>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</si>
  <si>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</si>
  <si>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</si>
  <si>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</si>
  <si>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</si>
  <si>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</si>
  <si>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</si>
  <si>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</si>
  <si>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</si>
  <si>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</si>
  <si>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</si>
  <si>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</si>
  <si>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</si>
  <si>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</si>
  <si>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</si>
  <si>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</si>
  <si>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</si>
  <si>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</si>
  <si>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</si>
  <si>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</si>
  <si>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</si>
  <si>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</si>
  <si>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</si>
  <si>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</si>
  <si>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</si>
  <si>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</si>
  <si>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</si>
  <si>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</si>
  <si>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</si>
  <si>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</si>
  <si>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</si>
  <si>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</si>
  <si>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</si>
  <si>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</si>
  <si>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</si>
  <si>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</si>
  <si>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</si>
  <si>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</si>
  <si>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</si>
  <si>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</si>
  <si>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</si>
  <si>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</si>
  <si>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</si>
  <si>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</si>
  <si>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</si>
  <si>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</si>
  <si>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</si>
  <si>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</si>
  <si>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</si>
  <si>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</si>
  <si>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</si>
  <si>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</si>
  <si>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</si>
  <si>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</si>
  <si>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</si>
  <si>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</si>
  <si>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</si>
  <si>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</si>
  <si>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</si>
  <si>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</si>
  <si>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</si>
  <si>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</si>
  <si>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</si>
  <si>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</si>
  <si>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</si>
  <si>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</si>
  <si>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</si>
  <si>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</si>
  <si>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</si>
  <si>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</si>
  <si>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</si>
  <si>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</si>
  <si>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</si>
  <si>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</si>
  <si>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</si>
  <si>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</si>
  <si>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</si>
  <si>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</si>
  <si>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</si>
  <si>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</si>
  <si>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</si>
  <si>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</si>
  <si>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</si>
  <si>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</si>
  <si>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</si>
  <si>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</si>
  <si>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</si>
  <si>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</si>
  <si>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</si>
  <si>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</si>
  <si>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</si>
  <si>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</si>
  <si>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</si>
  <si>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</si>
  <si>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</si>
  <si>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</si>
  <si>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</si>
  <si>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</si>
  <si>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</si>
  <si>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</si>
  <si>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</si>
  <si>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</si>
  <si>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</si>
  <si>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</si>
  <si>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</si>
  <si>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</si>
  <si>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</si>
  <si>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</si>
  <si>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</si>
  <si>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</si>
  <si>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</si>
  <si>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</si>
  <si>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</si>
  <si>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</si>
  <si>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</si>
  <si>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</si>
  <si>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</si>
  <si>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</si>
  <si>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</si>
  <si>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</si>
  <si>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</si>
  <si>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</si>
  <si>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</si>
  <si>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</si>
  <si>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</si>
  <si>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</si>
  <si>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</si>
  <si>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</si>
  <si>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</si>
  <si>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</si>
  <si>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</si>
  <si>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</si>
  <si>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</si>
  <si>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</si>
  <si>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</si>
  <si>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</si>
  <si>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</si>
  <si>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</si>
  <si>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</si>
  <si>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</si>
  <si>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</si>
  <si>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</si>
  <si>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</si>
  <si>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</si>
  <si>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</si>
  <si>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</si>
  <si>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</si>
  <si>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</si>
  <si>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</si>
  <si>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</si>
  <si>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</si>
  <si>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</si>
  <si>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</si>
  <si>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</si>
  <si>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</si>
  <si>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</si>
  <si>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</si>
  <si>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</si>
  <si>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</si>
  <si>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</si>
  <si>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</si>
  <si>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</si>
  <si>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</si>
  <si>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</si>
  <si>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</si>
  <si>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</si>
  <si>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</si>
  <si>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</si>
  <si>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</si>
  <si>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</si>
  <si>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</si>
  <si>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</si>
  <si>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</si>
  <si>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</si>
  <si>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</si>
  <si>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</si>
  <si>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</si>
  <si>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</si>
  <si>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</si>
  <si>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</si>
  <si>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</si>
  <si>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</si>
  <si>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</si>
  <si>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</si>
  <si>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</si>
  <si>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</si>
  <si>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</si>
  <si>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</si>
  <si>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</si>
  <si>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</si>
  <si>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</si>
  <si>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</si>
  <si>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</si>
  <si>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</si>
  <si>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</si>
  <si>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</si>
  <si>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</si>
  <si>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</si>
  <si>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</si>
  <si>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</si>
  <si>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</si>
  <si>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</si>
  <si>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</si>
  <si>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</si>
  <si>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</si>
  <si>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</si>
  <si>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</si>
  <si>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</si>
  <si>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</si>
  <si>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</si>
  <si>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</si>
  <si>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</si>
  <si>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</si>
  <si>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</si>
  <si>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</si>
  <si>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</si>
  <si>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</si>
  <si>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</si>
  <si>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</si>
  <si>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</si>
  <si>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</si>
  <si>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</si>
  <si>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</si>
  <si>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</si>
  <si>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</si>
  <si>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</si>
  <si>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</si>
  <si>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</si>
  <si>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</si>
  <si>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</si>
  <si>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</si>
  <si>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</si>
  <si>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</si>
  <si>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</si>
  <si>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</si>
  <si>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</si>
  <si>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</si>
  <si>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</si>
  <si>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</si>
  <si>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</si>
  <si>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</si>
  <si>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</si>
  <si>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</si>
  <si>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</si>
  <si>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</si>
  <si>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</si>
  <si>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</si>
  <si>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</si>
  <si>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</si>
  <si>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</si>
  <si>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</si>
  <si>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</si>
  <si>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</si>
  <si>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</si>
  <si>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</si>
  <si>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</si>
  <si>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</si>
  <si>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</si>
  <si>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</si>
  <si>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</si>
  <si>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</si>
  <si>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</si>
  <si>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</si>
  <si>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</si>
  <si>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</si>
  <si>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</si>
  <si>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</si>
  <si>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</si>
  <si>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</si>
  <si>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</si>
  <si>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</si>
  <si>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</si>
  <si>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</si>
  <si>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</si>
  <si>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</si>
  <si>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</si>
  <si>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</si>
  <si>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</si>
  <si>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</si>
  <si>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</si>
  <si>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</si>
  <si>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</si>
  <si>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</si>
  <si>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</si>
  <si>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</si>
  <si>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</si>
  <si>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</si>
  <si>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</si>
  <si>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</si>
  <si>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</si>
  <si>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</si>
  <si>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</si>
  <si>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</si>
  <si>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</si>
  <si>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</si>
  <si>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</si>
  <si>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</si>
  <si>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</si>
  <si>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</si>
  <si>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</si>
  <si>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</si>
  <si>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</si>
  <si>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</si>
  <si>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</si>
  <si>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</si>
  <si>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</si>
  <si>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</si>
  <si>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</si>
  <si>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</si>
  <si>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</si>
  <si>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</si>
  <si>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</si>
  <si>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</si>
  <si>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</si>
  <si>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</si>
  <si>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</si>
  <si>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</si>
  <si>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</si>
  <si>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</si>
  <si>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</si>
  <si>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</si>
  <si>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</si>
  <si>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</si>
  <si>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</si>
  <si>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</si>
  <si>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</si>
  <si>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</si>
  <si>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</si>
  <si>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</si>
  <si>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</si>
  <si>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</si>
  <si>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</si>
  <si>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</si>
  <si>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</si>
  <si>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</si>
  <si>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</si>
  <si>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</si>
  <si>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</si>
  <si>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</si>
  <si>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</si>
  <si>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</si>
  <si>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</si>
  <si>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</si>
  <si>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</si>
  <si>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</si>
  <si>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</si>
  <si>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</si>
  <si>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</si>
  <si>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</si>
  <si>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</si>
  <si>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</si>
  <si>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</si>
  <si>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</si>
  <si>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</si>
  <si>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</si>
  <si>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</si>
  <si>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</si>
  <si>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</si>
  <si>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</si>
  <si>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</si>
  <si>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</si>
  <si>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</si>
  <si>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</si>
  <si>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</si>
  <si>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</si>
  <si>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</si>
  <si>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</si>
  <si>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</si>
  <si>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</si>
  <si>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</si>
  <si>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</si>
  <si>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</si>
  <si>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</si>
  <si>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</si>
  <si>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</si>
  <si>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</si>
  <si>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</si>
  <si>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</si>
  <si>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</si>
  <si>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</si>
  <si>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</si>
  <si>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</si>
  <si>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</si>
  <si>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</si>
  <si>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</si>
  <si>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</si>
  <si>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</si>
  <si>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</si>
  <si>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</si>
  <si>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</si>
  <si>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</si>
  <si>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</si>
  <si>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</si>
  <si>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</si>
  <si>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</si>
  <si>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</si>
  <si>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</si>
  <si>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</si>
  <si>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</si>
  <si>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</si>
  <si>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</si>
  <si>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</si>
  <si>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</si>
  <si>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</si>
  <si>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</si>
  <si>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</si>
  <si>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</si>
  <si>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</si>
  <si>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</si>
  <si>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</si>
  <si>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</si>
  <si>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</si>
  <si>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</si>
  <si>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</si>
  <si>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</si>
  <si>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</si>
  <si>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</si>
  <si>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</si>
  <si>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</si>
  <si>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</si>
  <si>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</si>
  <si>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</si>
  <si>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</si>
  <si>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</si>
  <si>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</si>
  <si>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</si>
  <si>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</si>
  <si>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</si>
  <si>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</si>
  <si>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</si>
  <si>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</si>
  <si>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</si>
  <si>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</si>
  <si>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</si>
  <si>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</si>
  <si>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</si>
  <si>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</si>
  <si>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</si>
  <si>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</si>
  <si>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</si>
  <si>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</si>
  <si>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</si>
  <si>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</si>
  <si>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</si>
  <si>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</si>
  <si>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</si>
  <si>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</si>
  <si>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</si>
  <si>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</si>
  <si>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</si>
  <si>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</si>
  <si>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</si>
  <si>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</si>
  <si>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</si>
  <si>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</si>
  <si>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</si>
  <si>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</si>
  <si>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</si>
  <si>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</si>
  <si>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</si>
  <si>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</si>
  <si>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</si>
  <si>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</si>
  <si>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</si>
  <si>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</si>
  <si>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</si>
  <si>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</si>
  <si>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</si>
  <si>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</si>
  <si>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</si>
  <si>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</si>
  <si>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</si>
  <si>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</si>
  <si>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</si>
  <si>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</si>
  <si>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</si>
  <si>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</si>
  <si>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</si>
  <si>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</si>
  <si>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</si>
  <si>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</si>
  <si>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</si>
  <si>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</si>
  <si>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</si>
  <si>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</si>
  <si>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</si>
  <si>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</si>
  <si>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</si>
  <si>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</si>
  <si>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</si>
  <si>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</si>
  <si>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</si>
  <si>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</si>
  <si>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</si>
  <si>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</si>
  <si>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</si>
  <si>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</si>
  <si>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</si>
  <si>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</si>
  <si>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</si>
  <si>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</si>
  <si>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</si>
  <si>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</si>
  <si>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</si>
  <si>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</si>
  <si>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</si>
  <si>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</si>
  <si>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</si>
  <si>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</si>
  <si>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</si>
  <si>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</si>
  <si>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</si>
  <si>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</si>
  <si>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</si>
  <si>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</si>
  <si>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</si>
  <si>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</si>
  <si>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</si>
  <si>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</si>
  <si>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</si>
  <si>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</si>
  <si>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</si>
  <si>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</si>
  <si>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</si>
  <si>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</si>
  <si>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</si>
  <si>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</si>
  <si>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</si>
  <si>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</si>
  <si>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</si>
  <si>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</si>
  <si>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</si>
  <si>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</si>
  <si>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</si>
  <si>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</si>
  <si>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</si>
  <si>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</si>
  <si>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</si>
  <si>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</si>
  <si>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</si>
  <si>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</si>
  <si>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</si>
  <si>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</si>
  <si>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</si>
  <si>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</si>
  <si>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</si>
  <si>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</si>
  <si>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</si>
  <si>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</si>
  <si>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</si>
  <si>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</si>
  <si>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</si>
  <si>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</si>
  <si>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</si>
  <si>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</si>
  <si>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</si>
  <si>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</si>
  <si>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</si>
  <si>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</si>
  <si>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</si>
  <si>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</si>
  <si>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</si>
  <si>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</si>
  <si>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</si>
  <si>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</si>
  <si>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</si>
  <si>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</si>
  <si>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</si>
  <si>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</si>
  <si>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</si>
  <si>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</si>
  <si>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</si>
  <si>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</si>
  <si>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</si>
  <si>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</si>
  <si>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</si>
  <si>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</si>
  <si>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</si>
  <si>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</si>
  <si>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</si>
  <si>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</si>
  <si>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</si>
  <si>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</si>
  <si>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</si>
  <si>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</si>
  <si>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</si>
  <si>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</si>
  <si>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</si>
  <si>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</si>
  <si>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</si>
  <si>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</si>
  <si>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</si>
  <si>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</si>
  <si>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</si>
  <si>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</si>
  <si>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</si>
  <si>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</si>
  <si>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</si>
  <si>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</si>
  <si>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</si>
  <si>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</si>
  <si>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</si>
  <si>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</si>
  <si>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</si>
  <si>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</si>
  <si>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</si>
  <si>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</si>
  <si>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</si>
  <si>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</si>
  <si>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</si>
  <si>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</si>
  <si>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</si>
  <si>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</si>
  <si>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</si>
  <si>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</si>
  <si>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</si>
  <si>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</si>
  <si>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</si>
  <si>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</si>
  <si>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</si>
  <si>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</si>
  <si>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</si>
  <si>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</si>
  <si>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</si>
  <si>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</si>
  <si>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</si>
  <si>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</si>
  <si>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</si>
  <si>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</si>
  <si>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</si>
  <si>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</si>
  <si>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</si>
  <si>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</si>
  <si>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</si>
  <si>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</si>
  <si>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</si>
  <si>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</si>
  <si>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</si>
  <si>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</si>
  <si>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</si>
  <si>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</si>
  <si>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</si>
  <si>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</si>
  <si>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</si>
  <si>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</si>
  <si>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</si>
  <si>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</si>
  <si>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</si>
  <si>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</si>
  <si>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</si>
  <si>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</si>
  <si>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</si>
  <si>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</si>
  <si>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</si>
  <si>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</si>
  <si>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</si>
  <si>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</si>
  <si>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</si>
  <si>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</si>
  <si>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</si>
  <si>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</si>
  <si>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</si>
  <si>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</si>
  <si>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</si>
  <si>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</si>
  <si>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</si>
  <si>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</si>
  <si>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</si>
  <si>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</si>
  <si>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</si>
  <si>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</si>
  <si>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</si>
  <si>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</si>
  <si>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</si>
  <si>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</si>
  <si>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</si>
  <si>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</si>
  <si>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</si>
  <si>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</si>
  <si>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</si>
  <si>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</si>
  <si>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</si>
  <si>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</si>
  <si>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</si>
  <si>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</si>
  <si>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</si>
  <si>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</si>
  <si>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</si>
  <si>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</si>
  <si>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</si>
  <si>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</si>
  <si>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</si>
  <si>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</si>
  <si>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</si>
  <si>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</si>
  <si>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</si>
  <si>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</si>
  <si>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</si>
  <si>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</si>
  <si>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</si>
  <si>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</si>
  <si>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</si>
  <si>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</si>
  <si>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</si>
  <si>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</si>
  <si>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</si>
  <si>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</si>
  <si>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</si>
  <si>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</si>
  <si>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</si>
  <si>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</si>
  <si>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</si>
  <si>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</si>
  <si>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</si>
  <si>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</si>
  <si>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</si>
  <si>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</si>
  <si>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</si>
  <si>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</si>
  <si>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</si>
  <si>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</si>
  <si>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</si>
  <si>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</si>
  <si>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</si>
  <si>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</si>
  <si>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</si>
  <si>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</si>
  <si>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</si>
  <si>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</si>
  <si>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</si>
  <si>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</si>
  <si>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</si>
  <si>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</si>
  <si>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</si>
  <si>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</si>
  <si>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</si>
  <si>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</si>
  <si>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</si>
  <si>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</si>
  <si>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</si>
  <si>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</si>
  <si>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</si>
  <si>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</si>
  <si>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</si>
  <si>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</si>
  <si>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</si>
  <si>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</si>
  <si>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</si>
  <si>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Grand Total</t>
  </si>
  <si>
    <t>Jan</t>
  </si>
  <si>
    <t>Feb</t>
  </si>
  <si>
    <t>Mar</t>
  </si>
  <si>
    <t>Apr</t>
  </si>
  <si>
    <t>May</t>
  </si>
  <si>
    <t>Jun</t>
  </si>
  <si>
    <t>Jul</t>
  </si>
  <si>
    <t>Aug</t>
  </si>
  <si>
    <t>Sep</t>
  </si>
  <si>
    <t>Oct</t>
  </si>
  <si>
    <t>Nov</t>
  </si>
  <si>
    <t>Dec</t>
  </si>
  <si>
    <t>Sum of Sales Amount</t>
  </si>
  <si>
    <t>Sum of Profit</t>
  </si>
  <si>
    <t>Sum of Cost Amount</t>
  </si>
  <si>
    <t>Sum of Quantity Sold</t>
  </si>
  <si>
    <t>Count of Sales Amount</t>
  </si>
  <si>
    <t>Count of Order ID</t>
  </si>
  <si>
    <t>Average of Sales Amount</t>
  </si>
  <si>
    <t>Count of Customer Name</t>
  </si>
  <si>
    <t>Sum of Sales Amount2</t>
  </si>
  <si>
    <t>Count of Sales Amount2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</si>
</sst>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2" formatCode="_ &quot;₹&quot;\ * #,##0_ ;_ &quot;₹&quot;\ * \-#,##0_ ;_ &quot;₹&quot;\ * &quot;-&quot;_ ;_ @_ "/>
    <numFmt numFmtId="44" formatCode="_ &quot;₹&quot;\ * #,##0.00_ ;_ &quot;₹&quot;\ * \-#,##0.00_ ;_ &quot;₹&quot;\ * &quot;-&quot;??_ ;_ @_ "/>
    <numFmt numFmtId="164" formatCode="&quot;₹&quot;\ #,##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0">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2" fontId="0" fillId="0" borderId="0" xfId="0" applyNumberFormat="1"/>
    <xf numFmtId="42" fontId="0" fillId="0" borderId="0" xfId="42" applyNumberFormat="1" applyFont="1"/>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3" formatCode="#,##0"/>
    </dxf>
    <dxf>
      <numFmt numFmtId="164" formatCode="&quot;₹&quot;\ #,##0,&quot;k&quot;"/>
    </dxf>
    <dxf>
      <numFmt numFmtId="164" formatCode="&quot;₹&quot;\ #,##0,&quot;k&quot;"/>
    </dxf>
    <dxf>
      <numFmt numFmtId="164" formatCode="&quot;₹&quot;\ #,##0,&quot;k&quot;"/>
    </dxf>
    <dxf>
      <numFmt numFmtId="0" formatCode="General"/>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3" formatCode="#,##0"/>
    </dxf>
    <dxf>
      <numFmt numFmtId="164" formatCode="&quot;₹&quot;\ #,##0,&quot;k&quot;"/>
    </dxf>
    <dxf>
      <numFmt numFmtId="3" formatCode="#,##0"/>
    </dxf>
    <dxf>
      <numFmt numFmtId="164" formatCode="&quot;₹&quot;\ #,##0,&quot;k&quot;"/>
    </dxf>
    <dxf>
      <numFmt numFmtId="164" formatCode="&quot;₹&quot;\ #,##0,&quot;k&quot;"/>
    </dxf>
    <dxf>
      <numFmt numFmtId="164" formatCode="&quot;₹&quot;\ #,##0,&quot;k&quot;"/>
    </dxf>
    <dxf>
      <numFmt numFmtId="0" formatCode="General"/>
    </dxf>
    <dxf>
      <numFmt numFmtId="164" formatCode="&quot;₹&quot;\ #,##0,&quot;k&quot;"/>
    </dxf>
    <dxf>
      <numFmt numFmtId="164" formatCode="&quot;₹&quot;\ #,##0,&quot;k&quot;"/>
    </dxf>
    <dxf>
      <numFmt numFmtId="164" formatCode="&quot;₹&quot;\ #,##0,&quot;k&quot;"/>
    </dxf>
    <dxf>
      <numFmt numFmtId="3" formatCode="#,##0"/>
    </dxf>
    <dxf>
      <numFmt numFmtId="164" formatCode="&quot;₹&quot;\ #,##0,&quot;k&quot;"/>
    </dxf>
    <dxf>
      <numFmt numFmtId="3" formatCode="#,##0"/>
    </dxf>
    <dxf>
      <numFmt numFmtId="164" formatCode="&quot;₹&quot;\ #,##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37"/>
      <tableStyleElement type="headerRow" dxfId="36"/>
    </tableStyle>
    <tableStyle name="TimeSlicerStyleLight1 2" pivot="0" table="0" count="9" xr9:uid="{00000000-0011-0000-FFFF-FFFF01000000}">
      <tableStyleElement type="wholeTable" dxfId="35"/>
      <tableStyleElement type="headerRow" dxfId="34"/>
    </tableStyle>
    <tableStyle name="TimeSlicerStyleLight1 2 2" pivot="0" table="0" count="9" xr9:uid="{00000000-0011-0000-FFFF-FFFF02000000}">
      <tableStyleElement type="wholeTable" dxfId="33"/>
      <tableStyleElement type="headerRow" dxfId="32"/>
    </tableStyle>
  </tableStyles>
  <colors>
    <mruColors>
      <color rgb="FF0C384C"/>
      <color rgb="FF003D50"/>
      <color rgb="FF033B51"/>
      <color rgb="FF033548"/>
      <color rgb="FF99FFCC"/>
      <color rgb="FF00FFCC"/>
      <color rgb="FFCC99FF"/>
      <color rgb="FF9933FF"/>
      <color rgb="FF00CC99"/>
      <color rgb="FF0F3F5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7" Type="http://schemas.microsoft.com/office/2007/relationships/slicerCache" Target="slicerCaches/slicerCache2.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24" Type="http://schemas.openxmlformats.org/officeDocument/2006/relationships/customXml" Target="../customXml/item12.xml"/><Relationship Id="rId32" Type="http://schemas.microsoft.com/office/2006/relationships/vbaProject" Target="vbaProject.bin"/><Relationship Id="rId5" Type="http://schemas.openxmlformats.org/officeDocument/2006/relationships/pivotCacheDefinition" Target="pivotCache/pivotCacheDefinition1.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tyles" Target="style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48" Type="http://schemas.microsoft.com/office/2022/10/relationships/richValueRel" Target="richData/richValueRel.xml"/><Relationship Id="rId8"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Dataset.xlsm]pivot!PivotTable4</c:name>
    <c:fmtId val="25"/>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b="1">
                <a:solidFill>
                  <a:srgbClr val="002060"/>
                </a:solidFill>
              </a:rPr>
              <a:t>MONTHLY SALES TREND </a:t>
            </a:r>
          </a:p>
        </c:rich>
      </c:tx>
      <c:layout>
        <c:manualLayout>
          <c:xMode val="edge"/>
          <c:yMode val="edge"/>
          <c:x val="2.7680446194225723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8100" cap="rnd">
            <a:solidFill>
              <a:srgbClr val="00CC99"/>
            </a:solidFill>
            <a:round/>
          </a:ln>
          <a:effectLst/>
        </c:spPr>
        <c:marker>
          <c:symbol val="circle"/>
          <c:size val="5"/>
          <c:spPr>
            <a:solidFill>
              <a:schemeClr val="bg1"/>
            </a:solidFill>
            <a:ln w="38100" cap="flat" cmpd="sng" algn="ctr">
              <a:solidFill>
                <a:srgbClr val="00CC99"/>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9FFCC"/>
          </a:solidFill>
          <a:ln w="9525" cap="flat" cmpd="sng" algn="ctr">
            <a:solidFill>
              <a:srgbClr val="00FFC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pivot!$G$3</c:f>
              <c:strCache>
                <c:ptCount val="1"/>
                <c:pt idx="0">
                  <c:v>Sum of Sales Amount2</c:v>
                </c:pt>
              </c:strCache>
            </c:strRef>
          </c:tx>
          <c:spPr>
            <a:solidFill>
              <a:srgbClr val="99FFCC"/>
            </a:solidFill>
            <a:ln w="9525" cap="flat" cmpd="sng" algn="ctr">
              <a:solidFill>
                <a:srgbClr val="00FFCC"/>
              </a:solidFill>
              <a:round/>
            </a:ln>
            <a:effectLst/>
          </c:spPr>
          <c:cat>
            <c:strRef>
              <c:f>pivot!$E$4:$E$16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pivot!$G$4:$G$16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1-5AF1-46D4-B71B-1FB0ADCDB297}"/>
            </c:ext>
          </c:extLst>
        </c:ser>
        <c:dLbls>
          <c:showLegendKey val="0"/>
          <c:showVal val="0"/>
          <c:showCatName val="0"/>
          <c:showSerName val="0"/>
          <c:showPercent val="0"/>
          <c:showBubbleSize val="0"/>
        </c:dLbls>
        <c:axId val="840695503"/>
        <c:axId val="840696751"/>
      </c:areaChart>
      <c:lineChart>
        <c:grouping val="standard"/>
        <c:varyColors val="0"/>
        <c:ser>
          <c:idx val="0"/>
          <c:order val="0"/>
          <c:tx>
            <c:strRef>
              <c:f>pivot!$F$3</c:f>
              <c:strCache>
                <c:ptCount val="1"/>
                <c:pt idx="0">
                  <c:v>Sum of Sales Amount</c:v>
                </c:pt>
              </c:strCache>
            </c:strRef>
          </c:tx>
          <c:spPr>
            <a:ln w="38100" cap="rnd">
              <a:solidFill>
                <a:srgbClr val="00CC99"/>
              </a:solidFill>
              <a:round/>
            </a:ln>
            <a:effectLst/>
          </c:spPr>
          <c:marker>
            <c:symbol val="circle"/>
            <c:size val="5"/>
            <c:spPr>
              <a:solidFill>
                <a:schemeClr val="bg1"/>
              </a:solidFill>
              <a:ln w="38100" cap="flat" cmpd="sng" algn="ctr">
                <a:solidFill>
                  <a:srgbClr val="00CC99"/>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pivot!$F$4:$F$16</c:f>
              <c:numCache>
                <c:formatCode>"₹"\ #,##0,"k"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F3CA-4188-99F4-0B1E19154587}"/>
            </c:ext>
          </c:extLst>
        </c:ser>
        <c:dLbls>
          <c:dLblPos val="t"/>
          <c:showLegendKey val="0"/>
          <c:showVal val="1"/>
          <c:showCatName val="0"/>
          <c:showSerName val="0"/>
          <c:showPercent val="0"/>
          <c:showBubbleSize val="0"/>
        </c:dLbls>
        <c:marker val="1"/>
        <c:smooth val="0"/>
        <c:axId val="840695503"/>
        <c:axId val="840696751"/>
      </c:lineChart>
      <c:catAx>
        <c:axId val="840695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840696751"/>
        <c:crosses val="autoZero"/>
        <c:auto val="1"/>
        <c:lblAlgn val="ctr"/>
        <c:lblOffset val="100"/>
        <c:noMultiLvlLbl val="0"/>
      </c:catAx>
      <c:valAx>
        <c:axId val="840696751"/>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840695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Dataset.xlsm]pivot!PivotTable5</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002060"/>
                </a:solidFill>
              </a:rPr>
              <a:t>SALES</a:t>
            </a:r>
            <a:r>
              <a:rPr lang="en-IN" b="1" baseline="0">
                <a:solidFill>
                  <a:srgbClr val="002060"/>
                </a:solidFill>
              </a:rPr>
              <a:t> BY REGION</a:t>
            </a:r>
            <a:endParaRPr lang="en-IN" b="1">
              <a:solidFill>
                <a:srgbClr val="002060"/>
              </a:solidFill>
            </a:endParaRPr>
          </a:p>
        </c:rich>
      </c:tx>
      <c:layout>
        <c:manualLayout>
          <c:xMode val="edge"/>
          <c:yMode val="edge"/>
          <c:x val="9.8638888888888901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CC99"/>
          </a:solidFill>
          <a:ln>
            <a:noFill/>
          </a:ln>
          <a:effectLst/>
        </c:spPr>
        <c:dLbl>
          <c:idx val="0"/>
          <c:layout>
            <c:manualLayout>
              <c:x val="0.40555555555555556"/>
              <c:y val="2.31481481481481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C99"/>
          </a:solidFill>
          <a:ln>
            <a:noFill/>
          </a:ln>
          <a:effectLst/>
        </c:spPr>
        <c:dLbl>
          <c:idx val="0"/>
          <c:layout>
            <c:manualLayout>
              <c:x val="0.43333333333333335"/>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CC99"/>
          </a:solidFill>
          <a:ln>
            <a:noFill/>
          </a:ln>
          <a:effectLst/>
        </c:spPr>
        <c:dLbl>
          <c:idx val="0"/>
          <c:layout>
            <c:manualLayout>
              <c:x val="0.3833333333333333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CC99"/>
          </a:solidFill>
          <a:ln>
            <a:noFill/>
          </a:ln>
          <a:effectLst/>
        </c:spPr>
        <c:dLbl>
          <c:idx val="0"/>
          <c:layout>
            <c:manualLayout>
              <c:x val="0.363888888888888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CC99"/>
          </a:solidFill>
          <a:ln>
            <a:noFill/>
          </a:ln>
          <a:effectLst/>
        </c:spPr>
        <c:dLbl>
          <c:idx val="0"/>
          <c:layout>
            <c:manualLayout>
              <c:x val="0.36388888888888898"/>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CC99"/>
          </a:solidFill>
          <a:ln>
            <a:noFill/>
          </a:ln>
          <a:effectLst/>
        </c:spPr>
        <c:dLbl>
          <c:idx val="0"/>
          <c:layout>
            <c:manualLayout>
              <c:x val="0.3833333333333333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CC99"/>
          </a:solidFill>
          <a:ln>
            <a:noFill/>
          </a:ln>
          <a:effectLst/>
        </c:spPr>
        <c:dLbl>
          <c:idx val="0"/>
          <c:layout>
            <c:manualLayout>
              <c:x val="0.40555555555555556"/>
              <c:y val="2.31481481481481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CC99"/>
          </a:solidFill>
          <a:ln>
            <a:noFill/>
          </a:ln>
          <a:effectLst/>
        </c:spPr>
        <c:dLbl>
          <c:idx val="0"/>
          <c:layout>
            <c:manualLayout>
              <c:x val="0.43333333333333335"/>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CC99"/>
          </a:solidFill>
          <a:ln>
            <a:noFill/>
          </a:ln>
          <a:effectLst/>
        </c:spPr>
        <c:dLbl>
          <c:idx val="0"/>
          <c:layout>
            <c:manualLayout>
              <c:x val="0.36388888888888898"/>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CC99"/>
          </a:solidFill>
          <a:ln>
            <a:noFill/>
          </a:ln>
          <a:effectLst/>
        </c:spPr>
        <c:dLbl>
          <c:idx val="0"/>
          <c:layout>
            <c:manualLayout>
              <c:x val="0.38333333333333336"/>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CC99"/>
          </a:solidFill>
          <a:ln>
            <a:noFill/>
          </a:ln>
          <a:effectLst/>
        </c:spPr>
        <c:dLbl>
          <c:idx val="0"/>
          <c:layout>
            <c:manualLayout>
              <c:x val="0.40555555555555556"/>
              <c:y val="2.3148148148148105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CC99"/>
          </a:solidFill>
          <a:ln>
            <a:noFill/>
          </a:ln>
          <a:effectLst/>
        </c:spPr>
        <c:dLbl>
          <c:idx val="0"/>
          <c:layout>
            <c:manualLayout>
              <c:x val="0.43333333333333335"/>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pivot!$F$19</c:f>
              <c:strCache>
                <c:ptCount val="1"/>
                <c:pt idx="0">
                  <c:v>Total</c:v>
                </c:pt>
              </c:strCache>
            </c:strRef>
          </c:tx>
          <c:spPr>
            <a:solidFill>
              <a:srgbClr val="00CC99"/>
            </a:solidFill>
            <a:ln>
              <a:noFill/>
            </a:ln>
            <a:effectLst/>
          </c:spPr>
          <c:invertIfNegative val="0"/>
          <c:dPt>
            <c:idx val="0"/>
            <c:invertIfNegative val="0"/>
            <c:bubble3D val="0"/>
            <c:spPr>
              <a:solidFill>
                <a:srgbClr val="00CC99"/>
              </a:solidFill>
              <a:ln>
                <a:noFill/>
              </a:ln>
              <a:effectLst/>
            </c:spPr>
            <c:extLst>
              <c:ext xmlns:c16="http://schemas.microsoft.com/office/drawing/2014/chart" uri="{C3380CC4-5D6E-409C-BE32-E72D297353CC}">
                <c16:uniqueId val="{00000000-BC1D-49A2-992D-2887C1AB76C1}"/>
              </c:ext>
            </c:extLst>
          </c:dPt>
          <c:dPt>
            <c:idx val="1"/>
            <c:invertIfNegative val="0"/>
            <c:bubble3D val="0"/>
            <c:spPr>
              <a:solidFill>
                <a:srgbClr val="00CC99"/>
              </a:solidFill>
              <a:ln>
                <a:noFill/>
              </a:ln>
              <a:effectLst/>
            </c:spPr>
            <c:extLst>
              <c:ext xmlns:c16="http://schemas.microsoft.com/office/drawing/2014/chart" uri="{C3380CC4-5D6E-409C-BE32-E72D297353CC}">
                <c16:uniqueId val="{00000001-BC1D-49A2-992D-2887C1AB76C1}"/>
              </c:ext>
            </c:extLst>
          </c:dPt>
          <c:dPt>
            <c:idx val="2"/>
            <c:invertIfNegative val="0"/>
            <c:bubble3D val="0"/>
            <c:spPr>
              <a:solidFill>
                <a:srgbClr val="00CC99"/>
              </a:solidFill>
              <a:ln>
                <a:noFill/>
              </a:ln>
              <a:effectLst/>
            </c:spPr>
            <c:extLst>
              <c:ext xmlns:c16="http://schemas.microsoft.com/office/drawing/2014/chart" uri="{C3380CC4-5D6E-409C-BE32-E72D297353CC}">
                <c16:uniqueId val="{00000002-BC1D-49A2-992D-2887C1AB76C1}"/>
              </c:ext>
            </c:extLst>
          </c:dPt>
          <c:dPt>
            <c:idx val="3"/>
            <c:invertIfNegative val="0"/>
            <c:bubble3D val="0"/>
            <c:spPr>
              <a:solidFill>
                <a:srgbClr val="00CC99"/>
              </a:solidFill>
              <a:ln>
                <a:noFill/>
              </a:ln>
              <a:effectLst/>
            </c:spPr>
            <c:extLst>
              <c:ext xmlns:c16="http://schemas.microsoft.com/office/drawing/2014/chart" uri="{C3380CC4-5D6E-409C-BE32-E72D297353CC}">
                <c16:uniqueId val="{00000003-BC1D-49A2-992D-2887C1AB76C1}"/>
              </c:ext>
            </c:extLst>
          </c:dPt>
          <c:dLbls>
            <c:dLbl>
              <c:idx val="0"/>
              <c:layout>
                <c:manualLayout>
                  <c:x val="0.3638888888888889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C1D-49A2-992D-2887C1AB76C1}"/>
                </c:ext>
              </c:extLst>
            </c:dLbl>
            <c:dLbl>
              <c:idx val="1"/>
              <c:layout>
                <c:manualLayout>
                  <c:x val="0.3833333333333333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C1D-49A2-992D-2887C1AB76C1}"/>
                </c:ext>
              </c:extLst>
            </c:dLbl>
            <c:dLbl>
              <c:idx val="2"/>
              <c:layout>
                <c:manualLayout>
                  <c:x val="0.40555555555555556"/>
                  <c:y val="2.3148148148148105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C1D-49A2-992D-2887C1AB76C1}"/>
                </c:ext>
              </c:extLst>
            </c:dLbl>
            <c:dLbl>
              <c:idx val="3"/>
              <c:layout>
                <c:manualLayout>
                  <c:x val="0.4333333333333333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C1D-49A2-992D-2887C1AB76C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pivot!$E$20:$E$24</c:f>
              <c:strCache>
                <c:ptCount val="4"/>
                <c:pt idx="0">
                  <c:v>South</c:v>
                </c:pt>
                <c:pt idx="1">
                  <c:v>North</c:v>
                </c:pt>
                <c:pt idx="2">
                  <c:v>West</c:v>
                </c:pt>
                <c:pt idx="3">
                  <c:v>East</c:v>
                </c:pt>
              </c:strCache>
            </c:strRef>
          </c:cat>
          <c:val>
            <c:numRef>
              <c:f>pivot!$F$20:$F$24</c:f>
              <c:numCache>
                <c:formatCode>"₹"\ #,##0,"k"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4-BC1D-49A2-992D-2887C1AB76C1}"/>
            </c:ext>
          </c:extLst>
        </c:ser>
        <c:dLbls>
          <c:dLblPos val="ctr"/>
          <c:showLegendKey val="0"/>
          <c:showVal val="1"/>
          <c:showCatName val="0"/>
          <c:showSerName val="0"/>
          <c:showPercent val="0"/>
          <c:showBubbleSize val="0"/>
        </c:dLbls>
        <c:gapWidth val="150"/>
        <c:overlap val="100"/>
        <c:axId val="840699663"/>
        <c:axId val="840709231"/>
      </c:barChart>
      <c:catAx>
        <c:axId val="8406996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840709231"/>
        <c:crosses val="autoZero"/>
        <c:auto val="1"/>
        <c:lblAlgn val="ctr"/>
        <c:lblOffset val="100"/>
        <c:noMultiLvlLbl val="0"/>
      </c:catAx>
      <c:valAx>
        <c:axId val="840709231"/>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0699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Dataset.xlsm]pivot!PivotTable6</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1"/>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manualLayout>
          <c:layoutTarget val="inner"/>
          <c:xMode val="edge"/>
          <c:yMode val="edge"/>
          <c:x val="7.1583126165090744E-2"/>
          <c:y val="8.4290403790965876E-2"/>
          <c:w val="0.78198652246149825"/>
          <c:h val="0.83069273347684813"/>
        </c:manualLayout>
      </c:layout>
      <c:doughnutChart>
        <c:varyColors val="1"/>
        <c:ser>
          <c:idx val="0"/>
          <c:order val="0"/>
          <c:tx>
            <c:strRef>
              <c:f>pivot!$I$3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06-41BA-BECA-F6DA2FDCCD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06-41BA-BECA-F6DA2FDCCD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06-41BA-BECA-F6DA2FDCCD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A06-41BA-BECA-F6DA2FDCCD3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pivot!$H$4:$H$8</c:f>
              <c:strCache>
                <c:ptCount val="4"/>
                <c:pt idx="0">
                  <c:v>East</c:v>
                </c:pt>
                <c:pt idx="1">
                  <c:v>North</c:v>
                </c:pt>
                <c:pt idx="2">
                  <c:v>South</c:v>
                </c:pt>
                <c:pt idx="3">
                  <c:v>West</c:v>
                </c:pt>
              </c:strCache>
            </c:strRef>
          </c:cat>
          <c:val>
            <c:numRef>
              <c:f>pivot!$I$4:$I$8</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0A06-41BA-BECA-F6DA2FDCCD3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Dataset.xlsm]pivot!PivotTable7</c:name>
    <c:fmtId val="4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rPr>
              <a:t>TOP</a:t>
            </a:r>
            <a:r>
              <a:rPr lang="en-US" b="1" baseline="0">
                <a:solidFill>
                  <a:srgbClr val="002060"/>
                </a:solidFill>
              </a:rPr>
              <a:t> 5 CUSTOMERS BY REVENUE</a:t>
            </a:r>
            <a:endParaRPr lang="en-US"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933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933FF"/>
          </a:solidFill>
          <a:ln>
            <a:noFill/>
          </a:ln>
          <a:effectLst/>
        </c:spPr>
        <c:dLbl>
          <c:idx val="0"/>
          <c:layout>
            <c:manualLayout>
              <c:x val="0.41388888888888897"/>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933FF"/>
          </a:solidFill>
          <a:ln>
            <a:noFill/>
          </a:ln>
          <a:effectLst/>
        </c:spPr>
        <c:dLbl>
          <c:idx val="0"/>
          <c:layout>
            <c:manualLayout>
              <c:x val="0.37500000000000011"/>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933FF"/>
          </a:solidFill>
          <a:ln>
            <a:noFill/>
          </a:ln>
          <a:effectLst/>
        </c:spPr>
        <c:dLbl>
          <c:idx val="0"/>
          <c:layout>
            <c:manualLayout>
              <c:x val="0.37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933FF"/>
          </a:solidFill>
          <a:ln>
            <a:noFill/>
          </a:ln>
          <a:effectLst/>
        </c:spPr>
        <c:dLbl>
          <c:idx val="0"/>
          <c:layout>
            <c:manualLayout>
              <c:x val="0.33611111111111114"/>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933FF"/>
          </a:solidFill>
          <a:ln>
            <a:noFill/>
          </a:ln>
          <a:effectLst/>
        </c:spPr>
        <c:dLbl>
          <c:idx val="0"/>
          <c:layout>
            <c:manualLayout>
              <c:x val="0.31666666666666665"/>
              <c:y val="-9.25925925925942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933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933FF"/>
          </a:solidFill>
          <a:ln>
            <a:noFill/>
          </a:ln>
          <a:effectLst/>
        </c:spPr>
        <c:dLbl>
          <c:idx val="0"/>
          <c:layout>
            <c:manualLayout>
              <c:x val="0.31666666666666665"/>
              <c:y val="-9.25925925925942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933FF"/>
          </a:solidFill>
          <a:ln>
            <a:noFill/>
          </a:ln>
          <a:effectLst/>
        </c:spPr>
        <c:dLbl>
          <c:idx val="0"/>
          <c:layout>
            <c:manualLayout>
              <c:x val="0.33611111111111114"/>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933FF"/>
          </a:solidFill>
          <a:ln>
            <a:noFill/>
          </a:ln>
          <a:effectLst/>
        </c:spPr>
        <c:dLbl>
          <c:idx val="0"/>
          <c:layout>
            <c:manualLayout>
              <c:x val="0.37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933FF"/>
          </a:solidFill>
          <a:ln>
            <a:noFill/>
          </a:ln>
          <a:effectLst/>
        </c:spPr>
        <c:dLbl>
          <c:idx val="0"/>
          <c:layout>
            <c:manualLayout>
              <c:x val="0.37500000000000011"/>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9933FF"/>
          </a:solidFill>
          <a:ln>
            <a:noFill/>
          </a:ln>
          <a:effectLst/>
        </c:spPr>
        <c:dLbl>
          <c:idx val="0"/>
          <c:layout>
            <c:manualLayout>
              <c:x val="0.41388888888888897"/>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9933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9933FF"/>
          </a:solidFill>
          <a:ln>
            <a:noFill/>
          </a:ln>
          <a:effectLst/>
        </c:spPr>
        <c:dLbl>
          <c:idx val="0"/>
          <c:layout>
            <c:manualLayout>
              <c:x val="0.31666666666666665"/>
              <c:y val="-9.25925925925942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9933FF"/>
          </a:solidFill>
          <a:ln>
            <a:noFill/>
          </a:ln>
          <a:effectLst/>
        </c:spPr>
        <c:dLbl>
          <c:idx val="0"/>
          <c:layout>
            <c:manualLayout>
              <c:x val="0.33611111111111114"/>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9933FF"/>
          </a:solidFill>
          <a:ln>
            <a:noFill/>
          </a:ln>
          <a:effectLst/>
        </c:spPr>
        <c:dLbl>
          <c:idx val="0"/>
          <c:layout>
            <c:manualLayout>
              <c:x val="0.375"/>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9933FF"/>
          </a:solidFill>
          <a:ln>
            <a:noFill/>
          </a:ln>
          <a:effectLst/>
        </c:spPr>
        <c:dLbl>
          <c:idx val="0"/>
          <c:layout>
            <c:manualLayout>
              <c:x val="0.37500000000000011"/>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9933FF"/>
          </a:solidFill>
          <a:ln>
            <a:noFill/>
          </a:ln>
          <a:effectLst/>
        </c:spPr>
        <c:dLbl>
          <c:idx val="0"/>
          <c:layout>
            <c:manualLayout>
              <c:x val="0.41388888888888897"/>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35892388451442"/>
          <c:y val="0.16245370370370371"/>
          <c:w val="0.78530774278215221"/>
          <c:h val="0.77736111111111106"/>
        </c:manualLayout>
      </c:layout>
      <c:barChart>
        <c:barDir val="bar"/>
        <c:grouping val="stacked"/>
        <c:varyColors val="0"/>
        <c:ser>
          <c:idx val="0"/>
          <c:order val="0"/>
          <c:tx>
            <c:strRef>
              <c:f>pivot!$I$12</c:f>
              <c:strCache>
                <c:ptCount val="1"/>
                <c:pt idx="0">
                  <c:v>Total</c:v>
                </c:pt>
              </c:strCache>
            </c:strRef>
          </c:tx>
          <c:spPr>
            <a:solidFill>
              <a:srgbClr val="9933FF"/>
            </a:solidFill>
            <a:ln>
              <a:noFill/>
            </a:ln>
            <a:effectLst/>
          </c:spPr>
          <c:invertIfNegative val="0"/>
          <c:dPt>
            <c:idx val="0"/>
            <c:invertIfNegative val="0"/>
            <c:bubble3D val="0"/>
            <c:spPr>
              <a:solidFill>
                <a:srgbClr val="9933FF"/>
              </a:solidFill>
              <a:ln>
                <a:noFill/>
              </a:ln>
              <a:effectLst/>
            </c:spPr>
            <c:extLst>
              <c:ext xmlns:c16="http://schemas.microsoft.com/office/drawing/2014/chart" uri="{C3380CC4-5D6E-409C-BE32-E72D297353CC}">
                <c16:uniqueId val="{00000000-C97F-4048-B7D6-AE1333A0BE5C}"/>
              </c:ext>
            </c:extLst>
          </c:dPt>
          <c:dPt>
            <c:idx val="1"/>
            <c:invertIfNegative val="0"/>
            <c:bubble3D val="0"/>
            <c:spPr>
              <a:solidFill>
                <a:srgbClr val="9933FF"/>
              </a:solidFill>
              <a:ln>
                <a:noFill/>
              </a:ln>
              <a:effectLst/>
            </c:spPr>
            <c:extLst>
              <c:ext xmlns:c16="http://schemas.microsoft.com/office/drawing/2014/chart" uri="{C3380CC4-5D6E-409C-BE32-E72D297353CC}">
                <c16:uniqueId val="{00000001-C97F-4048-B7D6-AE1333A0BE5C}"/>
              </c:ext>
            </c:extLst>
          </c:dPt>
          <c:dPt>
            <c:idx val="2"/>
            <c:invertIfNegative val="0"/>
            <c:bubble3D val="0"/>
            <c:spPr>
              <a:solidFill>
                <a:srgbClr val="9933FF"/>
              </a:solidFill>
              <a:ln>
                <a:noFill/>
              </a:ln>
              <a:effectLst/>
            </c:spPr>
            <c:extLst>
              <c:ext xmlns:c16="http://schemas.microsoft.com/office/drawing/2014/chart" uri="{C3380CC4-5D6E-409C-BE32-E72D297353CC}">
                <c16:uniqueId val="{00000002-C97F-4048-B7D6-AE1333A0BE5C}"/>
              </c:ext>
            </c:extLst>
          </c:dPt>
          <c:dPt>
            <c:idx val="3"/>
            <c:invertIfNegative val="0"/>
            <c:bubble3D val="0"/>
            <c:spPr>
              <a:solidFill>
                <a:srgbClr val="9933FF"/>
              </a:solidFill>
              <a:ln>
                <a:noFill/>
              </a:ln>
              <a:effectLst/>
            </c:spPr>
            <c:extLst>
              <c:ext xmlns:c16="http://schemas.microsoft.com/office/drawing/2014/chart" uri="{C3380CC4-5D6E-409C-BE32-E72D297353CC}">
                <c16:uniqueId val="{00000003-C97F-4048-B7D6-AE1333A0BE5C}"/>
              </c:ext>
            </c:extLst>
          </c:dPt>
          <c:dPt>
            <c:idx val="4"/>
            <c:invertIfNegative val="0"/>
            <c:bubble3D val="0"/>
            <c:spPr>
              <a:solidFill>
                <a:srgbClr val="9933FF"/>
              </a:solidFill>
              <a:ln>
                <a:noFill/>
              </a:ln>
              <a:effectLst/>
            </c:spPr>
            <c:extLst>
              <c:ext xmlns:c16="http://schemas.microsoft.com/office/drawing/2014/chart" uri="{C3380CC4-5D6E-409C-BE32-E72D297353CC}">
                <c16:uniqueId val="{00000004-C97F-4048-B7D6-AE1333A0BE5C}"/>
              </c:ext>
            </c:extLst>
          </c:dPt>
          <c:dLbls>
            <c:dLbl>
              <c:idx val="0"/>
              <c:layout>
                <c:manualLayout>
                  <c:x val="0.31666666666666665"/>
                  <c:y val="-9.259259259259428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97F-4048-B7D6-AE1333A0BE5C}"/>
                </c:ext>
              </c:extLst>
            </c:dLbl>
            <c:dLbl>
              <c:idx val="1"/>
              <c:layout>
                <c:manualLayout>
                  <c:x val="0.33611111111111114"/>
                  <c:y val="-4.629629629629629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97F-4048-B7D6-AE1333A0BE5C}"/>
                </c:ext>
              </c:extLst>
            </c:dLbl>
            <c:dLbl>
              <c:idx val="2"/>
              <c:layout>
                <c:manualLayout>
                  <c:x val="0.375"/>
                  <c:y val="-8.4875562720133283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97F-4048-B7D6-AE1333A0BE5C}"/>
                </c:ext>
              </c:extLst>
            </c:dLbl>
            <c:dLbl>
              <c:idx val="3"/>
              <c:layout>
                <c:manualLayout>
                  <c:x val="0.37500000000000011"/>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97F-4048-B7D6-AE1333A0BE5C}"/>
                </c:ext>
              </c:extLst>
            </c:dLbl>
            <c:dLbl>
              <c:idx val="4"/>
              <c:layout>
                <c:manualLayout>
                  <c:x val="0.41388888888888897"/>
                  <c:y val="-9.259259259259258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97F-4048-B7D6-AE1333A0BE5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pivot!$H$13:$H$18</c:f>
              <c:strCache>
                <c:ptCount val="5"/>
                <c:pt idx="0">
                  <c:v>Jonathan</c:v>
                </c:pt>
                <c:pt idx="1">
                  <c:v>Maria</c:v>
                </c:pt>
                <c:pt idx="2">
                  <c:v>Harold</c:v>
                </c:pt>
                <c:pt idx="3">
                  <c:v>Alaia</c:v>
                </c:pt>
                <c:pt idx="4">
                  <c:v>Vivian</c:v>
                </c:pt>
              </c:strCache>
            </c:strRef>
          </c:cat>
          <c:val>
            <c:numRef>
              <c:f>pivot!$I$13:$I$18</c:f>
              <c:numCache>
                <c:formatCode>"₹"\ #,##0,"k"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5-C97F-4048-B7D6-AE1333A0BE5C}"/>
            </c:ext>
          </c:extLst>
        </c:ser>
        <c:dLbls>
          <c:dLblPos val="ctr"/>
          <c:showLegendKey val="0"/>
          <c:showVal val="1"/>
          <c:showCatName val="0"/>
          <c:showSerName val="0"/>
          <c:showPercent val="0"/>
          <c:showBubbleSize val="0"/>
        </c:dLbls>
        <c:gapWidth val="150"/>
        <c:overlap val="100"/>
        <c:axId val="513896976"/>
        <c:axId val="513903216"/>
      </c:barChart>
      <c:catAx>
        <c:axId val="513896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513903216"/>
        <c:crosses val="autoZero"/>
        <c:auto val="1"/>
        <c:lblAlgn val="ctr"/>
        <c:lblOffset val="100"/>
        <c:noMultiLvlLbl val="0"/>
      </c:catAx>
      <c:valAx>
        <c:axId val="513903216"/>
        <c:scaling>
          <c:orientation val="minMax"/>
        </c:scaling>
        <c:delete val="1"/>
        <c:axPos val="b"/>
        <c:numFmt formatCode="&quot;₹&quot;\ #,##0,&quot;k&quot;" sourceLinked="1"/>
        <c:majorTickMark val="none"/>
        <c:minorTickMark val="none"/>
        <c:tickLblPos val="nextTo"/>
        <c:crossAx val="513896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Dataset.xlsm]pivot!PivotTable8</c:name>
    <c:fmtId val="5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rgbClr val="002060"/>
                </a:solidFill>
              </a:rPr>
              <a:t>SALES</a:t>
            </a:r>
            <a:r>
              <a:rPr lang="en-IN" b="1" baseline="0">
                <a:solidFill>
                  <a:srgbClr val="002060"/>
                </a:solidFill>
              </a:rPr>
              <a:t> VS COST BY PRODUCT</a:t>
            </a:r>
            <a:endParaRPr lang="en-IN" b="1">
              <a:solidFill>
                <a:srgbClr val="002060"/>
              </a:solidFill>
            </a:endParaRPr>
          </a:p>
        </c:rich>
      </c:tx>
      <c:layout>
        <c:manualLayout>
          <c:xMode val="edge"/>
          <c:yMode val="edge"/>
          <c:x val="3.1284558180227462E-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892804024496938"/>
          <c:y val="0.17171296296296296"/>
          <c:w val="0.85866382327209101"/>
          <c:h val="0.61979002624671919"/>
        </c:manualLayout>
      </c:layout>
      <c:barChart>
        <c:barDir val="col"/>
        <c:grouping val="clustered"/>
        <c:varyColors val="0"/>
        <c:ser>
          <c:idx val="0"/>
          <c:order val="0"/>
          <c:tx>
            <c:strRef>
              <c:f>pivot!$L$3</c:f>
              <c:strCache>
                <c:ptCount val="1"/>
                <c:pt idx="0">
                  <c:v>Sum of Sales Amount</c:v>
                </c:pt>
              </c:strCache>
            </c:strRef>
          </c:tx>
          <c:spPr>
            <a:solidFill>
              <a:srgbClr val="00CC99"/>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pivot!$K$4:$K$11</c:f>
              <c:strCache>
                <c:ptCount val="7"/>
                <c:pt idx="0">
                  <c:v>Backpack</c:v>
                </c:pt>
                <c:pt idx="1">
                  <c:v>Chair</c:v>
                </c:pt>
                <c:pt idx="2">
                  <c:v>Charger</c:v>
                </c:pt>
                <c:pt idx="3">
                  <c:v>Desk Lamp</c:v>
                </c:pt>
                <c:pt idx="4">
                  <c:v>Notebook</c:v>
                </c:pt>
                <c:pt idx="5">
                  <c:v>Pen Set</c:v>
                </c:pt>
                <c:pt idx="6">
                  <c:v>USB Drive</c:v>
                </c:pt>
              </c:strCache>
            </c:strRef>
          </c:cat>
          <c:val>
            <c:numRef>
              <c:f>pivot!$L$4:$L$11</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6964-47F4-88D6-D72B362A2F9B}"/>
            </c:ext>
          </c:extLst>
        </c:ser>
        <c:ser>
          <c:idx val="1"/>
          <c:order val="1"/>
          <c:tx>
            <c:strRef>
              <c:f>pivot!$M$3</c:f>
              <c:strCache>
                <c:ptCount val="1"/>
                <c:pt idx="0">
                  <c:v>Sum of Cost Amount</c:v>
                </c:pt>
              </c:strCache>
            </c:strRef>
          </c:tx>
          <c:spPr>
            <a:solidFill>
              <a:srgbClr val="FF33C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pivot!$K$4:$K$11</c:f>
              <c:strCache>
                <c:ptCount val="7"/>
                <c:pt idx="0">
                  <c:v>Backpack</c:v>
                </c:pt>
                <c:pt idx="1">
                  <c:v>Chair</c:v>
                </c:pt>
                <c:pt idx="2">
                  <c:v>Charger</c:v>
                </c:pt>
                <c:pt idx="3">
                  <c:v>Desk Lamp</c:v>
                </c:pt>
                <c:pt idx="4">
                  <c:v>Notebook</c:v>
                </c:pt>
                <c:pt idx="5">
                  <c:v>Pen Set</c:v>
                </c:pt>
                <c:pt idx="6">
                  <c:v>USB Drive</c:v>
                </c:pt>
              </c:strCache>
            </c:strRef>
          </c:cat>
          <c:val>
            <c:numRef>
              <c:f>pivot!$M$4:$M$11</c:f>
              <c:numCache>
                <c:formatCode>"₹"\ #,##0,"k"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6964-47F4-88D6-D72B362A2F9B}"/>
            </c:ext>
          </c:extLst>
        </c:ser>
        <c:dLbls>
          <c:dLblPos val="outEnd"/>
          <c:showLegendKey val="0"/>
          <c:showVal val="1"/>
          <c:showCatName val="0"/>
          <c:showSerName val="0"/>
          <c:showPercent val="0"/>
          <c:showBubbleSize val="0"/>
        </c:dLbls>
        <c:gapWidth val="219"/>
        <c:overlap val="-27"/>
        <c:axId val="292577056"/>
        <c:axId val="292579968"/>
      </c:barChart>
      <c:catAx>
        <c:axId val="292577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crossAx val="292579968"/>
        <c:crosses val="autoZero"/>
        <c:auto val="1"/>
        <c:lblAlgn val="ctr"/>
        <c:lblOffset val="100"/>
        <c:noMultiLvlLbl val="0"/>
      </c:catAx>
      <c:valAx>
        <c:axId val="292579968"/>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92577056"/>
        <c:crosses val="autoZero"/>
        <c:crossBetween val="between"/>
      </c:valAx>
      <c:spPr>
        <a:noFill/>
        <a:ln>
          <a:noFill/>
        </a:ln>
        <a:effectLst/>
      </c:spPr>
    </c:plotArea>
    <c:legend>
      <c:legendPos val="r"/>
      <c:layout>
        <c:manualLayout>
          <c:xMode val="edge"/>
          <c:yMode val="edge"/>
          <c:x val="0.6981474190726159"/>
          <c:y val="2.393445610965296E-2"/>
          <c:w val="0.26018591426071741"/>
          <c:h val="0.15625109361329836"/>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Dataset.xlsm]pivot!PivotTable9</c:name>
    <c:fmtId val="6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rgbClr val="002060"/>
                </a:solidFill>
              </a:rPr>
              <a:t>SALES</a:t>
            </a:r>
            <a:r>
              <a:rPr lang="en-IN" sz="1600" b="1" baseline="0">
                <a:solidFill>
                  <a:srgbClr val="002060"/>
                </a:solidFill>
              </a:rPr>
              <a:t> BY CATEGORY</a:t>
            </a:r>
            <a:endParaRPr lang="en-IN" sz="1600"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0.19009667541557304"/>
          <c:y val="0.14754410906969961"/>
          <c:w val="0.48091797900262467"/>
          <c:h val="0.80152996500437446"/>
        </c:manualLayout>
      </c:layout>
      <c:doughnutChart>
        <c:varyColors val="1"/>
        <c:ser>
          <c:idx val="0"/>
          <c:order val="0"/>
          <c:tx>
            <c:strRef>
              <c:f>pivot!$L$17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0E-4127-AB09-47BBBC67790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0E-4127-AB09-47BBBC67790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0E-4127-AB09-47BBBC67790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0E-4127-AB09-47BBBC67790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0E-4127-AB09-47BBBC67790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20E-4127-AB09-47BBBC67790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20E-4127-AB09-47BBBC677903}"/>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pivot!$K$18:$K$25</c:f>
              <c:strCache>
                <c:ptCount val="7"/>
                <c:pt idx="0">
                  <c:v>Backpack</c:v>
                </c:pt>
                <c:pt idx="1">
                  <c:v>Chair</c:v>
                </c:pt>
                <c:pt idx="2">
                  <c:v>Charger</c:v>
                </c:pt>
                <c:pt idx="3">
                  <c:v>Desk Lamp</c:v>
                </c:pt>
                <c:pt idx="4">
                  <c:v>Notebook</c:v>
                </c:pt>
                <c:pt idx="5">
                  <c:v>Pen Set</c:v>
                </c:pt>
                <c:pt idx="6">
                  <c:v>USB Drive</c:v>
                </c:pt>
              </c:strCache>
            </c:strRef>
          </c:cat>
          <c:val>
            <c:numRef>
              <c:f>pivot!$L$18:$L$25</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B20E-4127-AB09-47BBBC677903}"/>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1788429571303589"/>
          <c:y val="0.22213910761154856"/>
          <c:w val="0.17233245844269465"/>
          <c:h val="0.58602034120734903"/>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Dataset.xlsm]pivot!PivotTable10</c:name>
    <c:fmtId val="6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002060"/>
                </a:solidFill>
              </a:rPr>
              <a:t>QUANTITY</a:t>
            </a:r>
            <a:r>
              <a:rPr lang="en-US" sz="1600" b="1" baseline="0">
                <a:solidFill>
                  <a:srgbClr val="002060"/>
                </a:solidFill>
              </a:rPr>
              <a:t> SOLD BY PRODUCT</a:t>
            </a:r>
            <a:endParaRPr lang="en-US" sz="1600"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CC99"/>
          </a:solidFill>
          <a:ln>
            <a:noFill/>
          </a:ln>
          <a:effectLst/>
        </c:spPr>
        <c:dLbl>
          <c:idx val="0"/>
          <c:layout>
            <c:manualLayout>
              <c:x val="0.42222222222222233"/>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CC99"/>
          </a:solidFill>
          <a:ln>
            <a:noFill/>
          </a:ln>
          <a:effectLst/>
        </c:spPr>
        <c:dLbl>
          <c:idx val="0"/>
          <c:layout>
            <c:manualLayout>
              <c:x val="0.35"/>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CC99"/>
          </a:solidFill>
          <a:ln>
            <a:noFill/>
          </a:ln>
          <a:effectLst/>
        </c:spPr>
        <c:dLbl>
          <c:idx val="0"/>
          <c:layout>
            <c:manualLayout>
              <c:x val="0.3638888888888887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CC99"/>
          </a:solidFill>
          <a:ln>
            <a:noFill/>
          </a:ln>
          <a:effectLst/>
        </c:spPr>
        <c:dLbl>
          <c:idx val="0"/>
          <c:layout>
            <c:manualLayout>
              <c:x val="0.19722222222222222"/>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CC99"/>
          </a:solidFill>
          <a:ln>
            <a:noFill/>
          </a:ln>
          <a:effectLst/>
        </c:spPr>
        <c:dLbl>
          <c:idx val="0"/>
          <c:layout>
            <c:manualLayout>
              <c:x val="0.16666666666666657"/>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CC99"/>
          </a:solidFill>
          <a:ln>
            <a:noFill/>
          </a:ln>
          <a:effectLst/>
        </c:spPr>
        <c:dLbl>
          <c:idx val="0"/>
          <c:layout>
            <c:manualLayout>
              <c:x val="0.15277777777777779"/>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CC99"/>
          </a:solidFill>
          <a:ln>
            <a:noFill/>
          </a:ln>
          <a:effectLst/>
        </c:spPr>
        <c:dLbl>
          <c:idx val="0"/>
          <c:layout>
            <c:manualLayout>
              <c:x val="0.2833333333333333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CC99"/>
          </a:solidFill>
          <a:ln>
            <a:noFill/>
          </a:ln>
          <a:effectLst/>
        </c:spPr>
        <c:dLbl>
          <c:idx val="0"/>
          <c:layout>
            <c:manualLayout>
              <c:x val="0.15277777777777779"/>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CC99"/>
          </a:solidFill>
          <a:ln>
            <a:noFill/>
          </a:ln>
          <a:effectLst/>
        </c:spPr>
        <c:dLbl>
          <c:idx val="0"/>
          <c:layout>
            <c:manualLayout>
              <c:x val="0.16666666666666657"/>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CC99"/>
          </a:solidFill>
          <a:ln>
            <a:noFill/>
          </a:ln>
          <a:effectLst/>
        </c:spPr>
        <c:dLbl>
          <c:idx val="0"/>
          <c:layout>
            <c:manualLayout>
              <c:x val="0.19722222222222222"/>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CC99"/>
          </a:solidFill>
          <a:ln>
            <a:noFill/>
          </a:ln>
          <a:effectLst/>
        </c:spPr>
        <c:dLbl>
          <c:idx val="0"/>
          <c:layout>
            <c:manualLayout>
              <c:x val="0.2833333333333333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CC99"/>
          </a:solidFill>
          <a:ln>
            <a:noFill/>
          </a:ln>
          <a:effectLst/>
        </c:spPr>
        <c:dLbl>
          <c:idx val="0"/>
          <c:layout>
            <c:manualLayout>
              <c:x val="0.3638888888888887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CC99"/>
          </a:solidFill>
          <a:ln>
            <a:noFill/>
          </a:ln>
          <a:effectLst/>
        </c:spPr>
        <c:dLbl>
          <c:idx val="0"/>
          <c:layout>
            <c:manualLayout>
              <c:x val="0.35"/>
              <c:y val="0"/>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00CC99"/>
          </a:solidFill>
          <a:ln>
            <a:noFill/>
          </a:ln>
          <a:effectLst/>
        </c:spPr>
        <c:dLbl>
          <c:idx val="0"/>
          <c:layout>
            <c:manualLayout>
              <c:x val="0.42222222222222233"/>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CC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00CC99"/>
          </a:solidFill>
          <a:ln>
            <a:noFill/>
          </a:ln>
          <a:effectLst/>
        </c:spPr>
        <c:dLbl>
          <c:idx val="0"/>
          <c:layout>
            <c:manualLayout>
              <c:x val="0.15277777777777779"/>
              <c:y val="-1.6975112544026657E-1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00CC99"/>
          </a:solidFill>
          <a:ln>
            <a:noFill/>
          </a:ln>
          <a:effectLst/>
        </c:spPr>
        <c:dLbl>
          <c:idx val="0"/>
          <c:layout>
            <c:manualLayout>
              <c:x val="0.16666666666666657"/>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00CC99"/>
          </a:solidFill>
          <a:ln>
            <a:noFill/>
          </a:ln>
          <a:effectLst/>
        </c:spPr>
        <c:dLbl>
          <c:idx val="0"/>
          <c:layout>
            <c:manualLayout>
              <c:x val="0.19722222222222222"/>
              <c:y val="9.2592592592591737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CC99"/>
          </a:solidFill>
          <a:ln>
            <a:noFill/>
          </a:ln>
          <a:effectLst/>
        </c:spPr>
        <c:dLbl>
          <c:idx val="0"/>
          <c:layout>
            <c:manualLayout>
              <c:x val="0.28333333333333333"/>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CC99"/>
          </a:solidFill>
          <a:ln>
            <a:noFill/>
          </a:ln>
          <a:effectLst/>
        </c:spPr>
        <c:dLbl>
          <c:idx val="0"/>
          <c:layout>
            <c:manualLayout>
              <c:x val="0.36388888888888876"/>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CC99"/>
          </a:solidFill>
          <a:ln>
            <a:noFill/>
          </a:ln>
          <a:effectLst/>
        </c:spPr>
        <c:dLbl>
          <c:idx val="0"/>
          <c:layout>
            <c:manualLayout>
              <c:x val="0.35"/>
              <c:y val="0"/>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00CC99"/>
          </a:solidFill>
          <a:ln>
            <a:noFill/>
          </a:ln>
          <a:effectLst/>
        </c:spPr>
        <c:dLbl>
          <c:idx val="0"/>
          <c:layout>
            <c:manualLayout>
              <c:x val="0.42222222222222233"/>
              <c:y val="-2.1218890680033321E-17"/>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pivot!$I$24</c:f>
              <c:strCache>
                <c:ptCount val="1"/>
                <c:pt idx="0">
                  <c:v>Total</c:v>
                </c:pt>
              </c:strCache>
            </c:strRef>
          </c:tx>
          <c:spPr>
            <a:solidFill>
              <a:srgbClr val="00CC99"/>
            </a:solidFill>
            <a:ln>
              <a:noFill/>
            </a:ln>
            <a:effectLst/>
          </c:spPr>
          <c:invertIfNegative val="0"/>
          <c:dPt>
            <c:idx val="0"/>
            <c:invertIfNegative val="0"/>
            <c:bubble3D val="0"/>
            <c:spPr>
              <a:solidFill>
                <a:srgbClr val="00CC99"/>
              </a:solidFill>
              <a:ln>
                <a:noFill/>
              </a:ln>
              <a:effectLst/>
            </c:spPr>
            <c:extLst>
              <c:ext xmlns:c16="http://schemas.microsoft.com/office/drawing/2014/chart" uri="{C3380CC4-5D6E-409C-BE32-E72D297353CC}">
                <c16:uniqueId val="{00000000-3351-4EBC-935B-FB346B95F433}"/>
              </c:ext>
            </c:extLst>
          </c:dPt>
          <c:dPt>
            <c:idx val="1"/>
            <c:invertIfNegative val="0"/>
            <c:bubble3D val="0"/>
            <c:spPr>
              <a:solidFill>
                <a:srgbClr val="00CC99"/>
              </a:solidFill>
              <a:ln>
                <a:noFill/>
              </a:ln>
              <a:effectLst/>
            </c:spPr>
            <c:extLst>
              <c:ext xmlns:c16="http://schemas.microsoft.com/office/drawing/2014/chart" uri="{C3380CC4-5D6E-409C-BE32-E72D297353CC}">
                <c16:uniqueId val="{00000001-3351-4EBC-935B-FB346B95F433}"/>
              </c:ext>
            </c:extLst>
          </c:dPt>
          <c:dPt>
            <c:idx val="2"/>
            <c:invertIfNegative val="0"/>
            <c:bubble3D val="0"/>
            <c:spPr>
              <a:solidFill>
                <a:srgbClr val="00CC99"/>
              </a:solidFill>
              <a:ln>
                <a:noFill/>
              </a:ln>
              <a:effectLst/>
            </c:spPr>
            <c:extLst>
              <c:ext xmlns:c16="http://schemas.microsoft.com/office/drawing/2014/chart" uri="{C3380CC4-5D6E-409C-BE32-E72D297353CC}">
                <c16:uniqueId val="{00000002-3351-4EBC-935B-FB346B95F433}"/>
              </c:ext>
            </c:extLst>
          </c:dPt>
          <c:dPt>
            <c:idx val="3"/>
            <c:invertIfNegative val="0"/>
            <c:bubble3D val="0"/>
            <c:spPr>
              <a:solidFill>
                <a:srgbClr val="00CC99"/>
              </a:solidFill>
              <a:ln>
                <a:noFill/>
              </a:ln>
              <a:effectLst/>
            </c:spPr>
            <c:extLst>
              <c:ext xmlns:c16="http://schemas.microsoft.com/office/drawing/2014/chart" uri="{C3380CC4-5D6E-409C-BE32-E72D297353CC}">
                <c16:uniqueId val="{00000003-3351-4EBC-935B-FB346B95F433}"/>
              </c:ext>
            </c:extLst>
          </c:dPt>
          <c:dPt>
            <c:idx val="4"/>
            <c:invertIfNegative val="0"/>
            <c:bubble3D val="0"/>
            <c:spPr>
              <a:solidFill>
                <a:srgbClr val="00CC99"/>
              </a:solidFill>
              <a:ln>
                <a:noFill/>
              </a:ln>
              <a:effectLst/>
            </c:spPr>
            <c:extLst>
              <c:ext xmlns:c16="http://schemas.microsoft.com/office/drawing/2014/chart" uri="{C3380CC4-5D6E-409C-BE32-E72D297353CC}">
                <c16:uniqueId val="{00000004-3351-4EBC-935B-FB346B95F433}"/>
              </c:ext>
            </c:extLst>
          </c:dPt>
          <c:dPt>
            <c:idx val="5"/>
            <c:invertIfNegative val="0"/>
            <c:bubble3D val="0"/>
            <c:spPr>
              <a:solidFill>
                <a:srgbClr val="00CC99"/>
              </a:solidFill>
              <a:ln>
                <a:noFill/>
              </a:ln>
              <a:effectLst/>
            </c:spPr>
            <c:extLst>
              <c:ext xmlns:c16="http://schemas.microsoft.com/office/drawing/2014/chart" uri="{C3380CC4-5D6E-409C-BE32-E72D297353CC}">
                <c16:uniqueId val="{00000005-3351-4EBC-935B-FB346B95F433}"/>
              </c:ext>
            </c:extLst>
          </c:dPt>
          <c:dPt>
            <c:idx val="6"/>
            <c:invertIfNegative val="0"/>
            <c:bubble3D val="0"/>
            <c:spPr>
              <a:solidFill>
                <a:srgbClr val="00CC99"/>
              </a:solidFill>
              <a:ln>
                <a:noFill/>
              </a:ln>
              <a:effectLst/>
            </c:spPr>
            <c:extLst>
              <c:ext xmlns:c16="http://schemas.microsoft.com/office/drawing/2014/chart" uri="{C3380CC4-5D6E-409C-BE32-E72D297353CC}">
                <c16:uniqueId val="{00000006-3351-4EBC-935B-FB346B95F433}"/>
              </c:ext>
            </c:extLst>
          </c:dPt>
          <c:dLbls>
            <c:dLbl>
              <c:idx val="0"/>
              <c:layout>
                <c:manualLayout>
                  <c:x val="0.15277777777777779"/>
                  <c:y val="-1.6975112544026657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351-4EBC-935B-FB346B95F433}"/>
                </c:ext>
              </c:extLst>
            </c:dLbl>
            <c:dLbl>
              <c:idx val="1"/>
              <c:layout>
                <c:manualLayout>
                  <c:x val="0.16666666666666657"/>
                  <c:y val="-1.388888888888888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351-4EBC-935B-FB346B95F433}"/>
                </c:ext>
              </c:extLst>
            </c:dLbl>
            <c:dLbl>
              <c:idx val="2"/>
              <c:layout>
                <c:manualLayout>
                  <c:x val="0.19722222222222222"/>
                  <c:y val="9.259259259259173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351-4EBC-935B-FB346B95F433}"/>
                </c:ext>
              </c:extLst>
            </c:dLbl>
            <c:dLbl>
              <c:idx val="3"/>
              <c:layout>
                <c:manualLayout>
                  <c:x val="0.28333333333333333"/>
                  <c:y val="4.629629629629629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351-4EBC-935B-FB346B95F433}"/>
                </c:ext>
              </c:extLst>
            </c:dLbl>
            <c:dLbl>
              <c:idx val="4"/>
              <c:layout>
                <c:manualLayout>
                  <c:x val="0.36388888888888876"/>
                  <c:y val="-1.388888888888888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351-4EBC-935B-FB346B95F433}"/>
                </c:ext>
              </c:extLst>
            </c:dLbl>
            <c:dLbl>
              <c:idx val="5"/>
              <c:layout>
                <c:manualLayout>
                  <c:x val="0.3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351-4EBC-935B-FB346B95F433}"/>
                </c:ext>
              </c:extLst>
            </c:dLbl>
            <c:dLbl>
              <c:idx val="6"/>
              <c:layout>
                <c:manualLayout>
                  <c:x val="0.42222222222222233"/>
                  <c:y val="-2.1218890680033321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351-4EBC-935B-FB346B95F433}"/>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pivot!$H$25:$H$32</c:f>
              <c:strCache>
                <c:ptCount val="7"/>
                <c:pt idx="0">
                  <c:v>Desk Lamp</c:v>
                </c:pt>
                <c:pt idx="1">
                  <c:v>Pen Set</c:v>
                </c:pt>
                <c:pt idx="2">
                  <c:v>Charger</c:v>
                </c:pt>
                <c:pt idx="3">
                  <c:v>Backpack</c:v>
                </c:pt>
                <c:pt idx="4">
                  <c:v>Notebook</c:v>
                </c:pt>
                <c:pt idx="5">
                  <c:v>USB Drive</c:v>
                </c:pt>
                <c:pt idx="6">
                  <c:v>Chair</c:v>
                </c:pt>
              </c:strCache>
            </c:strRef>
          </c:cat>
          <c:val>
            <c:numRef>
              <c:f>pivot!$I$25:$I$32</c:f>
              <c:numCache>
                <c:formatCode>General</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7-3351-4EBC-935B-FB346B95F433}"/>
            </c:ext>
          </c:extLst>
        </c:ser>
        <c:dLbls>
          <c:dLblPos val="ctr"/>
          <c:showLegendKey val="0"/>
          <c:showVal val="1"/>
          <c:showCatName val="0"/>
          <c:showSerName val="0"/>
          <c:showPercent val="0"/>
          <c:showBubbleSize val="0"/>
        </c:dLbls>
        <c:gapWidth val="150"/>
        <c:overlap val="100"/>
        <c:axId val="2077845360"/>
        <c:axId val="2077846192"/>
      </c:barChart>
      <c:catAx>
        <c:axId val="2077845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077846192"/>
        <c:crosses val="autoZero"/>
        <c:auto val="1"/>
        <c:lblAlgn val="ctr"/>
        <c:lblOffset val="100"/>
        <c:noMultiLvlLbl val="0"/>
      </c:catAx>
      <c:valAx>
        <c:axId val="2077846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8453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Dataset.xlsm]pivot!PivotTable11</c:name>
    <c:fmtId val="8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002060"/>
                </a:solidFill>
              </a:rPr>
              <a:t>ORDERS</a:t>
            </a:r>
            <a:r>
              <a:rPr lang="en-US" sz="1600" b="1" baseline="0">
                <a:solidFill>
                  <a:srgbClr val="002060"/>
                </a:solidFill>
              </a:rPr>
              <a:t> OVER TIME</a:t>
            </a:r>
            <a:endParaRPr lang="en-US" sz="1600" b="1">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9933FF"/>
            </a:solidFill>
            <a:round/>
          </a:ln>
          <a:effectLst/>
        </c:spPr>
        <c:marker>
          <c:symbol val="circle"/>
          <c:size val="5"/>
          <c:spPr>
            <a:solidFill>
              <a:srgbClr val="9933FF"/>
            </a:solidFill>
            <a:ln w="9525">
              <a:solidFill>
                <a:srgbClr val="9933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9933FF"/>
            </a:solidFill>
            <a:round/>
          </a:ln>
          <a:effectLst/>
        </c:spPr>
        <c:marker>
          <c:symbol val="circle"/>
          <c:size val="5"/>
          <c:spPr>
            <a:solidFill>
              <a:srgbClr val="9933FF"/>
            </a:solidFill>
            <a:ln w="9525">
              <a:solidFill>
                <a:srgbClr val="9933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38100" cap="rnd">
            <a:solidFill>
              <a:srgbClr val="9933FF"/>
            </a:solidFill>
            <a:round/>
          </a:ln>
          <a:effectLst/>
        </c:spPr>
        <c:marker>
          <c:symbol val="circle"/>
          <c:size val="5"/>
          <c:spPr>
            <a:solidFill>
              <a:schemeClr val="bg1"/>
            </a:solidFill>
            <a:ln w="38100">
              <a:solidFill>
                <a:srgbClr val="9933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C99FF"/>
          </a:solidFill>
          <a:ln w="381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pivot!$D$26</c:f>
              <c:strCache>
                <c:ptCount val="1"/>
                <c:pt idx="0">
                  <c:v>Count of Sales Amount2</c:v>
                </c:pt>
              </c:strCache>
            </c:strRef>
          </c:tx>
          <c:spPr>
            <a:solidFill>
              <a:srgbClr val="CC99FF"/>
            </a:solidFill>
            <a:ln w="38100">
              <a:noFill/>
            </a:ln>
            <a:effectLst/>
          </c:spPr>
          <c:cat>
            <c:strRef>
              <c:f>pivot!$B$27:$B$39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pivot!$D$27:$D$39</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1-A8BD-4885-9BB7-AD72A9D8645D}"/>
            </c:ext>
          </c:extLst>
        </c:ser>
        <c:dLbls>
          <c:showLegendKey val="0"/>
          <c:showVal val="0"/>
          <c:showCatName val="0"/>
          <c:showSerName val="0"/>
          <c:showPercent val="0"/>
          <c:showBubbleSize val="0"/>
        </c:dLbls>
        <c:axId val="292614080"/>
        <c:axId val="292605760"/>
      </c:areaChart>
      <c:lineChart>
        <c:grouping val="standard"/>
        <c:varyColors val="0"/>
        <c:ser>
          <c:idx val="0"/>
          <c:order val="0"/>
          <c:tx>
            <c:strRef>
              <c:f>pivot!$C$26</c:f>
              <c:strCache>
                <c:ptCount val="1"/>
                <c:pt idx="0">
                  <c:v>Count of Sales Amount</c:v>
                </c:pt>
              </c:strCache>
            </c:strRef>
          </c:tx>
          <c:spPr>
            <a:ln w="38100" cap="rnd">
              <a:solidFill>
                <a:srgbClr val="9933FF"/>
              </a:solidFill>
              <a:round/>
            </a:ln>
            <a:effectLst/>
          </c:spPr>
          <c:marker>
            <c:symbol val="circle"/>
            <c:size val="5"/>
            <c:spPr>
              <a:solidFill>
                <a:schemeClr val="bg1"/>
              </a:solidFill>
              <a:ln w="38100">
                <a:solidFill>
                  <a:srgbClr val="9933FF"/>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pivot!$B$27:$B$39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pivot!$C$27:$C$39</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154D-4012-8244-970EC69B7396}"/>
            </c:ext>
          </c:extLst>
        </c:ser>
        <c:dLbls>
          <c:dLblPos val="t"/>
          <c:showLegendKey val="0"/>
          <c:showVal val="1"/>
          <c:showCatName val="0"/>
          <c:showSerName val="0"/>
          <c:showPercent val="0"/>
          <c:showBubbleSize val="0"/>
        </c:dLbls>
        <c:marker val="1"/>
        <c:smooth val="0"/>
        <c:axId val="292614080"/>
        <c:axId val="292605760"/>
      </c:lineChart>
      <c:catAx>
        <c:axId val="292614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292605760"/>
        <c:crosses val="autoZero"/>
        <c:auto val="1"/>
        <c:lblAlgn val="ctr"/>
        <c:lblOffset val="100"/>
        <c:noMultiLvlLbl val="0"/>
      </c:catAx>
      <c:valAx>
        <c:axId val="2926057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92614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A1"/><Relationship Id="rId2" Type="http://schemas.openxmlformats.org/officeDocument/2006/relationships/hyperlink" Target="#pivot!A1"/><Relationship Id="rId1" Type="http://schemas.openxmlformats.org/officeDocument/2006/relationships/hyperlink" Target="#Data!A1"/></Relationships>
</file>

<file path=xl/drawings/_rels/drawing2.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pivot!A1"/><Relationship Id="rId1" Type="http://schemas.openxmlformats.org/officeDocument/2006/relationships/hyperlink" Target="#dash!A1"/></Relationships>
</file>

<file path=xl/drawings/_rels/drawing3.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hyperlink" Target="#pivot!A1"/><Relationship Id="rId3" Type="http://schemas.openxmlformats.org/officeDocument/2006/relationships/chart" Target="../charts/chart1.xml"/><Relationship Id="rId7" Type="http://schemas.openxmlformats.org/officeDocument/2006/relationships/chart" Target="../charts/chart5.xml"/><Relationship Id="rId12" Type="http://schemas.openxmlformats.org/officeDocument/2006/relationships/hyperlink" Target="#dash!A1"/><Relationship Id="rId2" Type="http://schemas.openxmlformats.org/officeDocument/2006/relationships/image" Target="../media/image9.jpeg"/><Relationship Id="rId1" Type="http://schemas.openxmlformats.org/officeDocument/2006/relationships/image" Target="../media/image10.png"/><Relationship Id="rId6" Type="http://schemas.openxmlformats.org/officeDocument/2006/relationships/chart" Target="../charts/chart4.xml"/><Relationship Id="rId11" Type="http://schemas.openxmlformats.org/officeDocument/2006/relationships/image" Target="../media/image11.png"/><Relationship Id="rId5" Type="http://schemas.openxmlformats.org/officeDocument/2006/relationships/chart" Target="../charts/chart3.xml"/><Relationship Id="rId15" Type="http://schemas.openxmlformats.org/officeDocument/2006/relationships/image" Target="../media/image12.png"/><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hyperlink" Target="#Data!A1"/></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28575</xdr:rowOff>
    </xdr:from>
    <xdr:to>
      <xdr:col>0</xdr:col>
      <xdr:colOff>1057275</xdr:colOff>
      <xdr:row>11</xdr:row>
      <xdr:rowOff>156837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01722B6-B237-45A6-BE87-8853329279B8}"/>
            </a:ext>
          </a:extLst>
        </xdr:cNvPr>
        <xdr:cNvSpPr/>
      </xdr:nvSpPr>
      <xdr:spPr>
        <a:xfrm>
          <a:off x="0" y="1838325"/>
          <a:ext cx="1057275" cy="309237"/>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ysClr val="windowText" lastClr="000000"/>
              </a:solidFill>
            </a:rPr>
            <a:t>Data</a:t>
          </a:r>
        </a:p>
      </xdr:txBody>
    </xdr:sp>
    <xdr:clientData/>
  </xdr:twoCellAnchor>
  <xdr:twoCellAnchor>
    <xdr:from>
      <xdr:col>0</xdr:col>
      <xdr:colOff>0</xdr:colOff>
      <xdr:row>7</xdr:row>
      <xdr:rowOff>0</xdr:rowOff>
    </xdr:from>
    <xdr:to>
      <xdr:col>0</xdr:col>
      <xdr:colOff>1066800</xdr:colOff>
      <xdr:row>8</xdr:row>
      <xdr:rowOff>143594</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13A09845-2C1E-472B-8659-C36BDB58CC1F}"/>
            </a:ext>
          </a:extLst>
        </xdr:cNvPr>
        <xdr:cNvSpPr/>
      </xdr:nvSpPr>
      <xdr:spPr>
        <a:xfrm>
          <a:off x="0" y="1266825"/>
          <a:ext cx="1066800" cy="324569"/>
        </a:xfrm>
        <a:prstGeom prst="roundRect">
          <a:avLst>
            <a:gd name="adj" fmla="val 50000"/>
          </a:avLst>
        </a:prstGeom>
        <a:solidFill>
          <a:srgbClr val="FFFF00"/>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ysClr val="windowText" lastClr="000000"/>
              </a:solidFill>
            </a:rPr>
            <a:t>Analysis</a:t>
          </a:r>
        </a:p>
      </xdr:txBody>
    </xdr:sp>
    <xdr:clientData/>
  </xdr:twoCellAnchor>
  <xdr:twoCellAnchor>
    <xdr:from>
      <xdr:col>0</xdr:col>
      <xdr:colOff>47625</xdr:colOff>
      <xdr:row>4</xdr:row>
      <xdr:rowOff>57150</xdr:rowOff>
    </xdr:from>
    <xdr:to>
      <xdr:col>0</xdr:col>
      <xdr:colOff>1066800</xdr:colOff>
      <xdr:row>5</xdr:row>
      <xdr:rowOff>169862</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9DCCB600-A220-451B-BC79-7D5AE31C32B2}"/>
            </a:ext>
          </a:extLst>
        </xdr:cNvPr>
        <xdr:cNvSpPr/>
      </xdr:nvSpPr>
      <xdr:spPr>
        <a:xfrm>
          <a:off x="47625" y="781050"/>
          <a:ext cx="1019175" cy="293687"/>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ysClr val="windowText" lastClr="000000"/>
              </a:solidFill>
            </a:rPr>
            <a:t>Dashboard</a:t>
          </a:r>
          <a:endParaRPr lang="en-IN" sz="18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71437</xdr:colOff>
      <xdr:row>0</xdr:row>
      <xdr:rowOff>59531</xdr:rowOff>
    </xdr:from>
    <xdr:to>
      <xdr:col>1</xdr:col>
      <xdr:colOff>704196</xdr:colOff>
      <xdr:row>1</xdr:row>
      <xdr:rowOff>79374</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CF3043B6-E497-4510-AF77-C7A1ECBC97D7}"/>
            </a:ext>
          </a:extLst>
        </xdr:cNvPr>
        <xdr:cNvSpPr/>
      </xdr:nvSpPr>
      <xdr:spPr>
        <a:xfrm>
          <a:off x="71437" y="59531"/>
          <a:ext cx="1394759" cy="198437"/>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ysClr val="windowText" lastClr="000000"/>
              </a:solidFill>
            </a:rPr>
            <a:t>Dashboard</a:t>
          </a:r>
        </a:p>
      </xdr:txBody>
    </xdr:sp>
    <xdr:clientData/>
  </xdr:twoCellAnchor>
  <xdr:twoCellAnchor>
    <xdr:from>
      <xdr:col>1</xdr:col>
      <xdr:colOff>1047750</xdr:colOff>
      <xdr:row>0</xdr:row>
      <xdr:rowOff>35719</xdr:rowOff>
    </xdr:from>
    <xdr:to>
      <xdr:col>3</xdr:col>
      <xdr:colOff>595014</xdr:colOff>
      <xdr:row>1</xdr:row>
      <xdr:rowOff>134069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4E6B890-25AB-4A61-8C46-CD0E9A770323}"/>
            </a:ext>
          </a:extLst>
        </xdr:cNvPr>
        <xdr:cNvSpPr/>
      </xdr:nvSpPr>
      <xdr:spPr>
        <a:xfrm>
          <a:off x="1809750" y="35719"/>
          <a:ext cx="1333202" cy="276944"/>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ysClr val="windowText" lastClr="000000"/>
              </a:solidFill>
            </a:rPr>
            <a:t>Analysis</a:t>
          </a:r>
        </a:p>
      </xdr:txBody>
    </xdr:sp>
    <xdr:clientData/>
  </xdr:twoCellAnchor>
  <xdr:twoCellAnchor>
    <xdr:from>
      <xdr:col>3</xdr:col>
      <xdr:colOff>916780</xdr:colOff>
      <xdr:row>0</xdr:row>
      <xdr:rowOff>95250</xdr:rowOff>
    </xdr:from>
    <xdr:to>
      <xdr:col>4</xdr:col>
      <xdr:colOff>1257812</xdr:colOff>
      <xdr:row>1</xdr:row>
      <xdr:rowOff>107156</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705A2F10-1868-4F61-926B-C8C74BD6D0AB}"/>
            </a:ext>
          </a:extLst>
        </xdr:cNvPr>
        <xdr:cNvSpPr/>
      </xdr:nvSpPr>
      <xdr:spPr>
        <a:xfrm>
          <a:off x="3464718" y="95250"/>
          <a:ext cx="1364969" cy="190500"/>
        </a:xfrm>
        <a:prstGeom prst="roundRect">
          <a:avLst>
            <a:gd name="adj" fmla="val 50000"/>
          </a:avLst>
        </a:prstGeom>
        <a:solidFill>
          <a:srgbClr val="002060"/>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423726</xdr:colOff>
      <xdr:row>6</xdr:row>
      <xdr:rowOff>100691</xdr:rowOff>
    </xdr:from>
    <xdr:to>
      <xdr:col>9</xdr:col>
      <xdr:colOff>445497</xdr:colOff>
      <xdr:row>13</xdr:row>
      <xdr:rowOff>112665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24326" y="1186541"/>
          <a:ext cx="1393371" cy="1278799"/>
        </a:xfrm>
        <a:prstGeom prst="rect">
          <a:avLst/>
        </a:prstGeom>
      </xdr:spPr>
    </xdr:pic>
    <xdr:clientData/>
  </xdr:twoCellAnchor>
  <xdr:twoCellAnchor>
    <xdr:from>
      <xdr:col>10</xdr:col>
      <xdr:colOff>370658</xdr:colOff>
      <xdr:row>6</xdr:row>
      <xdr:rowOff>133347</xdr:rowOff>
    </xdr:from>
    <xdr:to>
      <xdr:col>11</xdr:col>
      <xdr:colOff>410139</xdr:colOff>
      <xdr:row>10</xdr:row>
      <xdr:rowOff>48898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7228658" y="1219197"/>
          <a:ext cx="725281" cy="639451"/>
        </a:xfrm>
        <a:prstGeom prst="rect">
          <a:avLst/>
        </a:prstGeom>
      </xdr:spPr>
    </xdr:pic>
    <xdr:clientData/>
  </xdr:twoCellAnchor>
  <xdr:twoCellAnchor>
    <xdr:from>
      <xdr:col>12</xdr:col>
      <xdr:colOff>679265</xdr:colOff>
      <xdr:row>8</xdr:row>
      <xdr:rowOff>73478</xdr:rowOff>
    </xdr:from>
    <xdr:to>
      <xdr:col>14</xdr:col>
      <xdr:colOff>176770</xdr:colOff>
      <xdr:row>12</xdr:row>
      <xdr:rowOff>5910</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908865" y="1521278"/>
          <a:ext cx="869105" cy="656332"/>
        </a:xfrm>
        <a:prstGeom prst="rect">
          <a:avLst/>
        </a:prstGeom>
      </xdr:spPr>
    </xdr:pic>
    <xdr:clientData/>
  </xdr:twoCellAnchor>
  <xdr:twoCellAnchor>
    <xdr:from>
      <xdr:col>11</xdr:col>
      <xdr:colOff>424542</xdr:colOff>
      <xdr:row>7</xdr:row>
      <xdr:rowOff>146955</xdr:rowOff>
    </xdr:from>
    <xdr:to>
      <xdr:col>12</xdr:col>
      <xdr:colOff>547389</xdr:colOff>
      <xdr:row>11</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968342" y="1413780"/>
          <a:ext cx="808647" cy="719244"/>
        </a:xfrm>
        <a:prstGeom prst="rect">
          <a:avLst/>
        </a:prstGeom>
      </xdr:spPr>
    </xdr:pic>
    <xdr:clientData/>
  </xdr:twoCellAnchor>
  <xdr:twoCellAnchor>
    <xdr:from>
      <xdr:col>14</xdr:col>
      <xdr:colOff>328748</xdr:colOff>
      <xdr:row>7</xdr:row>
      <xdr:rowOff>145866</xdr:rowOff>
    </xdr:from>
    <xdr:to>
      <xdr:col>15</xdr:col>
      <xdr:colOff>256801</xdr:colOff>
      <xdr:row>11</xdr:row>
      <xdr:rowOff>38333</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929948" y="1412691"/>
          <a:ext cx="613853" cy="616367"/>
        </a:xfrm>
        <a:prstGeom prst="rect">
          <a:avLst/>
        </a:prstGeom>
      </xdr:spPr>
    </xdr:pic>
    <xdr:clientData/>
  </xdr:twoCellAnchor>
  <xdr:twoCellAnchor>
    <xdr:from>
      <xdr:col>15</xdr:col>
      <xdr:colOff>573127</xdr:colOff>
      <xdr:row>4</xdr:row>
      <xdr:rowOff>112392</xdr:rowOff>
    </xdr:from>
    <xdr:to>
      <xdr:col>16</xdr:col>
      <xdr:colOff>607987</xdr:colOff>
      <xdr:row>8</xdr:row>
      <xdr:rowOff>137229</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860127" y="836292"/>
          <a:ext cx="720660" cy="748737"/>
        </a:xfrm>
        <a:prstGeom prst="rect">
          <a:avLst/>
        </a:prstGeom>
      </xdr:spPr>
    </xdr:pic>
    <xdr:clientData/>
  </xdr:twoCellAnchor>
  <xdr:twoCellAnchor editAs="oneCell">
    <xdr:from>
      <xdr:col>10</xdr:col>
      <xdr:colOff>557893</xdr:colOff>
      <xdr:row>44</xdr:row>
      <xdr:rowOff>136071</xdr:rowOff>
    </xdr:from>
    <xdr:to>
      <xdr:col>11</xdr:col>
      <xdr:colOff>401568</xdr:colOff>
      <xdr:row>48</xdr:row>
      <xdr:rowOff>54430</xdr:rowOff>
    </xdr:to>
    <xdr:pic>
      <xdr:nvPicPr>
        <xdr:cNvPr id="15" name="Picture 14">
          <a:extLst>
            <a:ext uri="{FF2B5EF4-FFF2-40B4-BE49-F238E27FC236}">
              <a16:creationId xmlns:a16="http://schemas.microsoft.com/office/drawing/2014/main" id="{56F069FB-18DA-4275-A4D1-676F599D26E4}"/>
            </a:ext>
          </a:extLst>
        </xdr:cNvPr>
        <xdr:cNvPicPr>
          <a:picLocks noChangeAspect="1" noChangeArrowheads="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43185" t="76130" r="53629" b="17374"/>
        <a:stretch/>
      </xdr:blipFill>
      <xdr:spPr bwMode="auto">
        <a:xfrm>
          <a:off x="7361464" y="7919357"/>
          <a:ext cx="524033" cy="6259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74</xdr:row>
      <xdr:rowOff>0</xdr:rowOff>
    </xdr:from>
    <xdr:to>
      <xdr:col>2</xdr:col>
      <xdr:colOff>304800</xdr:colOff>
      <xdr:row>75</xdr:row>
      <xdr:rowOff>123825</xdr:rowOff>
    </xdr:to>
    <xdr:sp macro="" textlink="">
      <xdr:nvSpPr>
        <xdr:cNvPr id="1026" name="AutoShape 2" descr="Generated image: Minimal Pastel KPI Dashboard Cards">
          <a:extLst>
            <a:ext uri="{FF2B5EF4-FFF2-40B4-BE49-F238E27FC236}">
              <a16:creationId xmlns:a16="http://schemas.microsoft.com/office/drawing/2014/main" id="{FFF44AB3-7703-4B82-A7B5-B7785801C091}"/>
            </a:ext>
          </a:extLst>
        </xdr:cNvPr>
        <xdr:cNvSpPr>
          <a:spLocks noChangeAspect="1" noChangeArrowheads="1"/>
        </xdr:cNvSpPr>
      </xdr:nvSpPr>
      <xdr:spPr bwMode="auto">
        <a:xfrm>
          <a:off x="1371600" y="13392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253998</xdr:colOff>
      <xdr:row>1</xdr:row>
      <xdr:rowOff>38100</xdr:rowOff>
    </xdr:from>
    <xdr:to>
      <xdr:col>35</xdr:col>
      <xdr:colOff>23812</xdr:colOff>
      <xdr:row>70</xdr:row>
      <xdr:rowOff>47625</xdr:rowOff>
    </xdr:to>
    <xdr:pic>
      <xdr:nvPicPr>
        <xdr:cNvPr id="2" name="Picture 1">
          <a:extLst>
            <a:ext uri="{FF2B5EF4-FFF2-40B4-BE49-F238E27FC236}">
              <a16:creationId xmlns:a16="http://schemas.microsoft.com/office/drawing/2014/main" id="{377E0702-089D-4BD7-BE30-9C377ED52C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3998" y="228600"/>
          <a:ext cx="23772814" cy="13154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666748</xdr:colOff>
      <xdr:row>1</xdr:row>
      <xdr:rowOff>88447</xdr:rowOff>
    </xdr:from>
    <xdr:to>
      <xdr:col>18</xdr:col>
      <xdr:colOff>166687</xdr:colOff>
      <xdr:row>9</xdr:row>
      <xdr:rowOff>156483</xdr:rowOff>
    </xdr:to>
    <xdr:sp macro="" textlink="">
      <xdr:nvSpPr>
        <xdr:cNvPr id="3" name="TextBox 2">
          <a:extLst>
            <a:ext uri="{FF2B5EF4-FFF2-40B4-BE49-F238E27FC236}">
              <a16:creationId xmlns:a16="http://schemas.microsoft.com/office/drawing/2014/main" id="{0DB44933-2DF5-45AA-A69B-E23D52AE3160}"/>
            </a:ext>
          </a:extLst>
        </xdr:cNvPr>
        <xdr:cNvSpPr txBox="1"/>
      </xdr:nvSpPr>
      <xdr:spPr>
        <a:xfrm>
          <a:off x="3409948" y="278947"/>
          <a:ext cx="9101139" cy="15920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a:t>SALES ANALYTICS </a:t>
          </a:r>
          <a:r>
            <a:rPr lang="en-IN" sz="4400" b="1">
              <a:solidFill>
                <a:schemeClr val="accent1">
                  <a:lumMod val="60000"/>
                  <a:lumOff val="40000"/>
                </a:schemeClr>
              </a:solidFill>
            </a:rPr>
            <a:t>DASHBOARD</a:t>
          </a:r>
        </a:p>
        <a:p>
          <a:r>
            <a:rPr lang="en-IN" sz="1600" b="1"/>
            <a:t>Track</a:t>
          </a:r>
          <a:r>
            <a:rPr lang="en-IN" sz="1600" b="1" baseline="0"/>
            <a:t> Performance.Analyze Trends. Drive Growth.</a:t>
          </a:r>
          <a:endParaRPr lang="en-IN" sz="1600" b="1"/>
        </a:p>
      </xdr:txBody>
    </xdr:sp>
    <xdr:clientData/>
  </xdr:twoCellAnchor>
  <xdr:twoCellAnchor editAs="oneCell">
    <xdr:from>
      <xdr:col>4</xdr:col>
      <xdr:colOff>609600</xdr:colOff>
      <xdr:row>7</xdr:row>
      <xdr:rowOff>111125</xdr:rowOff>
    </xdr:from>
    <xdr:to>
      <xdr:col>15</xdr:col>
      <xdr:colOff>171450</xdr:colOff>
      <xdr:row>14</xdr:row>
      <xdr:rowOff>114300</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6473175A-85F5-4B60-B25F-FB5322D5C045}"/>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340100" y="1333500"/>
              <a:ext cx="7070725" cy="1225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341198</xdr:colOff>
      <xdr:row>7</xdr:row>
      <xdr:rowOff>79375</xdr:rowOff>
    </xdr:from>
    <xdr:to>
      <xdr:col>19</xdr:col>
      <xdr:colOff>323850</xdr:colOff>
      <xdr:row>14</xdr:row>
      <xdr:rowOff>152401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666AAB7-6F50-4C56-8101-91BE9EA7BEA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580573" y="1301750"/>
              <a:ext cx="2713152" cy="12954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457200</xdr:colOff>
      <xdr:row>7</xdr:row>
      <xdr:rowOff>47626</xdr:rowOff>
    </xdr:from>
    <xdr:to>
      <xdr:col>29</xdr:col>
      <xdr:colOff>476250</xdr:colOff>
      <xdr:row>15</xdr:row>
      <xdr:rowOff>4852</xdr:rowOff>
    </xdr:to>
    <mc:AlternateContent xmlns:mc="http://schemas.openxmlformats.org/markup-compatibility/2006" xmlns:a14="http://schemas.microsoft.com/office/drawing/2010/main">
      <mc:Choice Requires="a14">
        <xdr:graphicFrame macro="">
          <xdr:nvGraphicFramePr>
            <xdr:cNvPr id="6" name="Item Category">
              <a:extLst>
                <a:ext uri="{FF2B5EF4-FFF2-40B4-BE49-F238E27FC236}">
                  <a16:creationId xmlns:a16="http://schemas.microsoft.com/office/drawing/2014/main" id="{64A0438A-8EE0-4B7F-AC11-75B7C412B7DA}"/>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3427075" y="1270001"/>
              <a:ext cx="6845300" cy="13542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114301</xdr:colOff>
      <xdr:row>7</xdr:row>
      <xdr:rowOff>38101</xdr:rowOff>
    </xdr:from>
    <xdr:to>
      <xdr:col>35</xdr:col>
      <xdr:colOff>35945</xdr:colOff>
      <xdr:row>15</xdr:row>
      <xdr:rowOff>1</xdr:rowOff>
    </xdr:to>
    <xdr:pic>
      <xdr:nvPicPr>
        <xdr:cNvPr id="10" name="Picture 9">
          <a:extLst>
            <a:ext uri="{FF2B5EF4-FFF2-40B4-BE49-F238E27FC236}">
              <a16:creationId xmlns:a16="http://schemas.microsoft.com/office/drawing/2014/main" id="{E5CE366A-72E3-4EE0-BA67-69E33C5EA3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0878" t="11027" b="72354"/>
        <a:stretch/>
      </xdr:blipFill>
      <xdr:spPr bwMode="auto">
        <a:xfrm>
          <a:off x="20688301" y="1371601"/>
          <a:ext cx="3350644" cy="148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512763</xdr:colOff>
      <xdr:row>25</xdr:row>
      <xdr:rowOff>92529</xdr:rowOff>
    </xdr:from>
    <xdr:to>
      <xdr:col>14</xdr:col>
      <xdr:colOff>590550</xdr:colOff>
      <xdr:row>45</xdr:row>
      <xdr:rowOff>152401</xdr:rowOff>
    </xdr:to>
    <xdr:graphicFrame macro="">
      <xdr:nvGraphicFramePr>
        <xdr:cNvPr id="13" name="Chart 12">
          <a:extLst>
            <a:ext uri="{FF2B5EF4-FFF2-40B4-BE49-F238E27FC236}">
              <a16:creationId xmlns:a16="http://schemas.microsoft.com/office/drawing/2014/main" id="{33B69BB7-CA36-4658-BB21-7076522D7C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25</xdr:row>
      <xdr:rowOff>124732</xdr:rowOff>
    </xdr:from>
    <xdr:to>
      <xdr:col>22</xdr:col>
      <xdr:colOff>19050</xdr:colOff>
      <xdr:row>45</xdr:row>
      <xdr:rowOff>171450</xdr:rowOff>
    </xdr:to>
    <xdr:graphicFrame macro="">
      <xdr:nvGraphicFramePr>
        <xdr:cNvPr id="14" name="Chart 13">
          <a:extLst>
            <a:ext uri="{FF2B5EF4-FFF2-40B4-BE49-F238E27FC236}">
              <a16:creationId xmlns:a16="http://schemas.microsoft.com/office/drawing/2014/main" id="{D6B97D35-6B3D-42AC-AF9C-829E8C2396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133350</xdr:colOff>
      <xdr:row>25</xdr:row>
      <xdr:rowOff>154668</xdr:rowOff>
    </xdr:from>
    <xdr:to>
      <xdr:col>28</xdr:col>
      <xdr:colOff>83684</xdr:colOff>
      <xdr:row>45</xdr:row>
      <xdr:rowOff>171450</xdr:rowOff>
    </xdr:to>
    <xdr:graphicFrame macro="">
      <xdr:nvGraphicFramePr>
        <xdr:cNvPr id="15" name="Chart 14">
          <a:extLst>
            <a:ext uri="{FF2B5EF4-FFF2-40B4-BE49-F238E27FC236}">
              <a16:creationId xmlns:a16="http://schemas.microsoft.com/office/drawing/2014/main" id="{40F4D6E5-BD40-46D3-B6ED-03DB6C1D5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229504</xdr:colOff>
      <xdr:row>25</xdr:row>
      <xdr:rowOff>141512</xdr:rowOff>
    </xdr:from>
    <xdr:to>
      <xdr:col>34</xdr:col>
      <xdr:colOff>587828</xdr:colOff>
      <xdr:row>45</xdr:row>
      <xdr:rowOff>114299</xdr:rowOff>
    </xdr:to>
    <xdr:graphicFrame macro="">
      <xdr:nvGraphicFramePr>
        <xdr:cNvPr id="16" name="Chart 15">
          <a:extLst>
            <a:ext uri="{FF2B5EF4-FFF2-40B4-BE49-F238E27FC236}">
              <a16:creationId xmlns:a16="http://schemas.microsoft.com/office/drawing/2014/main" id="{AB6FD1EF-EBE2-4D79-BB59-65CEEAB80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530678</xdr:colOff>
      <xdr:row>46</xdr:row>
      <xdr:rowOff>76201</xdr:rowOff>
    </xdr:from>
    <xdr:to>
      <xdr:col>13</xdr:col>
      <xdr:colOff>408213</xdr:colOff>
      <xdr:row>65</xdr:row>
      <xdr:rowOff>19051</xdr:rowOff>
    </xdr:to>
    <xdr:graphicFrame macro="">
      <xdr:nvGraphicFramePr>
        <xdr:cNvPr id="17" name="Chart 16">
          <a:extLst>
            <a:ext uri="{FF2B5EF4-FFF2-40B4-BE49-F238E27FC236}">
              <a16:creationId xmlns:a16="http://schemas.microsoft.com/office/drawing/2014/main" id="{CB298BBB-B91A-4953-8ACC-711BE1B37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621390</xdr:colOff>
      <xdr:row>46</xdr:row>
      <xdr:rowOff>114300</xdr:rowOff>
    </xdr:from>
    <xdr:to>
      <xdr:col>20</xdr:col>
      <xdr:colOff>430890</xdr:colOff>
      <xdr:row>65</xdr:row>
      <xdr:rowOff>19050</xdr:rowOff>
    </xdr:to>
    <xdr:graphicFrame macro="">
      <xdr:nvGraphicFramePr>
        <xdr:cNvPr id="18" name="Chart 17">
          <a:extLst>
            <a:ext uri="{FF2B5EF4-FFF2-40B4-BE49-F238E27FC236}">
              <a16:creationId xmlns:a16="http://schemas.microsoft.com/office/drawing/2014/main" id="{AD0729E6-D3DC-4CDA-B38C-B016E328F3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667656</xdr:colOff>
      <xdr:row>46</xdr:row>
      <xdr:rowOff>95250</xdr:rowOff>
    </xdr:from>
    <xdr:to>
      <xdr:col>26</xdr:col>
      <xdr:colOff>644978</xdr:colOff>
      <xdr:row>65</xdr:row>
      <xdr:rowOff>38100</xdr:rowOff>
    </xdr:to>
    <xdr:graphicFrame macro="">
      <xdr:nvGraphicFramePr>
        <xdr:cNvPr id="19" name="Chart 18">
          <a:extLst>
            <a:ext uri="{FF2B5EF4-FFF2-40B4-BE49-F238E27FC236}">
              <a16:creationId xmlns:a16="http://schemas.microsoft.com/office/drawing/2014/main" id="{8AFDC655-8888-4040-B294-9CE58A120B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27</xdr:col>
      <xdr:colOff>76200</xdr:colOff>
      <xdr:row>46</xdr:row>
      <xdr:rowOff>95250</xdr:rowOff>
    </xdr:from>
    <xdr:to>
      <xdr:col>34</xdr:col>
      <xdr:colOff>515255</xdr:colOff>
      <xdr:row>64</xdr:row>
      <xdr:rowOff>175985</xdr:rowOff>
    </xdr:to>
    <xdr:graphicFrame macro="">
      <xdr:nvGraphicFramePr>
        <xdr:cNvPr id="20" name="Chart 19">
          <a:extLst>
            <a:ext uri="{FF2B5EF4-FFF2-40B4-BE49-F238E27FC236}">
              <a16:creationId xmlns:a16="http://schemas.microsoft.com/office/drawing/2014/main" id="{37491E3B-1DC8-41C9-A170-32910C3FE2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31</xdr:col>
      <xdr:colOff>381000</xdr:colOff>
      <xdr:row>2</xdr:row>
      <xdr:rowOff>57150</xdr:rowOff>
    </xdr:from>
    <xdr:to>
      <xdr:col>34</xdr:col>
      <xdr:colOff>365577</xdr:colOff>
      <xdr:row>6</xdr:row>
      <xdr:rowOff>114300</xdr:rowOff>
    </xdr:to>
    <xdr:pic>
      <xdr:nvPicPr>
        <xdr:cNvPr id="22" name="Picture 21">
          <a:extLst>
            <a:ext uri="{FF2B5EF4-FFF2-40B4-BE49-F238E27FC236}">
              <a16:creationId xmlns:a16="http://schemas.microsoft.com/office/drawing/2014/main" id="{3FAC8178-3EBA-4680-9653-ABFB9EDF1E8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6989" t="3009" r="12126" b="90797"/>
        <a:stretch/>
      </xdr:blipFill>
      <xdr:spPr bwMode="auto">
        <a:xfrm>
          <a:off x="21640800" y="438150"/>
          <a:ext cx="2041977"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400050</xdr:colOff>
      <xdr:row>15</xdr:row>
      <xdr:rowOff>76200</xdr:rowOff>
    </xdr:from>
    <xdr:to>
      <xdr:col>34</xdr:col>
      <xdr:colOff>624112</xdr:colOff>
      <xdr:row>24</xdr:row>
      <xdr:rowOff>171451</xdr:rowOff>
    </xdr:to>
    <xdr:pic>
      <xdr:nvPicPr>
        <xdr:cNvPr id="25" name="Picture 24">
          <a:extLst>
            <a:ext uri="{FF2B5EF4-FFF2-40B4-BE49-F238E27FC236}">
              <a16:creationId xmlns:a16="http://schemas.microsoft.com/office/drawing/2014/main" id="{84F8904E-E93F-4E0E-8E52-34AC5D4BE2C0}"/>
            </a:ext>
          </a:extLst>
        </xdr:cNvPr>
        <xdr:cNvPicPr>
          <a:picLocks noChangeAspect="1" noChangeArrowheads="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32745" b="37448"/>
        <a:stretch/>
      </xdr:blipFill>
      <xdr:spPr bwMode="auto">
        <a:xfrm>
          <a:off x="3143250" y="2933700"/>
          <a:ext cx="20798062" cy="1809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127000</xdr:colOff>
      <xdr:row>19</xdr:row>
      <xdr:rowOff>31750</xdr:rowOff>
    </xdr:from>
    <xdr:to>
      <xdr:col>15</xdr:col>
      <xdr:colOff>603250</xdr:colOff>
      <xdr:row>22</xdr:row>
      <xdr:rowOff>142875</xdr:rowOff>
    </xdr:to>
    <xdr:sp macro="" textlink="pivot!N30">
      <xdr:nvSpPr>
        <xdr:cNvPr id="9" name="TextBox 8">
          <a:extLst>
            <a:ext uri="{FF2B5EF4-FFF2-40B4-BE49-F238E27FC236}">
              <a16:creationId xmlns:a16="http://schemas.microsoft.com/office/drawing/2014/main" id="{055AD974-6CE6-4DF4-8A50-B27D030D34BE}"/>
            </a:ext>
          </a:extLst>
        </xdr:cNvPr>
        <xdr:cNvSpPr txBox="1"/>
      </xdr:nvSpPr>
      <xdr:spPr>
        <a:xfrm>
          <a:off x="9683750" y="3349625"/>
          <a:ext cx="1158875"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ECCBB2-504C-4846-A706-E9DDE56A36AD}" type="TxLink">
            <a:rPr lang="en-US" sz="3200" b="1" i="0" u="none" strike="noStrike">
              <a:solidFill>
                <a:srgbClr val="7030A0"/>
              </a:solidFill>
              <a:latin typeface="Aptos Narrow"/>
            </a:rPr>
            <a:pPr/>
            <a:t>5314</a:t>
          </a:fld>
          <a:endParaRPr lang="en-IN" sz="3200" b="1">
            <a:solidFill>
              <a:srgbClr val="7030A0"/>
            </a:solidFill>
          </a:endParaRPr>
        </a:p>
      </xdr:txBody>
    </xdr:sp>
    <xdr:clientData/>
  </xdr:twoCellAnchor>
  <xdr:twoCellAnchor>
    <xdr:from>
      <xdr:col>20</xdr:col>
      <xdr:colOff>111126</xdr:colOff>
      <xdr:row>19</xdr:row>
      <xdr:rowOff>63500</xdr:rowOff>
    </xdr:from>
    <xdr:to>
      <xdr:col>21</xdr:col>
      <xdr:colOff>444501</xdr:colOff>
      <xdr:row>22</xdr:row>
      <xdr:rowOff>142875</xdr:rowOff>
    </xdr:to>
    <xdr:sp macro="" textlink="pivot!P5">
      <xdr:nvSpPr>
        <xdr:cNvPr id="11" name="TextBox 10">
          <a:extLst>
            <a:ext uri="{FF2B5EF4-FFF2-40B4-BE49-F238E27FC236}">
              <a16:creationId xmlns:a16="http://schemas.microsoft.com/office/drawing/2014/main" id="{D7BD44B2-2591-4670-8F9F-32C3F9A40D64}"/>
            </a:ext>
          </a:extLst>
        </xdr:cNvPr>
        <xdr:cNvSpPr txBox="1"/>
      </xdr:nvSpPr>
      <xdr:spPr>
        <a:xfrm>
          <a:off x="13763626" y="3381375"/>
          <a:ext cx="1016000"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8B379F-ED9D-4D35-9B22-E6F06CFF9C7C}" type="TxLink">
            <a:rPr lang="en-US" sz="3200" b="1" i="0" u="none" strike="noStrike">
              <a:solidFill>
                <a:srgbClr val="0070C0"/>
              </a:solidFill>
              <a:latin typeface="Aptos Narrow"/>
            </a:rPr>
            <a:pPr/>
            <a:t>500</a:t>
          </a:fld>
          <a:endParaRPr lang="en-IN" sz="3200" b="1">
            <a:solidFill>
              <a:srgbClr val="0070C0"/>
            </a:solidFill>
          </a:endParaRPr>
        </a:p>
      </xdr:txBody>
    </xdr:sp>
    <xdr:clientData/>
  </xdr:twoCellAnchor>
  <xdr:twoCellAnchor>
    <xdr:from>
      <xdr:col>25</xdr:col>
      <xdr:colOff>460376</xdr:colOff>
      <xdr:row>19</xdr:row>
      <xdr:rowOff>111125</xdr:rowOff>
    </xdr:from>
    <xdr:to>
      <xdr:col>27</xdr:col>
      <xdr:colOff>619126</xdr:colOff>
      <xdr:row>22</xdr:row>
      <xdr:rowOff>142875</xdr:rowOff>
    </xdr:to>
    <xdr:sp macro="" textlink="pivot!S5">
      <xdr:nvSpPr>
        <xdr:cNvPr id="21" name="TextBox 20">
          <a:extLst>
            <a:ext uri="{FF2B5EF4-FFF2-40B4-BE49-F238E27FC236}">
              <a16:creationId xmlns:a16="http://schemas.microsoft.com/office/drawing/2014/main" id="{4648BD9E-1928-490B-9D4D-E1DCC8162FF9}"/>
            </a:ext>
          </a:extLst>
        </xdr:cNvPr>
        <xdr:cNvSpPr txBox="1"/>
      </xdr:nvSpPr>
      <xdr:spPr>
        <a:xfrm>
          <a:off x="17526001" y="3429000"/>
          <a:ext cx="1524000" cy="555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83DE467-6ABB-4D2D-82FD-F8ABB41BFDEA}" type="TxLink">
            <a:rPr lang="en-US" sz="2800" b="1" i="0" u="none" strike="noStrike">
              <a:solidFill>
                <a:schemeClr val="accent2"/>
              </a:solidFill>
              <a:latin typeface="Aptos Narrow"/>
            </a:rPr>
            <a:pPr/>
            <a:t>2886.72</a:t>
          </a:fld>
          <a:endParaRPr lang="en-IN" sz="2800" b="1">
            <a:solidFill>
              <a:schemeClr val="accent2"/>
            </a:solidFill>
          </a:endParaRPr>
        </a:p>
      </xdr:txBody>
    </xdr:sp>
    <xdr:clientData/>
  </xdr:twoCellAnchor>
  <xdr:twoCellAnchor>
    <xdr:from>
      <xdr:col>32</xdr:col>
      <xdr:colOff>269875</xdr:colOff>
      <xdr:row>19</xdr:row>
      <xdr:rowOff>111125</xdr:rowOff>
    </xdr:from>
    <xdr:to>
      <xdr:col>34</xdr:col>
      <xdr:colOff>31750</xdr:colOff>
      <xdr:row>23</xdr:row>
      <xdr:rowOff>15875</xdr:rowOff>
    </xdr:to>
    <xdr:sp macro="" textlink="pivot!R12">
      <xdr:nvSpPr>
        <xdr:cNvPr id="26" name="TextBox 25">
          <a:extLst>
            <a:ext uri="{FF2B5EF4-FFF2-40B4-BE49-F238E27FC236}">
              <a16:creationId xmlns:a16="http://schemas.microsoft.com/office/drawing/2014/main" id="{E190A56D-1FA9-4567-8FF3-631A3B652659}"/>
            </a:ext>
          </a:extLst>
        </xdr:cNvPr>
        <xdr:cNvSpPr txBox="1"/>
      </xdr:nvSpPr>
      <xdr:spPr>
        <a:xfrm>
          <a:off x="22113875" y="3429000"/>
          <a:ext cx="1127125"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478D51B-57F0-4ACB-80E4-3BF0C3BC9EC7}" type="TxLink">
            <a:rPr lang="en-US" sz="3200" b="1" i="0" u="none" strike="noStrike">
              <a:solidFill>
                <a:srgbClr val="00B050"/>
              </a:solidFill>
              <a:latin typeface="Aptos Narrow"/>
            </a:rPr>
            <a:pPr/>
            <a:t>500</a:t>
          </a:fld>
          <a:endParaRPr lang="en-IN" sz="3200" b="1">
            <a:solidFill>
              <a:srgbClr val="00B050"/>
            </a:solidFill>
          </a:endParaRPr>
        </a:p>
      </xdr:txBody>
    </xdr:sp>
    <xdr:clientData/>
  </xdr:twoCellAnchor>
  <xdr:twoCellAnchor>
    <xdr:from>
      <xdr:col>7</xdr:col>
      <xdr:colOff>111125</xdr:colOff>
      <xdr:row>19</xdr:row>
      <xdr:rowOff>63499</xdr:rowOff>
    </xdr:from>
    <xdr:to>
      <xdr:col>11</xdr:col>
      <xdr:colOff>238125</xdr:colOff>
      <xdr:row>23</xdr:row>
      <xdr:rowOff>40821</xdr:rowOff>
    </xdr:to>
    <xdr:sp macro="" textlink="pivot!L30">
      <xdr:nvSpPr>
        <xdr:cNvPr id="27" name="TextBox 26">
          <a:extLst>
            <a:ext uri="{FF2B5EF4-FFF2-40B4-BE49-F238E27FC236}">
              <a16:creationId xmlns:a16="http://schemas.microsoft.com/office/drawing/2014/main" id="{EDBF0089-23A6-4739-913A-C738AE6EEBC6}"/>
            </a:ext>
          </a:extLst>
        </xdr:cNvPr>
        <xdr:cNvSpPr txBox="1"/>
      </xdr:nvSpPr>
      <xdr:spPr>
        <a:xfrm>
          <a:off x="4873625" y="3424463"/>
          <a:ext cx="2848429" cy="684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12B3CA0-DEB9-4438-8B18-FF276704FE26}" type="TxLink">
            <a:rPr lang="en-US" sz="3200" b="1" i="0" u="none" strike="noStrike">
              <a:solidFill>
                <a:srgbClr val="00CC99"/>
              </a:solidFill>
              <a:latin typeface="Aptos Narrow"/>
            </a:rPr>
            <a:pPr/>
            <a:t> ₹ 14,43,358 </a:t>
          </a:fld>
          <a:endParaRPr lang="en-IN" sz="3200" b="1">
            <a:solidFill>
              <a:srgbClr val="00CC99"/>
            </a:solidFill>
          </a:endParaRPr>
        </a:p>
      </xdr:txBody>
    </xdr:sp>
    <xdr:clientData/>
  </xdr:twoCellAnchor>
  <xdr:twoCellAnchor>
    <xdr:from>
      <xdr:col>1</xdr:col>
      <xdr:colOff>625928</xdr:colOff>
      <xdr:row>11</xdr:row>
      <xdr:rowOff>108858</xdr:rowOff>
    </xdr:from>
    <xdr:to>
      <xdr:col>4</xdr:col>
      <xdr:colOff>326571</xdr:colOff>
      <xdr:row>15</xdr:row>
      <xdr:rowOff>0</xdr:rowOff>
    </xdr:to>
    <xdr:sp macro="" textlink="">
      <xdr:nvSpPr>
        <xdr:cNvPr id="28" name="TextBox 27">
          <a:hlinkClick xmlns:r="http://schemas.openxmlformats.org/officeDocument/2006/relationships" r:id="rId12"/>
          <a:extLst>
            <a:ext uri="{FF2B5EF4-FFF2-40B4-BE49-F238E27FC236}">
              <a16:creationId xmlns:a16="http://schemas.microsoft.com/office/drawing/2014/main" id="{641B838E-2243-4DAA-A304-7C71F7201703}"/>
            </a:ext>
          </a:extLst>
        </xdr:cNvPr>
        <xdr:cNvSpPr txBox="1"/>
      </xdr:nvSpPr>
      <xdr:spPr>
        <a:xfrm>
          <a:off x="1306285" y="2054679"/>
          <a:ext cx="1741715" cy="5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solidFill>
                <a:schemeClr val="bg1"/>
              </a:solidFill>
            </a:rPr>
            <a:t>Dashboard</a:t>
          </a:r>
        </a:p>
      </xdr:txBody>
    </xdr:sp>
    <xdr:clientData/>
  </xdr:twoCellAnchor>
  <xdr:twoCellAnchor>
    <xdr:from>
      <xdr:col>1</xdr:col>
      <xdr:colOff>653143</xdr:colOff>
      <xdr:row>16</xdr:row>
      <xdr:rowOff>68035</xdr:rowOff>
    </xdr:from>
    <xdr:to>
      <xdr:col>4</xdr:col>
      <xdr:colOff>299356</xdr:colOff>
      <xdr:row>19</xdr:row>
      <xdr:rowOff>122464</xdr:rowOff>
    </xdr:to>
    <xdr:sp macro="" textlink="">
      <xdr:nvSpPr>
        <xdr:cNvPr id="29" name="TextBox 28">
          <a:hlinkClick xmlns:r="http://schemas.openxmlformats.org/officeDocument/2006/relationships" r:id="rId13"/>
          <a:extLst>
            <a:ext uri="{FF2B5EF4-FFF2-40B4-BE49-F238E27FC236}">
              <a16:creationId xmlns:a16="http://schemas.microsoft.com/office/drawing/2014/main" id="{FF463FD3-8CC2-4469-BDD4-8B126063CBB6}"/>
            </a:ext>
          </a:extLst>
        </xdr:cNvPr>
        <xdr:cNvSpPr txBox="1"/>
      </xdr:nvSpPr>
      <xdr:spPr>
        <a:xfrm>
          <a:off x="1333500" y="2898321"/>
          <a:ext cx="1687285" cy="585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Analysis</a:t>
          </a:r>
        </a:p>
      </xdr:txBody>
    </xdr:sp>
    <xdr:clientData/>
  </xdr:twoCellAnchor>
  <xdr:twoCellAnchor>
    <xdr:from>
      <xdr:col>1</xdr:col>
      <xdr:colOff>653143</xdr:colOff>
      <xdr:row>21</xdr:row>
      <xdr:rowOff>54428</xdr:rowOff>
    </xdr:from>
    <xdr:to>
      <xdr:col>4</xdr:col>
      <xdr:colOff>204107</xdr:colOff>
      <xdr:row>24</xdr:row>
      <xdr:rowOff>27213</xdr:rowOff>
    </xdr:to>
    <xdr:sp macro="" textlink="">
      <xdr:nvSpPr>
        <xdr:cNvPr id="30" name="TextBox 29">
          <a:hlinkClick xmlns:r="http://schemas.openxmlformats.org/officeDocument/2006/relationships" r:id="rId14"/>
          <a:extLst>
            <a:ext uri="{FF2B5EF4-FFF2-40B4-BE49-F238E27FC236}">
              <a16:creationId xmlns:a16="http://schemas.microsoft.com/office/drawing/2014/main" id="{B5ED2840-340B-48E6-9F62-206296C7D0E5}"/>
            </a:ext>
          </a:extLst>
        </xdr:cNvPr>
        <xdr:cNvSpPr txBox="1"/>
      </xdr:nvSpPr>
      <xdr:spPr>
        <a:xfrm>
          <a:off x="1333500" y="3769178"/>
          <a:ext cx="1592036" cy="503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800" b="1">
              <a:solidFill>
                <a:schemeClr val="bg1"/>
              </a:solidFill>
            </a:rPr>
            <a:t>Data</a:t>
          </a:r>
        </a:p>
      </xdr:txBody>
    </xdr:sp>
    <xdr:clientData/>
  </xdr:twoCellAnchor>
  <xdr:twoCellAnchor>
    <xdr:from>
      <xdr:col>0</xdr:col>
      <xdr:colOff>571500</xdr:colOff>
      <xdr:row>61</xdr:row>
      <xdr:rowOff>19050</xdr:rowOff>
    </xdr:from>
    <xdr:to>
      <xdr:col>4</xdr:col>
      <xdr:colOff>114300</xdr:colOff>
      <xdr:row>65</xdr:row>
      <xdr:rowOff>133350</xdr:rowOff>
    </xdr:to>
    <xdr:sp macro="" textlink="">
      <xdr:nvSpPr>
        <xdr:cNvPr id="12" name="TextBox 11">
          <a:extLst>
            <a:ext uri="{FF2B5EF4-FFF2-40B4-BE49-F238E27FC236}">
              <a16:creationId xmlns:a16="http://schemas.microsoft.com/office/drawing/2014/main" id="{4A0961CF-BAA4-4035-B401-59CC1C50652F}"/>
            </a:ext>
          </a:extLst>
        </xdr:cNvPr>
        <xdr:cNvSpPr txBox="1"/>
      </xdr:nvSpPr>
      <xdr:spPr>
        <a:xfrm>
          <a:off x="571500" y="11639550"/>
          <a:ext cx="2286000"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1">
              <a:solidFill>
                <a:schemeClr val="bg1"/>
              </a:solidFill>
            </a:rPr>
            <a:t>Insight Today,</a:t>
          </a:r>
        </a:p>
        <a:p>
          <a:r>
            <a:rPr lang="en-IN" sz="2000" b="1" i="1">
              <a:solidFill>
                <a:schemeClr val="bg1"/>
              </a:solidFill>
            </a:rPr>
            <a:t>Growth</a:t>
          </a:r>
          <a:r>
            <a:rPr lang="en-IN" sz="2000" b="1" i="1" baseline="0">
              <a:solidFill>
                <a:schemeClr val="bg1"/>
              </a:solidFill>
            </a:rPr>
            <a:t> Tomorrow</a:t>
          </a:r>
          <a:endParaRPr lang="en-IN" sz="2000" b="1" i="1">
            <a:solidFill>
              <a:schemeClr val="bg1"/>
            </a:solidFill>
          </a:endParaRPr>
        </a:p>
      </xdr:txBody>
    </xdr:sp>
    <xdr:clientData/>
  </xdr:twoCellAnchor>
  <xdr:twoCellAnchor editAs="oneCell">
    <xdr:from>
      <xdr:col>4</xdr:col>
      <xdr:colOff>492124</xdr:colOff>
      <xdr:row>65</xdr:row>
      <xdr:rowOff>158749</xdr:rowOff>
    </xdr:from>
    <xdr:to>
      <xdr:col>34</xdr:col>
      <xdr:colOff>507999</xdr:colOff>
      <xdr:row>69</xdr:row>
      <xdr:rowOff>142874</xdr:rowOff>
    </xdr:to>
    <xdr:pic>
      <xdr:nvPicPr>
        <xdr:cNvPr id="31" name="Picture 30">
          <a:extLst>
            <a:ext uri="{FF2B5EF4-FFF2-40B4-BE49-F238E27FC236}">
              <a16:creationId xmlns:a16="http://schemas.microsoft.com/office/drawing/2014/main" id="{68632CD7-0430-4E12-91F8-7AD67E4599E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1857" t="93651" r="799" b="307"/>
        <a:stretch/>
      </xdr:blipFill>
      <xdr:spPr bwMode="auto">
        <a:xfrm>
          <a:off x="3222624" y="11509374"/>
          <a:ext cx="20494625" cy="682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571500</xdr:colOff>
      <xdr:row>32</xdr:row>
      <xdr:rowOff>47625</xdr:rowOff>
    </xdr:from>
    <xdr:to>
      <xdr:col>25</xdr:col>
      <xdr:colOff>619126</xdr:colOff>
      <xdr:row>39</xdr:row>
      <xdr:rowOff>111125</xdr:rowOff>
    </xdr:to>
    <xdr:pic>
      <xdr:nvPicPr>
        <xdr:cNvPr id="23" name="Picture 22">
          <a:extLst>
            <a:ext uri="{FF2B5EF4-FFF2-40B4-BE49-F238E27FC236}">
              <a16:creationId xmlns:a16="http://schemas.microsoft.com/office/drawing/2014/main" id="{ADC03936-0994-44EA-A339-29BBA0034DD7}"/>
            </a:ext>
          </a:extLst>
        </xdr:cNvPr>
        <xdr:cNvPicPr>
          <a:picLocks noChangeAspect="1"/>
        </xdr:cNvPicPr>
      </xdr:nvPicPr>
      <xdr:blipFill rotWithShape="1">
        <a:blip xmlns:r="http://schemas.openxmlformats.org/officeDocument/2006/relationships" r:embed="rId15"/>
        <a:srcRect l="9282" t="16772" r="12993" b="11303"/>
        <a:stretch/>
      </xdr:blipFill>
      <xdr:spPr>
        <a:xfrm>
          <a:off x="16271875" y="5635625"/>
          <a:ext cx="1412876" cy="1285875"/>
        </a:xfrm>
        <a:prstGeom prst="rect">
          <a:avLst/>
        </a:prstGeom>
      </xdr:spPr>
    </xdr:pic>
    <xdr:clientData/>
  </xdr:twoCellAnchor>
  <xdr:twoCellAnchor>
    <xdr:from>
      <xdr:col>0</xdr:col>
      <xdr:colOff>476251</xdr:colOff>
      <xdr:row>25</xdr:row>
      <xdr:rowOff>111126</xdr:rowOff>
    </xdr:from>
    <xdr:to>
      <xdr:col>4</xdr:col>
      <xdr:colOff>95251</xdr:colOff>
      <xdr:row>33</xdr:row>
      <xdr:rowOff>111126</xdr:rowOff>
    </xdr:to>
    <xdr:sp macro="" textlink="">
      <xdr:nvSpPr>
        <xdr:cNvPr id="34" name="Rectangle: Rounded Corners 33">
          <a:extLst>
            <a:ext uri="{FF2B5EF4-FFF2-40B4-BE49-F238E27FC236}">
              <a16:creationId xmlns:a16="http://schemas.microsoft.com/office/drawing/2014/main" id="{31B53190-8CCA-4B10-A2A9-4598180B1A3E}"/>
            </a:ext>
          </a:extLst>
        </xdr:cNvPr>
        <xdr:cNvSpPr/>
      </xdr:nvSpPr>
      <xdr:spPr>
        <a:xfrm>
          <a:off x="476251" y="4476751"/>
          <a:ext cx="2349500" cy="1397000"/>
        </a:xfrm>
        <a:prstGeom prst="roundRect">
          <a:avLst/>
        </a:prstGeom>
        <a:solidFill>
          <a:srgbClr val="0C384C"/>
        </a:solid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619125</xdr:colOff>
      <xdr:row>25</xdr:row>
      <xdr:rowOff>158750</xdr:rowOff>
    </xdr:from>
    <xdr:to>
      <xdr:col>4</xdr:col>
      <xdr:colOff>127000</xdr:colOff>
      <xdr:row>33</xdr:row>
      <xdr:rowOff>127000</xdr:rowOff>
    </xdr:to>
    <xdr:sp macro="" textlink="">
      <xdr:nvSpPr>
        <xdr:cNvPr id="35" name="TextBox 34">
          <a:extLst>
            <a:ext uri="{FF2B5EF4-FFF2-40B4-BE49-F238E27FC236}">
              <a16:creationId xmlns:a16="http://schemas.microsoft.com/office/drawing/2014/main" id="{D6F51B96-2AA3-4701-997E-BA21B71AE9B2}"/>
            </a:ext>
          </a:extLst>
        </xdr:cNvPr>
        <xdr:cNvSpPr txBox="1"/>
      </xdr:nvSpPr>
      <xdr:spPr>
        <a:xfrm>
          <a:off x="619125" y="4524375"/>
          <a:ext cx="2238375" cy="1365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chemeClr val="bg1"/>
              </a:solidFill>
            </a:rPr>
            <a:t>"Data Tells</a:t>
          </a:r>
          <a:r>
            <a:rPr lang="en-IN" sz="2000" b="1" baseline="0">
              <a:solidFill>
                <a:schemeClr val="bg1"/>
              </a:solidFill>
            </a:rPr>
            <a:t> </a:t>
          </a:r>
          <a:r>
            <a:rPr lang="en-IN" sz="2000" b="1">
              <a:solidFill>
                <a:schemeClr val="bg1"/>
              </a:solidFill>
            </a:rPr>
            <a:t>The</a:t>
          </a:r>
          <a:r>
            <a:rPr lang="en-IN" sz="2000" b="1" baseline="0">
              <a:solidFill>
                <a:schemeClr val="bg1"/>
              </a:solidFill>
            </a:rPr>
            <a:t>     Story.</a:t>
          </a:r>
        </a:p>
        <a:p>
          <a:r>
            <a:rPr lang="en-IN" sz="2000" b="1">
              <a:solidFill>
                <a:schemeClr val="bg1"/>
              </a:solidFill>
            </a:rPr>
            <a:t>Sales Write</a:t>
          </a:r>
          <a:r>
            <a:rPr lang="en-IN" sz="2000" b="1" baseline="0">
              <a:solidFill>
                <a:schemeClr val="bg1"/>
              </a:solidFill>
            </a:rPr>
            <a:t> </a:t>
          </a:r>
          <a:r>
            <a:rPr lang="en-IN" sz="2000" b="1">
              <a:solidFill>
                <a:schemeClr val="bg1"/>
              </a:solidFill>
            </a:rPr>
            <a:t>The</a:t>
          </a:r>
          <a:r>
            <a:rPr lang="en-IN" sz="2000" b="1" baseline="0">
              <a:solidFill>
                <a:schemeClr val="bg1"/>
              </a:solidFill>
            </a:rPr>
            <a:t> Future."</a:t>
          </a:r>
          <a:endParaRPr lang="en-IN" sz="2000" b="1">
            <a:solidFill>
              <a:schemeClr val="bg1"/>
            </a:solidFill>
          </a:endParaRPr>
        </a:p>
      </xdr:txBody>
    </xdr:sp>
    <xdr:clientData/>
  </xdr:twoCellAnchor>
  <xdr:twoCellAnchor editAs="oneCell">
    <xdr:from>
      <xdr:col>16</xdr:col>
      <xdr:colOff>238123</xdr:colOff>
      <xdr:row>54</xdr:row>
      <xdr:rowOff>92966</xdr:rowOff>
    </xdr:from>
    <xdr:to>
      <xdr:col>17</xdr:col>
      <xdr:colOff>206375</xdr:colOff>
      <xdr:row>58</xdr:row>
      <xdr:rowOff>171905</xdr:rowOff>
    </xdr:to>
    <xdr:pic>
      <xdr:nvPicPr>
        <xdr:cNvPr id="36" name="Picture 35">
          <a:extLst>
            <a:ext uri="{FF2B5EF4-FFF2-40B4-BE49-F238E27FC236}">
              <a16:creationId xmlns:a16="http://schemas.microsoft.com/office/drawing/2014/main" id="{2FFFFAEF-25B9-4DC5-9110-5E906F9A360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3185" t="76130" r="53629" b="17374"/>
        <a:stretch/>
      </xdr:blipFill>
      <xdr:spPr bwMode="auto">
        <a:xfrm>
          <a:off x="11160123" y="9522716"/>
          <a:ext cx="650877" cy="77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2.572121643519" createdVersion="7" refreshedVersion="7" minRefreshableVersion="3" recordCount="500" xr:uid="{211A820A-7696-4056-8836-9B8BC2BFDAD8}">
  <cacheSource type="worksheet">
    <worksheetSource name="Table1"/>
  </cacheSource>
  <cacheFields count="18">
    <cacheField name="Order ID" numFmtId="0">
      <sharedItems count="50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fieldGroup par="17" base="1">
        <rangePr groupBy="days" startDate="2026-01-01T00:00:00" endDate="2027-01-01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7"/>
        </groupItems>
      </fieldGroup>
    </cacheField>
    <cacheField name="Year" numFmtId="0">
      <sharedItems containsSemiMixedTypes="0" containsString="0" containsNumber="1" containsInteger="1" minValue="2026" maxValue="2026"/>
    </cacheField>
    <cacheField name="Customer ID" numFmtId="0">
      <sharedItems count="100">
        <s v="C090"/>
        <s v="C087"/>
        <s v="C083"/>
        <s v="C021"/>
        <s v="C006"/>
        <s v="C039"/>
        <s v="C054"/>
        <s v="C030"/>
        <s v="C038"/>
        <s v="C012"/>
        <s v="C068"/>
        <s v="C051"/>
        <s v="C010"/>
        <s v="C036"/>
        <s v="C093"/>
        <s v="C078"/>
        <s v="C004"/>
        <s v="C043"/>
        <s v="C020"/>
        <s v="C052"/>
        <s v="C079"/>
        <s v="C040"/>
        <s v="C041"/>
        <s v="C032"/>
        <s v="C028"/>
        <s v="C046"/>
        <s v="C011"/>
        <s v="C027"/>
        <s v="C084"/>
        <s v="C074"/>
        <s v="C019"/>
        <s v="C042"/>
        <s v="C094"/>
        <s v="C092"/>
        <s v="C095"/>
        <s v="C022"/>
        <s v="C033"/>
        <s v="C065"/>
        <s v="C035"/>
        <s v="C061"/>
        <s v="C057"/>
        <s v="C018"/>
        <s v="C100"/>
        <s v="C073"/>
        <s v="C026"/>
        <s v="C076"/>
        <s v="C013"/>
        <s v="C037"/>
        <s v="C029"/>
        <s v="C097"/>
        <s v="C075"/>
        <s v="C096"/>
        <s v="C059"/>
        <s v="C071"/>
        <s v="C016"/>
        <s v="C081"/>
        <s v="C053"/>
        <s v="C050"/>
        <s v="C062"/>
        <s v="C003"/>
        <s v="C063"/>
        <s v="C099"/>
        <s v="C025"/>
        <s v="C082"/>
        <s v="C058"/>
        <s v="C069"/>
        <s v="C055"/>
        <s v="C002"/>
        <s v="C067"/>
        <s v="C070"/>
        <s v="C064"/>
        <s v="C023"/>
        <s v="C072"/>
        <s v="C085"/>
        <s v="C077"/>
        <s v="C080"/>
        <s v="C031"/>
        <s v="C088"/>
        <s v="C007"/>
        <s v="C001"/>
        <s v="C034"/>
        <s v="C056"/>
        <s v="C014"/>
        <s v="C047"/>
        <s v="C005"/>
        <s v="C044"/>
        <s v="C049"/>
        <s v="C008"/>
        <s v="C060"/>
        <s v="C045"/>
        <s v="C089"/>
        <s v="C024"/>
        <s v="C098"/>
        <s v="C015"/>
        <s v="C017"/>
        <s v="C048"/>
        <s v="C066"/>
        <s v="C086"/>
        <s v="C009"/>
        <s v="C091"/>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ount="50">
        <s v="P024"/>
        <s v="P048"/>
        <s v="P039"/>
        <s v="P004"/>
        <s v="P005"/>
        <s v="P030"/>
        <s v="P033"/>
        <s v="P002"/>
        <s v="P018"/>
        <s v="P050"/>
        <s v="P045"/>
        <s v="P017"/>
        <s v="P015"/>
        <s v="P028"/>
        <s v="P013"/>
        <s v="P009"/>
        <s v="P019"/>
        <s v="P043"/>
        <s v="P001"/>
        <s v="P025"/>
        <s v="P041"/>
        <s v="P006"/>
        <s v="P042"/>
        <s v="P049"/>
        <s v="P021"/>
        <s v="P010"/>
        <s v="P022"/>
        <s v="P007"/>
        <s v="P026"/>
        <s v="P027"/>
        <s v="P044"/>
        <s v="P012"/>
        <s v="P011"/>
        <s v="P034"/>
        <s v="P037"/>
        <s v="P008"/>
        <s v="P038"/>
        <s v="P016"/>
        <s v="P014"/>
        <s v="P046"/>
        <s v="P032"/>
        <s v="P040"/>
        <s v="P020"/>
        <s v="P031"/>
        <s v="P035"/>
        <s v="P047"/>
        <s v="P036"/>
        <s v="P003"/>
        <s v="P023"/>
        <s v="P029"/>
      </sharedItems>
    </cacheField>
    <cacheField name="Product Name" numFmtId="0">
      <sharedItems count="50">
        <s v="USB Drive 24"/>
        <s v="Desk Lamp 48"/>
        <s v="Notebook 39"/>
        <s v="Charger 4"/>
        <s v="USB Drive 5"/>
        <s v="Desk Lamp 30"/>
        <s v="Chair 33"/>
        <s v="Desk Lamp 2"/>
        <s v="USB Drive 18"/>
        <s v="Backpack 50"/>
        <s v="Chair 45"/>
        <s v="Pen Set 17"/>
        <s v="Notebook 15"/>
        <s v="Notebook 28"/>
        <s v="USB Drive 13"/>
        <s v="Charger 9"/>
        <s v="Backpack 19"/>
        <s v="USB Drive 43"/>
        <s v="Desk Lamp 1"/>
        <s v="Pen Set 25"/>
        <s v="Desk Lamp 41"/>
        <s v="Chair 6"/>
        <s v="Backpack 42"/>
        <s v="USB Drive 49"/>
        <s v="Notebook 21"/>
        <s v="Notebook 10"/>
        <s v="USB Drive 22"/>
        <s v="Pen Set 7"/>
        <s v="Charger 26"/>
        <s v="Charger 27"/>
        <s v="Desk Lamp 44"/>
        <s v="Chair 12"/>
        <s v="Desk Lamp 11"/>
        <s v="USB Drive 34"/>
        <s v="Charger 37"/>
        <s v="Backpack 8"/>
        <s v="Charger 38"/>
        <s v="Backpack 16"/>
        <s v="Backpack 14"/>
        <s v="Desk Lamp 46"/>
        <s v="USB Drive 32"/>
        <s v="Backpack 40"/>
        <s v="Desk Lamp 20"/>
        <s v="Backpack 31"/>
        <s v="Charger 35"/>
        <s v="Pen Set 47"/>
        <s v="Chair 36"/>
        <s v="Pen Set 3"/>
        <s v="USB Drive 23"/>
        <s v="Notebook 29"/>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ount="498">
        <n v="2228.94"/>
        <n v="7115.7"/>
        <n v="9177"/>
        <n v="5301.62"/>
        <n v="5261.5499999999993"/>
        <n v="621.84"/>
        <n v="465.27"/>
        <n v="2652.72"/>
        <n v="146.66"/>
        <n v="1433.28"/>
        <n v="5285.28"/>
        <n v="5152.8"/>
        <n v="2943.3799999999997"/>
        <n v="701.68999999999994"/>
        <n v="6411.99"/>
        <n v="4279.08"/>
        <n v="3502.51"/>
        <n v="3798.08"/>
        <n v="3376.45"/>
        <n v="663.18000000000006"/>
        <n v="4558.4000000000005"/>
        <n v="7492.92"/>
        <n v="2637"/>
        <n v="4480.7700000000004"/>
        <n v="7208.8"/>
        <n v="1381.3999999999999"/>
        <n v="4624.2"/>
        <n v="2575.38"/>
        <n v="477.62"/>
        <n v="7652.6299999999992"/>
        <n v="2215.0700000000002"/>
        <n v="2567.8500000000004"/>
        <n v="667.26"/>
        <n v="695.97"/>
        <n v="251.54"/>
        <n v="407.67"/>
        <n v="1975"/>
        <n v="380.46"/>
        <n v="4287.3999999999996"/>
        <n v="2691.09"/>
        <n v="673.2"/>
        <n v="4280.09"/>
        <n v="6510.4"/>
        <n v="2644.56"/>
        <n v="3908.19"/>
        <n v="220.35"/>
        <n v="4552.68"/>
        <n v="4629.8999999999996"/>
        <n v="975.34"/>
        <n v="5393.4"/>
        <n v="1567.0500000000002"/>
        <n v="8604.18"/>
        <n v="996.02"/>
        <n v="5381.64"/>
        <n v="197.01"/>
        <n v="1941.57"/>
        <n v="1467.06"/>
        <n v="1336"/>
        <n v="6500.8"/>
        <n v="4082.4000000000005"/>
        <n v="5262.08"/>
        <n v="344.24"/>
        <n v="2848.01"/>
        <n v="360.12"/>
        <n v="4215.82"/>
        <n v="750.92"/>
        <n v="4663.12"/>
        <n v="6974.8"/>
        <n v="1663.48"/>
        <n v="3432.7"/>
        <n v="1189.0500000000002"/>
        <n v="2291"/>
        <n v="2990.56"/>
        <n v="793.80000000000007"/>
        <n v="5300.81"/>
        <n v="3260.4"/>
        <n v="692.06"/>
        <n v="1123.1999999999998"/>
        <n v="4573.3"/>
        <n v="6325.86"/>
        <n v="1879.68"/>
        <n v="295.5"/>
        <n v="667.08"/>
        <n v="2014.2599999999998"/>
        <n v="6137.88"/>
        <n v="451.39"/>
        <n v="4110.8099999999995"/>
        <n v="4212.9000000000005"/>
        <n v="6454"/>
        <n v="6491.2400000000007"/>
        <n v="4046.7599999999998"/>
        <n v="728.39"/>
        <n v="91.66"/>
        <n v="1641.0300000000002"/>
        <n v="5568.4800000000005"/>
        <n v="3553.9500000000003"/>
        <n v="128.09"/>
        <n v="1932.6000000000001"/>
        <n v="790.88"/>
        <n v="1994.2499999999998"/>
        <n v="8177.68"/>
        <n v="1617.84"/>
        <n v="195.39"/>
        <n v="306.71999999999997"/>
        <n v="3765.8999999999996"/>
        <n v="2355.39"/>
        <n v="1092.72"/>
        <n v="3699.28"/>
        <n v="2217.85"/>
        <n v="7630.4500000000007"/>
        <n v="5304.96"/>
        <n v="2615.88"/>
        <n v="3082.66"/>
        <n v="2759.3999999999996"/>
        <n v="3367.95"/>
        <n v="2747.07"/>
        <n v="1631.16"/>
        <n v="1393.6000000000001"/>
        <n v="2590.8000000000002"/>
        <n v="72.3"/>
        <n v="3218.49"/>
        <n v="7590.69"/>
        <n v="1878.32"/>
        <n v="5433.4500000000007"/>
        <n v="705.6"/>
        <n v="774.86"/>
        <n v="7948.62"/>
        <n v="8357.3700000000008"/>
        <n v="2144.7999999999997"/>
        <n v="4135.2"/>
        <n v="3227.7"/>
        <n v="1197.9900000000002"/>
        <n v="191.69"/>
        <n v="1114.76"/>
        <n v="6502.14"/>
        <n v="1360.59"/>
        <n v="3302.96"/>
        <n v="89.08"/>
        <n v="2647.84"/>
        <n v="2954.24"/>
        <n v="302.16000000000003"/>
        <n v="965.16"/>
        <n v="8164.8700000000008"/>
        <n v="588.90000000000009"/>
        <n v="341.10999999999996"/>
        <n v="258.31"/>
        <n v="1508.55"/>
        <n v="5128.9699999999993"/>
        <n v="1535.5900000000001"/>
        <n v="1067.1299999999999"/>
        <n v="2832.84"/>
        <n v="2384.1400000000003"/>
        <n v="1575.12"/>
        <n v="243.83"/>
        <n v="262.26"/>
        <n v="1922.6499999999999"/>
        <n v="2449.8500000000004"/>
        <n v="290.45999999999998"/>
        <n v="5424.66"/>
        <n v="1213.3599999999999"/>
        <n v="4544.5199999999995"/>
        <n v="4602.84"/>
        <n v="3610.7"/>
        <n v="5266.68"/>
        <n v="3646.9"/>
        <n v="1418.3000000000002"/>
        <n v="3612.7000000000003"/>
        <n v="7776.72"/>
        <n v="2229.2800000000002"/>
        <n v="212.91"/>
        <n v="700.98"/>
        <n v="7491.7999999999993"/>
        <n v="436.31"/>
        <n v="3190.33"/>
        <n v="4492.3999999999996"/>
        <n v="6775.3"/>
        <n v="1101.2"/>
        <n v="1208.43"/>
        <n v="311.48"/>
        <n v="1324.25"/>
        <n v="6395.7400000000007"/>
        <n v="5554.6"/>
        <n v="3220.7400000000002"/>
        <n v="179.04"/>
        <n v="4954.5999999999995"/>
        <n v="718.74"/>
        <n v="3566.79"/>
        <n v="3385.08"/>
        <n v="1154.6999999999998"/>
        <n v="1660.5"/>
        <n v="5352.16"/>
        <n v="2587.6"/>
        <n v="4111.08"/>
        <n v="4262.2000000000007"/>
        <n v="572.44000000000005"/>
        <n v="1153.8"/>
        <n v="161.99"/>
        <n v="807.46"/>
        <n v="2258.08"/>
        <n v="3451.5"/>
        <n v="176.72"/>
        <n v="3351.67"/>
        <n v="2378.5300000000002"/>
        <n v="3055.58"/>
        <n v="1584.8"/>
        <n v="3276.32"/>
        <n v="1198.6499999999999"/>
        <n v="1112.7"/>
        <n v="471.4"/>
        <n v="2097.1999999999998"/>
        <n v="167.37"/>
        <n v="4060.55"/>
        <n v="936.32"/>
        <n v="1367.73"/>
        <n v="2911.9500000000003"/>
        <n v="70.62"/>
        <n v="496.04999999999995"/>
        <n v="1065.24"/>
        <n v="1661.22"/>
        <n v="2136.2999999999997"/>
        <n v="6410.25"/>
        <n v="1016.55"/>
        <n v="5761.94"/>
        <n v="4845.24"/>
        <n v="591.66"/>
        <n v="5951.04"/>
        <n v="952.56"/>
        <n v="364.92"/>
        <n v="703.28"/>
        <n v="1127.82"/>
        <n v="3146.8799999999997"/>
        <n v="1958.4"/>
        <n v="534.42000000000007"/>
        <n v="309.60000000000002"/>
        <n v="7243.87"/>
        <n v="1776.35"/>
        <n v="4499.7299999999996"/>
        <n v="4954.62"/>
        <n v="2556.7200000000003"/>
        <n v="1657.85"/>
        <n v="2766.3"/>
        <n v="3783.6000000000004"/>
        <n v="2932.56"/>
        <n v="3716.55"/>
        <n v="959"/>
        <n v="4373.28"/>
        <n v="3294.4500000000003"/>
        <n v="9092.4"/>
        <n v="1324.96"/>
        <n v="3426.03"/>
        <n v="2091.25"/>
        <n v="5722.2000000000007"/>
        <n v="1045.99"/>
        <n v="1641.25"/>
        <n v="3734.5"/>
        <n v="3702.8"/>
        <n v="9070.4"/>
        <n v="1761.8"/>
        <n v="3944.6"/>
        <n v="3136.38"/>
        <n v="4541.3999999999996"/>
        <n v="3334.66"/>
        <n v="1158.4000000000001"/>
        <n v="5542.5099999999993"/>
        <n v="7593.5400000000009"/>
        <n v="3921.54"/>
        <n v="1306.0500000000002"/>
        <n v="2992.92"/>
        <n v="1239.3599999999999"/>
        <n v="375.5"/>
        <n v="1522.3799999999999"/>
        <n v="2641.08"/>
        <n v="1922.6999999999998"/>
        <n v="1533.4"/>
        <n v="5105.2"/>
        <n v="4427.28"/>
        <n v="855.05000000000007"/>
        <n v="766.17"/>
        <n v="3431.28"/>
        <n v="4308"/>
        <n v="707.2"/>
        <n v="1020.48"/>
        <n v="7460.96"/>
        <n v="1421.28"/>
        <n v="3630.3599999999997"/>
        <n v="2876.94"/>
        <n v="2895.83"/>
        <n v="6683.8"/>
        <n v="1173.21"/>
        <n v="3910.2000000000003"/>
        <n v="3691.1000000000004"/>
        <n v="5683.28"/>
        <n v="611.38"/>
        <n v="6671.88"/>
        <n v="5024.76"/>
        <n v="5946.59"/>
        <n v="6876.5399999999991"/>
        <n v="6415"/>
        <n v="2327.98"/>
        <n v="1658.6"/>
        <n v="2283.9500000000003"/>
        <n v="1550.52"/>
        <n v="1583.92"/>
        <n v="501.69"/>
        <n v="259.20000000000005"/>
        <n v="216.23000000000002"/>
        <n v="4965.7300000000005"/>
        <n v="2213.42"/>
        <n v="432"/>
        <n v="3822.03"/>
        <n v="3760.0199999999995"/>
        <n v="175.53"/>
        <n v="1886.4900000000002"/>
        <n v="7896.24"/>
        <n v="1950.7500000000002"/>
        <n v="437.87"/>
        <n v="294.76"/>
        <n v="483.24"/>
        <n v="4160.96"/>
        <n v="6057.6"/>
        <n v="4057.8999999999996"/>
        <n v="1385.28"/>
        <n v="2096.3999999999996"/>
        <n v="1371.81"/>
        <n v="6103"/>
        <n v="2305.8000000000002"/>
        <n v="719.36"/>
        <n v="8812.8000000000011"/>
        <n v="1561.8000000000002"/>
        <n v="4255.5599999999995"/>
        <n v="1282.99"/>
        <n v="2385.6000000000004"/>
        <n v="1758.1999999999998"/>
        <n v="1946.98"/>
        <n v="439.89"/>
        <n v="4669.7299999999996"/>
        <n v="4806.8"/>
        <n v="2726.56"/>
        <n v="5874"/>
        <n v="4158.72"/>
        <n v="2594.5700000000002"/>
        <n v="3846.4500000000003"/>
        <n v="7783.4500000000007"/>
        <n v="272.36"/>
        <n v="178.16"/>
        <n v="2486.64"/>
        <n v="2346.7199999999998"/>
        <n v="6841.26"/>
        <n v="491.15999999999997"/>
        <n v="2666.25"/>
        <n v="6561.94"/>
        <n v="1460.76"/>
        <n v="788.73"/>
        <n v="2481.84"/>
        <n v="5288.8"/>
        <n v="1910.0900000000001"/>
        <n v="1754.6899999999998"/>
        <n v="1102.1600000000001"/>
        <n v="3870.56"/>
        <n v="3158.8199999999997"/>
        <n v="1177.9000000000001"/>
        <n v="9227.7999999999993"/>
        <n v="5566.12"/>
        <n v="9534"/>
        <n v="1906.2"/>
        <n v="67.150000000000006"/>
        <n v="642.67999999999995"/>
        <n v="6608.1399999999994"/>
        <n v="530.04"/>
        <n v="4543.66"/>
        <n v="1229.2"/>
        <n v="341.53"/>
        <n v="1415.7"/>
        <n v="3867.84"/>
        <n v="3999.6"/>
        <n v="7073.28"/>
        <n v="680.54"/>
        <n v="252.71"/>
        <n v="3038.08"/>
        <n v="5742"/>
        <n v="1037.07"/>
        <n v="1966.5100000000002"/>
        <n v="283.81"/>
        <n v="1696.9399999999998"/>
        <n v="8461.75"/>
        <n v="4119.95"/>
        <n v="6960.42"/>
        <n v="841.58999999999992"/>
        <n v="2772.12"/>
        <n v="3700.4"/>
        <n v="4503.33"/>
        <n v="720.4"/>
        <n v="952.08"/>
        <n v="5842.5"/>
        <n v="175.28"/>
        <n v="1780"/>
        <n v="2506.9"/>
        <n v="4784.7000000000007"/>
        <n v="412.77"/>
        <n v="1800.1"/>
        <n v="6971.4"/>
        <n v="1328.68"/>
        <n v="3512.96"/>
        <n v="2921.64"/>
        <n v="2358.02"/>
        <n v="1039.21"/>
        <n v="642.18000000000006"/>
        <n v="5515.3"/>
        <n v="684.25"/>
        <n v="698.9"/>
        <n v="1596.1"/>
        <n v="783.5"/>
        <n v="2756"/>
        <n v="1845.3"/>
        <n v="2399.7599999999998"/>
        <n v="2943.48"/>
        <n v="1101.24"/>
        <n v="5117.3999999999996"/>
        <n v="375.52"/>
        <n v="2251.65"/>
        <n v="2264.6999999999998"/>
        <n v="852.12000000000012"/>
        <n v="4935.1899999999996"/>
        <n v="7285.65"/>
        <n v="2717.58"/>
        <n v="4616.16"/>
        <n v="1136.8500000000001"/>
        <n v="199.87"/>
        <n v="758.16"/>
        <n v="3198.13"/>
        <n v="1662"/>
        <n v="7535.08"/>
        <n v="1996.28"/>
        <n v="3017.84"/>
        <n v="409.65000000000003"/>
        <n v="3428.56"/>
        <n v="4485.8"/>
        <n v="6960.32"/>
        <n v="2864.16"/>
        <n v="4017.7500000000005"/>
        <n v="412.86"/>
        <n v="394.68"/>
        <n v="163.84"/>
        <n v="942"/>
        <n v="132.66"/>
        <n v="5783.7900000000009"/>
        <n v="842.02"/>
        <n v="554.91"/>
        <n v="1884.05"/>
        <n v="728.2"/>
        <n v="7211.4"/>
        <n v="5237.6000000000004"/>
        <n v="3237"/>
        <n v="3358.88"/>
        <n v="4855.5"/>
        <n v="1177.26"/>
        <n v="3223.7999999999997"/>
        <n v="935.43000000000006"/>
        <n v="1377.96"/>
        <n v="1702.68"/>
        <n v="5171.1399999999994"/>
        <n v="7248.12"/>
        <n v="2726.25"/>
        <n v="3838.86"/>
        <n v="261.58999999999997"/>
        <n v="1247.04"/>
        <n v="4962.84"/>
        <n v="345.95000000000005"/>
        <n v="5863.2999999999993"/>
        <n v="137.01"/>
        <n v="773.61"/>
        <n v="388.08000000000004"/>
        <n v="5857.6"/>
        <n v="281.62"/>
        <n v="2341.15"/>
        <n v="1120.3499999999999"/>
        <n v="712.29"/>
        <n v="5444.88"/>
        <n v="1028.28"/>
        <n v="1780.56"/>
        <n v="6271.3499999999995"/>
        <n v="8169.66"/>
        <n v="4888.8999999999996"/>
        <n v="2507.7600000000002"/>
        <n v="7501.5999999999995"/>
        <n v="3360.77"/>
        <n v="2262.6"/>
        <n v="198.95999999999998"/>
        <n v="736"/>
        <n v="1195.5999999999999"/>
        <n v="5022"/>
        <n v="134.66"/>
        <n v="454.8"/>
        <n v="375.2"/>
        <n v="6721.05"/>
        <n v="539.6"/>
        <n v="7658.64"/>
        <n v="2368.88"/>
      </sharedItems>
    </cacheField>
    <cacheField name="Profit" numFmtId="0">
      <sharedItems containsSemiMixedTypes="0" containsString="0" containsNumber="1" minValue="19.519999999999996" maxValue="3647.1499999999996" count="500">
        <n v="908.79"/>
        <n v="1636.7399999999998"/>
        <n v="3326.6899999999996"/>
        <n v="2182.13"/>
        <n v="2222.6299999999992"/>
        <n v="166.73000000000002"/>
        <n v="143.88999999999999"/>
        <n v="845.17999999999984"/>
        <n v="27.439999999999998"/>
        <n v="397.69000000000005"/>
        <n v="1730.2599999999998"/>
        <n v="1367.65"/>
        <n v="1314.2299999999996"/>
        <n v="156.40999999999997"/>
        <n v="1734.4499999999998"/>
        <n v="1598.7199999999998"/>
        <n v="1029.67"/>
        <n v="1295.1399999999999"/>
        <n v="515.04999999999973"/>
        <n v="178.04000000000008"/>
        <n v="1706.5900000000006"/>
        <n v="2430.9499999999998"/>
        <n v="873.16000000000008"/>
        <n v="1501.9700000000003"/>
        <n v="2380.63"/>
        <n v="391.62999999999988"/>
        <n v="1377.6899999999996"/>
        <n v="1148.3700000000001"/>
        <n v="92.399999999999977"/>
        <n v="3377.3199999999988"/>
        <n v="965.02000000000021"/>
        <n v="851.00000000000045"/>
        <n v="274.38"/>
        <n v="320.64000000000004"/>
        <n v="117.92999999999998"/>
        <n v="119.5"/>
        <n v="687.1099999999999"/>
        <n v="123.44999999999999"/>
        <n v="643.75999999999976"/>
        <n v="769.49000000000024"/>
        <n v="185.35000000000002"/>
        <n v="1967.5700000000002"/>
        <n v="2495.6899999999996"/>
        <n v="1125.26"/>
        <n v="1157.6399999999999"/>
        <n v="66.400000000000006"/>
        <n v="1457.42"/>
        <n v="1618.8399999999997"/>
        <n v="348.31000000000006"/>
        <n v="1665.6399999999994"/>
        <n v="610.74000000000024"/>
        <n v="3459.7200000000003"/>
        <n v="395.44999999999993"/>
        <n v="2172.7000000000003"/>
        <n v="75.69"/>
        <n v="566.28"/>
        <n v="341.15999999999985"/>
        <n v="528.55999999999995"/>
        <n v="2783.59"/>
        <n v="1586.0100000000007"/>
        <n v="2041.44"/>
        <n v="125.9"/>
        <n v="1192.3200000000002"/>
        <n v="135.76"/>
        <n v="1746.4999999999995"/>
        <n v="266.08999999999997"/>
        <n v="1144.2799999999997"/>
        <n v="2185.7300000000005"/>
        <n v="806.08"/>
        <n v="1324.62"/>
        <n v="421.04000000000019"/>
        <n v="570.44000000000005"/>
        <n v="833.84000000000015"/>
        <n v="352.39000000000004"/>
        <n v="1588.5100000000002"/>
        <n v="609.98"/>
        <n v="186.34999999999997"/>
        <n v="410.29999999999984"/>
        <n v="1152.92"/>
        <n v="1663.58"/>
        <n v="786.2"/>
        <n v="87.1"/>
        <n v="305.49000000000007"/>
        <n v="846.16999999999985"/>
        <n v="2271.6"/>
        <n v="138.40999999999997"/>
        <n v="1534.7199999999993"/>
        <n v="1915.1000000000004"/>
        <n v="2171.0100000000002"/>
        <n v="1583.4400000000005"/>
        <n v="1457.2799999999997"/>
        <n v="176.92999999999995"/>
        <n v="19.519999999999996"/>
        <n v="600.9200000000003"/>
        <n v="1436.13"/>
        <n v="885.47000000000025"/>
        <n v="48.320000000000007"/>
        <n v="702.94"/>
        <n v="312.52"/>
        <n v="746.0799999999997"/>
        <n v="2659.1500000000005"/>
        <n v="619.83999999999992"/>
        <n v="42.039999999999992"/>
        <n v="129.57999999999998"/>
        <n v="714.86999999999944"/>
        <n v="711.67999999999984"/>
        <n v="432.07000000000005"/>
        <n v="1375.2800000000002"/>
        <n v="637.6099999999999"/>
        <n v="2770.6500000000005"/>
        <n v="1218.5300000000002"/>
        <n v="587.95000000000005"/>
        <n v="1136.2799999999997"/>
        <n v="977.35999999999967"/>
        <n v="1345.4099999999999"/>
        <n v="755.81000000000017"/>
        <n v="525.28"/>
        <n v="624.03000000000009"/>
        <n v="894.0300000000002"/>
        <n v="20.729999999999997"/>
        <n v="773.75"/>
        <n v="2254.54"/>
        <n v="675.98"/>
        <n v="844.30000000000109"/>
        <n v="174.61"/>
        <n v="344.45"/>
        <n v="2369.5199999999995"/>
        <n v="2809.5300000000007"/>
        <n v="692.75999999999976"/>
        <n v="1192.3899999999999"/>
        <n v="595.52999999999975"/>
        <n v="442.22000000000025"/>
        <n v="77.319999999999993"/>
        <n v="528.81999999999994"/>
        <n v="2108.9400000000005"/>
        <n v="257.3599999999999"/>
        <n v="505.11999999999989"/>
        <n v="34.15"/>
        <n v="995.82000000000016"/>
        <n v="1221.7499999999998"/>
        <n v="97.720000000000027"/>
        <n v="451.41999999999996"/>
        <n v="2291.7400000000007"/>
        <n v="223.62000000000012"/>
        <n v="158.72999999999996"/>
        <n v="61.699999999999989"/>
        <n v="561.75"/>
        <n v="993.84999999999945"/>
        <n v="414.0300000000002"/>
        <n v="511.68999999999983"/>
        <n v="582.22000000000025"/>
        <n v="737.30000000000041"/>
        <n v="474.54999999999995"/>
        <n v="65.920000000000016"/>
        <n v="65.09"/>
        <n v="365.6099999999999"/>
        <n v="782.60000000000036"/>
        <n v="103.32999999999998"/>
        <n v="2411.6099999999997"/>
        <n v="347.39999999999986"/>
        <n v="1361.1399999999994"/>
        <n v="2151.2400000000002"/>
        <n v="1329.9099999999999"/>
        <n v="1548.5400000000004"/>
        <n v="1221.0900000000001"/>
        <n v="324.76000000000022"/>
        <n v="1236.9500000000003"/>
        <n v="3526.7"/>
        <n v="728.9200000000003"/>
        <n v="54.419999999999987"/>
        <n v="123.46000000000004"/>
        <n v="2547.2399999999989"/>
        <n v="151.82999999999998"/>
        <n v="582.84999999999991"/>
        <n v="965.30999999999949"/>
        <n v="2428.9300000000003"/>
        <n v="306.62"/>
        <n v="415.48"/>
        <n v="52.220000000000027"/>
        <n v="400.09000000000003"/>
        <n v="2665.8200000000006"/>
        <n v="2331.7400000000002"/>
        <n v="1285.8500000000001"/>
        <n v="80.849999999999994"/>
        <n v="2179.5499999999993"/>
        <n v="133.84000000000003"/>
        <n v="909.00999999999976"/>
        <n v="1183.5099999999998"/>
        <n v="266.01999999999987"/>
        <n v="510.73"/>
        <n v="1936.2799999999997"/>
        <n v="582.59999999999991"/>
        <n v="1131.9899999999998"/>
        <n v="1178.6900000000005"/>
        <n v="106.80000000000007"/>
        <n v="432.18999999999994"/>
        <n v="48.420000000000016"/>
        <n v="136.32000000000005"/>
        <n v="725.43999999999983"/>
        <n v="836.40000000000009"/>
        <n v="53.870000000000005"/>
        <n v="1322.92"/>
        <n v="644.90000000000009"/>
        <n v="610.7199999999998"/>
        <n v="446.07999999999993"/>
        <n v="942.34000000000015"/>
        <n v="334.45999999999981"/>
        <n v="479.54000000000008"/>
        <n v="204.70999999999998"/>
        <n v="690.81999999999971"/>
        <n v="63.56"/>
        <n v="1090.2400000000002"/>
        <n v="377.6400000000001"/>
        <n v="234.16000000000008"/>
        <n v="602.97000000000025"/>
        <n v="27.110000000000007"/>
        <n v="187.31999999999994"/>
        <n v="471.52"/>
        <n v="445.66000000000008"/>
        <n v="730.5799999999997"/>
        <n v="2165.6000000000004"/>
        <n v="421.62"/>
        <n v="1416.2799999999997"/>
        <n v="1545.0899999999997"/>
        <n v="133.33999999999997"/>
        <n v="1744.1999999999998"/>
        <n v="391.57999999999993"/>
        <n v="71.220000000000027"/>
        <n v="243.28999999999996"/>
        <n v="332.04999999999995"/>
        <n v="908.70999999999958"/>
        <n v="819.02"/>
        <n v="164.13000000000005"/>
        <n v="62.750000000000028"/>
        <n v="2498.0199999999995"/>
        <n v="653.2199999999998"/>
        <n v="1420.6199999999994"/>
        <n v="2162.87"/>
        <n v="523.33000000000015"/>
        <n v="549.17999999999984"/>
        <n v="945.66000000000008"/>
        <n v="1401.7600000000002"/>
        <n v="1153.79"/>
        <n v="1330.3500000000004"/>
        <n v="305.11"/>
        <n v="1188.9599999999996"/>
        <n v="1126.0500000000002"/>
        <n v="2016.9299999999994"/>
        <n v="494.39"/>
        <n v="1485.5500000000002"/>
        <n v="939.16000000000008"/>
        <n v="2125.3000000000006"/>
        <n v="280.47000000000003"/>
        <n v="688.26"/>
        <n v="1542.7399999999998"/>
        <n v="1407.3200000000002"/>
        <n v="2562.0599999999995"/>
        <n v="596.33999999999992"/>
        <n v="1295.17"/>
        <n v="685.96"/>
        <n v="1489.6699999999996"/>
        <n v="1445.36"/>
        <n v="463.93000000000006"/>
        <n v="1511.2799999999993"/>
        <n v="2665.5300000000007"/>
        <n v="1100.98"/>
        <n v="317.24000000000024"/>
        <n v="1110.8400000000001"/>
        <n v="530.05999999999995"/>
        <n v="66.730000000000018"/>
        <n v="669.00999999999988"/>
        <n v="544.13000000000011"/>
        <n v="751.7199999999998"/>
        <n v="418.81000000000017"/>
        <n v="2005.33"/>
        <n v="1882.06"/>
        <n v="265.38000000000011"/>
        <n v="237.26999999999998"/>
        <n v="1088.3900000000003"/>
        <n v="1574.48"/>
        <n v="317.70000000000005"/>
        <n v="269.10000000000002"/>
        <n v="3218.1800000000003"/>
        <n v="649.57999999999993"/>
        <n v="915.42999999999984"/>
        <n v="481.57999999999993"/>
        <n v="925.49"/>
        <n v="2831.0800000000004"/>
        <n v="238.85000000000002"/>
        <n v="920.23000000000047"/>
        <n v="965.18000000000029"/>
        <n v="2191.1899999999996"/>
        <n v="140.19"/>
        <n v="1874.1500000000005"/>
        <n v="1876.7000000000003"/>
        <n v="1631.75"/>
        <n v="2513.5099999999993"/>
        <n v="1963.21"/>
        <n v="479.83999999999992"/>
        <n v="588.81999999999994"/>
        <n v="452.41000000000031"/>
        <n v="695.55"/>
        <n v="400.68000000000006"/>
        <n v="95.18"/>
        <n v="97.05000000000004"/>
        <n v="73.12"/>
        <n v="1785.8800000000006"/>
        <n v="530.74"/>
        <n v="191.59"/>
        <n v="1561.6400000000003"/>
        <n v="1581.9599999999996"/>
        <n v="49.430000000000007"/>
        <n v="661.63000000000034"/>
        <n v="2695.24"/>
        <n v="762.44000000000028"/>
        <n v="158.69999999999999"/>
        <n v="73.799999999999983"/>
        <n v="224.74"/>
        <n v="1610.65"/>
        <n v="1845.08"/>
        <n v="1348.5399999999995"/>
        <n v="382.26"/>
        <n v="869.71999999999957"/>
        <n v="477.01"/>
        <n v="2700.37"/>
        <n v="762.67000000000007"/>
        <n v="169.89999999999998"/>
        <n v="2409.7600000000011"/>
        <n v="603.01000000000022"/>
        <n v="639.69999999999936"/>
        <n v="441.69000000000005"/>
        <n v="1053.3000000000004"/>
        <n v="570.23999999999978"/>
        <n v="659"/>
        <n v="142.5"/>
        <n v="1816.5799999999995"/>
        <n v="850.70000000000027"/>
        <n v="957.56"/>
        <n v="1639.1599999999999"/>
        <n v="1039.6500000000001"/>
        <n v="844.6400000000001"/>
        <n v="644.7800000000002"/>
        <n v="2112.7900000000009"/>
        <n v="114.45000000000002"/>
        <n v="81.41"/>
        <n v="851.95999999999981"/>
        <n v="554.98999999999978"/>
        <n v="2064.16"/>
        <n v="184.42999999999995"/>
        <n v="896.71"/>
        <n v="2358.5099999999993"/>
        <n v="483.09000000000003"/>
        <n v="339.90000000000003"/>
        <n v="1056.5700000000002"/>
        <n v="1500.4700000000003"/>
        <n v="792.79000000000019"/>
        <n v="732.40999999999985"/>
        <n v="236.74000000000012"/>
        <n v="1335.9"/>
        <n v="882.23999999999978"/>
        <n v="342.81000000000006"/>
        <n v="2780.579999999999"/>
        <n v="1233.5599999999995"/>
        <n v="3429.8599999999997"/>
        <n v="392.30999999999995"/>
        <n v="27.960000000000008"/>
        <n v="149.76999999999992"/>
        <n v="1874.3999999999996"/>
        <n v="139.21999999999997"/>
        <n v="1286.3399999999997"/>
        <n v="415.03000000000009"/>
        <n v="115.52999999999997"/>
        <n v="435.01"/>
        <n v="1134.0300000000002"/>
        <n v="1171.8899999999999"/>
        <n v="2240.0999999999995"/>
        <n v="141.86000000000001"/>
        <n v="107.53"/>
        <n v="1099.8699999999999"/>
        <n v="1335"/>
        <n v="402.18999999999994"/>
        <n v="646.04000000000019"/>
        <n v="123.00999999999999"/>
        <n v="485.08999999999992"/>
        <n v="2371.63"/>
        <n v="1220.8899999999999"/>
        <n v="2436.0699999999997"/>
        <n v="268.13999999999987"/>
        <n v="1037.1999999999998"/>
        <n v="972.5"/>
        <n v="1525.9499999999998"/>
        <n v="309.33"/>
        <n v="452.73"/>
        <n v="1027.2299999999996"/>
        <n v="66.710000000000008"/>
        <n v="776.85"/>
        <n v="770.30000000000018"/>
        <n v="1933.8400000000006"/>
        <n v="147.07999999999998"/>
        <n v="703.78"/>
        <n v="3000.22"/>
        <n v="463.31000000000006"/>
        <n v="1502.17"/>
        <n v="700.5"/>
        <n v="1030.26"/>
        <n v="359.84000000000003"/>
        <n v="135.79000000000008"/>
        <n v="2291.4"/>
        <n v="120.41999999999996"/>
        <n v="278.78999999999996"/>
        <n v="415.54999999999995"/>
        <n v="204.97000000000003"/>
        <n v="1157.53"/>
        <n v="443.03"/>
        <n v="752.56999999999971"/>
        <n v="890.17000000000007"/>
        <n v="466.66999999999996"/>
        <n v="2050.2699999999995"/>
        <n v="128.82999999999998"/>
        <n v="753.82000000000016"/>
        <n v="967.39999999999986"/>
        <n v="238.18000000000006"/>
        <n v="984.66999999999962"/>
        <n v="2170.29"/>
        <n v="1056.8799999999999"/>
        <n v="1946.3599999999997"/>
        <n v="294.09000000000015"/>
        <n v="57.580000000000013"/>
        <n v="223.56999999999994"/>
        <n v="1304.8600000000001"/>
        <n v="578.55000000000018"/>
        <n v="482.11999999999989"/>
        <n v="2124.8599999999997"/>
        <n v="489.33999999999992"/>
        <n v="1014.7300000000002"/>
        <n v="94.190000000000055"/>
        <n v="956.61999999999989"/>
        <n v="1145.4500000000003"/>
        <n v="2082.42"/>
        <n v="1026.2299999999998"/>
        <n v="1281.8200000000006"/>
        <n v="199.9"/>
        <n v="118.75999999999999"/>
        <n v="66.7"/>
        <n v="354.07000000000005"/>
        <n v="35.97999999999999"/>
        <n v="2540.7400000000007"/>
        <n v="296.91999999999996"/>
        <n v="110.84999999999997"/>
        <n v="594.15999999999985"/>
        <n v="246.71000000000004"/>
        <n v="2696.3999999999996"/>
        <n v="1945.5200000000004"/>
        <n v="1384.76"/>
        <n v="1136.0900000000001"/>
        <n v="1972.02"/>
        <n v="463.42999999999995"/>
        <n v="1101.3999999999996"/>
        <n v="419.6400000000001"/>
        <n v="446.71000000000004"/>
        <n v="600.51"/>
        <n v="1639.4599999999996"/>
        <n v="2935.1899999999996"/>
        <n v="1170.92"/>
        <n v="1598.98"/>
        <n v="98.549999999999983"/>
        <n v="569.78"/>
        <n v="1908.04"/>
        <n v="98.700000000000045"/>
        <n v="2329.9499999999994"/>
        <n v="43.319999999999993"/>
        <n v="299.82"/>
        <n v="172.76000000000005"/>
        <n v="2280.7100000000005"/>
        <n v="44.28"/>
        <n v="401.32000000000016"/>
        <n v="498.3599999999999"/>
        <n v="221.72999999999996"/>
        <n v="2206.54"/>
        <n v="388.52"/>
        <n v="616.92999999999984"/>
        <n v="2929.5799999999995"/>
        <n v="3647.1499999999996"/>
        <n v="1513.7499999999995"/>
        <n v="1013.1000000000001"/>
        <n v="2778.6699999999992"/>
        <n v="256.33"/>
        <n v="999.9699999999998"/>
        <n v="646.6099999999999"/>
        <n v="34.159999999999968"/>
        <n v="231.22000000000003"/>
        <n v="539.82999999999993"/>
        <n v="1800.5100000000002"/>
        <n v="35.17"/>
        <n v="118.25"/>
        <n v="83.509999999999991"/>
        <n v="1417.1599999999999"/>
        <n v="174.90000000000003"/>
        <n v="2527.25"/>
        <n v="435.91000000000008"/>
      </sharedItems>
    </cacheField>
    <cacheField name="Quarter" numFmtId="0">
      <sharedItems/>
    </cacheField>
    <cacheField name="Month" numFmtId="0">
      <sharedItems count="12">
        <s v="Jul"/>
        <s v="Jan"/>
        <s v="Apr"/>
        <s v="Oct"/>
        <s v="Sep"/>
        <s v="Dec"/>
        <s v="Feb"/>
        <s v="Mar"/>
        <s v="May"/>
        <s v="Aug"/>
        <s v="Nov"/>
        <s v="Jun"/>
      </sharedItems>
    </cacheField>
    <cacheField name="Month No" numFmtId="0">
      <sharedItems containsSemiMixedTypes="0" containsString="0" containsNumber="1" containsInteger="1" minValue="1" maxValue="12"/>
    </cacheField>
    <cacheField name="Months" numFmtId="0" databaseField="0">
      <fieldGroup base="1">
        <rangePr groupBy="months" startDate="2026-01-01T00:00:00" endDate="2027-01-01T00:00:00"/>
        <groupItems count="14">
          <s v="&lt;01-01-2026"/>
          <s v="Jan"/>
          <s v="Feb"/>
          <s v="Mar"/>
          <s v="Apr"/>
          <s v="May"/>
          <s v="Jun"/>
          <s v="Jul"/>
          <s v="Aug"/>
          <s v="Sep"/>
          <s v="Oct"/>
          <s v="Nov"/>
          <s v="Dec"/>
          <s v="&gt;01-01-2027"/>
        </groupItems>
      </fieldGroup>
    </cacheField>
  </cacheFields>
  <extLst>
    <ext xmlns:x14="http://schemas.microsoft.com/office/spreadsheetml/2009/9/main" uri="{725AE2AE-9491-48be-B2B4-4EB974FC3084}">
      <x14:pivotCacheDefinition pivotCacheId="1892569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n v="2026"/>
    <x v="0"/>
    <x v="0"/>
    <x v="0"/>
    <x v="0"/>
    <x v="0"/>
    <x v="0"/>
    <n v="9"/>
    <n v="247.66"/>
    <n v="1320.15"/>
    <x v="0"/>
    <x v="0"/>
    <s v="Q3"/>
    <x v="0"/>
    <n v="7"/>
  </r>
  <r>
    <x v="1"/>
    <x v="1"/>
    <n v="2026"/>
    <x v="1"/>
    <x v="1"/>
    <x v="1"/>
    <x v="1"/>
    <x v="0"/>
    <x v="1"/>
    <n v="15"/>
    <n v="474.38"/>
    <n v="5478.96"/>
    <x v="1"/>
    <x v="1"/>
    <s v="Q1"/>
    <x v="1"/>
    <n v="1"/>
  </r>
  <r>
    <x v="2"/>
    <x v="2"/>
    <n v="2026"/>
    <x v="2"/>
    <x v="2"/>
    <x v="2"/>
    <x v="2"/>
    <x v="1"/>
    <x v="0"/>
    <n v="19"/>
    <n v="483"/>
    <n v="5850.31"/>
    <x v="2"/>
    <x v="2"/>
    <s v="Q3"/>
    <x v="0"/>
    <n v="7"/>
  </r>
  <r>
    <x v="3"/>
    <x v="3"/>
    <n v="2026"/>
    <x v="3"/>
    <x v="3"/>
    <x v="3"/>
    <x v="3"/>
    <x v="2"/>
    <x v="2"/>
    <n v="17"/>
    <n v="311.86"/>
    <n v="3119.49"/>
    <x v="3"/>
    <x v="3"/>
    <s v="Q2"/>
    <x v="2"/>
    <n v="4"/>
  </r>
  <r>
    <x v="4"/>
    <x v="4"/>
    <n v="2026"/>
    <x v="4"/>
    <x v="4"/>
    <x v="0"/>
    <x v="0"/>
    <x v="0"/>
    <x v="2"/>
    <n v="15"/>
    <n v="350.77"/>
    <n v="3038.92"/>
    <x v="4"/>
    <x v="4"/>
    <s v="Q4"/>
    <x v="3"/>
    <n v="10"/>
  </r>
  <r>
    <x v="5"/>
    <x v="5"/>
    <n v="2026"/>
    <x v="5"/>
    <x v="5"/>
    <x v="4"/>
    <x v="4"/>
    <x v="3"/>
    <x v="3"/>
    <n v="2"/>
    <n v="310.92"/>
    <n v="455.11"/>
    <x v="5"/>
    <x v="5"/>
    <s v="Q3"/>
    <x v="4"/>
    <n v="9"/>
  </r>
  <r>
    <x v="6"/>
    <x v="6"/>
    <n v="2026"/>
    <x v="6"/>
    <x v="6"/>
    <x v="5"/>
    <x v="5"/>
    <x v="3"/>
    <x v="1"/>
    <n v="13"/>
    <n v="35.79"/>
    <n v="321.38"/>
    <x v="6"/>
    <x v="6"/>
    <s v="Q4"/>
    <x v="5"/>
    <n v="12"/>
  </r>
  <r>
    <x v="7"/>
    <x v="7"/>
    <n v="2026"/>
    <x v="7"/>
    <x v="7"/>
    <x v="6"/>
    <x v="6"/>
    <x v="0"/>
    <x v="3"/>
    <n v="7"/>
    <n v="378.96"/>
    <n v="1807.54"/>
    <x v="7"/>
    <x v="7"/>
    <s v="Q1"/>
    <x v="1"/>
    <n v="1"/>
  </r>
  <r>
    <x v="8"/>
    <x v="8"/>
    <n v="2026"/>
    <x v="8"/>
    <x v="8"/>
    <x v="7"/>
    <x v="7"/>
    <x v="4"/>
    <x v="1"/>
    <n v="2"/>
    <n v="73.33"/>
    <n v="119.22"/>
    <x v="8"/>
    <x v="8"/>
    <s v="Q1"/>
    <x v="1"/>
    <n v="1"/>
  </r>
  <r>
    <x v="9"/>
    <x v="9"/>
    <n v="2026"/>
    <x v="9"/>
    <x v="9"/>
    <x v="8"/>
    <x v="8"/>
    <x v="2"/>
    <x v="3"/>
    <n v="4"/>
    <n v="358.32"/>
    <n v="1035.5899999999999"/>
    <x v="9"/>
    <x v="9"/>
    <s v="Q1"/>
    <x v="6"/>
    <n v="2"/>
  </r>
  <r>
    <x v="10"/>
    <x v="10"/>
    <n v="2026"/>
    <x v="10"/>
    <x v="10"/>
    <x v="2"/>
    <x v="2"/>
    <x v="1"/>
    <x v="0"/>
    <n v="16"/>
    <n v="330.33"/>
    <n v="3555.02"/>
    <x v="10"/>
    <x v="10"/>
    <s v="Q1"/>
    <x v="7"/>
    <n v="3"/>
  </r>
  <r>
    <x v="11"/>
    <x v="11"/>
    <n v="2026"/>
    <x v="10"/>
    <x v="9"/>
    <x v="9"/>
    <x v="9"/>
    <x v="0"/>
    <x v="3"/>
    <n v="19"/>
    <n v="271.2"/>
    <n v="3785.15"/>
    <x v="11"/>
    <x v="11"/>
    <s v="Q2"/>
    <x v="8"/>
    <n v="5"/>
  </r>
  <r>
    <x v="12"/>
    <x v="12"/>
    <n v="2026"/>
    <x v="11"/>
    <x v="11"/>
    <x v="10"/>
    <x v="10"/>
    <x v="1"/>
    <x v="0"/>
    <n v="11"/>
    <n v="267.58"/>
    <n v="1629.15"/>
    <x v="12"/>
    <x v="12"/>
    <s v="Q2"/>
    <x v="8"/>
    <n v="5"/>
  </r>
  <r>
    <x v="13"/>
    <x v="13"/>
    <n v="2026"/>
    <x v="12"/>
    <x v="12"/>
    <x v="4"/>
    <x v="4"/>
    <x v="3"/>
    <x v="3"/>
    <n v="11"/>
    <n v="63.79"/>
    <n v="545.28"/>
    <x v="13"/>
    <x v="13"/>
    <s v="Q3"/>
    <x v="9"/>
    <n v="8"/>
  </r>
  <r>
    <x v="14"/>
    <x v="14"/>
    <n v="2026"/>
    <x v="13"/>
    <x v="13"/>
    <x v="11"/>
    <x v="11"/>
    <x v="4"/>
    <x v="0"/>
    <n v="13"/>
    <n v="493.23"/>
    <n v="4677.54"/>
    <x v="14"/>
    <x v="14"/>
    <s v="Q3"/>
    <x v="0"/>
    <n v="7"/>
  </r>
  <r>
    <x v="15"/>
    <x v="15"/>
    <n v="2026"/>
    <x v="8"/>
    <x v="14"/>
    <x v="12"/>
    <x v="12"/>
    <x v="5"/>
    <x v="0"/>
    <n v="12"/>
    <n v="356.59"/>
    <n v="2680.36"/>
    <x v="15"/>
    <x v="15"/>
    <s v="Q3"/>
    <x v="4"/>
    <n v="9"/>
  </r>
  <r>
    <x v="16"/>
    <x v="16"/>
    <n v="2026"/>
    <x v="14"/>
    <x v="15"/>
    <x v="13"/>
    <x v="13"/>
    <x v="0"/>
    <x v="3"/>
    <n v="17"/>
    <n v="206.03"/>
    <n v="2472.84"/>
    <x v="16"/>
    <x v="16"/>
    <s v="Q1"/>
    <x v="7"/>
    <n v="3"/>
  </r>
  <r>
    <x v="17"/>
    <x v="1"/>
    <n v="2026"/>
    <x v="15"/>
    <x v="16"/>
    <x v="14"/>
    <x v="14"/>
    <x v="1"/>
    <x v="1"/>
    <n v="8"/>
    <n v="474.76"/>
    <n v="2502.94"/>
    <x v="17"/>
    <x v="17"/>
    <s v="Q1"/>
    <x v="1"/>
    <n v="1"/>
  </r>
  <r>
    <x v="18"/>
    <x v="17"/>
    <n v="2026"/>
    <x v="16"/>
    <x v="17"/>
    <x v="14"/>
    <x v="14"/>
    <x v="1"/>
    <x v="2"/>
    <n v="11"/>
    <n v="306.95"/>
    <n v="2861.4"/>
    <x v="18"/>
    <x v="18"/>
    <s v="Q1"/>
    <x v="7"/>
    <n v="3"/>
  </r>
  <r>
    <x v="19"/>
    <x v="18"/>
    <n v="2026"/>
    <x v="17"/>
    <x v="18"/>
    <x v="7"/>
    <x v="7"/>
    <x v="4"/>
    <x v="0"/>
    <n v="3"/>
    <n v="221.06"/>
    <n v="485.14"/>
    <x v="19"/>
    <x v="19"/>
    <s v="Q3"/>
    <x v="9"/>
    <n v="8"/>
  </r>
  <r>
    <x v="20"/>
    <x v="19"/>
    <n v="2026"/>
    <x v="18"/>
    <x v="19"/>
    <x v="12"/>
    <x v="12"/>
    <x v="5"/>
    <x v="1"/>
    <n v="14"/>
    <n v="325.60000000000002"/>
    <n v="2851.81"/>
    <x v="20"/>
    <x v="20"/>
    <s v="Q3"/>
    <x v="9"/>
    <n v="8"/>
  </r>
  <r>
    <x v="21"/>
    <x v="20"/>
    <n v="2026"/>
    <x v="19"/>
    <x v="20"/>
    <x v="10"/>
    <x v="10"/>
    <x v="1"/>
    <x v="1"/>
    <n v="17"/>
    <n v="440.76"/>
    <n v="5061.97"/>
    <x v="21"/>
    <x v="21"/>
    <s v="Q4"/>
    <x v="10"/>
    <n v="11"/>
  </r>
  <r>
    <x v="22"/>
    <x v="21"/>
    <n v="2026"/>
    <x v="20"/>
    <x v="21"/>
    <x v="15"/>
    <x v="15"/>
    <x v="2"/>
    <x v="2"/>
    <n v="15"/>
    <n v="175.8"/>
    <n v="1763.84"/>
    <x v="22"/>
    <x v="22"/>
    <s v="Q4"/>
    <x v="10"/>
    <n v="11"/>
  </r>
  <r>
    <x v="23"/>
    <x v="22"/>
    <n v="2026"/>
    <x v="11"/>
    <x v="22"/>
    <x v="11"/>
    <x v="11"/>
    <x v="4"/>
    <x v="1"/>
    <n v="19"/>
    <n v="235.83"/>
    <n v="2978.8"/>
    <x v="23"/>
    <x v="23"/>
    <s v="Q3"/>
    <x v="9"/>
    <n v="8"/>
  </r>
  <r>
    <x v="24"/>
    <x v="23"/>
    <n v="2026"/>
    <x v="0"/>
    <x v="23"/>
    <x v="16"/>
    <x v="16"/>
    <x v="1"/>
    <x v="3"/>
    <n v="20"/>
    <n v="360.44"/>
    <n v="4828.17"/>
    <x v="24"/>
    <x v="24"/>
    <s v="Q2"/>
    <x v="2"/>
    <n v="4"/>
  </r>
  <r>
    <x v="25"/>
    <x v="24"/>
    <n v="2026"/>
    <x v="21"/>
    <x v="24"/>
    <x v="17"/>
    <x v="17"/>
    <x v="0"/>
    <x v="2"/>
    <n v="20"/>
    <n v="69.069999999999993"/>
    <n v="989.77"/>
    <x v="25"/>
    <x v="25"/>
    <s v="Q3"/>
    <x v="0"/>
    <n v="7"/>
  </r>
  <r>
    <x v="26"/>
    <x v="25"/>
    <n v="2026"/>
    <x v="22"/>
    <x v="25"/>
    <x v="18"/>
    <x v="18"/>
    <x v="0"/>
    <x v="2"/>
    <n v="15"/>
    <n v="308.27999999999997"/>
    <n v="3246.51"/>
    <x v="26"/>
    <x v="26"/>
    <s v="Q4"/>
    <x v="5"/>
    <n v="12"/>
  </r>
  <r>
    <x v="27"/>
    <x v="26"/>
    <n v="2026"/>
    <x v="23"/>
    <x v="26"/>
    <x v="19"/>
    <x v="19"/>
    <x v="5"/>
    <x v="0"/>
    <n v="6"/>
    <n v="429.23"/>
    <n v="1427.01"/>
    <x v="27"/>
    <x v="27"/>
    <s v="Q1"/>
    <x v="7"/>
    <n v="3"/>
  </r>
  <r>
    <x v="28"/>
    <x v="27"/>
    <n v="2026"/>
    <x v="24"/>
    <x v="27"/>
    <x v="20"/>
    <x v="20"/>
    <x v="0"/>
    <x v="1"/>
    <n v="11"/>
    <n v="43.42"/>
    <n v="385.22"/>
    <x v="28"/>
    <x v="28"/>
    <s v="Q3"/>
    <x v="9"/>
    <n v="8"/>
  </r>
  <r>
    <x v="29"/>
    <x v="28"/>
    <n v="2026"/>
    <x v="25"/>
    <x v="28"/>
    <x v="21"/>
    <x v="21"/>
    <x v="4"/>
    <x v="0"/>
    <n v="19"/>
    <n v="402.77"/>
    <n v="4275.3100000000004"/>
    <x v="29"/>
    <x v="29"/>
    <s v="Q2"/>
    <x v="11"/>
    <n v="6"/>
  </r>
  <r>
    <x v="30"/>
    <x v="29"/>
    <n v="2026"/>
    <x v="26"/>
    <x v="29"/>
    <x v="22"/>
    <x v="22"/>
    <x v="3"/>
    <x v="0"/>
    <n v="11"/>
    <n v="201.37"/>
    <n v="1250.05"/>
    <x v="30"/>
    <x v="30"/>
    <s v="Q4"/>
    <x v="10"/>
    <n v="11"/>
  </r>
  <r>
    <x v="31"/>
    <x v="30"/>
    <n v="2026"/>
    <x v="8"/>
    <x v="30"/>
    <x v="23"/>
    <x v="23"/>
    <x v="4"/>
    <x v="0"/>
    <n v="17"/>
    <n v="151.05000000000001"/>
    <n v="1716.85"/>
    <x v="31"/>
    <x v="31"/>
    <s v="Q4"/>
    <x v="3"/>
    <n v="10"/>
  </r>
  <r>
    <x v="32"/>
    <x v="31"/>
    <n v="2026"/>
    <x v="22"/>
    <x v="31"/>
    <x v="13"/>
    <x v="13"/>
    <x v="0"/>
    <x v="3"/>
    <n v="2"/>
    <n v="333.63"/>
    <n v="392.88"/>
    <x v="32"/>
    <x v="32"/>
    <s v="Q1"/>
    <x v="1"/>
    <n v="1"/>
  </r>
  <r>
    <x v="33"/>
    <x v="16"/>
    <n v="2026"/>
    <x v="15"/>
    <x v="32"/>
    <x v="24"/>
    <x v="24"/>
    <x v="0"/>
    <x v="2"/>
    <n v="9"/>
    <n v="77.33"/>
    <n v="375.33"/>
    <x v="33"/>
    <x v="33"/>
    <s v="Q1"/>
    <x v="7"/>
    <n v="3"/>
  </r>
  <r>
    <x v="34"/>
    <x v="32"/>
    <n v="2026"/>
    <x v="25"/>
    <x v="33"/>
    <x v="25"/>
    <x v="25"/>
    <x v="0"/>
    <x v="1"/>
    <n v="1"/>
    <n v="251.54"/>
    <n v="133.61000000000001"/>
    <x v="34"/>
    <x v="34"/>
    <s v="Q2"/>
    <x v="8"/>
    <n v="5"/>
  </r>
  <r>
    <x v="35"/>
    <x v="23"/>
    <n v="2026"/>
    <x v="22"/>
    <x v="34"/>
    <x v="26"/>
    <x v="26"/>
    <x v="2"/>
    <x v="1"/>
    <n v="1"/>
    <n v="407.67"/>
    <n v="288.17"/>
    <x v="35"/>
    <x v="35"/>
    <s v="Q2"/>
    <x v="2"/>
    <n v="4"/>
  </r>
  <r>
    <x v="36"/>
    <x v="33"/>
    <n v="2026"/>
    <x v="27"/>
    <x v="1"/>
    <x v="27"/>
    <x v="27"/>
    <x v="3"/>
    <x v="1"/>
    <n v="20"/>
    <n v="98.75"/>
    <n v="1287.8900000000001"/>
    <x v="36"/>
    <x v="36"/>
    <s v="Q3"/>
    <x v="9"/>
    <n v="8"/>
  </r>
  <r>
    <x v="37"/>
    <x v="34"/>
    <n v="2026"/>
    <x v="28"/>
    <x v="35"/>
    <x v="28"/>
    <x v="28"/>
    <x v="5"/>
    <x v="2"/>
    <n v="6"/>
    <n v="63.41"/>
    <n v="257.01"/>
    <x v="37"/>
    <x v="37"/>
    <s v="Q2"/>
    <x v="8"/>
    <n v="5"/>
  </r>
  <r>
    <x v="38"/>
    <x v="35"/>
    <n v="2026"/>
    <x v="3"/>
    <x v="36"/>
    <x v="29"/>
    <x v="29"/>
    <x v="1"/>
    <x v="3"/>
    <n v="10"/>
    <n v="428.74"/>
    <n v="3643.64"/>
    <x v="38"/>
    <x v="38"/>
    <s v="Q3"/>
    <x v="0"/>
    <n v="7"/>
  </r>
  <r>
    <x v="39"/>
    <x v="36"/>
    <n v="2026"/>
    <x v="29"/>
    <x v="37"/>
    <x v="30"/>
    <x v="30"/>
    <x v="1"/>
    <x v="2"/>
    <n v="9"/>
    <n v="299.01"/>
    <n v="1921.6"/>
    <x v="39"/>
    <x v="39"/>
    <s v="Q2"/>
    <x v="11"/>
    <n v="6"/>
  </r>
  <r>
    <x v="40"/>
    <x v="37"/>
    <n v="2026"/>
    <x v="29"/>
    <x v="38"/>
    <x v="9"/>
    <x v="9"/>
    <x v="0"/>
    <x v="2"/>
    <n v="3"/>
    <n v="224.4"/>
    <n v="487.85"/>
    <x v="40"/>
    <x v="40"/>
    <s v="Q4"/>
    <x v="3"/>
    <n v="10"/>
  </r>
  <r>
    <x v="41"/>
    <x v="11"/>
    <n v="2026"/>
    <x v="30"/>
    <x v="39"/>
    <x v="19"/>
    <x v="19"/>
    <x v="5"/>
    <x v="0"/>
    <n v="17"/>
    <n v="251.77"/>
    <n v="2312.52"/>
    <x v="41"/>
    <x v="41"/>
    <s v="Q2"/>
    <x v="8"/>
    <n v="5"/>
  </r>
  <r>
    <x v="42"/>
    <x v="38"/>
    <n v="2026"/>
    <x v="31"/>
    <x v="40"/>
    <x v="29"/>
    <x v="29"/>
    <x v="1"/>
    <x v="0"/>
    <n v="20"/>
    <n v="325.52"/>
    <n v="4014.71"/>
    <x v="42"/>
    <x v="42"/>
    <s v="Q1"/>
    <x v="1"/>
    <n v="1"/>
  </r>
  <r>
    <x v="43"/>
    <x v="39"/>
    <n v="2026"/>
    <x v="32"/>
    <x v="41"/>
    <x v="28"/>
    <x v="28"/>
    <x v="5"/>
    <x v="2"/>
    <n v="6"/>
    <n v="440.76"/>
    <n v="1519.3"/>
    <x v="43"/>
    <x v="43"/>
    <s v="Q4"/>
    <x v="5"/>
    <n v="12"/>
  </r>
  <r>
    <x v="44"/>
    <x v="40"/>
    <n v="2026"/>
    <x v="33"/>
    <x v="42"/>
    <x v="12"/>
    <x v="12"/>
    <x v="5"/>
    <x v="1"/>
    <n v="11"/>
    <n v="355.29"/>
    <n v="2750.55"/>
    <x v="44"/>
    <x v="44"/>
    <s v="Q4"/>
    <x v="10"/>
    <n v="11"/>
  </r>
  <r>
    <x v="45"/>
    <x v="41"/>
    <n v="2026"/>
    <x v="30"/>
    <x v="43"/>
    <x v="11"/>
    <x v="11"/>
    <x v="4"/>
    <x v="1"/>
    <n v="5"/>
    <n v="44.07"/>
    <n v="153.94999999999999"/>
    <x v="45"/>
    <x v="45"/>
    <s v="Q3"/>
    <x v="0"/>
    <n v="7"/>
  </r>
  <r>
    <x v="46"/>
    <x v="42"/>
    <n v="2026"/>
    <x v="25"/>
    <x v="44"/>
    <x v="31"/>
    <x v="31"/>
    <x v="3"/>
    <x v="0"/>
    <n v="11"/>
    <n v="413.88"/>
    <n v="3095.26"/>
    <x v="46"/>
    <x v="46"/>
    <s v="Q3"/>
    <x v="9"/>
    <n v="8"/>
  </r>
  <r>
    <x v="47"/>
    <x v="43"/>
    <n v="2026"/>
    <x v="17"/>
    <x v="44"/>
    <x v="32"/>
    <x v="32"/>
    <x v="6"/>
    <x v="3"/>
    <n v="10"/>
    <n v="462.99"/>
    <n v="3011.06"/>
    <x v="47"/>
    <x v="47"/>
    <s v="Q2"/>
    <x v="8"/>
    <n v="5"/>
  </r>
  <r>
    <x v="48"/>
    <x v="44"/>
    <n v="2026"/>
    <x v="34"/>
    <x v="45"/>
    <x v="19"/>
    <x v="19"/>
    <x v="5"/>
    <x v="3"/>
    <n v="2"/>
    <n v="487.67"/>
    <n v="627.03"/>
    <x v="48"/>
    <x v="48"/>
    <s v="Q2"/>
    <x v="11"/>
    <n v="6"/>
  </r>
  <r>
    <x v="49"/>
    <x v="45"/>
    <n v="2026"/>
    <x v="22"/>
    <x v="46"/>
    <x v="16"/>
    <x v="16"/>
    <x v="1"/>
    <x v="1"/>
    <n v="15"/>
    <n v="359.56"/>
    <n v="3727.76"/>
    <x v="49"/>
    <x v="49"/>
    <s v="Q3"/>
    <x v="9"/>
    <n v="8"/>
  </r>
  <r>
    <x v="50"/>
    <x v="46"/>
    <n v="2026"/>
    <x v="35"/>
    <x v="47"/>
    <x v="33"/>
    <x v="33"/>
    <x v="1"/>
    <x v="1"/>
    <n v="5"/>
    <n v="313.41000000000003"/>
    <n v="956.31"/>
    <x v="50"/>
    <x v="50"/>
    <s v="Q4"/>
    <x v="3"/>
    <n v="10"/>
  </r>
  <r>
    <x v="51"/>
    <x v="47"/>
    <n v="2026"/>
    <x v="36"/>
    <x v="36"/>
    <x v="34"/>
    <x v="34"/>
    <x v="3"/>
    <x v="0"/>
    <n v="18"/>
    <n v="478.01"/>
    <n v="5144.46"/>
    <x v="51"/>
    <x v="51"/>
    <s v="Q3"/>
    <x v="0"/>
    <n v="7"/>
  </r>
  <r>
    <x v="52"/>
    <x v="48"/>
    <n v="2026"/>
    <x v="37"/>
    <x v="48"/>
    <x v="31"/>
    <x v="31"/>
    <x v="3"/>
    <x v="2"/>
    <n v="2"/>
    <n v="498.01"/>
    <n v="600.57000000000005"/>
    <x v="52"/>
    <x v="52"/>
    <s v="Q2"/>
    <x v="11"/>
    <n v="6"/>
  </r>
  <r>
    <x v="53"/>
    <x v="40"/>
    <n v="2026"/>
    <x v="38"/>
    <x v="49"/>
    <x v="35"/>
    <x v="35"/>
    <x v="1"/>
    <x v="1"/>
    <n v="11"/>
    <n v="489.24"/>
    <n v="3208.94"/>
    <x v="53"/>
    <x v="53"/>
    <s v="Q4"/>
    <x v="10"/>
    <n v="11"/>
  </r>
  <r>
    <x v="54"/>
    <x v="49"/>
    <n v="2026"/>
    <x v="39"/>
    <x v="50"/>
    <x v="25"/>
    <x v="25"/>
    <x v="0"/>
    <x v="3"/>
    <n v="9"/>
    <n v="21.89"/>
    <n v="121.32"/>
    <x v="54"/>
    <x v="54"/>
    <s v="Q2"/>
    <x v="2"/>
    <n v="4"/>
  </r>
  <r>
    <x v="55"/>
    <x v="50"/>
    <n v="2026"/>
    <x v="40"/>
    <x v="51"/>
    <x v="36"/>
    <x v="36"/>
    <x v="3"/>
    <x v="2"/>
    <n v="17"/>
    <n v="114.21"/>
    <n v="1375.29"/>
    <x v="55"/>
    <x v="55"/>
    <s v="Q4"/>
    <x v="5"/>
    <n v="12"/>
  </r>
  <r>
    <x v="56"/>
    <x v="51"/>
    <n v="2026"/>
    <x v="35"/>
    <x v="52"/>
    <x v="18"/>
    <x v="18"/>
    <x v="0"/>
    <x v="0"/>
    <n v="6"/>
    <n v="244.51"/>
    <n v="1125.9000000000001"/>
    <x v="56"/>
    <x v="56"/>
    <s v="Q2"/>
    <x v="11"/>
    <n v="6"/>
  </r>
  <r>
    <x v="57"/>
    <x v="52"/>
    <n v="2026"/>
    <x v="25"/>
    <x v="39"/>
    <x v="2"/>
    <x v="2"/>
    <x v="1"/>
    <x v="1"/>
    <n v="5"/>
    <n v="267.2"/>
    <n v="807.44"/>
    <x v="57"/>
    <x v="57"/>
    <s v="Q1"/>
    <x v="6"/>
    <n v="2"/>
  </r>
  <r>
    <x v="58"/>
    <x v="53"/>
    <n v="2026"/>
    <x v="18"/>
    <x v="53"/>
    <x v="35"/>
    <x v="35"/>
    <x v="1"/>
    <x v="0"/>
    <n v="20"/>
    <n v="325.04000000000002"/>
    <n v="3717.21"/>
    <x v="58"/>
    <x v="58"/>
    <s v="Q2"/>
    <x v="11"/>
    <n v="6"/>
  </r>
  <r>
    <x v="59"/>
    <x v="54"/>
    <n v="2026"/>
    <x v="41"/>
    <x v="54"/>
    <x v="3"/>
    <x v="3"/>
    <x v="2"/>
    <x v="1"/>
    <n v="15"/>
    <n v="272.16000000000003"/>
    <n v="2496.39"/>
    <x v="59"/>
    <x v="59"/>
    <s v="Q3"/>
    <x v="4"/>
    <n v="9"/>
  </r>
  <r>
    <x v="60"/>
    <x v="23"/>
    <n v="2026"/>
    <x v="42"/>
    <x v="55"/>
    <x v="4"/>
    <x v="4"/>
    <x v="3"/>
    <x v="3"/>
    <n v="16"/>
    <n v="328.88"/>
    <n v="3220.64"/>
    <x v="60"/>
    <x v="60"/>
    <s v="Q2"/>
    <x v="2"/>
    <n v="4"/>
  </r>
  <r>
    <x v="61"/>
    <x v="55"/>
    <n v="2026"/>
    <x v="43"/>
    <x v="31"/>
    <x v="5"/>
    <x v="5"/>
    <x v="3"/>
    <x v="2"/>
    <n v="8"/>
    <n v="43.03"/>
    <n v="218.34"/>
    <x v="61"/>
    <x v="61"/>
    <s v="Q1"/>
    <x v="6"/>
    <n v="2"/>
  </r>
  <r>
    <x v="62"/>
    <x v="56"/>
    <n v="2026"/>
    <x v="44"/>
    <x v="56"/>
    <x v="29"/>
    <x v="29"/>
    <x v="1"/>
    <x v="2"/>
    <n v="11"/>
    <n v="258.91000000000003"/>
    <n v="1655.69"/>
    <x v="62"/>
    <x v="62"/>
    <s v="Q4"/>
    <x v="10"/>
    <n v="11"/>
  </r>
  <r>
    <x v="63"/>
    <x v="57"/>
    <n v="2026"/>
    <x v="45"/>
    <x v="57"/>
    <x v="28"/>
    <x v="28"/>
    <x v="5"/>
    <x v="1"/>
    <n v="12"/>
    <n v="30.01"/>
    <n v="224.36"/>
    <x v="63"/>
    <x v="63"/>
    <s v="Q1"/>
    <x v="1"/>
    <n v="1"/>
  </r>
  <r>
    <x v="64"/>
    <x v="58"/>
    <n v="2026"/>
    <x v="46"/>
    <x v="45"/>
    <x v="28"/>
    <x v="28"/>
    <x v="5"/>
    <x v="1"/>
    <n v="14"/>
    <n v="301.13"/>
    <n v="2469.3200000000002"/>
    <x v="64"/>
    <x v="64"/>
    <s v="Q2"/>
    <x v="11"/>
    <n v="6"/>
  </r>
  <r>
    <x v="65"/>
    <x v="59"/>
    <n v="2026"/>
    <x v="12"/>
    <x v="58"/>
    <x v="4"/>
    <x v="4"/>
    <x v="3"/>
    <x v="2"/>
    <n v="4"/>
    <n v="187.73"/>
    <n v="484.83"/>
    <x v="65"/>
    <x v="65"/>
    <s v="Q4"/>
    <x v="3"/>
    <n v="10"/>
  </r>
  <r>
    <x v="66"/>
    <x v="41"/>
    <n v="2026"/>
    <x v="47"/>
    <x v="58"/>
    <x v="33"/>
    <x v="33"/>
    <x v="1"/>
    <x v="2"/>
    <n v="14"/>
    <n v="333.08"/>
    <n v="3518.84"/>
    <x v="66"/>
    <x v="66"/>
    <s v="Q3"/>
    <x v="0"/>
    <n v="7"/>
  </r>
  <r>
    <x v="67"/>
    <x v="60"/>
    <n v="2026"/>
    <x v="9"/>
    <x v="59"/>
    <x v="37"/>
    <x v="37"/>
    <x v="6"/>
    <x v="3"/>
    <n v="14"/>
    <n v="498.2"/>
    <n v="4789.07"/>
    <x v="67"/>
    <x v="67"/>
    <s v="Q1"/>
    <x v="1"/>
    <n v="1"/>
  </r>
  <r>
    <x v="68"/>
    <x v="61"/>
    <n v="2026"/>
    <x v="48"/>
    <x v="23"/>
    <x v="7"/>
    <x v="7"/>
    <x v="4"/>
    <x v="1"/>
    <n v="14"/>
    <n v="118.82"/>
    <n v="857.4"/>
    <x v="68"/>
    <x v="68"/>
    <s v="Q4"/>
    <x v="5"/>
    <n v="12"/>
  </r>
  <r>
    <x v="69"/>
    <x v="62"/>
    <n v="2026"/>
    <x v="13"/>
    <x v="32"/>
    <x v="20"/>
    <x v="20"/>
    <x v="0"/>
    <x v="3"/>
    <n v="10"/>
    <n v="343.27"/>
    <n v="2108.08"/>
    <x v="69"/>
    <x v="69"/>
    <s v="Q3"/>
    <x v="0"/>
    <n v="7"/>
  </r>
  <r>
    <x v="70"/>
    <x v="17"/>
    <n v="2026"/>
    <x v="49"/>
    <x v="60"/>
    <x v="8"/>
    <x v="8"/>
    <x v="2"/>
    <x v="0"/>
    <n v="3"/>
    <n v="396.35"/>
    <n v="768.01"/>
    <x v="70"/>
    <x v="70"/>
    <s v="Q1"/>
    <x v="7"/>
    <n v="3"/>
  </r>
  <r>
    <x v="71"/>
    <x v="63"/>
    <n v="2026"/>
    <x v="20"/>
    <x v="8"/>
    <x v="8"/>
    <x v="8"/>
    <x v="2"/>
    <x v="1"/>
    <n v="10"/>
    <n v="229.1"/>
    <n v="1720.56"/>
    <x v="71"/>
    <x v="71"/>
    <s v="Q3"/>
    <x v="4"/>
    <n v="9"/>
  </r>
  <r>
    <x v="72"/>
    <x v="64"/>
    <n v="2026"/>
    <x v="50"/>
    <x v="61"/>
    <x v="32"/>
    <x v="32"/>
    <x v="6"/>
    <x v="1"/>
    <n v="16"/>
    <n v="186.91"/>
    <n v="2156.7199999999998"/>
    <x v="72"/>
    <x v="72"/>
    <s v="Q2"/>
    <x v="2"/>
    <n v="4"/>
  </r>
  <r>
    <x v="73"/>
    <x v="65"/>
    <n v="2026"/>
    <x v="51"/>
    <x v="62"/>
    <x v="38"/>
    <x v="38"/>
    <x v="4"/>
    <x v="3"/>
    <n v="15"/>
    <n v="52.92"/>
    <n v="441.41"/>
    <x v="73"/>
    <x v="73"/>
    <s v="Q3"/>
    <x v="4"/>
    <n v="9"/>
  </r>
  <r>
    <x v="74"/>
    <x v="32"/>
    <n v="2026"/>
    <x v="52"/>
    <x v="63"/>
    <x v="16"/>
    <x v="16"/>
    <x v="1"/>
    <x v="3"/>
    <n v="19"/>
    <n v="278.99"/>
    <n v="3712.3"/>
    <x v="74"/>
    <x v="74"/>
    <s v="Q2"/>
    <x v="8"/>
    <n v="5"/>
  </r>
  <r>
    <x v="75"/>
    <x v="66"/>
    <n v="2026"/>
    <x v="53"/>
    <x v="64"/>
    <x v="18"/>
    <x v="18"/>
    <x v="0"/>
    <x v="0"/>
    <n v="19"/>
    <n v="171.6"/>
    <n v="2650.42"/>
    <x v="75"/>
    <x v="75"/>
    <s v="Q2"/>
    <x v="11"/>
    <n v="6"/>
  </r>
  <r>
    <x v="76"/>
    <x v="67"/>
    <n v="2026"/>
    <x v="31"/>
    <x v="65"/>
    <x v="1"/>
    <x v="1"/>
    <x v="0"/>
    <x v="2"/>
    <n v="2"/>
    <n v="346.03"/>
    <n v="505.71"/>
    <x v="76"/>
    <x v="76"/>
    <s v="Q2"/>
    <x v="2"/>
    <n v="4"/>
  </r>
  <r>
    <x v="77"/>
    <x v="68"/>
    <n v="2026"/>
    <x v="46"/>
    <x v="66"/>
    <x v="4"/>
    <x v="4"/>
    <x v="3"/>
    <x v="3"/>
    <n v="10"/>
    <n v="112.32"/>
    <n v="712.9"/>
    <x v="77"/>
    <x v="77"/>
    <s v="Q1"/>
    <x v="6"/>
    <n v="2"/>
  </r>
  <r>
    <x v="78"/>
    <x v="60"/>
    <n v="2026"/>
    <x v="12"/>
    <x v="7"/>
    <x v="8"/>
    <x v="8"/>
    <x v="2"/>
    <x v="1"/>
    <n v="10"/>
    <n v="457.33"/>
    <n v="3420.38"/>
    <x v="78"/>
    <x v="78"/>
    <s v="Q1"/>
    <x v="1"/>
    <n v="1"/>
  </r>
  <r>
    <x v="79"/>
    <x v="69"/>
    <n v="2026"/>
    <x v="54"/>
    <x v="67"/>
    <x v="0"/>
    <x v="0"/>
    <x v="0"/>
    <x v="3"/>
    <n v="19"/>
    <n v="332.94"/>
    <n v="4662.28"/>
    <x v="79"/>
    <x v="79"/>
    <s v="Q1"/>
    <x v="7"/>
    <n v="3"/>
  </r>
  <r>
    <x v="80"/>
    <x v="42"/>
    <n v="2026"/>
    <x v="43"/>
    <x v="68"/>
    <x v="19"/>
    <x v="19"/>
    <x v="5"/>
    <x v="0"/>
    <n v="16"/>
    <n v="117.48"/>
    <n v="1093.48"/>
    <x v="80"/>
    <x v="80"/>
    <s v="Q3"/>
    <x v="9"/>
    <n v="8"/>
  </r>
  <r>
    <x v="81"/>
    <x v="70"/>
    <n v="2026"/>
    <x v="1"/>
    <x v="69"/>
    <x v="39"/>
    <x v="39"/>
    <x v="4"/>
    <x v="1"/>
    <n v="1"/>
    <n v="295.5"/>
    <n v="208.4"/>
    <x v="81"/>
    <x v="81"/>
    <s v="Q4"/>
    <x v="5"/>
    <n v="12"/>
  </r>
  <r>
    <x v="82"/>
    <x v="71"/>
    <n v="2026"/>
    <x v="55"/>
    <x v="48"/>
    <x v="40"/>
    <x v="40"/>
    <x v="0"/>
    <x v="3"/>
    <n v="18"/>
    <n v="37.06"/>
    <n v="361.59"/>
    <x v="82"/>
    <x v="82"/>
    <s v="Q4"/>
    <x v="10"/>
    <n v="11"/>
  </r>
  <r>
    <x v="83"/>
    <x v="72"/>
    <n v="2026"/>
    <x v="6"/>
    <x v="14"/>
    <x v="31"/>
    <x v="31"/>
    <x v="3"/>
    <x v="3"/>
    <n v="6"/>
    <n v="335.71"/>
    <n v="1168.0899999999999"/>
    <x v="83"/>
    <x v="83"/>
    <s v="Q1"/>
    <x v="7"/>
    <n v="3"/>
  </r>
  <r>
    <x v="84"/>
    <x v="73"/>
    <n v="2026"/>
    <x v="8"/>
    <x v="2"/>
    <x v="27"/>
    <x v="27"/>
    <x v="3"/>
    <x v="2"/>
    <n v="14"/>
    <n v="438.42"/>
    <n v="3866.28"/>
    <x v="84"/>
    <x v="84"/>
    <s v="Q3"/>
    <x v="9"/>
    <n v="8"/>
  </r>
  <r>
    <x v="85"/>
    <x v="39"/>
    <n v="2026"/>
    <x v="25"/>
    <x v="70"/>
    <x v="41"/>
    <x v="41"/>
    <x v="4"/>
    <x v="3"/>
    <n v="1"/>
    <n v="451.39"/>
    <n v="312.98"/>
    <x v="85"/>
    <x v="85"/>
    <s v="Q4"/>
    <x v="5"/>
    <n v="12"/>
  </r>
  <r>
    <x v="86"/>
    <x v="74"/>
    <n v="2026"/>
    <x v="38"/>
    <x v="65"/>
    <x v="8"/>
    <x v="8"/>
    <x v="2"/>
    <x v="2"/>
    <n v="11"/>
    <n v="373.71"/>
    <n v="2576.09"/>
    <x v="86"/>
    <x v="86"/>
    <s v="Q3"/>
    <x v="4"/>
    <n v="9"/>
  </r>
  <r>
    <x v="87"/>
    <x v="75"/>
    <n v="2026"/>
    <x v="14"/>
    <x v="71"/>
    <x v="6"/>
    <x v="6"/>
    <x v="0"/>
    <x v="0"/>
    <n v="18"/>
    <n v="234.05"/>
    <n v="2297.8000000000002"/>
    <x v="87"/>
    <x v="87"/>
    <s v="Q3"/>
    <x v="4"/>
    <n v="9"/>
  </r>
  <r>
    <x v="88"/>
    <x v="76"/>
    <n v="2026"/>
    <x v="8"/>
    <x v="72"/>
    <x v="31"/>
    <x v="31"/>
    <x v="3"/>
    <x v="3"/>
    <n v="14"/>
    <n v="461"/>
    <n v="4282.99"/>
    <x v="88"/>
    <x v="88"/>
    <s v="Q2"/>
    <x v="2"/>
    <n v="4"/>
  </r>
  <r>
    <x v="89"/>
    <x v="77"/>
    <n v="2026"/>
    <x v="23"/>
    <x v="73"/>
    <x v="1"/>
    <x v="1"/>
    <x v="0"/>
    <x v="3"/>
    <n v="14"/>
    <n v="463.66"/>
    <n v="4907.8"/>
    <x v="89"/>
    <x v="89"/>
    <s v="Q4"/>
    <x v="3"/>
    <n v="10"/>
  </r>
  <r>
    <x v="90"/>
    <x v="19"/>
    <n v="2026"/>
    <x v="56"/>
    <x v="8"/>
    <x v="23"/>
    <x v="23"/>
    <x v="4"/>
    <x v="0"/>
    <n v="9"/>
    <n v="449.64"/>
    <n v="2589.48"/>
    <x v="90"/>
    <x v="90"/>
    <s v="Q3"/>
    <x v="9"/>
    <n v="8"/>
  </r>
  <r>
    <x v="91"/>
    <x v="78"/>
    <n v="2026"/>
    <x v="44"/>
    <x v="74"/>
    <x v="39"/>
    <x v="39"/>
    <x v="4"/>
    <x v="3"/>
    <n v="13"/>
    <n v="56.03"/>
    <n v="551.46"/>
    <x v="91"/>
    <x v="91"/>
    <s v="Q3"/>
    <x v="9"/>
    <n v="8"/>
  </r>
  <r>
    <x v="92"/>
    <x v="16"/>
    <n v="2026"/>
    <x v="57"/>
    <x v="75"/>
    <x v="1"/>
    <x v="1"/>
    <x v="0"/>
    <x v="1"/>
    <n v="2"/>
    <n v="45.83"/>
    <n v="72.14"/>
    <x v="92"/>
    <x v="92"/>
    <s v="Q1"/>
    <x v="7"/>
    <n v="3"/>
  </r>
  <r>
    <x v="93"/>
    <x v="79"/>
    <n v="2026"/>
    <x v="1"/>
    <x v="59"/>
    <x v="28"/>
    <x v="28"/>
    <x v="5"/>
    <x v="3"/>
    <n v="19"/>
    <n v="86.37"/>
    <n v="1040.1099999999999"/>
    <x v="93"/>
    <x v="93"/>
    <s v="Q4"/>
    <x v="10"/>
    <n v="11"/>
  </r>
  <r>
    <x v="94"/>
    <x v="80"/>
    <n v="2026"/>
    <x v="16"/>
    <x v="71"/>
    <x v="16"/>
    <x v="16"/>
    <x v="1"/>
    <x v="0"/>
    <n v="18"/>
    <n v="309.36"/>
    <n v="4132.3500000000004"/>
    <x v="94"/>
    <x v="94"/>
    <s v="Q1"/>
    <x v="7"/>
    <n v="3"/>
  </r>
  <r>
    <x v="95"/>
    <x v="81"/>
    <n v="2026"/>
    <x v="5"/>
    <x v="76"/>
    <x v="39"/>
    <x v="39"/>
    <x v="4"/>
    <x v="2"/>
    <n v="15"/>
    <n v="236.93"/>
    <n v="2668.48"/>
    <x v="95"/>
    <x v="95"/>
    <s v="Q3"/>
    <x v="9"/>
    <n v="8"/>
  </r>
  <r>
    <x v="96"/>
    <x v="61"/>
    <n v="2026"/>
    <x v="12"/>
    <x v="77"/>
    <x v="29"/>
    <x v="29"/>
    <x v="1"/>
    <x v="3"/>
    <n v="1"/>
    <n v="128.09"/>
    <n v="79.77"/>
    <x v="96"/>
    <x v="96"/>
    <s v="Q4"/>
    <x v="5"/>
    <n v="12"/>
  </r>
  <r>
    <x v="97"/>
    <x v="82"/>
    <n v="2026"/>
    <x v="58"/>
    <x v="50"/>
    <x v="42"/>
    <x v="42"/>
    <x v="4"/>
    <x v="0"/>
    <n v="6"/>
    <n v="322.10000000000002"/>
    <n v="1229.6600000000001"/>
    <x v="97"/>
    <x v="97"/>
    <s v="Q2"/>
    <x v="11"/>
    <n v="6"/>
  </r>
  <r>
    <x v="98"/>
    <x v="83"/>
    <n v="2026"/>
    <x v="18"/>
    <x v="78"/>
    <x v="23"/>
    <x v="23"/>
    <x v="4"/>
    <x v="2"/>
    <n v="4"/>
    <n v="197.72"/>
    <n v="478.36"/>
    <x v="98"/>
    <x v="98"/>
    <s v="Q2"/>
    <x v="8"/>
    <n v="5"/>
  </r>
  <r>
    <x v="99"/>
    <x v="84"/>
    <n v="2026"/>
    <x v="59"/>
    <x v="79"/>
    <x v="13"/>
    <x v="13"/>
    <x v="0"/>
    <x v="3"/>
    <n v="15"/>
    <n v="132.94999999999999"/>
    <n v="1248.17"/>
    <x v="99"/>
    <x v="99"/>
    <s v="Q1"/>
    <x v="1"/>
    <n v="1"/>
  </r>
  <r>
    <x v="100"/>
    <x v="85"/>
    <n v="2026"/>
    <x v="16"/>
    <x v="80"/>
    <x v="22"/>
    <x v="22"/>
    <x v="3"/>
    <x v="0"/>
    <n v="17"/>
    <n v="481.04"/>
    <n v="5518.53"/>
    <x v="100"/>
    <x v="100"/>
    <s v="Q3"/>
    <x v="9"/>
    <n v="8"/>
  </r>
  <r>
    <x v="101"/>
    <x v="86"/>
    <n v="2026"/>
    <x v="60"/>
    <x v="81"/>
    <x v="17"/>
    <x v="17"/>
    <x v="0"/>
    <x v="2"/>
    <n v="4"/>
    <n v="404.46"/>
    <n v="998"/>
    <x v="101"/>
    <x v="101"/>
    <s v="Q2"/>
    <x v="2"/>
    <n v="4"/>
  </r>
  <r>
    <x v="102"/>
    <x v="87"/>
    <n v="2026"/>
    <x v="24"/>
    <x v="82"/>
    <x v="23"/>
    <x v="23"/>
    <x v="4"/>
    <x v="3"/>
    <n v="3"/>
    <n v="65.13"/>
    <n v="153.35"/>
    <x v="102"/>
    <x v="102"/>
    <s v="Q1"/>
    <x v="7"/>
    <n v="3"/>
  </r>
  <r>
    <x v="103"/>
    <x v="88"/>
    <n v="2026"/>
    <x v="61"/>
    <x v="83"/>
    <x v="42"/>
    <x v="42"/>
    <x v="4"/>
    <x v="1"/>
    <n v="3"/>
    <n v="102.24"/>
    <n v="177.14"/>
    <x v="103"/>
    <x v="103"/>
    <s v="Q4"/>
    <x v="5"/>
    <n v="12"/>
  </r>
  <r>
    <x v="104"/>
    <x v="89"/>
    <n v="2026"/>
    <x v="62"/>
    <x v="84"/>
    <x v="31"/>
    <x v="31"/>
    <x v="3"/>
    <x v="0"/>
    <n v="10"/>
    <n v="376.59"/>
    <n v="3051.03"/>
    <x v="104"/>
    <x v="104"/>
    <s v="Q3"/>
    <x v="4"/>
    <n v="9"/>
  </r>
  <r>
    <x v="105"/>
    <x v="90"/>
    <n v="2026"/>
    <x v="38"/>
    <x v="85"/>
    <x v="8"/>
    <x v="8"/>
    <x v="2"/>
    <x v="2"/>
    <n v="9"/>
    <n v="261.70999999999998"/>
    <n v="1643.71"/>
    <x v="105"/>
    <x v="105"/>
    <s v="Q1"/>
    <x v="1"/>
    <n v="1"/>
  </r>
  <r>
    <x v="106"/>
    <x v="91"/>
    <n v="2026"/>
    <x v="26"/>
    <x v="86"/>
    <x v="22"/>
    <x v="22"/>
    <x v="3"/>
    <x v="1"/>
    <n v="4"/>
    <n v="273.18"/>
    <n v="660.65"/>
    <x v="106"/>
    <x v="106"/>
    <s v="Q3"/>
    <x v="4"/>
    <n v="9"/>
  </r>
  <r>
    <x v="107"/>
    <x v="92"/>
    <n v="2026"/>
    <x v="35"/>
    <x v="43"/>
    <x v="24"/>
    <x v="24"/>
    <x v="0"/>
    <x v="3"/>
    <n v="13"/>
    <n v="284.56"/>
    <n v="2324"/>
    <x v="107"/>
    <x v="107"/>
    <s v="Q1"/>
    <x v="6"/>
    <n v="2"/>
  </r>
  <r>
    <x v="108"/>
    <x v="93"/>
    <n v="2026"/>
    <x v="8"/>
    <x v="87"/>
    <x v="20"/>
    <x v="20"/>
    <x v="0"/>
    <x v="2"/>
    <n v="5"/>
    <n v="443.57"/>
    <n v="1580.24"/>
    <x v="108"/>
    <x v="108"/>
    <s v="Q2"/>
    <x v="2"/>
    <n v="4"/>
  </r>
  <r>
    <x v="109"/>
    <x v="94"/>
    <n v="2026"/>
    <x v="33"/>
    <x v="88"/>
    <x v="8"/>
    <x v="8"/>
    <x v="2"/>
    <x v="2"/>
    <n v="17"/>
    <n v="448.85"/>
    <n v="4859.8"/>
    <x v="109"/>
    <x v="109"/>
    <s v="Q4"/>
    <x v="10"/>
    <n v="11"/>
  </r>
  <r>
    <x v="110"/>
    <x v="95"/>
    <n v="2026"/>
    <x v="63"/>
    <x v="61"/>
    <x v="19"/>
    <x v="19"/>
    <x v="5"/>
    <x v="1"/>
    <n v="12"/>
    <n v="442.08"/>
    <n v="4086.43"/>
    <x v="110"/>
    <x v="110"/>
    <s v="Q1"/>
    <x v="1"/>
    <n v="1"/>
  </r>
  <r>
    <x v="111"/>
    <x v="96"/>
    <n v="2026"/>
    <x v="64"/>
    <x v="89"/>
    <x v="8"/>
    <x v="8"/>
    <x v="2"/>
    <x v="2"/>
    <n v="6"/>
    <n v="435.98"/>
    <n v="2027.93"/>
    <x v="111"/>
    <x v="111"/>
    <s v="Q2"/>
    <x v="8"/>
    <n v="5"/>
  </r>
  <r>
    <x v="112"/>
    <x v="97"/>
    <n v="2026"/>
    <x v="50"/>
    <x v="90"/>
    <x v="43"/>
    <x v="43"/>
    <x v="6"/>
    <x v="2"/>
    <n v="14"/>
    <n v="220.19"/>
    <n v="1946.38"/>
    <x v="112"/>
    <x v="112"/>
    <s v="Q2"/>
    <x v="2"/>
    <n v="4"/>
  </r>
  <r>
    <x v="113"/>
    <x v="98"/>
    <n v="2026"/>
    <x v="30"/>
    <x v="91"/>
    <x v="8"/>
    <x v="8"/>
    <x v="2"/>
    <x v="2"/>
    <n v="12"/>
    <n v="229.95"/>
    <n v="1782.04"/>
    <x v="113"/>
    <x v="113"/>
    <s v="Q4"/>
    <x v="3"/>
    <n v="10"/>
  </r>
  <r>
    <x v="114"/>
    <x v="99"/>
    <n v="2026"/>
    <x v="27"/>
    <x v="92"/>
    <x v="21"/>
    <x v="21"/>
    <x v="4"/>
    <x v="0"/>
    <n v="15"/>
    <n v="224.53"/>
    <n v="2022.54"/>
    <x v="114"/>
    <x v="114"/>
    <s v="Q1"/>
    <x v="1"/>
    <n v="1"/>
  </r>
  <r>
    <x v="115"/>
    <x v="97"/>
    <n v="2026"/>
    <x v="62"/>
    <x v="93"/>
    <x v="11"/>
    <x v="11"/>
    <x v="4"/>
    <x v="3"/>
    <n v="9"/>
    <n v="305.23"/>
    <n v="1991.26"/>
    <x v="115"/>
    <x v="115"/>
    <s v="Q2"/>
    <x v="2"/>
    <n v="4"/>
  </r>
  <r>
    <x v="116"/>
    <x v="100"/>
    <n v="2026"/>
    <x v="65"/>
    <x v="94"/>
    <x v="44"/>
    <x v="44"/>
    <x v="4"/>
    <x v="2"/>
    <n v="18"/>
    <n v="90.62"/>
    <n v="1105.8800000000001"/>
    <x v="116"/>
    <x v="116"/>
    <s v="Q3"/>
    <x v="9"/>
    <n v="8"/>
  </r>
  <r>
    <x v="117"/>
    <x v="25"/>
    <n v="2026"/>
    <x v="49"/>
    <x v="79"/>
    <x v="30"/>
    <x v="30"/>
    <x v="1"/>
    <x v="0"/>
    <n v="20"/>
    <n v="69.680000000000007"/>
    <n v="769.57"/>
    <x v="117"/>
    <x v="117"/>
    <s v="Q4"/>
    <x v="5"/>
    <n v="12"/>
  </r>
  <r>
    <x v="118"/>
    <x v="77"/>
    <n v="2026"/>
    <x v="66"/>
    <x v="8"/>
    <x v="45"/>
    <x v="45"/>
    <x v="0"/>
    <x v="1"/>
    <n v="12"/>
    <n v="215.9"/>
    <n v="1696.77"/>
    <x v="118"/>
    <x v="118"/>
    <s v="Q4"/>
    <x v="3"/>
    <n v="10"/>
  </r>
  <r>
    <x v="119"/>
    <x v="64"/>
    <n v="2026"/>
    <x v="43"/>
    <x v="95"/>
    <x v="16"/>
    <x v="16"/>
    <x v="1"/>
    <x v="1"/>
    <n v="1"/>
    <n v="72.3"/>
    <n v="51.57"/>
    <x v="119"/>
    <x v="119"/>
    <s v="Q2"/>
    <x v="2"/>
    <n v="4"/>
  </r>
  <r>
    <x v="120"/>
    <x v="76"/>
    <n v="2026"/>
    <x v="67"/>
    <x v="96"/>
    <x v="25"/>
    <x v="25"/>
    <x v="0"/>
    <x v="2"/>
    <n v="11"/>
    <n v="292.58999999999997"/>
    <n v="2444.7399999999998"/>
    <x v="120"/>
    <x v="120"/>
    <s v="Q2"/>
    <x v="2"/>
    <n v="4"/>
  </r>
  <r>
    <x v="121"/>
    <x v="47"/>
    <n v="2026"/>
    <x v="5"/>
    <x v="75"/>
    <x v="24"/>
    <x v="24"/>
    <x v="0"/>
    <x v="0"/>
    <n v="19"/>
    <n v="399.51"/>
    <n v="5336.15"/>
    <x v="121"/>
    <x v="121"/>
    <s v="Q3"/>
    <x v="0"/>
    <n v="7"/>
  </r>
  <r>
    <x v="122"/>
    <x v="88"/>
    <n v="2026"/>
    <x v="4"/>
    <x v="97"/>
    <x v="39"/>
    <x v="39"/>
    <x v="4"/>
    <x v="0"/>
    <n v="8"/>
    <n v="234.79"/>
    <n v="1202.3399999999999"/>
    <x v="122"/>
    <x v="122"/>
    <s v="Q4"/>
    <x v="5"/>
    <n v="12"/>
  </r>
  <r>
    <x v="123"/>
    <x v="101"/>
    <n v="2026"/>
    <x v="8"/>
    <x v="34"/>
    <x v="0"/>
    <x v="0"/>
    <x v="0"/>
    <x v="0"/>
    <n v="15"/>
    <n v="362.23"/>
    <n v="4589.1499999999996"/>
    <x v="123"/>
    <x v="123"/>
    <s v="Q2"/>
    <x v="8"/>
    <n v="5"/>
  </r>
  <r>
    <x v="124"/>
    <x v="51"/>
    <n v="2026"/>
    <x v="18"/>
    <x v="98"/>
    <x v="12"/>
    <x v="12"/>
    <x v="5"/>
    <x v="0"/>
    <n v="14"/>
    <n v="50.4"/>
    <n v="530.99"/>
    <x v="124"/>
    <x v="124"/>
    <s v="Q2"/>
    <x v="11"/>
    <n v="6"/>
  </r>
  <r>
    <x v="125"/>
    <x v="102"/>
    <n v="2026"/>
    <x v="34"/>
    <x v="99"/>
    <x v="28"/>
    <x v="28"/>
    <x v="5"/>
    <x v="0"/>
    <n v="17"/>
    <n v="45.58"/>
    <n v="430.41"/>
    <x v="125"/>
    <x v="125"/>
    <s v="Q3"/>
    <x v="0"/>
    <n v="7"/>
  </r>
  <r>
    <x v="126"/>
    <x v="103"/>
    <n v="2026"/>
    <x v="68"/>
    <x v="11"/>
    <x v="37"/>
    <x v="37"/>
    <x v="6"/>
    <x v="1"/>
    <n v="18"/>
    <n v="441.59"/>
    <n v="5579.1"/>
    <x v="126"/>
    <x v="126"/>
    <s v="Q3"/>
    <x v="4"/>
    <n v="9"/>
  </r>
  <r>
    <x v="127"/>
    <x v="104"/>
    <n v="2026"/>
    <x v="69"/>
    <x v="75"/>
    <x v="33"/>
    <x v="33"/>
    <x v="1"/>
    <x v="3"/>
    <n v="17"/>
    <n v="491.61"/>
    <n v="5547.84"/>
    <x v="127"/>
    <x v="127"/>
    <s v="Q4"/>
    <x v="3"/>
    <n v="10"/>
  </r>
  <r>
    <x v="128"/>
    <x v="5"/>
    <n v="2026"/>
    <x v="59"/>
    <x v="100"/>
    <x v="36"/>
    <x v="36"/>
    <x v="3"/>
    <x v="2"/>
    <n v="14"/>
    <n v="153.19999999999999"/>
    <n v="1452.04"/>
    <x v="128"/>
    <x v="128"/>
    <s v="Q3"/>
    <x v="4"/>
    <n v="9"/>
  </r>
  <r>
    <x v="129"/>
    <x v="93"/>
    <n v="2026"/>
    <x v="70"/>
    <x v="36"/>
    <x v="16"/>
    <x v="16"/>
    <x v="1"/>
    <x v="0"/>
    <n v="20"/>
    <n v="206.76"/>
    <n v="2942.81"/>
    <x v="129"/>
    <x v="129"/>
    <s v="Q2"/>
    <x v="2"/>
    <n v="4"/>
  </r>
  <r>
    <x v="130"/>
    <x v="105"/>
    <n v="2026"/>
    <x v="6"/>
    <x v="101"/>
    <x v="46"/>
    <x v="46"/>
    <x v="2"/>
    <x v="2"/>
    <n v="10"/>
    <n v="322.77"/>
    <n v="2632.17"/>
    <x v="130"/>
    <x v="130"/>
    <s v="Q2"/>
    <x v="11"/>
    <n v="6"/>
  </r>
  <r>
    <x v="131"/>
    <x v="106"/>
    <n v="2026"/>
    <x v="71"/>
    <x v="47"/>
    <x v="17"/>
    <x v="17"/>
    <x v="0"/>
    <x v="2"/>
    <n v="9"/>
    <n v="133.11000000000001"/>
    <n v="755.77"/>
    <x v="131"/>
    <x v="131"/>
    <s v="Q2"/>
    <x v="2"/>
    <n v="4"/>
  </r>
  <r>
    <x v="132"/>
    <x v="78"/>
    <n v="2026"/>
    <x v="4"/>
    <x v="45"/>
    <x v="23"/>
    <x v="23"/>
    <x v="4"/>
    <x v="2"/>
    <n v="1"/>
    <n v="191.69"/>
    <n v="114.37"/>
    <x v="132"/>
    <x v="132"/>
    <s v="Q3"/>
    <x v="9"/>
    <n v="8"/>
  </r>
  <r>
    <x v="133"/>
    <x v="107"/>
    <n v="2026"/>
    <x v="56"/>
    <x v="74"/>
    <x v="8"/>
    <x v="8"/>
    <x v="2"/>
    <x v="3"/>
    <n v="4"/>
    <n v="278.69"/>
    <n v="585.94000000000005"/>
    <x v="133"/>
    <x v="133"/>
    <s v="Q4"/>
    <x v="5"/>
    <n v="12"/>
  </r>
  <r>
    <x v="134"/>
    <x v="108"/>
    <n v="2026"/>
    <x v="36"/>
    <x v="45"/>
    <x v="22"/>
    <x v="22"/>
    <x v="3"/>
    <x v="2"/>
    <n v="18"/>
    <n v="361.23"/>
    <n v="4393.2"/>
    <x v="134"/>
    <x v="134"/>
    <s v="Q4"/>
    <x v="3"/>
    <n v="10"/>
  </r>
  <r>
    <x v="135"/>
    <x v="109"/>
    <n v="2026"/>
    <x v="3"/>
    <x v="102"/>
    <x v="30"/>
    <x v="30"/>
    <x v="1"/>
    <x v="1"/>
    <n v="3"/>
    <n v="453.53"/>
    <n v="1103.23"/>
    <x v="135"/>
    <x v="135"/>
    <s v="Q2"/>
    <x v="11"/>
    <n v="6"/>
  </r>
  <r>
    <x v="136"/>
    <x v="29"/>
    <n v="2026"/>
    <x v="72"/>
    <x v="103"/>
    <x v="44"/>
    <x v="44"/>
    <x v="4"/>
    <x v="3"/>
    <n v="8"/>
    <n v="412.87"/>
    <n v="2797.84"/>
    <x v="136"/>
    <x v="136"/>
    <s v="Q4"/>
    <x v="10"/>
    <n v="11"/>
  </r>
  <r>
    <x v="137"/>
    <x v="110"/>
    <n v="2026"/>
    <x v="63"/>
    <x v="104"/>
    <x v="21"/>
    <x v="21"/>
    <x v="4"/>
    <x v="1"/>
    <n v="1"/>
    <n v="89.08"/>
    <n v="54.93"/>
    <x v="137"/>
    <x v="137"/>
    <s v="Q2"/>
    <x v="8"/>
    <n v="5"/>
  </r>
  <r>
    <x v="138"/>
    <x v="111"/>
    <n v="2026"/>
    <x v="57"/>
    <x v="105"/>
    <x v="47"/>
    <x v="47"/>
    <x v="5"/>
    <x v="0"/>
    <n v="16"/>
    <n v="165.49"/>
    <n v="1652.02"/>
    <x v="138"/>
    <x v="138"/>
    <s v="Q4"/>
    <x v="3"/>
    <n v="10"/>
  </r>
  <r>
    <x v="139"/>
    <x v="112"/>
    <n v="2026"/>
    <x v="66"/>
    <x v="2"/>
    <x v="41"/>
    <x v="41"/>
    <x v="4"/>
    <x v="2"/>
    <n v="16"/>
    <n v="184.64"/>
    <n v="1732.49"/>
    <x v="139"/>
    <x v="139"/>
    <s v="Q3"/>
    <x v="9"/>
    <n v="8"/>
  </r>
  <r>
    <x v="140"/>
    <x v="113"/>
    <n v="2026"/>
    <x v="2"/>
    <x v="40"/>
    <x v="20"/>
    <x v="20"/>
    <x v="0"/>
    <x v="3"/>
    <n v="8"/>
    <n v="37.770000000000003"/>
    <n v="204.44"/>
    <x v="140"/>
    <x v="140"/>
    <s v="Q1"/>
    <x v="6"/>
    <n v="2"/>
  </r>
  <r>
    <x v="141"/>
    <x v="114"/>
    <n v="2026"/>
    <x v="60"/>
    <x v="12"/>
    <x v="29"/>
    <x v="29"/>
    <x v="1"/>
    <x v="3"/>
    <n v="14"/>
    <n v="68.94"/>
    <n v="513.74"/>
    <x v="141"/>
    <x v="141"/>
    <s v="Q1"/>
    <x v="1"/>
    <n v="1"/>
  </r>
  <r>
    <x v="142"/>
    <x v="115"/>
    <n v="2026"/>
    <x v="73"/>
    <x v="106"/>
    <x v="16"/>
    <x v="16"/>
    <x v="1"/>
    <x v="1"/>
    <n v="19"/>
    <n v="429.73"/>
    <n v="5873.13"/>
    <x v="142"/>
    <x v="142"/>
    <s v="Q3"/>
    <x v="4"/>
    <n v="9"/>
  </r>
  <r>
    <x v="143"/>
    <x v="116"/>
    <n v="2026"/>
    <x v="70"/>
    <x v="53"/>
    <x v="39"/>
    <x v="39"/>
    <x v="4"/>
    <x v="1"/>
    <n v="6"/>
    <n v="98.15"/>
    <n v="365.28"/>
    <x v="143"/>
    <x v="143"/>
    <s v="Q2"/>
    <x v="2"/>
    <n v="4"/>
  </r>
  <r>
    <x v="144"/>
    <x v="117"/>
    <n v="2026"/>
    <x v="59"/>
    <x v="5"/>
    <x v="18"/>
    <x v="18"/>
    <x v="0"/>
    <x v="3"/>
    <n v="7"/>
    <n v="48.73"/>
    <n v="182.38"/>
    <x v="144"/>
    <x v="144"/>
    <s v="Q1"/>
    <x v="6"/>
    <n v="2"/>
  </r>
  <r>
    <x v="145"/>
    <x v="118"/>
    <n v="2026"/>
    <x v="50"/>
    <x v="107"/>
    <x v="39"/>
    <x v="39"/>
    <x v="4"/>
    <x v="3"/>
    <n v="1"/>
    <n v="258.31"/>
    <n v="196.61"/>
    <x v="145"/>
    <x v="145"/>
    <s v="Q1"/>
    <x v="1"/>
    <n v="1"/>
  </r>
  <r>
    <x v="146"/>
    <x v="119"/>
    <n v="2026"/>
    <x v="38"/>
    <x v="108"/>
    <x v="47"/>
    <x v="47"/>
    <x v="5"/>
    <x v="0"/>
    <n v="5"/>
    <n v="301.70999999999998"/>
    <n v="946.8"/>
    <x v="146"/>
    <x v="146"/>
    <s v="Q1"/>
    <x v="6"/>
    <n v="2"/>
  </r>
  <r>
    <x v="147"/>
    <x v="120"/>
    <n v="2026"/>
    <x v="12"/>
    <x v="109"/>
    <x v="46"/>
    <x v="46"/>
    <x v="2"/>
    <x v="1"/>
    <n v="11"/>
    <n v="466.27"/>
    <n v="4135.12"/>
    <x v="147"/>
    <x v="147"/>
    <s v="Q4"/>
    <x v="5"/>
    <n v="12"/>
  </r>
  <r>
    <x v="148"/>
    <x v="121"/>
    <n v="2026"/>
    <x v="19"/>
    <x v="110"/>
    <x v="5"/>
    <x v="5"/>
    <x v="3"/>
    <x v="3"/>
    <n v="7"/>
    <n v="219.37"/>
    <n v="1121.56"/>
    <x v="148"/>
    <x v="148"/>
    <s v="Q2"/>
    <x v="2"/>
    <n v="4"/>
  </r>
  <r>
    <x v="149"/>
    <x v="122"/>
    <n v="2026"/>
    <x v="74"/>
    <x v="12"/>
    <x v="1"/>
    <x v="1"/>
    <x v="0"/>
    <x v="2"/>
    <n v="3"/>
    <n v="355.71"/>
    <n v="555.44000000000005"/>
    <x v="149"/>
    <x v="149"/>
    <s v="Q4"/>
    <x v="10"/>
    <n v="11"/>
  </r>
  <r>
    <x v="150"/>
    <x v="123"/>
    <n v="2026"/>
    <x v="41"/>
    <x v="111"/>
    <x v="7"/>
    <x v="7"/>
    <x v="4"/>
    <x v="1"/>
    <n v="6"/>
    <n v="472.14"/>
    <n v="2250.62"/>
    <x v="150"/>
    <x v="150"/>
    <s v="Q1"/>
    <x v="7"/>
    <n v="3"/>
  </r>
  <r>
    <x v="151"/>
    <x v="2"/>
    <n v="2026"/>
    <x v="75"/>
    <x v="18"/>
    <x v="11"/>
    <x v="11"/>
    <x v="4"/>
    <x v="0"/>
    <n v="11"/>
    <n v="216.74"/>
    <n v="1646.84"/>
    <x v="151"/>
    <x v="151"/>
    <s v="Q3"/>
    <x v="0"/>
    <n v="7"/>
  </r>
  <r>
    <x v="152"/>
    <x v="89"/>
    <n v="2026"/>
    <x v="43"/>
    <x v="112"/>
    <x v="2"/>
    <x v="2"/>
    <x v="1"/>
    <x v="3"/>
    <n v="12"/>
    <n v="131.26"/>
    <n v="1100.57"/>
    <x v="152"/>
    <x v="152"/>
    <s v="Q3"/>
    <x v="4"/>
    <n v="9"/>
  </r>
  <r>
    <x v="153"/>
    <x v="0"/>
    <n v="2026"/>
    <x v="76"/>
    <x v="113"/>
    <x v="11"/>
    <x v="11"/>
    <x v="4"/>
    <x v="1"/>
    <n v="1"/>
    <n v="243.83"/>
    <n v="177.91"/>
    <x v="153"/>
    <x v="153"/>
    <s v="Q3"/>
    <x v="0"/>
    <n v="7"/>
  </r>
  <r>
    <x v="154"/>
    <x v="124"/>
    <n v="2026"/>
    <x v="77"/>
    <x v="99"/>
    <x v="24"/>
    <x v="24"/>
    <x v="0"/>
    <x v="0"/>
    <n v="3"/>
    <n v="87.42"/>
    <n v="197.17"/>
    <x v="154"/>
    <x v="154"/>
    <s v="Q2"/>
    <x v="2"/>
    <n v="4"/>
  </r>
  <r>
    <x v="155"/>
    <x v="125"/>
    <n v="2026"/>
    <x v="78"/>
    <x v="114"/>
    <x v="24"/>
    <x v="24"/>
    <x v="0"/>
    <x v="0"/>
    <n v="5"/>
    <n v="384.53"/>
    <n v="1557.04"/>
    <x v="155"/>
    <x v="155"/>
    <s v="Q2"/>
    <x v="8"/>
    <n v="5"/>
  </r>
  <r>
    <x v="156"/>
    <x v="78"/>
    <n v="2026"/>
    <x v="55"/>
    <x v="98"/>
    <x v="0"/>
    <x v="0"/>
    <x v="0"/>
    <x v="3"/>
    <n v="5"/>
    <n v="489.97"/>
    <n v="1667.25"/>
    <x v="156"/>
    <x v="156"/>
    <s v="Q3"/>
    <x v="9"/>
    <n v="8"/>
  </r>
  <r>
    <x v="157"/>
    <x v="103"/>
    <n v="2026"/>
    <x v="40"/>
    <x v="71"/>
    <x v="42"/>
    <x v="42"/>
    <x v="4"/>
    <x v="0"/>
    <n v="1"/>
    <n v="290.45999999999998"/>
    <n v="187.13"/>
    <x v="157"/>
    <x v="157"/>
    <s v="Q3"/>
    <x v="4"/>
    <n v="9"/>
  </r>
  <r>
    <x v="158"/>
    <x v="126"/>
    <n v="2026"/>
    <x v="38"/>
    <x v="115"/>
    <x v="41"/>
    <x v="41"/>
    <x v="4"/>
    <x v="2"/>
    <n v="18"/>
    <n v="301.37"/>
    <n v="3013.05"/>
    <x v="158"/>
    <x v="158"/>
    <s v="Q2"/>
    <x v="8"/>
    <n v="5"/>
  </r>
  <r>
    <x v="159"/>
    <x v="127"/>
    <n v="2026"/>
    <x v="79"/>
    <x v="61"/>
    <x v="0"/>
    <x v="0"/>
    <x v="0"/>
    <x v="0"/>
    <n v="4"/>
    <n v="303.33999999999997"/>
    <n v="865.96"/>
    <x v="159"/>
    <x v="159"/>
    <s v="Q1"/>
    <x v="1"/>
    <n v="1"/>
  </r>
  <r>
    <x v="160"/>
    <x v="0"/>
    <n v="2026"/>
    <x v="21"/>
    <x v="112"/>
    <x v="1"/>
    <x v="1"/>
    <x v="0"/>
    <x v="1"/>
    <n v="12"/>
    <n v="378.71"/>
    <n v="3183.38"/>
    <x v="160"/>
    <x v="160"/>
    <s v="Q3"/>
    <x v="0"/>
    <n v="7"/>
  </r>
  <r>
    <x v="161"/>
    <x v="3"/>
    <n v="2026"/>
    <x v="54"/>
    <x v="23"/>
    <x v="47"/>
    <x v="47"/>
    <x v="5"/>
    <x v="3"/>
    <n v="12"/>
    <n v="383.57"/>
    <n v="2451.6"/>
    <x v="161"/>
    <x v="161"/>
    <s v="Q2"/>
    <x v="2"/>
    <n v="4"/>
  </r>
  <r>
    <x v="162"/>
    <x v="128"/>
    <n v="2026"/>
    <x v="19"/>
    <x v="116"/>
    <x v="48"/>
    <x v="48"/>
    <x v="5"/>
    <x v="2"/>
    <n v="10"/>
    <n v="361.07"/>
    <n v="2280.79"/>
    <x v="162"/>
    <x v="162"/>
    <s v="Q2"/>
    <x v="11"/>
    <n v="6"/>
  </r>
  <r>
    <x v="163"/>
    <x v="50"/>
    <n v="2026"/>
    <x v="54"/>
    <x v="74"/>
    <x v="28"/>
    <x v="28"/>
    <x v="5"/>
    <x v="0"/>
    <n v="12"/>
    <n v="438.89"/>
    <n v="3718.14"/>
    <x v="163"/>
    <x v="163"/>
    <s v="Q4"/>
    <x v="5"/>
    <n v="12"/>
  </r>
  <r>
    <x v="164"/>
    <x v="69"/>
    <n v="2026"/>
    <x v="54"/>
    <x v="117"/>
    <x v="21"/>
    <x v="21"/>
    <x v="4"/>
    <x v="2"/>
    <n v="10"/>
    <n v="364.69"/>
    <n v="2425.81"/>
    <x v="164"/>
    <x v="164"/>
    <s v="Q1"/>
    <x v="7"/>
    <n v="3"/>
  </r>
  <r>
    <x v="165"/>
    <x v="129"/>
    <n v="2026"/>
    <x v="74"/>
    <x v="109"/>
    <x v="7"/>
    <x v="7"/>
    <x v="4"/>
    <x v="1"/>
    <n v="5"/>
    <n v="283.66000000000003"/>
    <n v="1093.54"/>
    <x v="165"/>
    <x v="165"/>
    <s v="Q4"/>
    <x v="5"/>
    <n v="12"/>
  </r>
  <r>
    <x v="166"/>
    <x v="130"/>
    <n v="2026"/>
    <x v="27"/>
    <x v="118"/>
    <x v="25"/>
    <x v="25"/>
    <x v="0"/>
    <x v="1"/>
    <n v="14"/>
    <n v="258.05"/>
    <n v="2375.75"/>
    <x v="166"/>
    <x v="166"/>
    <s v="Q4"/>
    <x v="5"/>
    <n v="12"/>
  </r>
  <r>
    <x v="167"/>
    <x v="131"/>
    <n v="2026"/>
    <x v="41"/>
    <x v="119"/>
    <x v="47"/>
    <x v="47"/>
    <x v="5"/>
    <x v="3"/>
    <n v="18"/>
    <n v="432.04"/>
    <n v="4250.0200000000004"/>
    <x v="167"/>
    <x v="167"/>
    <s v="Q3"/>
    <x v="4"/>
    <n v="9"/>
  </r>
  <r>
    <x v="168"/>
    <x v="132"/>
    <n v="2026"/>
    <x v="73"/>
    <x v="18"/>
    <x v="37"/>
    <x v="37"/>
    <x v="6"/>
    <x v="2"/>
    <n v="16"/>
    <n v="139.33000000000001"/>
    <n v="1500.36"/>
    <x v="168"/>
    <x v="168"/>
    <s v="Q3"/>
    <x v="0"/>
    <n v="7"/>
  </r>
  <r>
    <x v="169"/>
    <x v="80"/>
    <n v="2026"/>
    <x v="17"/>
    <x v="120"/>
    <x v="29"/>
    <x v="29"/>
    <x v="1"/>
    <x v="0"/>
    <n v="1"/>
    <n v="212.91"/>
    <n v="158.49"/>
    <x v="169"/>
    <x v="169"/>
    <s v="Q1"/>
    <x v="7"/>
    <n v="3"/>
  </r>
  <r>
    <x v="170"/>
    <x v="133"/>
    <n v="2026"/>
    <x v="80"/>
    <x v="54"/>
    <x v="15"/>
    <x v="15"/>
    <x v="2"/>
    <x v="0"/>
    <n v="3"/>
    <n v="233.66"/>
    <n v="577.52"/>
    <x v="170"/>
    <x v="170"/>
    <s v="Q4"/>
    <x v="10"/>
    <n v="11"/>
  </r>
  <r>
    <x v="171"/>
    <x v="72"/>
    <n v="2026"/>
    <x v="21"/>
    <x v="121"/>
    <x v="11"/>
    <x v="11"/>
    <x v="4"/>
    <x v="2"/>
    <n v="20"/>
    <n v="374.59"/>
    <n v="4944.5600000000004"/>
    <x v="171"/>
    <x v="171"/>
    <s v="Q1"/>
    <x v="7"/>
    <n v="3"/>
  </r>
  <r>
    <x v="172"/>
    <x v="109"/>
    <n v="2026"/>
    <x v="1"/>
    <x v="122"/>
    <x v="27"/>
    <x v="27"/>
    <x v="3"/>
    <x v="1"/>
    <n v="1"/>
    <n v="436.31"/>
    <n v="284.48"/>
    <x v="172"/>
    <x v="172"/>
    <s v="Q2"/>
    <x v="11"/>
    <n v="6"/>
  </r>
  <r>
    <x v="173"/>
    <x v="95"/>
    <n v="2026"/>
    <x v="7"/>
    <x v="123"/>
    <x v="45"/>
    <x v="45"/>
    <x v="0"/>
    <x v="2"/>
    <n v="11"/>
    <n v="290.02999999999997"/>
    <n v="2607.48"/>
    <x v="173"/>
    <x v="173"/>
    <s v="Q1"/>
    <x v="1"/>
    <n v="1"/>
  </r>
  <r>
    <x v="174"/>
    <x v="134"/>
    <n v="2026"/>
    <x v="20"/>
    <x v="124"/>
    <x v="16"/>
    <x v="16"/>
    <x v="1"/>
    <x v="2"/>
    <n v="20"/>
    <n v="224.62"/>
    <n v="3527.09"/>
    <x v="174"/>
    <x v="174"/>
    <s v="Q2"/>
    <x v="11"/>
    <n v="6"/>
  </r>
  <r>
    <x v="175"/>
    <x v="135"/>
    <n v="2026"/>
    <x v="81"/>
    <x v="125"/>
    <x v="20"/>
    <x v="20"/>
    <x v="0"/>
    <x v="1"/>
    <n v="14"/>
    <n v="483.95"/>
    <n v="4346.37"/>
    <x v="175"/>
    <x v="175"/>
    <s v="Q3"/>
    <x v="0"/>
    <n v="7"/>
  </r>
  <r>
    <x v="176"/>
    <x v="86"/>
    <n v="2026"/>
    <x v="4"/>
    <x v="19"/>
    <x v="1"/>
    <x v="1"/>
    <x v="0"/>
    <x v="1"/>
    <n v="8"/>
    <n v="137.65"/>
    <n v="794.58"/>
    <x v="176"/>
    <x v="176"/>
    <s v="Q2"/>
    <x v="2"/>
    <n v="4"/>
  </r>
  <r>
    <x v="177"/>
    <x v="97"/>
    <n v="2026"/>
    <x v="81"/>
    <x v="126"/>
    <x v="43"/>
    <x v="43"/>
    <x v="6"/>
    <x v="3"/>
    <n v="3"/>
    <n v="402.81"/>
    <n v="792.95"/>
    <x v="177"/>
    <x v="177"/>
    <s v="Q2"/>
    <x v="2"/>
    <n v="4"/>
  </r>
  <r>
    <x v="178"/>
    <x v="14"/>
    <n v="2026"/>
    <x v="13"/>
    <x v="127"/>
    <x v="14"/>
    <x v="14"/>
    <x v="1"/>
    <x v="3"/>
    <n v="4"/>
    <n v="77.87"/>
    <n v="259.26"/>
    <x v="178"/>
    <x v="178"/>
    <s v="Q3"/>
    <x v="0"/>
    <n v="7"/>
  </r>
  <r>
    <x v="179"/>
    <x v="136"/>
    <n v="2026"/>
    <x v="55"/>
    <x v="90"/>
    <x v="5"/>
    <x v="5"/>
    <x v="3"/>
    <x v="1"/>
    <n v="5"/>
    <n v="264.85000000000002"/>
    <n v="924.16"/>
    <x v="179"/>
    <x v="179"/>
    <s v="Q1"/>
    <x v="6"/>
    <n v="2"/>
  </r>
  <r>
    <x v="180"/>
    <x v="123"/>
    <n v="2026"/>
    <x v="24"/>
    <x v="6"/>
    <x v="49"/>
    <x v="49"/>
    <x v="6"/>
    <x v="3"/>
    <n v="17"/>
    <n v="376.22"/>
    <n v="3729.92"/>
    <x v="180"/>
    <x v="180"/>
    <s v="Q1"/>
    <x v="7"/>
    <n v="3"/>
  </r>
  <r>
    <x v="181"/>
    <x v="137"/>
    <n v="2026"/>
    <x v="26"/>
    <x v="84"/>
    <x v="31"/>
    <x v="31"/>
    <x v="3"/>
    <x v="0"/>
    <n v="20"/>
    <n v="277.73"/>
    <n v="3222.86"/>
    <x v="181"/>
    <x v="181"/>
    <s v="Q4"/>
    <x v="3"/>
    <n v="10"/>
  </r>
  <r>
    <x v="182"/>
    <x v="138"/>
    <n v="2026"/>
    <x v="61"/>
    <x v="128"/>
    <x v="22"/>
    <x v="22"/>
    <x v="3"/>
    <x v="1"/>
    <n v="18"/>
    <n v="178.93"/>
    <n v="1934.89"/>
    <x v="182"/>
    <x v="182"/>
    <s v="Q1"/>
    <x v="7"/>
    <n v="3"/>
  </r>
  <r>
    <x v="183"/>
    <x v="139"/>
    <n v="2026"/>
    <x v="45"/>
    <x v="124"/>
    <x v="18"/>
    <x v="18"/>
    <x v="0"/>
    <x v="0"/>
    <n v="4"/>
    <n v="44.76"/>
    <n v="98.19"/>
    <x v="183"/>
    <x v="183"/>
    <s v="Q3"/>
    <x v="0"/>
    <n v="7"/>
  </r>
  <r>
    <x v="184"/>
    <x v="140"/>
    <n v="2026"/>
    <x v="46"/>
    <x v="18"/>
    <x v="24"/>
    <x v="24"/>
    <x v="0"/>
    <x v="1"/>
    <n v="10"/>
    <n v="495.46"/>
    <n v="2775.05"/>
    <x v="184"/>
    <x v="184"/>
    <s v="Q4"/>
    <x v="5"/>
    <n v="12"/>
  </r>
  <r>
    <x v="185"/>
    <x v="88"/>
    <n v="2026"/>
    <x v="62"/>
    <x v="129"/>
    <x v="34"/>
    <x v="34"/>
    <x v="3"/>
    <x v="1"/>
    <n v="3"/>
    <n v="239.58"/>
    <n v="584.9"/>
    <x v="185"/>
    <x v="185"/>
    <s v="Q4"/>
    <x v="5"/>
    <n v="12"/>
  </r>
  <r>
    <x v="186"/>
    <x v="141"/>
    <n v="2026"/>
    <x v="82"/>
    <x v="130"/>
    <x v="48"/>
    <x v="48"/>
    <x v="5"/>
    <x v="0"/>
    <n v="9"/>
    <n v="396.31"/>
    <n v="2657.78"/>
    <x v="186"/>
    <x v="186"/>
    <s v="Q1"/>
    <x v="7"/>
    <n v="3"/>
  </r>
  <r>
    <x v="187"/>
    <x v="130"/>
    <n v="2026"/>
    <x v="83"/>
    <x v="4"/>
    <x v="13"/>
    <x v="13"/>
    <x v="0"/>
    <x v="2"/>
    <n v="12"/>
    <n v="282.08999999999997"/>
    <n v="2201.5700000000002"/>
    <x v="187"/>
    <x v="187"/>
    <s v="Q4"/>
    <x v="5"/>
    <n v="12"/>
  </r>
  <r>
    <x v="188"/>
    <x v="23"/>
    <n v="2026"/>
    <x v="22"/>
    <x v="124"/>
    <x v="33"/>
    <x v="33"/>
    <x v="1"/>
    <x v="2"/>
    <n v="6"/>
    <n v="192.45"/>
    <n v="888.68"/>
    <x v="188"/>
    <x v="188"/>
    <s v="Q2"/>
    <x v="2"/>
    <n v="4"/>
  </r>
  <r>
    <x v="189"/>
    <x v="100"/>
    <n v="2026"/>
    <x v="58"/>
    <x v="131"/>
    <x v="31"/>
    <x v="31"/>
    <x v="3"/>
    <x v="3"/>
    <n v="15"/>
    <n v="110.7"/>
    <n v="1149.77"/>
    <x v="189"/>
    <x v="189"/>
    <s v="Q3"/>
    <x v="9"/>
    <n v="8"/>
  </r>
  <r>
    <x v="190"/>
    <x v="142"/>
    <n v="2026"/>
    <x v="1"/>
    <x v="32"/>
    <x v="22"/>
    <x v="22"/>
    <x v="3"/>
    <x v="2"/>
    <n v="11"/>
    <n v="486.56"/>
    <n v="3415.88"/>
    <x v="190"/>
    <x v="190"/>
    <s v="Q4"/>
    <x v="5"/>
    <n v="12"/>
  </r>
  <r>
    <x v="191"/>
    <x v="63"/>
    <n v="2026"/>
    <x v="11"/>
    <x v="132"/>
    <x v="2"/>
    <x v="2"/>
    <x v="1"/>
    <x v="0"/>
    <n v="10"/>
    <n v="258.76"/>
    <n v="2005"/>
    <x v="191"/>
    <x v="191"/>
    <s v="Q3"/>
    <x v="4"/>
    <n v="9"/>
  </r>
  <r>
    <x v="192"/>
    <x v="143"/>
    <n v="2026"/>
    <x v="49"/>
    <x v="20"/>
    <x v="36"/>
    <x v="36"/>
    <x v="3"/>
    <x v="1"/>
    <n v="12"/>
    <n v="342.59"/>
    <n v="2979.09"/>
    <x v="192"/>
    <x v="192"/>
    <s v="Q4"/>
    <x v="3"/>
    <n v="10"/>
  </r>
  <r>
    <x v="193"/>
    <x v="144"/>
    <n v="2026"/>
    <x v="18"/>
    <x v="133"/>
    <x v="8"/>
    <x v="8"/>
    <x v="2"/>
    <x v="1"/>
    <n v="20"/>
    <n v="213.11"/>
    <n v="3083.51"/>
    <x v="193"/>
    <x v="193"/>
    <s v="Q2"/>
    <x v="8"/>
    <n v="5"/>
  </r>
  <r>
    <x v="194"/>
    <x v="145"/>
    <n v="2026"/>
    <x v="84"/>
    <x v="134"/>
    <x v="49"/>
    <x v="49"/>
    <x v="6"/>
    <x v="0"/>
    <n v="4"/>
    <n v="143.11000000000001"/>
    <n v="465.64"/>
    <x v="194"/>
    <x v="194"/>
    <s v="Q2"/>
    <x v="2"/>
    <n v="4"/>
  </r>
  <r>
    <x v="195"/>
    <x v="76"/>
    <n v="2026"/>
    <x v="67"/>
    <x v="135"/>
    <x v="21"/>
    <x v="21"/>
    <x v="4"/>
    <x v="1"/>
    <n v="15"/>
    <n v="76.92"/>
    <n v="721.61"/>
    <x v="195"/>
    <x v="195"/>
    <s v="Q2"/>
    <x v="2"/>
    <n v="4"/>
  </r>
  <r>
    <x v="196"/>
    <x v="146"/>
    <n v="2026"/>
    <x v="64"/>
    <x v="136"/>
    <x v="40"/>
    <x v="40"/>
    <x v="0"/>
    <x v="2"/>
    <n v="1"/>
    <n v="161.99"/>
    <n v="113.57"/>
    <x v="196"/>
    <x v="196"/>
    <s v="Q3"/>
    <x v="9"/>
    <n v="8"/>
  </r>
  <r>
    <x v="197"/>
    <x v="147"/>
    <n v="2026"/>
    <x v="69"/>
    <x v="95"/>
    <x v="48"/>
    <x v="48"/>
    <x v="5"/>
    <x v="0"/>
    <n v="2"/>
    <n v="403.73"/>
    <n v="671.14"/>
    <x v="197"/>
    <x v="197"/>
    <s v="Q1"/>
    <x v="6"/>
    <n v="2"/>
  </r>
  <r>
    <x v="198"/>
    <x v="148"/>
    <n v="2026"/>
    <x v="63"/>
    <x v="52"/>
    <x v="2"/>
    <x v="2"/>
    <x v="1"/>
    <x v="2"/>
    <n v="8"/>
    <n v="282.26"/>
    <n v="1532.64"/>
    <x v="198"/>
    <x v="198"/>
    <s v="Q2"/>
    <x v="2"/>
    <n v="4"/>
  </r>
  <r>
    <x v="199"/>
    <x v="99"/>
    <n v="2026"/>
    <x v="45"/>
    <x v="137"/>
    <x v="28"/>
    <x v="28"/>
    <x v="5"/>
    <x v="3"/>
    <n v="15"/>
    <n v="230.1"/>
    <n v="2615.1"/>
    <x v="199"/>
    <x v="199"/>
    <s v="Q1"/>
    <x v="1"/>
    <n v="1"/>
  </r>
  <r>
    <x v="200"/>
    <x v="21"/>
    <n v="2026"/>
    <x v="85"/>
    <x v="134"/>
    <x v="18"/>
    <x v="18"/>
    <x v="0"/>
    <x v="3"/>
    <n v="2"/>
    <n v="88.36"/>
    <n v="122.85"/>
    <x v="200"/>
    <x v="200"/>
    <s v="Q4"/>
    <x v="10"/>
    <n v="11"/>
  </r>
  <r>
    <x v="201"/>
    <x v="149"/>
    <n v="2026"/>
    <x v="32"/>
    <x v="138"/>
    <x v="43"/>
    <x v="43"/>
    <x v="6"/>
    <x v="2"/>
    <n v="7"/>
    <n v="478.81"/>
    <n v="2028.75"/>
    <x v="201"/>
    <x v="201"/>
    <s v="Q4"/>
    <x v="5"/>
    <n v="12"/>
  </r>
  <r>
    <x v="202"/>
    <x v="150"/>
    <n v="2026"/>
    <x v="50"/>
    <x v="5"/>
    <x v="45"/>
    <x v="45"/>
    <x v="0"/>
    <x v="0"/>
    <n v="7"/>
    <n v="339.79"/>
    <n v="1733.63"/>
    <x v="202"/>
    <x v="202"/>
    <s v="Q4"/>
    <x v="10"/>
    <n v="11"/>
  </r>
  <r>
    <x v="203"/>
    <x v="151"/>
    <n v="2026"/>
    <x v="45"/>
    <x v="139"/>
    <x v="21"/>
    <x v="21"/>
    <x v="4"/>
    <x v="1"/>
    <n v="11"/>
    <n v="277.77999999999997"/>
    <n v="2444.86"/>
    <x v="203"/>
    <x v="203"/>
    <s v="Q2"/>
    <x v="2"/>
    <n v="4"/>
  </r>
  <r>
    <x v="204"/>
    <x v="152"/>
    <n v="2026"/>
    <x v="86"/>
    <x v="140"/>
    <x v="25"/>
    <x v="25"/>
    <x v="0"/>
    <x v="1"/>
    <n v="4"/>
    <n v="396.2"/>
    <n v="1138.72"/>
    <x v="204"/>
    <x v="204"/>
    <s v="Q2"/>
    <x v="2"/>
    <n v="4"/>
  </r>
  <r>
    <x v="205"/>
    <x v="153"/>
    <n v="2026"/>
    <x v="24"/>
    <x v="6"/>
    <x v="27"/>
    <x v="27"/>
    <x v="3"/>
    <x v="1"/>
    <n v="8"/>
    <n v="409.54"/>
    <n v="2333.98"/>
    <x v="205"/>
    <x v="205"/>
    <s v="Q1"/>
    <x v="7"/>
    <n v="3"/>
  </r>
  <r>
    <x v="206"/>
    <x v="154"/>
    <n v="2026"/>
    <x v="81"/>
    <x v="141"/>
    <x v="4"/>
    <x v="4"/>
    <x v="3"/>
    <x v="1"/>
    <n v="5"/>
    <n v="239.73"/>
    <n v="864.19"/>
    <x v="206"/>
    <x v="206"/>
    <s v="Q1"/>
    <x v="6"/>
    <n v="2"/>
  </r>
  <r>
    <x v="207"/>
    <x v="105"/>
    <n v="2026"/>
    <x v="0"/>
    <x v="142"/>
    <x v="21"/>
    <x v="21"/>
    <x v="4"/>
    <x v="2"/>
    <n v="10"/>
    <n v="111.27"/>
    <n v="633.16"/>
    <x v="207"/>
    <x v="207"/>
    <s v="Q2"/>
    <x v="11"/>
    <n v="6"/>
  </r>
  <r>
    <x v="208"/>
    <x v="155"/>
    <n v="2026"/>
    <x v="78"/>
    <x v="143"/>
    <x v="30"/>
    <x v="30"/>
    <x v="1"/>
    <x v="3"/>
    <n v="2"/>
    <n v="235.7"/>
    <n v="266.69"/>
    <x v="208"/>
    <x v="208"/>
    <s v="Q4"/>
    <x v="10"/>
    <n v="11"/>
  </r>
  <r>
    <x v="209"/>
    <x v="137"/>
    <n v="2026"/>
    <x v="35"/>
    <x v="144"/>
    <x v="25"/>
    <x v="25"/>
    <x v="0"/>
    <x v="3"/>
    <n v="8"/>
    <n v="262.14999999999998"/>
    <n v="1406.38"/>
    <x v="209"/>
    <x v="209"/>
    <s v="Q4"/>
    <x v="3"/>
    <n v="10"/>
  </r>
  <r>
    <x v="210"/>
    <x v="156"/>
    <n v="2026"/>
    <x v="13"/>
    <x v="82"/>
    <x v="39"/>
    <x v="39"/>
    <x v="4"/>
    <x v="2"/>
    <n v="1"/>
    <n v="167.37"/>
    <n v="103.81"/>
    <x v="210"/>
    <x v="210"/>
    <s v="Q4"/>
    <x v="10"/>
    <n v="11"/>
  </r>
  <r>
    <x v="211"/>
    <x v="157"/>
    <n v="2026"/>
    <x v="87"/>
    <x v="131"/>
    <x v="33"/>
    <x v="33"/>
    <x v="1"/>
    <x v="3"/>
    <n v="13"/>
    <n v="312.35000000000002"/>
    <n v="2970.31"/>
    <x v="211"/>
    <x v="211"/>
    <s v="Q3"/>
    <x v="9"/>
    <n v="8"/>
  </r>
  <r>
    <x v="212"/>
    <x v="41"/>
    <n v="2026"/>
    <x v="72"/>
    <x v="145"/>
    <x v="24"/>
    <x v="24"/>
    <x v="0"/>
    <x v="3"/>
    <n v="19"/>
    <n v="49.28"/>
    <n v="558.67999999999995"/>
    <x v="212"/>
    <x v="212"/>
    <s v="Q3"/>
    <x v="0"/>
    <n v="7"/>
  </r>
  <r>
    <x v="213"/>
    <x v="158"/>
    <n v="2026"/>
    <x v="41"/>
    <x v="1"/>
    <x v="49"/>
    <x v="49"/>
    <x v="6"/>
    <x v="3"/>
    <n v="9"/>
    <n v="151.97"/>
    <n v="1133.57"/>
    <x v="213"/>
    <x v="213"/>
    <s v="Q4"/>
    <x v="5"/>
    <n v="12"/>
  </r>
  <r>
    <x v="214"/>
    <x v="159"/>
    <n v="2026"/>
    <x v="81"/>
    <x v="118"/>
    <x v="14"/>
    <x v="14"/>
    <x v="1"/>
    <x v="0"/>
    <n v="9"/>
    <n v="323.55"/>
    <n v="2308.98"/>
    <x v="214"/>
    <x v="214"/>
    <s v="Q2"/>
    <x v="2"/>
    <n v="4"/>
  </r>
  <r>
    <x v="215"/>
    <x v="160"/>
    <n v="2026"/>
    <x v="62"/>
    <x v="66"/>
    <x v="7"/>
    <x v="7"/>
    <x v="4"/>
    <x v="1"/>
    <n v="1"/>
    <n v="70.62"/>
    <n v="43.51"/>
    <x v="215"/>
    <x v="215"/>
    <s v="Q2"/>
    <x v="8"/>
    <n v="5"/>
  </r>
  <r>
    <x v="216"/>
    <x v="161"/>
    <n v="2026"/>
    <x v="65"/>
    <x v="89"/>
    <x v="37"/>
    <x v="37"/>
    <x v="6"/>
    <x v="3"/>
    <n v="3"/>
    <n v="165.35"/>
    <n v="308.73"/>
    <x v="216"/>
    <x v="216"/>
    <s v="Q4"/>
    <x v="3"/>
    <n v="10"/>
  </r>
  <r>
    <x v="217"/>
    <x v="114"/>
    <n v="2026"/>
    <x v="36"/>
    <x v="146"/>
    <x v="10"/>
    <x v="10"/>
    <x v="1"/>
    <x v="0"/>
    <n v="18"/>
    <n v="59.18"/>
    <n v="593.72"/>
    <x v="217"/>
    <x v="217"/>
    <s v="Q1"/>
    <x v="1"/>
    <n v="1"/>
  </r>
  <r>
    <x v="218"/>
    <x v="162"/>
    <n v="2026"/>
    <x v="66"/>
    <x v="119"/>
    <x v="39"/>
    <x v="39"/>
    <x v="4"/>
    <x v="1"/>
    <n v="11"/>
    <n v="151.02000000000001"/>
    <n v="1215.56"/>
    <x v="218"/>
    <x v="218"/>
    <s v="Q1"/>
    <x v="7"/>
    <n v="3"/>
  </r>
  <r>
    <x v="219"/>
    <x v="139"/>
    <n v="2026"/>
    <x v="16"/>
    <x v="147"/>
    <x v="37"/>
    <x v="37"/>
    <x v="6"/>
    <x v="2"/>
    <n v="15"/>
    <n v="142.41999999999999"/>
    <n v="1405.72"/>
    <x v="219"/>
    <x v="219"/>
    <s v="Q3"/>
    <x v="0"/>
    <n v="7"/>
  </r>
  <r>
    <x v="220"/>
    <x v="51"/>
    <n v="2026"/>
    <x v="12"/>
    <x v="2"/>
    <x v="29"/>
    <x v="29"/>
    <x v="1"/>
    <x v="2"/>
    <n v="15"/>
    <n v="427.35"/>
    <n v="4244.6499999999996"/>
    <x v="220"/>
    <x v="220"/>
    <s v="Q2"/>
    <x v="11"/>
    <n v="6"/>
  </r>
  <r>
    <x v="221"/>
    <x v="163"/>
    <n v="2026"/>
    <x v="10"/>
    <x v="69"/>
    <x v="29"/>
    <x v="29"/>
    <x v="1"/>
    <x v="1"/>
    <n v="15"/>
    <n v="67.77"/>
    <n v="594.92999999999995"/>
    <x v="221"/>
    <x v="221"/>
    <s v="Q4"/>
    <x v="5"/>
    <n v="12"/>
  </r>
  <r>
    <x v="222"/>
    <x v="153"/>
    <n v="2026"/>
    <x v="42"/>
    <x v="106"/>
    <x v="46"/>
    <x v="46"/>
    <x v="2"/>
    <x v="3"/>
    <n v="19"/>
    <n v="303.26"/>
    <n v="4345.66"/>
    <x v="222"/>
    <x v="222"/>
    <s v="Q1"/>
    <x v="7"/>
    <n v="3"/>
  </r>
  <r>
    <x v="223"/>
    <x v="164"/>
    <n v="2026"/>
    <x v="54"/>
    <x v="61"/>
    <x v="42"/>
    <x v="42"/>
    <x v="4"/>
    <x v="2"/>
    <n v="18"/>
    <n v="269.18"/>
    <n v="3300.15"/>
    <x v="223"/>
    <x v="223"/>
    <s v="Q2"/>
    <x v="11"/>
    <n v="6"/>
  </r>
  <r>
    <x v="224"/>
    <x v="9"/>
    <n v="2026"/>
    <x v="12"/>
    <x v="148"/>
    <x v="15"/>
    <x v="15"/>
    <x v="2"/>
    <x v="0"/>
    <n v="18"/>
    <n v="32.869999999999997"/>
    <n v="458.32"/>
    <x v="224"/>
    <x v="224"/>
    <s v="Q1"/>
    <x v="6"/>
    <n v="2"/>
  </r>
  <r>
    <x v="225"/>
    <x v="165"/>
    <n v="2026"/>
    <x v="88"/>
    <x v="130"/>
    <x v="9"/>
    <x v="9"/>
    <x v="0"/>
    <x v="0"/>
    <n v="12"/>
    <n v="495.92"/>
    <n v="4206.84"/>
    <x v="225"/>
    <x v="225"/>
    <s v="Q2"/>
    <x v="8"/>
    <n v="5"/>
  </r>
  <r>
    <x v="226"/>
    <x v="25"/>
    <n v="2026"/>
    <x v="24"/>
    <x v="149"/>
    <x v="0"/>
    <x v="0"/>
    <x v="0"/>
    <x v="0"/>
    <n v="12"/>
    <n v="79.38"/>
    <n v="560.98"/>
    <x v="226"/>
    <x v="226"/>
    <s v="Q4"/>
    <x v="5"/>
    <n v="12"/>
  </r>
  <r>
    <x v="227"/>
    <x v="166"/>
    <n v="2026"/>
    <x v="73"/>
    <x v="150"/>
    <x v="12"/>
    <x v="12"/>
    <x v="5"/>
    <x v="2"/>
    <n v="3"/>
    <n v="121.64"/>
    <n v="293.7"/>
    <x v="227"/>
    <x v="227"/>
    <s v="Q1"/>
    <x v="1"/>
    <n v="1"/>
  </r>
  <r>
    <x v="228"/>
    <x v="167"/>
    <n v="2026"/>
    <x v="54"/>
    <x v="73"/>
    <x v="1"/>
    <x v="1"/>
    <x v="0"/>
    <x v="2"/>
    <n v="4"/>
    <n v="175.82"/>
    <n v="459.99"/>
    <x v="228"/>
    <x v="228"/>
    <s v="Q3"/>
    <x v="9"/>
    <n v="8"/>
  </r>
  <r>
    <x v="229"/>
    <x v="168"/>
    <n v="2026"/>
    <x v="23"/>
    <x v="102"/>
    <x v="23"/>
    <x v="23"/>
    <x v="4"/>
    <x v="2"/>
    <n v="3"/>
    <n v="375.94"/>
    <n v="795.77"/>
    <x v="229"/>
    <x v="229"/>
    <s v="Q4"/>
    <x v="10"/>
    <n v="11"/>
  </r>
  <r>
    <x v="230"/>
    <x v="11"/>
    <n v="2026"/>
    <x v="61"/>
    <x v="39"/>
    <x v="31"/>
    <x v="31"/>
    <x v="3"/>
    <x v="1"/>
    <n v="11"/>
    <n v="286.08"/>
    <n v="2238.17"/>
    <x v="230"/>
    <x v="230"/>
    <s v="Q2"/>
    <x v="8"/>
    <n v="5"/>
  </r>
  <r>
    <x v="231"/>
    <x v="169"/>
    <n v="2026"/>
    <x v="26"/>
    <x v="146"/>
    <x v="17"/>
    <x v="17"/>
    <x v="0"/>
    <x v="1"/>
    <n v="4"/>
    <n v="489.6"/>
    <n v="1139.3800000000001"/>
    <x v="231"/>
    <x v="231"/>
    <s v="Q3"/>
    <x v="9"/>
    <n v="8"/>
  </r>
  <r>
    <x v="232"/>
    <x v="79"/>
    <n v="2026"/>
    <x v="75"/>
    <x v="81"/>
    <x v="13"/>
    <x v="13"/>
    <x v="0"/>
    <x v="3"/>
    <n v="18"/>
    <n v="29.69"/>
    <n v="370.29"/>
    <x v="232"/>
    <x v="232"/>
    <s v="Q4"/>
    <x v="10"/>
    <n v="11"/>
  </r>
  <r>
    <x v="233"/>
    <x v="170"/>
    <n v="2026"/>
    <x v="28"/>
    <x v="151"/>
    <x v="23"/>
    <x v="23"/>
    <x v="4"/>
    <x v="2"/>
    <n v="8"/>
    <n v="38.700000000000003"/>
    <n v="246.85"/>
    <x v="233"/>
    <x v="233"/>
    <s v="Q3"/>
    <x v="9"/>
    <n v="8"/>
  </r>
  <r>
    <x v="234"/>
    <x v="171"/>
    <n v="2026"/>
    <x v="83"/>
    <x v="117"/>
    <x v="7"/>
    <x v="7"/>
    <x v="4"/>
    <x v="0"/>
    <n v="17"/>
    <n v="426.11"/>
    <n v="4745.8500000000004"/>
    <x v="234"/>
    <x v="234"/>
    <s v="Q1"/>
    <x v="6"/>
    <n v="2"/>
  </r>
  <r>
    <x v="235"/>
    <x v="26"/>
    <n v="2026"/>
    <x v="43"/>
    <x v="50"/>
    <x v="48"/>
    <x v="48"/>
    <x v="5"/>
    <x v="3"/>
    <n v="5"/>
    <n v="355.27"/>
    <n v="1123.1300000000001"/>
    <x v="235"/>
    <x v="235"/>
    <s v="Q1"/>
    <x v="7"/>
    <n v="3"/>
  </r>
  <r>
    <x v="236"/>
    <x v="102"/>
    <n v="2026"/>
    <x v="61"/>
    <x v="75"/>
    <x v="8"/>
    <x v="8"/>
    <x v="2"/>
    <x v="1"/>
    <n v="17"/>
    <n v="264.69"/>
    <n v="3079.11"/>
    <x v="236"/>
    <x v="236"/>
    <s v="Q3"/>
    <x v="0"/>
    <n v="7"/>
  </r>
  <r>
    <x v="237"/>
    <x v="172"/>
    <n v="2026"/>
    <x v="76"/>
    <x v="88"/>
    <x v="1"/>
    <x v="1"/>
    <x v="0"/>
    <x v="2"/>
    <n v="11"/>
    <n v="450.42"/>
    <n v="2791.75"/>
    <x v="237"/>
    <x v="237"/>
    <s v="Q1"/>
    <x v="1"/>
    <n v="1"/>
  </r>
  <r>
    <x v="238"/>
    <x v="81"/>
    <n v="2026"/>
    <x v="53"/>
    <x v="125"/>
    <x v="21"/>
    <x v="21"/>
    <x v="4"/>
    <x v="1"/>
    <n v="6"/>
    <n v="426.12"/>
    <n v="2033.39"/>
    <x v="238"/>
    <x v="238"/>
    <s v="Q3"/>
    <x v="9"/>
    <n v="8"/>
  </r>
  <r>
    <x v="239"/>
    <x v="60"/>
    <n v="2026"/>
    <x v="6"/>
    <x v="82"/>
    <x v="20"/>
    <x v="20"/>
    <x v="0"/>
    <x v="0"/>
    <n v="5"/>
    <n v="331.57"/>
    <n v="1108.67"/>
    <x v="239"/>
    <x v="239"/>
    <s v="Q1"/>
    <x v="1"/>
    <n v="1"/>
  </r>
  <r>
    <x v="240"/>
    <x v="65"/>
    <n v="2026"/>
    <x v="18"/>
    <x v="152"/>
    <x v="21"/>
    <x v="21"/>
    <x v="4"/>
    <x v="2"/>
    <n v="10"/>
    <n v="276.63"/>
    <n v="1820.64"/>
    <x v="240"/>
    <x v="240"/>
    <s v="Q3"/>
    <x v="4"/>
    <n v="9"/>
  </r>
  <r>
    <x v="241"/>
    <x v="56"/>
    <n v="2026"/>
    <x v="11"/>
    <x v="55"/>
    <x v="14"/>
    <x v="14"/>
    <x v="1"/>
    <x v="3"/>
    <n v="10"/>
    <n v="378.36"/>
    <n v="2381.84"/>
    <x v="241"/>
    <x v="241"/>
    <s v="Q4"/>
    <x v="10"/>
    <n v="11"/>
  </r>
  <r>
    <x v="242"/>
    <x v="95"/>
    <n v="2026"/>
    <x v="89"/>
    <x v="69"/>
    <x v="18"/>
    <x v="18"/>
    <x v="0"/>
    <x v="2"/>
    <n v="9"/>
    <n v="325.83999999999997"/>
    <n v="1778.77"/>
    <x v="242"/>
    <x v="242"/>
    <s v="Q1"/>
    <x v="1"/>
    <n v="1"/>
  </r>
  <r>
    <x v="243"/>
    <x v="103"/>
    <n v="2026"/>
    <x v="38"/>
    <x v="153"/>
    <x v="36"/>
    <x v="36"/>
    <x v="3"/>
    <x v="0"/>
    <n v="15"/>
    <n v="247.77"/>
    <n v="2386.1999999999998"/>
    <x v="243"/>
    <x v="243"/>
    <s v="Q3"/>
    <x v="4"/>
    <n v="9"/>
  </r>
  <r>
    <x v="244"/>
    <x v="173"/>
    <n v="2026"/>
    <x v="32"/>
    <x v="33"/>
    <x v="37"/>
    <x v="37"/>
    <x v="6"/>
    <x v="0"/>
    <n v="20"/>
    <n v="47.95"/>
    <n v="653.89"/>
    <x v="244"/>
    <x v="244"/>
    <s v="Q2"/>
    <x v="11"/>
    <n v="6"/>
  </r>
  <r>
    <x v="245"/>
    <x v="174"/>
    <n v="2026"/>
    <x v="71"/>
    <x v="154"/>
    <x v="8"/>
    <x v="8"/>
    <x v="2"/>
    <x v="1"/>
    <n v="16"/>
    <n v="273.33"/>
    <n v="3184.32"/>
    <x v="245"/>
    <x v="245"/>
    <s v="Q4"/>
    <x v="10"/>
    <n v="11"/>
  </r>
  <r>
    <x v="246"/>
    <x v="175"/>
    <n v="2026"/>
    <x v="45"/>
    <x v="155"/>
    <x v="29"/>
    <x v="29"/>
    <x v="1"/>
    <x v="1"/>
    <n v="9"/>
    <n v="366.05"/>
    <n v="2168.4"/>
    <x v="246"/>
    <x v="246"/>
    <s v="Q1"/>
    <x v="6"/>
    <n v="2"/>
  </r>
  <r>
    <x v="247"/>
    <x v="124"/>
    <n v="2026"/>
    <x v="8"/>
    <x v="156"/>
    <x v="42"/>
    <x v="42"/>
    <x v="4"/>
    <x v="1"/>
    <n v="20"/>
    <n v="454.62"/>
    <n v="7075.47"/>
    <x v="247"/>
    <x v="247"/>
    <s v="Q2"/>
    <x v="2"/>
    <n v="4"/>
  </r>
  <r>
    <x v="248"/>
    <x v="52"/>
    <n v="2026"/>
    <x v="71"/>
    <x v="157"/>
    <x v="7"/>
    <x v="7"/>
    <x v="4"/>
    <x v="0"/>
    <n v="16"/>
    <n v="82.81"/>
    <n v="830.57"/>
    <x v="248"/>
    <x v="248"/>
    <s v="Q1"/>
    <x v="6"/>
    <n v="2"/>
  </r>
  <r>
    <x v="249"/>
    <x v="100"/>
    <n v="2026"/>
    <x v="69"/>
    <x v="18"/>
    <x v="13"/>
    <x v="13"/>
    <x v="0"/>
    <x v="2"/>
    <n v="9"/>
    <n v="380.67"/>
    <n v="1940.48"/>
    <x v="249"/>
    <x v="249"/>
    <s v="Q3"/>
    <x v="9"/>
    <n v="8"/>
  </r>
  <r>
    <x v="250"/>
    <x v="176"/>
    <n v="2026"/>
    <x v="60"/>
    <x v="101"/>
    <x v="40"/>
    <x v="40"/>
    <x v="0"/>
    <x v="1"/>
    <n v="7"/>
    <n v="298.75"/>
    <n v="1152.0899999999999"/>
    <x v="250"/>
    <x v="250"/>
    <s v="Q3"/>
    <x v="0"/>
    <n v="7"/>
  </r>
  <r>
    <x v="251"/>
    <x v="165"/>
    <n v="2026"/>
    <x v="45"/>
    <x v="158"/>
    <x v="5"/>
    <x v="5"/>
    <x v="3"/>
    <x v="2"/>
    <n v="20"/>
    <n v="286.11"/>
    <n v="3596.9"/>
    <x v="251"/>
    <x v="251"/>
    <s v="Q2"/>
    <x v="8"/>
    <n v="5"/>
  </r>
  <r>
    <x v="252"/>
    <x v="117"/>
    <n v="2026"/>
    <x v="90"/>
    <x v="159"/>
    <x v="40"/>
    <x v="40"/>
    <x v="0"/>
    <x v="1"/>
    <n v="11"/>
    <n v="95.09"/>
    <n v="765.52"/>
    <x v="252"/>
    <x v="252"/>
    <s v="Q1"/>
    <x v="6"/>
    <n v="2"/>
  </r>
  <r>
    <x v="253"/>
    <x v="177"/>
    <n v="2026"/>
    <x v="50"/>
    <x v="78"/>
    <x v="24"/>
    <x v="24"/>
    <x v="0"/>
    <x v="2"/>
    <n v="5"/>
    <n v="328.25"/>
    <n v="952.99"/>
    <x v="253"/>
    <x v="253"/>
    <s v="Q4"/>
    <x v="10"/>
    <n v="11"/>
  </r>
  <r>
    <x v="254"/>
    <x v="178"/>
    <n v="2026"/>
    <x v="1"/>
    <x v="34"/>
    <x v="47"/>
    <x v="47"/>
    <x v="5"/>
    <x v="0"/>
    <n v="10"/>
    <n v="373.45"/>
    <n v="2191.7600000000002"/>
    <x v="254"/>
    <x v="254"/>
    <s v="Q4"/>
    <x v="5"/>
    <n v="12"/>
  </r>
  <r>
    <x v="255"/>
    <x v="179"/>
    <n v="2026"/>
    <x v="68"/>
    <x v="135"/>
    <x v="38"/>
    <x v="38"/>
    <x v="4"/>
    <x v="1"/>
    <n v="8"/>
    <n v="462.85"/>
    <n v="2295.48"/>
    <x v="255"/>
    <x v="255"/>
    <s v="Q3"/>
    <x v="0"/>
    <n v="7"/>
  </r>
  <r>
    <x v="256"/>
    <x v="114"/>
    <n v="2026"/>
    <x v="25"/>
    <x v="97"/>
    <x v="0"/>
    <x v="0"/>
    <x v="0"/>
    <x v="0"/>
    <n v="20"/>
    <n v="453.52"/>
    <n v="6508.34"/>
    <x v="256"/>
    <x v="256"/>
    <s v="Q1"/>
    <x v="1"/>
    <n v="1"/>
  </r>
  <r>
    <x v="257"/>
    <x v="180"/>
    <n v="2026"/>
    <x v="91"/>
    <x v="29"/>
    <x v="45"/>
    <x v="45"/>
    <x v="0"/>
    <x v="0"/>
    <n v="4"/>
    <n v="440.45"/>
    <n v="1165.46"/>
    <x v="257"/>
    <x v="257"/>
    <s v="Q1"/>
    <x v="1"/>
    <n v="1"/>
  </r>
  <r>
    <x v="258"/>
    <x v="181"/>
    <n v="2026"/>
    <x v="36"/>
    <x v="24"/>
    <x v="6"/>
    <x v="6"/>
    <x v="0"/>
    <x v="1"/>
    <n v="10"/>
    <n v="394.46"/>
    <n v="2649.43"/>
    <x v="258"/>
    <x v="258"/>
    <s v="Q1"/>
    <x v="1"/>
    <n v="1"/>
  </r>
  <r>
    <x v="259"/>
    <x v="5"/>
    <n v="2026"/>
    <x v="41"/>
    <x v="103"/>
    <x v="35"/>
    <x v="35"/>
    <x v="1"/>
    <x v="0"/>
    <n v="13"/>
    <n v="241.26"/>
    <n v="2450.42"/>
    <x v="259"/>
    <x v="259"/>
    <s v="Q3"/>
    <x v="4"/>
    <n v="9"/>
  </r>
  <r>
    <x v="260"/>
    <x v="147"/>
    <n v="2026"/>
    <x v="30"/>
    <x v="160"/>
    <x v="44"/>
    <x v="44"/>
    <x v="4"/>
    <x v="0"/>
    <n v="20"/>
    <n v="227.07"/>
    <n v="3051.73"/>
    <x v="260"/>
    <x v="260"/>
    <s v="Q1"/>
    <x v="6"/>
    <n v="2"/>
  </r>
  <r>
    <x v="261"/>
    <x v="123"/>
    <n v="2026"/>
    <x v="19"/>
    <x v="115"/>
    <x v="23"/>
    <x v="23"/>
    <x v="4"/>
    <x v="3"/>
    <n v="7"/>
    <n v="476.38"/>
    <n v="1889.3"/>
    <x v="261"/>
    <x v="261"/>
    <s v="Q1"/>
    <x v="7"/>
    <n v="3"/>
  </r>
  <r>
    <x v="262"/>
    <x v="112"/>
    <n v="2026"/>
    <x v="67"/>
    <x v="108"/>
    <x v="14"/>
    <x v="14"/>
    <x v="1"/>
    <x v="0"/>
    <n v="4"/>
    <n v="289.60000000000002"/>
    <n v="694.47"/>
    <x v="262"/>
    <x v="262"/>
    <s v="Q3"/>
    <x v="9"/>
    <n v="8"/>
  </r>
  <r>
    <x v="263"/>
    <x v="154"/>
    <n v="2026"/>
    <x v="51"/>
    <x v="52"/>
    <x v="48"/>
    <x v="48"/>
    <x v="5"/>
    <x v="3"/>
    <n v="17"/>
    <n v="326.02999999999997"/>
    <n v="4031.23"/>
    <x v="263"/>
    <x v="263"/>
    <s v="Q1"/>
    <x v="6"/>
    <n v="2"/>
  </r>
  <r>
    <x v="264"/>
    <x v="182"/>
    <n v="2026"/>
    <x v="49"/>
    <x v="69"/>
    <x v="46"/>
    <x v="46"/>
    <x v="2"/>
    <x v="3"/>
    <n v="19"/>
    <n v="399.66"/>
    <n v="4928.01"/>
    <x v="264"/>
    <x v="264"/>
    <s v="Q1"/>
    <x v="6"/>
    <n v="2"/>
  </r>
  <r>
    <x v="265"/>
    <x v="32"/>
    <n v="2026"/>
    <x v="19"/>
    <x v="156"/>
    <x v="40"/>
    <x v="40"/>
    <x v="0"/>
    <x v="2"/>
    <n v="14"/>
    <n v="280.11"/>
    <n v="2820.56"/>
    <x v="265"/>
    <x v="265"/>
    <s v="Q2"/>
    <x v="8"/>
    <n v="5"/>
  </r>
  <r>
    <x v="266"/>
    <x v="183"/>
    <n v="2026"/>
    <x v="78"/>
    <x v="69"/>
    <x v="27"/>
    <x v="27"/>
    <x v="3"/>
    <x v="3"/>
    <n v="3"/>
    <n v="435.35"/>
    <n v="988.81"/>
    <x v="266"/>
    <x v="266"/>
    <s v="Q2"/>
    <x v="11"/>
    <n v="6"/>
  </r>
  <r>
    <x v="267"/>
    <x v="184"/>
    <n v="2026"/>
    <x v="2"/>
    <x v="161"/>
    <x v="16"/>
    <x v="16"/>
    <x v="1"/>
    <x v="3"/>
    <n v="12"/>
    <n v="249.41"/>
    <n v="1882.08"/>
    <x v="267"/>
    <x v="267"/>
    <s v="Q2"/>
    <x v="2"/>
    <n v="4"/>
  </r>
  <r>
    <x v="268"/>
    <x v="78"/>
    <n v="2026"/>
    <x v="29"/>
    <x v="24"/>
    <x v="44"/>
    <x v="44"/>
    <x v="4"/>
    <x v="2"/>
    <n v="4"/>
    <n v="309.83999999999997"/>
    <n v="709.3"/>
    <x v="268"/>
    <x v="268"/>
    <s v="Q3"/>
    <x v="9"/>
    <n v="8"/>
  </r>
  <r>
    <x v="269"/>
    <x v="60"/>
    <n v="2026"/>
    <x v="73"/>
    <x v="162"/>
    <x v="11"/>
    <x v="11"/>
    <x v="4"/>
    <x v="1"/>
    <n v="2"/>
    <n v="187.75"/>
    <n v="308.77"/>
    <x v="269"/>
    <x v="269"/>
    <s v="Q1"/>
    <x v="1"/>
    <n v="1"/>
  </r>
  <r>
    <x v="270"/>
    <x v="185"/>
    <n v="2026"/>
    <x v="4"/>
    <x v="43"/>
    <x v="31"/>
    <x v="31"/>
    <x v="3"/>
    <x v="2"/>
    <n v="6"/>
    <n v="253.73"/>
    <n v="853.37"/>
    <x v="270"/>
    <x v="270"/>
    <s v="Q3"/>
    <x v="9"/>
    <n v="8"/>
  </r>
  <r>
    <x v="271"/>
    <x v="122"/>
    <n v="2026"/>
    <x v="3"/>
    <x v="3"/>
    <x v="32"/>
    <x v="32"/>
    <x v="6"/>
    <x v="3"/>
    <n v="12"/>
    <n v="220.09"/>
    <n v="2096.9499999999998"/>
    <x v="271"/>
    <x v="271"/>
    <s v="Q4"/>
    <x v="10"/>
    <n v="11"/>
  </r>
  <r>
    <x v="272"/>
    <x v="186"/>
    <n v="2026"/>
    <x v="1"/>
    <x v="100"/>
    <x v="17"/>
    <x v="17"/>
    <x v="0"/>
    <x v="0"/>
    <n v="17"/>
    <n v="113.1"/>
    <n v="1170.98"/>
    <x v="272"/>
    <x v="272"/>
    <s v="Q4"/>
    <x v="5"/>
    <n v="12"/>
  </r>
  <r>
    <x v="273"/>
    <x v="120"/>
    <n v="2026"/>
    <x v="28"/>
    <x v="126"/>
    <x v="11"/>
    <x v="11"/>
    <x v="4"/>
    <x v="0"/>
    <n v="17"/>
    <n v="90.2"/>
    <n v="1114.5899999999999"/>
    <x v="273"/>
    <x v="273"/>
    <s v="Q4"/>
    <x v="5"/>
    <n v="12"/>
  </r>
  <r>
    <x v="274"/>
    <x v="187"/>
    <n v="2026"/>
    <x v="7"/>
    <x v="110"/>
    <x v="29"/>
    <x v="29"/>
    <x v="1"/>
    <x v="0"/>
    <n v="20"/>
    <n v="255.26"/>
    <n v="3099.87"/>
    <x v="274"/>
    <x v="274"/>
    <s v="Q1"/>
    <x v="7"/>
    <n v="3"/>
  </r>
  <r>
    <x v="275"/>
    <x v="14"/>
    <n v="2026"/>
    <x v="84"/>
    <x v="56"/>
    <x v="24"/>
    <x v="24"/>
    <x v="0"/>
    <x v="3"/>
    <n v="18"/>
    <n v="245.96"/>
    <n v="2545.2199999999998"/>
    <x v="275"/>
    <x v="275"/>
    <s v="Q3"/>
    <x v="0"/>
    <n v="7"/>
  </r>
  <r>
    <x v="276"/>
    <x v="188"/>
    <n v="2026"/>
    <x v="92"/>
    <x v="163"/>
    <x v="35"/>
    <x v="35"/>
    <x v="1"/>
    <x v="1"/>
    <n v="7"/>
    <n v="122.15"/>
    <n v="589.66999999999996"/>
    <x v="276"/>
    <x v="276"/>
    <s v="Q4"/>
    <x v="10"/>
    <n v="11"/>
  </r>
  <r>
    <x v="277"/>
    <x v="120"/>
    <n v="2026"/>
    <x v="92"/>
    <x v="164"/>
    <x v="47"/>
    <x v="47"/>
    <x v="5"/>
    <x v="3"/>
    <n v="9"/>
    <n v="85.13"/>
    <n v="528.9"/>
    <x v="277"/>
    <x v="277"/>
    <s v="Q4"/>
    <x v="5"/>
    <n v="12"/>
  </r>
  <r>
    <x v="278"/>
    <x v="140"/>
    <n v="2026"/>
    <x v="48"/>
    <x v="165"/>
    <x v="23"/>
    <x v="23"/>
    <x v="4"/>
    <x v="2"/>
    <n v="8"/>
    <n v="428.91"/>
    <n v="2342.89"/>
    <x v="278"/>
    <x v="278"/>
    <s v="Q4"/>
    <x v="5"/>
    <n v="12"/>
  </r>
  <r>
    <x v="279"/>
    <x v="174"/>
    <n v="2026"/>
    <x v="58"/>
    <x v="20"/>
    <x v="8"/>
    <x v="8"/>
    <x v="2"/>
    <x v="1"/>
    <n v="10"/>
    <n v="430.8"/>
    <n v="2733.52"/>
    <x v="279"/>
    <x v="279"/>
    <s v="Q4"/>
    <x v="10"/>
    <n v="11"/>
  </r>
  <r>
    <x v="280"/>
    <x v="28"/>
    <n v="2026"/>
    <x v="54"/>
    <x v="166"/>
    <x v="38"/>
    <x v="38"/>
    <x v="4"/>
    <x v="1"/>
    <n v="5"/>
    <n v="141.44"/>
    <n v="389.5"/>
    <x v="280"/>
    <x v="280"/>
    <s v="Q2"/>
    <x v="11"/>
    <n v="6"/>
  </r>
  <r>
    <x v="281"/>
    <x v="163"/>
    <n v="2026"/>
    <x v="51"/>
    <x v="38"/>
    <x v="39"/>
    <x v="39"/>
    <x v="4"/>
    <x v="3"/>
    <n v="3"/>
    <n v="340.16"/>
    <n v="751.38"/>
    <x v="281"/>
    <x v="281"/>
    <s v="Q4"/>
    <x v="5"/>
    <n v="12"/>
  </r>
  <r>
    <x v="282"/>
    <x v="11"/>
    <n v="2026"/>
    <x v="38"/>
    <x v="167"/>
    <x v="37"/>
    <x v="37"/>
    <x v="6"/>
    <x v="3"/>
    <n v="16"/>
    <n v="466.31"/>
    <n v="4242.78"/>
    <x v="282"/>
    <x v="282"/>
    <s v="Q2"/>
    <x v="8"/>
    <n v="5"/>
  </r>
  <r>
    <x v="283"/>
    <x v="189"/>
    <n v="2026"/>
    <x v="61"/>
    <x v="57"/>
    <x v="21"/>
    <x v="21"/>
    <x v="4"/>
    <x v="0"/>
    <n v="8"/>
    <n v="177.66"/>
    <n v="771.7"/>
    <x v="283"/>
    <x v="283"/>
    <s v="Q1"/>
    <x v="6"/>
    <n v="2"/>
  </r>
  <r>
    <x v="284"/>
    <x v="190"/>
    <n v="2026"/>
    <x v="91"/>
    <x v="63"/>
    <x v="27"/>
    <x v="27"/>
    <x v="3"/>
    <x v="0"/>
    <n v="12"/>
    <n v="302.52999999999997"/>
    <n v="2714.93"/>
    <x v="284"/>
    <x v="284"/>
    <s v="Q3"/>
    <x v="4"/>
    <n v="9"/>
  </r>
  <r>
    <x v="285"/>
    <x v="191"/>
    <n v="2026"/>
    <x v="85"/>
    <x v="137"/>
    <x v="18"/>
    <x v="18"/>
    <x v="0"/>
    <x v="0"/>
    <n v="18"/>
    <n v="159.83000000000001"/>
    <n v="2395.36"/>
    <x v="285"/>
    <x v="285"/>
    <s v="Q1"/>
    <x v="7"/>
    <n v="3"/>
  </r>
  <r>
    <x v="286"/>
    <x v="29"/>
    <n v="2026"/>
    <x v="59"/>
    <x v="156"/>
    <x v="21"/>
    <x v="21"/>
    <x v="4"/>
    <x v="1"/>
    <n v="7"/>
    <n v="413.69"/>
    <n v="1970.34"/>
    <x v="286"/>
    <x v="286"/>
    <s v="Q4"/>
    <x v="10"/>
    <n v="11"/>
  </r>
  <r>
    <x v="287"/>
    <x v="192"/>
    <n v="2026"/>
    <x v="61"/>
    <x v="6"/>
    <x v="40"/>
    <x v="40"/>
    <x v="0"/>
    <x v="2"/>
    <n v="20"/>
    <n v="334.19"/>
    <n v="3852.72"/>
    <x v="287"/>
    <x v="287"/>
    <s v="Q4"/>
    <x v="3"/>
    <n v="10"/>
  </r>
  <r>
    <x v="288"/>
    <x v="193"/>
    <n v="2026"/>
    <x v="23"/>
    <x v="33"/>
    <x v="31"/>
    <x v="31"/>
    <x v="3"/>
    <x v="0"/>
    <n v="3"/>
    <n v="391.07"/>
    <n v="934.36"/>
    <x v="288"/>
    <x v="288"/>
    <s v="Q2"/>
    <x v="11"/>
    <n v="6"/>
  </r>
  <r>
    <x v="289"/>
    <x v="136"/>
    <n v="2026"/>
    <x v="51"/>
    <x v="33"/>
    <x v="2"/>
    <x v="2"/>
    <x v="1"/>
    <x v="3"/>
    <n v="19"/>
    <n v="205.8"/>
    <n v="2989.97"/>
    <x v="289"/>
    <x v="289"/>
    <s v="Q1"/>
    <x v="6"/>
    <n v="2"/>
  </r>
  <r>
    <x v="290"/>
    <x v="171"/>
    <n v="2026"/>
    <x v="80"/>
    <x v="47"/>
    <x v="35"/>
    <x v="35"/>
    <x v="1"/>
    <x v="3"/>
    <n v="10"/>
    <n v="369.11"/>
    <n v="2725.92"/>
    <x v="290"/>
    <x v="290"/>
    <s v="Q1"/>
    <x v="6"/>
    <n v="2"/>
  </r>
  <r>
    <x v="291"/>
    <x v="7"/>
    <n v="2026"/>
    <x v="93"/>
    <x v="35"/>
    <x v="41"/>
    <x v="41"/>
    <x v="4"/>
    <x v="3"/>
    <n v="19"/>
    <n v="299.12"/>
    <n v="3492.09"/>
    <x v="291"/>
    <x v="291"/>
    <s v="Q1"/>
    <x v="1"/>
    <n v="1"/>
  </r>
  <r>
    <x v="292"/>
    <x v="194"/>
    <n v="2026"/>
    <x v="14"/>
    <x v="15"/>
    <x v="23"/>
    <x v="23"/>
    <x v="4"/>
    <x v="2"/>
    <n v="7"/>
    <n v="87.34"/>
    <n v="471.19"/>
    <x v="292"/>
    <x v="292"/>
    <s v="Q1"/>
    <x v="1"/>
    <n v="1"/>
  </r>
  <r>
    <x v="293"/>
    <x v="195"/>
    <n v="2026"/>
    <x v="40"/>
    <x v="89"/>
    <x v="29"/>
    <x v="29"/>
    <x v="1"/>
    <x v="1"/>
    <n v="18"/>
    <n v="370.66"/>
    <n v="4797.7299999999996"/>
    <x v="293"/>
    <x v="293"/>
    <s v="Q3"/>
    <x v="4"/>
    <n v="9"/>
  </r>
  <r>
    <x v="294"/>
    <x v="196"/>
    <n v="2026"/>
    <x v="48"/>
    <x v="13"/>
    <x v="39"/>
    <x v="39"/>
    <x v="4"/>
    <x v="2"/>
    <n v="12"/>
    <n v="418.73"/>
    <n v="3148.06"/>
    <x v="294"/>
    <x v="294"/>
    <s v="Q2"/>
    <x v="8"/>
    <n v="5"/>
  </r>
  <r>
    <x v="295"/>
    <x v="142"/>
    <n v="2026"/>
    <x v="81"/>
    <x v="103"/>
    <x v="28"/>
    <x v="28"/>
    <x v="5"/>
    <x v="1"/>
    <n v="13"/>
    <n v="457.43"/>
    <n v="4314.84"/>
    <x v="295"/>
    <x v="295"/>
    <s v="Q4"/>
    <x v="5"/>
    <n v="12"/>
  </r>
  <r>
    <x v="296"/>
    <x v="197"/>
    <n v="2026"/>
    <x v="57"/>
    <x v="168"/>
    <x v="5"/>
    <x v="5"/>
    <x v="3"/>
    <x v="2"/>
    <n v="18"/>
    <n v="382.03"/>
    <n v="4363.03"/>
    <x v="296"/>
    <x v="296"/>
    <s v="Q1"/>
    <x v="1"/>
    <n v="1"/>
  </r>
  <r>
    <x v="297"/>
    <x v="198"/>
    <n v="2026"/>
    <x v="5"/>
    <x v="11"/>
    <x v="49"/>
    <x v="49"/>
    <x v="6"/>
    <x v="0"/>
    <n v="20"/>
    <n v="320.75"/>
    <n v="4451.79"/>
    <x v="297"/>
    <x v="297"/>
    <s v="Q2"/>
    <x v="11"/>
    <n v="6"/>
  </r>
  <r>
    <x v="298"/>
    <x v="99"/>
    <n v="2026"/>
    <x v="35"/>
    <x v="169"/>
    <x v="44"/>
    <x v="44"/>
    <x v="4"/>
    <x v="2"/>
    <n v="17"/>
    <n v="136.94"/>
    <n v="1848.14"/>
    <x v="298"/>
    <x v="298"/>
    <s v="Q1"/>
    <x v="1"/>
    <n v="1"/>
  </r>
  <r>
    <x v="299"/>
    <x v="174"/>
    <n v="2026"/>
    <x v="64"/>
    <x v="128"/>
    <x v="9"/>
    <x v="9"/>
    <x v="0"/>
    <x v="2"/>
    <n v="4"/>
    <n v="414.65"/>
    <n v="1069.78"/>
    <x v="299"/>
    <x v="299"/>
    <s v="Q4"/>
    <x v="10"/>
    <n v="11"/>
  </r>
  <r>
    <x v="300"/>
    <x v="149"/>
    <n v="2026"/>
    <x v="34"/>
    <x v="15"/>
    <x v="33"/>
    <x v="33"/>
    <x v="1"/>
    <x v="1"/>
    <n v="5"/>
    <n v="456.79"/>
    <n v="1831.54"/>
    <x v="300"/>
    <x v="300"/>
    <s v="Q4"/>
    <x v="5"/>
    <n v="12"/>
  </r>
  <r>
    <x v="301"/>
    <x v="86"/>
    <n v="2026"/>
    <x v="40"/>
    <x v="170"/>
    <x v="35"/>
    <x v="35"/>
    <x v="1"/>
    <x v="3"/>
    <n v="6"/>
    <n v="258.42"/>
    <n v="854.97"/>
    <x v="301"/>
    <x v="301"/>
    <s v="Q2"/>
    <x v="2"/>
    <n v="4"/>
  </r>
  <r>
    <x v="302"/>
    <x v="189"/>
    <n v="2026"/>
    <x v="71"/>
    <x v="171"/>
    <x v="29"/>
    <x v="29"/>
    <x v="1"/>
    <x v="1"/>
    <n v="4"/>
    <n v="395.98"/>
    <n v="1183.24"/>
    <x v="302"/>
    <x v="302"/>
    <s v="Q1"/>
    <x v="6"/>
    <n v="2"/>
  </r>
  <r>
    <x v="303"/>
    <x v="19"/>
    <n v="2026"/>
    <x v="44"/>
    <x v="36"/>
    <x v="43"/>
    <x v="43"/>
    <x v="6"/>
    <x v="2"/>
    <n v="7"/>
    <n v="71.67"/>
    <n v="406.51"/>
    <x v="303"/>
    <x v="303"/>
    <s v="Q3"/>
    <x v="9"/>
    <n v="8"/>
  </r>
  <r>
    <x v="304"/>
    <x v="43"/>
    <n v="2026"/>
    <x v="34"/>
    <x v="42"/>
    <x v="46"/>
    <x v="46"/>
    <x v="2"/>
    <x v="3"/>
    <n v="5"/>
    <n v="51.84"/>
    <n v="162.15"/>
    <x v="304"/>
    <x v="304"/>
    <s v="Q2"/>
    <x v="8"/>
    <n v="5"/>
  </r>
  <r>
    <x v="305"/>
    <x v="199"/>
    <n v="2026"/>
    <x v="31"/>
    <x v="172"/>
    <x v="27"/>
    <x v="27"/>
    <x v="3"/>
    <x v="3"/>
    <n v="7"/>
    <n v="30.89"/>
    <n v="143.11000000000001"/>
    <x v="305"/>
    <x v="305"/>
    <s v="Q3"/>
    <x v="0"/>
    <n v="7"/>
  </r>
  <r>
    <x v="306"/>
    <x v="93"/>
    <n v="2026"/>
    <x v="80"/>
    <x v="92"/>
    <x v="20"/>
    <x v="20"/>
    <x v="0"/>
    <x v="1"/>
    <n v="11"/>
    <n v="451.43"/>
    <n v="3179.85"/>
    <x v="306"/>
    <x v="306"/>
    <s v="Q2"/>
    <x v="2"/>
    <n v="4"/>
  </r>
  <r>
    <x v="307"/>
    <x v="52"/>
    <n v="2026"/>
    <x v="33"/>
    <x v="64"/>
    <x v="22"/>
    <x v="22"/>
    <x v="3"/>
    <x v="1"/>
    <n v="11"/>
    <n v="201.22"/>
    <n v="1682.68"/>
    <x v="307"/>
    <x v="307"/>
    <s v="Q1"/>
    <x v="6"/>
    <n v="2"/>
  </r>
  <r>
    <x v="308"/>
    <x v="200"/>
    <n v="2026"/>
    <x v="56"/>
    <x v="133"/>
    <x v="20"/>
    <x v="20"/>
    <x v="0"/>
    <x v="1"/>
    <n v="2"/>
    <n v="216"/>
    <n v="240.41"/>
    <x v="308"/>
    <x v="308"/>
    <s v="Q3"/>
    <x v="0"/>
    <n v="7"/>
  </r>
  <r>
    <x v="309"/>
    <x v="132"/>
    <n v="2026"/>
    <x v="49"/>
    <x v="83"/>
    <x v="25"/>
    <x v="25"/>
    <x v="0"/>
    <x v="2"/>
    <n v="9"/>
    <n v="424.67"/>
    <n v="2260.39"/>
    <x v="309"/>
    <x v="309"/>
    <s v="Q3"/>
    <x v="0"/>
    <n v="7"/>
  </r>
  <r>
    <x v="310"/>
    <x v="201"/>
    <n v="2026"/>
    <x v="94"/>
    <x v="135"/>
    <x v="19"/>
    <x v="19"/>
    <x v="5"/>
    <x v="2"/>
    <n v="9"/>
    <n v="417.78"/>
    <n v="2178.06"/>
    <x v="310"/>
    <x v="310"/>
    <s v="Q3"/>
    <x v="0"/>
    <n v="7"/>
  </r>
  <r>
    <x v="311"/>
    <x v="128"/>
    <n v="2026"/>
    <x v="5"/>
    <x v="128"/>
    <x v="10"/>
    <x v="10"/>
    <x v="1"/>
    <x v="0"/>
    <n v="3"/>
    <n v="58.51"/>
    <n v="126.1"/>
    <x v="311"/>
    <x v="311"/>
    <s v="Q2"/>
    <x v="11"/>
    <n v="6"/>
  </r>
  <r>
    <x v="312"/>
    <x v="202"/>
    <n v="2026"/>
    <x v="31"/>
    <x v="99"/>
    <x v="10"/>
    <x v="10"/>
    <x v="1"/>
    <x v="2"/>
    <n v="9"/>
    <n v="209.61"/>
    <n v="1224.8599999999999"/>
    <x v="312"/>
    <x v="312"/>
    <s v="Q3"/>
    <x v="0"/>
    <n v="7"/>
  </r>
  <r>
    <x v="313"/>
    <x v="203"/>
    <n v="2026"/>
    <x v="1"/>
    <x v="173"/>
    <x v="35"/>
    <x v="35"/>
    <x v="1"/>
    <x v="0"/>
    <n v="18"/>
    <n v="438.68"/>
    <n v="5201"/>
    <x v="313"/>
    <x v="313"/>
    <s v="Q2"/>
    <x v="8"/>
    <n v="5"/>
  </r>
  <r>
    <x v="314"/>
    <x v="132"/>
    <n v="2026"/>
    <x v="73"/>
    <x v="169"/>
    <x v="37"/>
    <x v="37"/>
    <x v="6"/>
    <x v="1"/>
    <n v="15"/>
    <n v="130.05000000000001"/>
    <n v="1188.31"/>
    <x v="314"/>
    <x v="314"/>
    <s v="Q3"/>
    <x v="0"/>
    <n v="7"/>
  </r>
  <r>
    <x v="315"/>
    <x v="185"/>
    <n v="2026"/>
    <x v="45"/>
    <x v="152"/>
    <x v="14"/>
    <x v="14"/>
    <x v="1"/>
    <x v="2"/>
    <n v="1"/>
    <n v="437.87"/>
    <n v="279.17"/>
    <x v="315"/>
    <x v="315"/>
    <s v="Q3"/>
    <x v="9"/>
    <n v="8"/>
  </r>
  <r>
    <x v="316"/>
    <x v="19"/>
    <n v="2026"/>
    <x v="23"/>
    <x v="105"/>
    <x v="6"/>
    <x v="6"/>
    <x v="0"/>
    <x v="0"/>
    <n v="1"/>
    <n v="294.76"/>
    <n v="220.96"/>
    <x v="316"/>
    <x v="316"/>
    <s v="Q3"/>
    <x v="9"/>
    <n v="8"/>
  </r>
  <r>
    <x v="317"/>
    <x v="11"/>
    <n v="2026"/>
    <x v="84"/>
    <x v="159"/>
    <x v="39"/>
    <x v="39"/>
    <x v="4"/>
    <x v="0"/>
    <n v="4"/>
    <n v="120.81"/>
    <n v="258.5"/>
    <x v="317"/>
    <x v="317"/>
    <s v="Q2"/>
    <x v="8"/>
    <n v="5"/>
  </r>
  <r>
    <x v="318"/>
    <x v="63"/>
    <n v="2026"/>
    <x v="86"/>
    <x v="129"/>
    <x v="6"/>
    <x v="6"/>
    <x v="0"/>
    <x v="2"/>
    <n v="16"/>
    <n v="260.06"/>
    <n v="2550.31"/>
    <x v="318"/>
    <x v="318"/>
    <s v="Q3"/>
    <x v="4"/>
    <n v="9"/>
  </r>
  <r>
    <x v="319"/>
    <x v="64"/>
    <n v="2026"/>
    <x v="22"/>
    <x v="61"/>
    <x v="24"/>
    <x v="24"/>
    <x v="0"/>
    <x v="3"/>
    <n v="20"/>
    <n v="302.88"/>
    <n v="4212.5200000000004"/>
    <x v="319"/>
    <x v="319"/>
    <s v="Q2"/>
    <x v="2"/>
    <n v="4"/>
  </r>
  <r>
    <x v="320"/>
    <x v="70"/>
    <n v="2026"/>
    <x v="89"/>
    <x v="131"/>
    <x v="25"/>
    <x v="25"/>
    <x v="0"/>
    <x v="1"/>
    <n v="11"/>
    <n v="368.9"/>
    <n v="2709.36"/>
    <x v="320"/>
    <x v="320"/>
    <s v="Q4"/>
    <x v="5"/>
    <n v="12"/>
  </r>
  <r>
    <x v="321"/>
    <x v="50"/>
    <n v="2026"/>
    <x v="26"/>
    <x v="174"/>
    <x v="25"/>
    <x v="25"/>
    <x v="0"/>
    <x v="0"/>
    <n v="12"/>
    <n v="115.44"/>
    <n v="1003.02"/>
    <x v="321"/>
    <x v="321"/>
    <s v="Q4"/>
    <x v="5"/>
    <n v="12"/>
  </r>
  <r>
    <x v="322"/>
    <x v="204"/>
    <n v="2026"/>
    <x v="20"/>
    <x v="120"/>
    <x v="35"/>
    <x v="35"/>
    <x v="1"/>
    <x v="3"/>
    <n v="6"/>
    <n v="349.4"/>
    <n v="1226.68"/>
    <x v="322"/>
    <x v="322"/>
    <s v="Q4"/>
    <x v="3"/>
    <n v="10"/>
  </r>
  <r>
    <x v="323"/>
    <x v="205"/>
    <n v="2026"/>
    <x v="94"/>
    <x v="56"/>
    <x v="49"/>
    <x v="49"/>
    <x v="6"/>
    <x v="2"/>
    <n v="3"/>
    <n v="457.27"/>
    <n v="894.8"/>
    <x v="323"/>
    <x v="323"/>
    <s v="Q2"/>
    <x v="8"/>
    <n v="5"/>
  </r>
  <r>
    <x v="324"/>
    <x v="61"/>
    <n v="2026"/>
    <x v="24"/>
    <x v="175"/>
    <x v="31"/>
    <x v="31"/>
    <x v="3"/>
    <x v="0"/>
    <n v="17"/>
    <n v="359"/>
    <n v="3402.63"/>
    <x v="324"/>
    <x v="324"/>
    <s v="Q4"/>
    <x v="5"/>
    <n v="12"/>
  </r>
  <r>
    <x v="325"/>
    <x v="206"/>
    <n v="2026"/>
    <x v="92"/>
    <x v="123"/>
    <x v="21"/>
    <x v="21"/>
    <x v="4"/>
    <x v="2"/>
    <n v="10"/>
    <n v="230.58"/>
    <n v="1543.13"/>
    <x v="325"/>
    <x v="325"/>
    <s v="Q3"/>
    <x v="4"/>
    <n v="9"/>
  </r>
  <r>
    <x v="326"/>
    <x v="207"/>
    <n v="2026"/>
    <x v="33"/>
    <x v="176"/>
    <x v="15"/>
    <x v="15"/>
    <x v="2"/>
    <x v="0"/>
    <n v="16"/>
    <n v="44.96"/>
    <n v="549.46"/>
    <x v="326"/>
    <x v="326"/>
    <s v="Q1"/>
    <x v="1"/>
    <n v="1"/>
  </r>
  <r>
    <x v="327"/>
    <x v="60"/>
    <n v="2026"/>
    <x v="14"/>
    <x v="69"/>
    <x v="48"/>
    <x v="48"/>
    <x v="5"/>
    <x v="3"/>
    <n v="18"/>
    <n v="489.6"/>
    <n v="6403.04"/>
    <x v="327"/>
    <x v="327"/>
    <s v="Q1"/>
    <x v="1"/>
    <n v="1"/>
  </r>
  <r>
    <x v="328"/>
    <x v="208"/>
    <n v="2026"/>
    <x v="84"/>
    <x v="177"/>
    <x v="13"/>
    <x v="13"/>
    <x v="0"/>
    <x v="1"/>
    <n v="6"/>
    <n v="260.3"/>
    <n v="958.79"/>
    <x v="328"/>
    <x v="328"/>
    <s v="Q2"/>
    <x v="8"/>
    <n v="5"/>
  </r>
  <r>
    <x v="329"/>
    <x v="209"/>
    <n v="2026"/>
    <x v="46"/>
    <x v="178"/>
    <x v="20"/>
    <x v="20"/>
    <x v="0"/>
    <x v="3"/>
    <n v="9"/>
    <n v="472.84"/>
    <n v="3615.86"/>
    <x v="329"/>
    <x v="329"/>
    <s v="Q4"/>
    <x v="10"/>
    <n v="11"/>
  </r>
  <r>
    <x v="330"/>
    <x v="210"/>
    <n v="2026"/>
    <x v="55"/>
    <x v="32"/>
    <x v="10"/>
    <x v="10"/>
    <x v="1"/>
    <x v="3"/>
    <n v="17"/>
    <n v="75.47"/>
    <n v="841.3"/>
    <x v="330"/>
    <x v="330"/>
    <s v="Q2"/>
    <x v="11"/>
    <n v="6"/>
  </r>
  <r>
    <x v="331"/>
    <x v="96"/>
    <n v="2026"/>
    <x v="40"/>
    <x v="25"/>
    <x v="4"/>
    <x v="4"/>
    <x v="3"/>
    <x v="3"/>
    <n v="6"/>
    <n v="397.6"/>
    <n v="1332.3"/>
    <x v="331"/>
    <x v="331"/>
    <s v="Q2"/>
    <x v="8"/>
    <n v="5"/>
  </r>
  <r>
    <x v="332"/>
    <x v="211"/>
    <n v="2026"/>
    <x v="94"/>
    <x v="41"/>
    <x v="38"/>
    <x v="38"/>
    <x v="4"/>
    <x v="1"/>
    <n v="10"/>
    <n v="175.82"/>
    <n v="1187.96"/>
    <x v="332"/>
    <x v="332"/>
    <s v="Q4"/>
    <x v="5"/>
    <n v="12"/>
  </r>
  <r>
    <x v="333"/>
    <x v="48"/>
    <n v="2026"/>
    <x v="34"/>
    <x v="18"/>
    <x v="7"/>
    <x v="7"/>
    <x v="4"/>
    <x v="0"/>
    <n v="14"/>
    <n v="139.07"/>
    <n v="1287.98"/>
    <x v="333"/>
    <x v="333"/>
    <s v="Q2"/>
    <x v="11"/>
    <n v="6"/>
  </r>
  <r>
    <x v="334"/>
    <x v="169"/>
    <n v="2026"/>
    <x v="85"/>
    <x v="26"/>
    <x v="46"/>
    <x v="46"/>
    <x v="2"/>
    <x v="0"/>
    <n v="3"/>
    <n v="146.63"/>
    <n v="297.39"/>
    <x v="334"/>
    <x v="334"/>
    <s v="Q3"/>
    <x v="9"/>
    <n v="8"/>
  </r>
  <r>
    <x v="335"/>
    <x v="212"/>
    <n v="2026"/>
    <x v="78"/>
    <x v="128"/>
    <x v="24"/>
    <x v="24"/>
    <x v="0"/>
    <x v="3"/>
    <n v="13"/>
    <n v="359.21"/>
    <n v="2853.15"/>
    <x v="335"/>
    <x v="335"/>
    <s v="Q4"/>
    <x v="5"/>
    <n v="12"/>
  </r>
  <r>
    <x v="336"/>
    <x v="9"/>
    <n v="2026"/>
    <x v="86"/>
    <x v="172"/>
    <x v="25"/>
    <x v="25"/>
    <x v="0"/>
    <x v="3"/>
    <n v="10"/>
    <n v="480.68"/>
    <n v="3956.1"/>
    <x v="336"/>
    <x v="336"/>
    <s v="Q1"/>
    <x v="6"/>
    <n v="2"/>
  </r>
  <r>
    <x v="337"/>
    <x v="181"/>
    <n v="2026"/>
    <x v="40"/>
    <x v="179"/>
    <x v="7"/>
    <x v="7"/>
    <x v="4"/>
    <x v="3"/>
    <n v="16"/>
    <n v="170.41"/>
    <n v="1769"/>
    <x v="337"/>
    <x v="337"/>
    <s v="Q1"/>
    <x v="1"/>
    <n v="1"/>
  </r>
  <r>
    <x v="338"/>
    <x v="213"/>
    <n v="2026"/>
    <x v="14"/>
    <x v="180"/>
    <x v="28"/>
    <x v="28"/>
    <x v="5"/>
    <x v="3"/>
    <n v="15"/>
    <n v="391.6"/>
    <n v="4234.84"/>
    <x v="338"/>
    <x v="338"/>
    <s v="Q4"/>
    <x v="10"/>
    <n v="11"/>
  </r>
  <r>
    <x v="339"/>
    <x v="23"/>
    <n v="2026"/>
    <x v="57"/>
    <x v="181"/>
    <x v="0"/>
    <x v="0"/>
    <x v="0"/>
    <x v="0"/>
    <n v="18"/>
    <n v="231.04"/>
    <n v="3119.07"/>
    <x v="339"/>
    <x v="339"/>
    <s v="Q2"/>
    <x v="2"/>
    <n v="4"/>
  </r>
  <r>
    <x v="340"/>
    <x v="26"/>
    <n v="2026"/>
    <x v="53"/>
    <x v="14"/>
    <x v="15"/>
    <x v="15"/>
    <x v="2"/>
    <x v="0"/>
    <n v="11"/>
    <n v="235.87"/>
    <n v="1749.93"/>
    <x v="340"/>
    <x v="340"/>
    <s v="Q1"/>
    <x v="7"/>
    <n v="3"/>
  </r>
  <r>
    <x v="341"/>
    <x v="214"/>
    <n v="2026"/>
    <x v="11"/>
    <x v="163"/>
    <x v="36"/>
    <x v="36"/>
    <x v="3"/>
    <x v="1"/>
    <n v="15"/>
    <n v="256.43"/>
    <n v="3201.67"/>
    <x v="341"/>
    <x v="341"/>
    <s v="Q3"/>
    <x v="9"/>
    <n v="8"/>
  </r>
  <r>
    <x v="342"/>
    <x v="124"/>
    <n v="2026"/>
    <x v="27"/>
    <x v="182"/>
    <x v="14"/>
    <x v="14"/>
    <x v="1"/>
    <x v="0"/>
    <n v="17"/>
    <n v="457.85"/>
    <n v="5670.66"/>
    <x v="342"/>
    <x v="342"/>
    <s v="Q2"/>
    <x v="2"/>
    <n v="4"/>
  </r>
  <r>
    <x v="343"/>
    <x v="175"/>
    <n v="2026"/>
    <x v="95"/>
    <x v="20"/>
    <x v="38"/>
    <x v="38"/>
    <x v="4"/>
    <x v="3"/>
    <n v="1"/>
    <n v="272.36"/>
    <n v="157.91"/>
    <x v="343"/>
    <x v="343"/>
    <s v="Q1"/>
    <x v="6"/>
    <n v="2"/>
  </r>
  <r>
    <x v="344"/>
    <x v="63"/>
    <n v="2026"/>
    <x v="42"/>
    <x v="101"/>
    <x v="41"/>
    <x v="41"/>
    <x v="4"/>
    <x v="2"/>
    <n v="1"/>
    <n v="178.16"/>
    <n v="96.75"/>
    <x v="344"/>
    <x v="344"/>
    <s v="Q3"/>
    <x v="4"/>
    <n v="9"/>
  </r>
  <r>
    <x v="345"/>
    <x v="3"/>
    <n v="2026"/>
    <x v="27"/>
    <x v="112"/>
    <x v="46"/>
    <x v="46"/>
    <x v="2"/>
    <x v="0"/>
    <n v="13"/>
    <n v="191.28"/>
    <n v="1634.68"/>
    <x v="345"/>
    <x v="345"/>
    <s v="Q2"/>
    <x v="2"/>
    <n v="4"/>
  </r>
  <r>
    <x v="346"/>
    <x v="96"/>
    <n v="2026"/>
    <x v="10"/>
    <x v="158"/>
    <x v="3"/>
    <x v="3"/>
    <x v="2"/>
    <x v="2"/>
    <n v="8"/>
    <n v="293.33999999999997"/>
    <n v="1791.73"/>
    <x v="346"/>
    <x v="346"/>
    <s v="Q2"/>
    <x v="8"/>
    <n v="5"/>
  </r>
  <r>
    <x v="347"/>
    <x v="144"/>
    <n v="2026"/>
    <x v="78"/>
    <x v="61"/>
    <x v="47"/>
    <x v="47"/>
    <x v="5"/>
    <x v="1"/>
    <n v="18"/>
    <n v="380.07"/>
    <n v="4777.1000000000004"/>
    <x v="347"/>
    <x v="347"/>
    <s v="Q2"/>
    <x v="8"/>
    <n v="5"/>
  </r>
  <r>
    <x v="348"/>
    <x v="178"/>
    <n v="2026"/>
    <x v="67"/>
    <x v="183"/>
    <x v="6"/>
    <x v="6"/>
    <x v="0"/>
    <x v="0"/>
    <n v="6"/>
    <n v="81.86"/>
    <n v="306.73"/>
    <x v="348"/>
    <x v="348"/>
    <s v="Q4"/>
    <x v="5"/>
    <n v="12"/>
  </r>
  <r>
    <x v="349"/>
    <x v="156"/>
    <n v="2026"/>
    <x v="39"/>
    <x v="108"/>
    <x v="0"/>
    <x v="0"/>
    <x v="0"/>
    <x v="2"/>
    <n v="15"/>
    <n v="177.75"/>
    <n v="1769.54"/>
    <x v="349"/>
    <x v="349"/>
    <s v="Q4"/>
    <x v="10"/>
    <n v="11"/>
  </r>
  <r>
    <x v="350"/>
    <x v="202"/>
    <n v="2026"/>
    <x v="74"/>
    <x v="67"/>
    <x v="33"/>
    <x v="33"/>
    <x v="1"/>
    <x v="3"/>
    <n v="14"/>
    <n v="468.71"/>
    <n v="4203.43"/>
    <x v="350"/>
    <x v="350"/>
    <s v="Q3"/>
    <x v="0"/>
    <n v="7"/>
  </r>
  <r>
    <x v="351"/>
    <x v="4"/>
    <n v="2026"/>
    <x v="91"/>
    <x v="114"/>
    <x v="41"/>
    <x v="41"/>
    <x v="4"/>
    <x v="3"/>
    <n v="3"/>
    <n v="486.92"/>
    <n v="977.67"/>
    <x v="351"/>
    <x v="351"/>
    <s v="Q4"/>
    <x v="3"/>
    <n v="10"/>
  </r>
  <r>
    <x v="352"/>
    <x v="215"/>
    <n v="2026"/>
    <x v="39"/>
    <x v="19"/>
    <x v="28"/>
    <x v="28"/>
    <x v="5"/>
    <x v="2"/>
    <n v="3"/>
    <n v="262.91000000000003"/>
    <n v="448.83"/>
    <x v="352"/>
    <x v="352"/>
    <s v="Q2"/>
    <x v="8"/>
    <n v="5"/>
  </r>
  <r>
    <x v="353"/>
    <x v="216"/>
    <n v="2026"/>
    <x v="87"/>
    <x v="184"/>
    <x v="35"/>
    <x v="35"/>
    <x v="1"/>
    <x v="3"/>
    <n v="9"/>
    <n v="275.76"/>
    <n v="1425.27"/>
    <x v="353"/>
    <x v="353"/>
    <s v="Q1"/>
    <x v="7"/>
    <n v="3"/>
  </r>
  <r>
    <x v="354"/>
    <x v="197"/>
    <n v="2026"/>
    <x v="44"/>
    <x v="178"/>
    <x v="36"/>
    <x v="36"/>
    <x v="3"/>
    <x v="3"/>
    <n v="20"/>
    <n v="264.44"/>
    <n v="3788.33"/>
    <x v="354"/>
    <x v="354"/>
    <s v="Q1"/>
    <x v="1"/>
    <n v="1"/>
  </r>
  <r>
    <x v="355"/>
    <x v="90"/>
    <n v="2026"/>
    <x v="92"/>
    <x v="115"/>
    <x v="17"/>
    <x v="17"/>
    <x v="0"/>
    <x v="1"/>
    <n v="13"/>
    <n v="146.93"/>
    <n v="1117.3"/>
    <x v="355"/>
    <x v="355"/>
    <s v="Q1"/>
    <x v="1"/>
    <n v="1"/>
  </r>
  <r>
    <x v="356"/>
    <x v="190"/>
    <n v="2026"/>
    <x v="4"/>
    <x v="71"/>
    <x v="35"/>
    <x v="35"/>
    <x v="1"/>
    <x v="2"/>
    <n v="7"/>
    <n v="250.67"/>
    <n v="1022.28"/>
    <x v="356"/>
    <x v="356"/>
    <s v="Q3"/>
    <x v="4"/>
    <n v="9"/>
  </r>
  <r>
    <x v="357"/>
    <x v="183"/>
    <n v="2026"/>
    <x v="94"/>
    <x v="153"/>
    <x v="3"/>
    <x v="3"/>
    <x v="2"/>
    <x v="2"/>
    <n v="8"/>
    <n v="137.77000000000001"/>
    <n v="865.42"/>
    <x v="357"/>
    <x v="357"/>
    <s v="Q2"/>
    <x v="11"/>
    <n v="6"/>
  </r>
  <r>
    <x v="358"/>
    <x v="33"/>
    <n v="2026"/>
    <x v="31"/>
    <x v="34"/>
    <x v="5"/>
    <x v="5"/>
    <x v="3"/>
    <x v="2"/>
    <n v="17"/>
    <n v="227.68"/>
    <n v="2534.66"/>
    <x v="358"/>
    <x v="358"/>
    <s v="Q3"/>
    <x v="9"/>
    <n v="8"/>
  </r>
  <r>
    <x v="359"/>
    <x v="217"/>
    <n v="2026"/>
    <x v="76"/>
    <x v="103"/>
    <x v="38"/>
    <x v="38"/>
    <x v="4"/>
    <x v="1"/>
    <n v="14"/>
    <n v="225.63"/>
    <n v="2276.58"/>
    <x v="359"/>
    <x v="359"/>
    <s v="Q4"/>
    <x v="10"/>
    <n v="11"/>
  </r>
  <r>
    <x v="360"/>
    <x v="171"/>
    <n v="2026"/>
    <x v="24"/>
    <x v="47"/>
    <x v="24"/>
    <x v="24"/>
    <x v="0"/>
    <x v="2"/>
    <n v="10"/>
    <n v="117.79"/>
    <n v="835.09"/>
    <x v="360"/>
    <x v="360"/>
    <s v="Q1"/>
    <x v="6"/>
    <n v="2"/>
  </r>
  <r>
    <x v="361"/>
    <x v="218"/>
    <n v="2026"/>
    <x v="70"/>
    <x v="29"/>
    <x v="27"/>
    <x v="27"/>
    <x v="3"/>
    <x v="3"/>
    <n v="20"/>
    <n v="461.39"/>
    <n v="6447.22"/>
    <x v="361"/>
    <x v="361"/>
    <s v="Q2"/>
    <x v="8"/>
    <n v="5"/>
  </r>
  <r>
    <x v="362"/>
    <x v="83"/>
    <n v="2026"/>
    <x v="32"/>
    <x v="109"/>
    <x v="30"/>
    <x v="30"/>
    <x v="1"/>
    <x v="2"/>
    <n v="14"/>
    <n v="397.58"/>
    <n v="4332.5600000000004"/>
    <x v="362"/>
    <x v="362"/>
    <s v="Q2"/>
    <x v="8"/>
    <n v="5"/>
  </r>
  <r>
    <x v="363"/>
    <x v="116"/>
    <n v="2026"/>
    <x v="20"/>
    <x v="66"/>
    <x v="36"/>
    <x v="36"/>
    <x v="3"/>
    <x v="0"/>
    <n v="20"/>
    <n v="476.7"/>
    <n v="6104.14"/>
    <x v="363"/>
    <x v="363"/>
    <s v="Q2"/>
    <x v="2"/>
    <n v="4"/>
  </r>
  <r>
    <x v="364"/>
    <x v="7"/>
    <n v="2026"/>
    <x v="73"/>
    <x v="185"/>
    <x v="7"/>
    <x v="7"/>
    <x v="4"/>
    <x v="1"/>
    <n v="5"/>
    <n v="381.24"/>
    <n v="1513.89"/>
    <x v="364"/>
    <x v="364"/>
    <s v="Q1"/>
    <x v="1"/>
    <n v="1"/>
  </r>
  <r>
    <x v="365"/>
    <x v="203"/>
    <n v="2026"/>
    <x v="96"/>
    <x v="20"/>
    <x v="25"/>
    <x v="25"/>
    <x v="0"/>
    <x v="3"/>
    <n v="1"/>
    <n v="67.150000000000006"/>
    <n v="39.19"/>
    <x v="365"/>
    <x v="365"/>
    <s v="Q2"/>
    <x v="8"/>
    <n v="5"/>
  </r>
  <r>
    <x v="366"/>
    <x v="62"/>
    <n v="2026"/>
    <x v="5"/>
    <x v="2"/>
    <x v="24"/>
    <x v="24"/>
    <x v="0"/>
    <x v="0"/>
    <n v="4"/>
    <n v="160.66999999999999"/>
    <n v="492.91"/>
    <x v="366"/>
    <x v="366"/>
    <s v="Q3"/>
    <x v="0"/>
    <n v="7"/>
  </r>
  <r>
    <x v="367"/>
    <x v="114"/>
    <n v="2026"/>
    <x v="35"/>
    <x v="186"/>
    <x v="0"/>
    <x v="0"/>
    <x v="0"/>
    <x v="1"/>
    <n v="14"/>
    <n v="472.01"/>
    <n v="4733.74"/>
    <x v="367"/>
    <x v="367"/>
    <s v="Q1"/>
    <x v="1"/>
    <n v="1"/>
  </r>
  <r>
    <x v="368"/>
    <x v="219"/>
    <n v="2026"/>
    <x v="56"/>
    <x v="51"/>
    <x v="11"/>
    <x v="11"/>
    <x v="4"/>
    <x v="1"/>
    <n v="12"/>
    <n v="44.17"/>
    <n v="390.82"/>
    <x v="368"/>
    <x v="368"/>
    <s v="Q4"/>
    <x v="3"/>
    <n v="10"/>
  </r>
  <r>
    <x v="369"/>
    <x v="220"/>
    <n v="2026"/>
    <x v="60"/>
    <x v="161"/>
    <x v="16"/>
    <x v="16"/>
    <x v="1"/>
    <x v="1"/>
    <n v="19"/>
    <n v="239.14"/>
    <n v="3257.32"/>
    <x v="369"/>
    <x v="369"/>
    <s v="Q2"/>
    <x v="11"/>
    <n v="6"/>
  </r>
  <r>
    <x v="370"/>
    <x v="9"/>
    <n v="2026"/>
    <x v="1"/>
    <x v="172"/>
    <x v="0"/>
    <x v="0"/>
    <x v="0"/>
    <x v="0"/>
    <n v="14"/>
    <n v="87.8"/>
    <n v="814.17"/>
    <x v="370"/>
    <x v="370"/>
    <s v="Q1"/>
    <x v="6"/>
    <n v="2"/>
  </r>
  <r>
    <x v="371"/>
    <x v="48"/>
    <n v="2026"/>
    <x v="26"/>
    <x v="140"/>
    <x v="40"/>
    <x v="40"/>
    <x v="0"/>
    <x v="2"/>
    <n v="7"/>
    <n v="48.79"/>
    <n v="226"/>
    <x v="371"/>
    <x v="371"/>
    <s v="Q2"/>
    <x v="11"/>
    <n v="6"/>
  </r>
  <r>
    <x v="372"/>
    <x v="221"/>
    <n v="2026"/>
    <x v="96"/>
    <x v="83"/>
    <x v="34"/>
    <x v="34"/>
    <x v="3"/>
    <x v="0"/>
    <n v="13"/>
    <n v="108.9"/>
    <n v="980.69"/>
    <x v="372"/>
    <x v="372"/>
    <s v="Q4"/>
    <x v="5"/>
    <n v="12"/>
  </r>
  <r>
    <x v="373"/>
    <x v="215"/>
    <n v="2026"/>
    <x v="36"/>
    <x v="187"/>
    <x v="22"/>
    <x v="22"/>
    <x v="3"/>
    <x v="0"/>
    <n v="12"/>
    <n v="322.32"/>
    <n v="2733.81"/>
    <x v="373"/>
    <x v="373"/>
    <s v="Q2"/>
    <x v="8"/>
    <n v="5"/>
  </r>
  <r>
    <x v="374"/>
    <x v="222"/>
    <n v="2026"/>
    <x v="70"/>
    <x v="188"/>
    <x v="14"/>
    <x v="14"/>
    <x v="1"/>
    <x v="2"/>
    <n v="9"/>
    <n v="444.4"/>
    <n v="2827.71"/>
    <x v="374"/>
    <x v="374"/>
    <s v="Q2"/>
    <x v="2"/>
    <n v="4"/>
  </r>
  <r>
    <x v="375"/>
    <x v="179"/>
    <n v="2026"/>
    <x v="4"/>
    <x v="19"/>
    <x v="19"/>
    <x v="19"/>
    <x v="5"/>
    <x v="3"/>
    <n v="18"/>
    <n v="392.96"/>
    <n v="4833.18"/>
    <x v="375"/>
    <x v="375"/>
    <s v="Q3"/>
    <x v="0"/>
    <n v="7"/>
  </r>
  <r>
    <x v="376"/>
    <x v="121"/>
    <n v="2026"/>
    <x v="86"/>
    <x v="189"/>
    <x v="7"/>
    <x v="7"/>
    <x v="4"/>
    <x v="1"/>
    <n v="14"/>
    <n v="48.61"/>
    <n v="538.67999999999995"/>
    <x v="376"/>
    <x v="376"/>
    <s v="Q2"/>
    <x v="2"/>
    <n v="4"/>
  </r>
  <r>
    <x v="377"/>
    <x v="223"/>
    <n v="2026"/>
    <x v="74"/>
    <x v="116"/>
    <x v="2"/>
    <x v="2"/>
    <x v="1"/>
    <x v="2"/>
    <n v="1"/>
    <n v="252.71"/>
    <n v="145.18"/>
    <x v="377"/>
    <x v="377"/>
    <s v="Q3"/>
    <x v="4"/>
    <n v="9"/>
  </r>
  <r>
    <x v="378"/>
    <x v="224"/>
    <n v="2026"/>
    <x v="78"/>
    <x v="33"/>
    <x v="28"/>
    <x v="28"/>
    <x v="5"/>
    <x v="0"/>
    <n v="16"/>
    <n v="189.88"/>
    <n v="1938.21"/>
    <x v="378"/>
    <x v="378"/>
    <s v="Q4"/>
    <x v="10"/>
    <n v="11"/>
  </r>
  <r>
    <x v="379"/>
    <x v="153"/>
    <n v="2026"/>
    <x v="4"/>
    <x v="127"/>
    <x v="21"/>
    <x v="21"/>
    <x v="4"/>
    <x v="0"/>
    <n v="15"/>
    <n v="382.8"/>
    <n v="4407"/>
    <x v="379"/>
    <x v="379"/>
    <s v="Q1"/>
    <x v="7"/>
    <n v="3"/>
  </r>
  <r>
    <x v="380"/>
    <x v="205"/>
    <n v="2026"/>
    <x v="83"/>
    <x v="18"/>
    <x v="20"/>
    <x v="20"/>
    <x v="0"/>
    <x v="0"/>
    <n v="9"/>
    <n v="115.23"/>
    <n v="634.88"/>
    <x v="380"/>
    <x v="380"/>
    <s v="Q2"/>
    <x v="8"/>
    <n v="5"/>
  </r>
  <r>
    <x v="381"/>
    <x v="225"/>
    <n v="2026"/>
    <x v="72"/>
    <x v="87"/>
    <x v="0"/>
    <x v="0"/>
    <x v="0"/>
    <x v="3"/>
    <n v="13"/>
    <n v="151.27000000000001"/>
    <n v="1320.47"/>
    <x v="381"/>
    <x v="381"/>
    <s v="Q2"/>
    <x v="2"/>
    <n v="4"/>
  </r>
  <r>
    <x v="382"/>
    <x v="119"/>
    <n v="2026"/>
    <x v="88"/>
    <x v="90"/>
    <x v="33"/>
    <x v="33"/>
    <x v="1"/>
    <x v="3"/>
    <n v="1"/>
    <n v="283.81"/>
    <n v="160.80000000000001"/>
    <x v="382"/>
    <x v="382"/>
    <s v="Q1"/>
    <x v="6"/>
    <n v="2"/>
  </r>
  <r>
    <x v="383"/>
    <x v="226"/>
    <n v="2026"/>
    <x v="88"/>
    <x v="190"/>
    <x v="49"/>
    <x v="49"/>
    <x v="6"/>
    <x v="2"/>
    <n v="14"/>
    <n v="121.21"/>
    <n v="1211.8499999999999"/>
    <x v="383"/>
    <x v="383"/>
    <s v="Q4"/>
    <x v="3"/>
    <n v="10"/>
  </r>
  <r>
    <x v="384"/>
    <x v="144"/>
    <n v="2026"/>
    <x v="92"/>
    <x v="131"/>
    <x v="1"/>
    <x v="1"/>
    <x v="0"/>
    <x v="3"/>
    <n v="17"/>
    <n v="497.75"/>
    <n v="6090.12"/>
    <x v="384"/>
    <x v="384"/>
    <s v="Q2"/>
    <x v="8"/>
    <n v="5"/>
  </r>
  <r>
    <x v="385"/>
    <x v="227"/>
    <n v="2026"/>
    <x v="84"/>
    <x v="99"/>
    <x v="31"/>
    <x v="31"/>
    <x v="3"/>
    <x v="1"/>
    <n v="17"/>
    <n v="242.35"/>
    <n v="2899.06"/>
    <x v="385"/>
    <x v="385"/>
    <s v="Q3"/>
    <x v="4"/>
    <n v="9"/>
  </r>
  <r>
    <x v="386"/>
    <x v="8"/>
    <n v="2026"/>
    <x v="18"/>
    <x v="16"/>
    <x v="48"/>
    <x v="48"/>
    <x v="5"/>
    <x v="1"/>
    <n v="18"/>
    <n v="386.69"/>
    <n v="4524.3500000000004"/>
    <x v="386"/>
    <x v="386"/>
    <s v="Q1"/>
    <x v="1"/>
    <n v="1"/>
  </r>
  <r>
    <x v="387"/>
    <x v="212"/>
    <n v="2026"/>
    <x v="3"/>
    <x v="10"/>
    <x v="21"/>
    <x v="21"/>
    <x v="4"/>
    <x v="0"/>
    <n v="3"/>
    <n v="280.52999999999997"/>
    <n v="573.45000000000005"/>
    <x v="387"/>
    <x v="387"/>
    <s v="Q4"/>
    <x v="5"/>
    <n v="12"/>
  </r>
  <r>
    <x v="388"/>
    <x v="30"/>
    <n v="2026"/>
    <x v="73"/>
    <x v="72"/>
    <x v="16"/>
    <x v="16"/>
    <x v="1"/>
    <x v="0"/>
    <n v="13"/>
    <n v="213.24"/>
    <n v="1734.92"/>
    <x v="388"/>
    <x v="388"/>
    <s v="Q4"/>
    <x v="3"/>
    <n v="10"/>
  </r>
  <r>
    <x v="389"/>
    <x v="129"/>
    <n v="2026"/>
    <x v="77"/>
    <x v="73"/>
    <x v="11"/>
    <x v="11"/>
    <x v="4"/>
    <x v="1"/>
    <n v="10"/>
    <n v="370.04"/>
    <n v="2727.9"/>
    <x v="389"/>
    <x v="389"/>
    <s v="Q4"/>
    <x v="5"/>
    <n v="12"/>
  </r>
  <r>
    <x v="390"/>
    <x v="182"/>
    <n v="2026"/>
    <x v="21"/>
    <x v="155"/>
    <x v="34"/>
    <x v="34"/>
    <x v="3"/>
    <x v="2"/>
    <n v="13"/>
    <n v="346.41"/>
    <n v="2977.38"/>
    <x v="390"/>
    <x v="390"/>
    <s v="Q1"/>
    <x v="6"/>
    <n v="2"/>
  </r>
  <r>
    <x v="391"/>
    <x v="160"/>
    <n v="2026"/>
    <x v="87"/>
    <x v="79"/>
    <x v="30"/>
    <x v="30"/>
    <x v="1"/>
    <x v="3"/>
    <n v="8"/>
    <n v="90.05"/>
    <n v="411.07"/>
    <x v="391"/>
    <x v="391"/>
    <s v="Q2"/>
    <x v="8"/>
    <n v="5"/>
  </r>
  <r>
    <x v="392"/>
    <x v="225"/>
    <n v="2026"/>
    <x v="48"/>
    <x v="191"/>
    <x v="1"/>
    <x v="1"/>
    <x v="0"/>
    <x v="2"/>
    <n v="12"/>
    <n v="79.34"/>
    <n v="499.35"/>
    <x v="392"/>
    <x v="392"/>
    <s v="Q2"/>
    <x v="2"/>
    <n v="4"/>
  </r>
  <r>
    <x v="393"/>
    <x v="118"/>
    <n v="2026"/>
    <x v="45"/>
    <x v="138"/>
    <x v="32"/>
    <x v="32"/>
    <x v="6"/>
    <x v="2"/>
    <n v="19"/>
    <n v="307.5"/>
    <n v="4815.2700000000004"/>
    <x v="393"/>
    <x v="393"/>
    <s v="Q1"/>
    <x v="1"/>
    <n v="1"/>
  </r>
  <r>
    <x v="394"/>
    <x v="163"/>
    <n v="2026"/>
    <x v="79"/>
    <x v="192"/>
    <x v="6"/>
    <x v="6"/>
    <x v="0"/>
    <x v="1"/>
    <n v="2"/>
    <n v="87.64"/>
    <n v="108.57"/>
    <x v="394"/>
    <x v="394"/>
    <s v="Q4"/>
    <x v="5"/>
    <n v="12"/>
  </r>
  <r>
    <x v="395"/>
    <x v="96"/>
    <n v="2026"/>
    <x v="71"/>
    <x v="121"/>
    <x v="39"/>
    <x v="39"/>
    <x v="4"/>
    <x v="0"/>
    <n v="16"/>
    <n v="111.25"/>
    <n v="1003.15"/>
    <x v="395"/>
    <x v="395"/>
    <s v="Q2"/>
    <x v="8"/>
    <n v="5"/>
  </r>
  <r>
    <x v="396"/>
    <x v="181"/>
    <n v="2026"/>
    <x v="50"/>
    <x v="98"/>
    <x v="41"/>
    <x v="41"/>
    <x v="4"/>
    <x v="0"/>
    <n v="11"/>
    <n v="227.9"/>
    <n v="1736.6"/>
    <x v="396"/>
    <x v="396"/>
    <s v="Q1"/>
    <x v="1"/>
    <n v="1"/>
  </r>
  <r>
    <x v="397"/>
    <x v="228"/>
    <n v="2026"/>
    <x v="75"/>
    <x v="46"/>
    <x v="31"/>
    <x v="31"/>
    <x v="3"/>
    <x v="3"/>
    <n v="10"/>
    <n v="478.47"/>
    <n v="2850.86"/>
    <x v="397"/>
    <x v="397"/>
    <s v="Q2"/>
    <x v="2"/>
    <n v="4"/>
  </r>
  <r>
    <x v="398"/>
    <x v="229"/>
    <n v="2026"/>
    <x v="0"/>
    <x v="193"/>
    <x v="34"/>
    <x v="34"/>
    <x v="3"/>
    <x v="1"/>
    <n v="1"/>
    <n v="412.77"/>
    <n v="265.69"/>
    <x v="398"/>
    <x v="398"/>
    <s v="Q1"/>
    <x v="7"/>
    <n v="3"/>
  </r>
  <r>
    <x v="399"/>
    <x v="196"/>
    <n v="2026"/>
    <x v="73"/>
    <x v="35"/>
    <x v="42"/>
    <x v="42"/>
    <x v="4"/>
    <x v="2"/>
    <n v="10"/>
    <n v="180.01"/>
    <n v="1096.32"/>
    <x v="399"/>
    <x v="399"/>
    <s v="Q2"/>
    <x v="8"/>
    <n v="5"/>
  </r>
  <r>
    <x v="400"/>
    <x v="219"/>
    <n v="2026"/>
    <x v="45"/>
    <x v="129"/>
    <x v="11"/>
    <x v="11"/>
    <x v="4"/>
    <x v="1"/>
    <n v="15"/>
    <n v="464.76"/>
    <n v="3971.18"/>
    <x v="400"/>
    <x v="400"/>
    <s v="Q4"/>
    <x v="3"/>
    <n v="10"/>
  </r>
  <r>
    <x v="401"/>
    <x v="230"/>
    <n v="2026"/>
    <x v="34"/>
    <x v="48"/>
    <x v="42"/>
    <x v="42"/>
    <x v="4"/>
    <x v="3"/>
    <n v="4"/>
    <n v="332.17"/>
    <n v="865.37"/>
    <x v="401"/>
    <x v="401"/>
    <s v="Q3"/>
    <x v="0"/>
    <n v="7"/>
  </r>
  <r>
    <x v="402"/>
    <x v="169"/>
    <n v="2026"/>
    <x v="45"/>
    <x v="151"/>
    <x v="12"/>
    <x v="12"/>
    <x v="5"/>
    <x v="1"/>
    <n v="8"/>
    <n v="439.12"/>
    <n v="2010.79"/>
    <x v="402"/>
    <x v="402"/>
    <s v="Q3"/>
    <x v="9"/>
    <n v="8"/>
  </r>
  <r>
    <x v="403"/>
    <x v="231"/>
    <n v="2026"/>
    <x v="13"/>
    <x v="194"/>
    <x v="29"/>
    <x v="29"/>
    <x v="1"/>
    <x v="3"/>
    <n v="6"/>
    <n v="486.94"/>
    <n v="2221.14"/>
    <x v="403"/>
    <x v="403"/>
    <s v="Q4"/>
    <x v="3"/>
    <n v="10"/>
  </r>
  <r>
    <x v="404"/>
    <x v="232"/>
    <n v="2026"/>
    <x v="37"/>
    <x v="17"/>
    <x v="8"/>
    <x v="8"/>
    <x v="2"/>
    <x v="2"/>
    <n v="7"/>
    <n v="336.86"/>
    <n v="1327.76"/>
    <x v="404"/>
    <x v="404"/>
    <s v="Q4"/>
    <x v="10"/>
    <n v="11"/>
  </r>
  <r>
    <x v="405"/>
    <x v="158"/>
    <n v="2026"/>
    <x v="92"/>
    <x v="138"/>
    <x v="39"/>
    <x v="39"/>
    <x v="4"/>
    <x v="1"/>
    <n v="17"/>
    <n v="61.13"/>
    <n v="679.37"/>
    <x v="405"/>
    <x v="405"/>
    <s v="Q4"/>
    <x v="5"/>
    <n v="12"/>
  </r>
  <r>
    <x v="406"/>
    <x v="233"/>
    <n v="2026"/>
    <x v="81"/>
    <x v="133"/>
    <x v="17"/>
    <x v="17"/>
    <x v="0"/>
    <x v="0"/>
    <n v="11"/>
    <n v="58.38"/>
    <n v="506.39"/>
    <x v="406"/>
    <x v="406"/>
    <s v="Q4"/>
    <x v="3"/>
    <n v="10"/>
  </r>
  <r>
    <x v="407"/>
    <x v="234"/>
    <n v="2026"/>
    <x v="27"/>
    <x v="111"/>
    <x v="47"/>
    <x v="47"/>
    <x v="5"/>
    <x v="2"/>
    <n v="14"/>
    <n v="393.95"/>
    <n v="3223.9"/>
    <x v="407"/>
    <x v="407"/>
    <s v="Q4"/>
    <x v="3"/>
    <n v="10"/>
  </r>
  <r>
    <x v="408"/>
    <x v="0"/>
    <n v="2026"/>
    <x v="97"/>
    <x v="105"/>
    <x v="30"/>
    <x v="30"/>
    <x v="1"/>
    <x v="0"/>
    <n v="17"/>
    <n v="40.25"/>
    <n v="563.83000000000004"/>
    <x v="408"/>
    <x v="408"/>
    <s v="Q3"/>
    <x v="0"/>
    <n v="7"/>
  </r>
  <r>
    <x v="409"/>
    <x v="117"/>
    <n v="2026"/>
    <x v="72"/>
    <x v="195"/>
    <x v="24"/>
    <x v="24"/>
    <x v="0"/>
    <x v="1"/>
    <n v="10"/>
    <n v="69.89"/>
    <n v="420.11"/>
    <x v="409"/>
    <x v="409"/>
    <s v="Q1"/>
    <x v="6"/>
    <n v="2"/>
  </r>
  <r>
    <x v="410"/>
    <x v="4"/>
    <n v="2026"/>
    <x v="1"/>
    <x v="196"/>
    <x v="21"/>
    <x v="21"/>
    <x v="4"/>
    <x v="0"/>
    <n v="11"/>
    <n v="145.1"/>
    <n v="1180.55"/>
    <x v="410"/>
    <x v="410"/>
    <s v="Q4"/>
    <x v="3"/>
    <n v="10"/>
  </r>
  <r>
    <x v="411"/>
    <x v="235"/>
    <n v="2026"/>
    <x v="6"/>
    <x v="151"/>
    <x v="47"/>
    <x v="47"/>
    <x v="5"/>
    <x v="2"/>
    <n v="5"/>
    <n v="156.69999999999999"/>
    <n v="578.53"/>
    <x v="411"/>
    <x v="411"/>
    <s v="Q4"/>
    <x v="10"/>
    <n v="11"/>
  </r>
  <r>
    <x v="412"/>
    <x v="236"/>
    <n v="2026"/>
    <x v="33"/>
    <x v="194"/>
    <x v="35"/>
    <x v="35"/>
    <x v="1"/>
    <x v="3"/>
    <n v="8"/>
    <n v="344.5"/>
    <n v="1598.47"/>
    <x v="412"/>
    <x v="412"/>
    <s v="Q3"/>
    <x v="0"/>
    <n v="7"/>
  </r>
  <r>
    <x v="413"/>
    <x v="237"/>
    <n v="2026"/>
    <x v="16"/>
    <x v="91"/>
    <x v="48"/>
    <x v="48"/>
    <x v="5"/>
    <x v="1"/>
    <n v="10"/>
    <n v="184.53"/>
    <n v="1402.27"/>
    <x v="413"/>
    <x v="413"/>
    <s v="Q4"/>
    <x v="5"/>
    <n v="12"/>
  </r>
  <r>
    <x v="414"/>
    <x v="238"/>
    <n v="2026"/>
    <x v="26"/>
    <x v="18"/>
    <x v="1"/>
    <x v="1"/>
    <x v="0"/>
    <x v="0"/>
    <n v="12"/>
    <n v="199.98"/>
    <n v="1647.19"/>
    <x v="414"/>
    <x v="414"/>
    <s v="Q4"/>
    <x v="10"/>
    <n v="11"/>
  </r>
  <r>
    <x v="415"/>
    <x v="72"/>
    <n v="2026"/>
    <x v="97"/>
    <x v="197"/>
    <x v="23"/>
    <x v="23"/>
    <x v="4"/>
    <x v="0"/>
    <n v="12"/>
    <n v="245.29"/>
    <n v="2053.31"/>
    <x v="415"/>
    <x v="415"/>
    <s v="Q1"/>
    <x v="7"/>
    <n v="3"/>
  </r>
  <r>
    <x v="416"/>
    <x v="239"/>
    <n v="2026"/>
    <x v="26"/>
    <x v="61"/>
    <x v="38"/>
    <x v="38"/>
    <x v="4"/>
    <x v="3"/>
    <n v="12"/>
    <n v="91.77"/>
    <n v="634.57000000000005"/>
    <x v="416"/>
    <x v="416"/>
    <s v="Q2"/>
    <x v="2"/>
    <n v="4"/>
  </r>
  <r>
    <x v="417"/>
    <x v="218"/>
    <n v="2026"/>
    <x v="2"/>
    <x v="167"/>
    <x v="23"/>
    <x v="23"/>
    <x v="4"/>
    <x v="3"/>
    <n v="20"/>
    <n v="255.87"/>
    <n v="3067.13"/>
    <x v="417"/>
    <x v="417"/>
    <s v="Q2"/>
    <x v="8"/>
    <n v="5"/>
  </r>
  <r>
    <x v="418"/>
    <x v="227"/>
    <n v="2026"/>
    <x v="17"/>
    <x v="45"/>
    <x v="45"/>
    <x v="45"/>
    <x v="0"/>
    <x v="0"/>
    <n v="2"/>
    <n v="187.76"/>
    <n v="246.69"/>
    <x v="418"/>
    <x v="418"/>
    <s v="Q3"/>
    <x v="4"/>
    <n v="9"/>
  </r>
  <r>
    <x v="419"/>
    <x v="186"/>
    <n v="2026"/>
    <x v="67"/>
    <x v="23"/>
    <x v="11"/>
    <x v="11"/>
    <x v="4"/>
    <x v="2"/>
    <n v="15"/>
    <n v="150.11000000000001"/>
    <n v="1497.83"/>
    <x v="419"/>
    <x v="419"/>
    <s v="Q4"/>
    <x v="5"/>
    <n v="12"/>
  </r>
  <r>
    <x v="420"/>
    <x v="240"/>
    <n v="2026"/>
    <x v="49"/>
    <x v="102"/>
    <x v="0"/>
    <x v="0"/>
    <x v="0"/>
    <x v="2"/>
    <n v="15"/>
    <n v="150.97999999999999"/>
    <n v="1297.3"/>
    <x v="420"/>
    <x v="420"/>
    <s v="Q3"/>
    <x v="9"/>
    <n v="8"/>
  </r>
  <r>
    <x v="421"/>
    <x v="199"/>
    <n v="2026"/>
    <x v="60"/>
    <x v="52"/>
    <x v="42"/>
    <x v="42"/>
    <x v="4"/>
    <x v="1"/>
    <n v="3"/>
    <n v="284.04000000000002"/>
    <n v="613.94000000000005"/>
    <x v="421"/>
    <x v="421"/>
    <s v="Q3"/>
    <x v="0"/>
    <n v="7"/>
  </r>
  <r>
    <x v="422"/>
    <x v="196"/>
    <n v="2026"/>
    <x v="39"/>
    <x v="63"/>
    <x v="34"/>
    <x v="34"/>
    <x v="3"/>
    <x v="0"/>
    <n v="13"/>
    <n v="379.63"/>
    <n v="3950.52"/>
    <x v="422"/>
    <x v="422"/>
    <s v="Q2"/>
    <x v="8"/>
    <n v="5"/>
  </r>
  <r>
    <x v="423"/>
    <x v="79"/>
    <n v="2026"/>
    <x v="41"/>
    <x v="66"/>
    <x v="41"/>
    <x v="41"/>
    <x v="4"/>
    <x v="0"/>
    <n v="15"/>
    <n v="485.71"/>
    <n v="5115.3599999999997"/>
    <x v="423"/>
    <x v="423"/>
    <s v="Q4"/>
    <x v="10"/>
    <n v="11"/>
  </r>
  <r>
    <x v="424"/>
    <x v="122"/>
    <n v="2026"/>
    <x v="51"/>
    <x v="186"/>
    <x v="3"/>
    <x v="3"/>
    <x v="2"/>
    <x v="3"/>
    <n v="6"/>
    <n v="452.93"/>
    <n v="1660.7"/>
    <x v="424"/>
    <x v="424"/>
    <s v="Q4"/>
    <x v="10"/>
    <n v="11"/>
  </r>
  <r>
    <x v="425"/>
    <x v="230"/>
    <n v="2026"/>
    <x v="8"/>
    <x v="89"/>
    <x v="1"/>
    <x v="1"/>
    <x v="0"/>
    <x v="0"/>
    <n v="12"/>
    <n v="384.68"/>
    <n v="2669.8"/>
    <x v="425"/>
    <x v="425"/>
    <s v="Q3"/>
    <x v="0"/>
    <n v="7"/>
  </r>
  <r>
    <x v="426"/>
    <x v="136"/>
    <n v="2026"/>
    <x v="90"/>
    <x v="182"/>
    <x v="32"/>
    <x v="32"/>
    <x v="6"/>
    <x v="0"/>
    <n v="15"/>
    <n v="75.790000000000006"/>
    <n v="842.76"/>
    <x v="426"/>
    <x v="426"/>
    <s v="Q1"/>
    <x v="6"/>
    <n v="2"/>
  </r>
  <r>
    <x v="427"/>
    <x v="80"/>
    <n v="2026"/>
    <x v="3"/>
    <x v="158"/>
    <x v="40"/>
    <x v="40"/>
    <x v="0"/>
    <x v="0"/>
    <n v="1"/>
    <n v="199.87"/>
    <n v="142.29"/>
    <x v="427"/>
    <x v="427"/>
    <s v="Q1"/>
    <x v="7"/>
    <n v="3"/>
  </r>
  <r>
    <x v="428"/>
    <x v="241"/>
    <n v="2026"/>
    <x v="4"/>
    <x v="159"/>
    <x v="42"/>
    <x v="42"/>
    <x v="4"/>
    <x v="2"/>
    <n v="9"/>
    <n v="84.24"/>
    <n v="534.59"/>
    <x v="428"/>
    <x v="428"/>
    <s v="Q4"/>
    <x v="3"/>
    <n v="10"/>
  </r>
  <r>
    <x v="429"/>
    <x v="159"/>
    <n v="2026"/>
    <x v="36"/>
    <x v="189"/>
    <x v="31"/>
    <x v="31"/>
    <x v="3"/>
    <x v="3"/>
    <n v="8"/>
    <n v="407.55"/>
    <n v="1955.54"/>
    <x v="75"/>
    <x v="429"/>
    <s v="Q2"/>
    <x v="2"/>
    <n v="4"/>
  </r>
  <r>
    <x v="430"/>
    <x v="133"/>
    <n v="2026"/>
    <x v="85"/>
    <x v="39"/>
    <x v="23"/>
    <x v="23"/>
    <x v="4"/>
    <x v="1"/>
    <n v="13"/>
    <n v="246.01"/>
    <n v="2619.58"/>
    <x v="429"/>
    <x v="430"/>
    <s v="Q4"/>
    <x v="10"/>
    <n v="11"/>
  </r>
  <r>
    <x v="431"/>
    <x v="204"/>
    <n v="2026"/>
    <x v="95"/>
    <x v="21"/>
    <x v="29"/>
    <x v="29"/>
    <x v="1"/>
    <x v="0"/>
    <n v="6"/>
    <n v="277"/>
    <n v="1179.8800000000001"/>
    <x v="430"/>
    <x v="431"/>
    <s v="Q4"/>
    <x v="3"/>
    <n v="10"/>
  </r>
  <r>
    <x v="432"/>
    <x v="242"/>
    <n v="2026"/>
    <x v="86"/>
    <x v="180"/>
    <x v="38"/>
    <x v="38"/>
    <x v="4"/>
    <x v="2"/>
    <n v="17"/>
    <n v="443.24"/>
    <n v="5410.22"/>
    <x v="431"/>
    <x v="432"/>
    <s v="Q2"/>
    <x v="8"/>
    <n v="5"/>
  </r>
  <r>
    <x v="433"/>
    <x v="243"/>
    <n v="2026"/>
    <x v="95"/>
    <x v="32"/>
    <x v="17"/>
    <x v="17"/>
    <x v="0"/>
    <x v="2"/>
    <n v="4"/>
    <n v="499.07"/>
    <n v="1506.94"/>
    <x v="432"/>
    <x v="433"/>
    <s v="Q1"/>
    <x v="6"/>
    <n v="2"/>
  </r>
  <r>
    <x v="434"/>
    <x v="62"/>
    <n v="2026"/>
    <x v="27"/>
    <x v="16"/>
    <x v="7"/>
    <x v="7"/>
    <x v="4"/>
    <x v="3"/>
    <n v="7"/>
    <n v="431.12"/>
    <n v="2003.11"/>
    <x v="433"/>
    <x v="434"/>
    <s v="Q3"/>
    <x v="0"/>
    <n v="7"/>
  </r>
  <r>
    <x v="435"/>
    <x v="244"/>
    <n v="2026"/>
    <x v="35"/>
    <x v="93"/>
    <x v="10"/>
    <x v="10"/>
    <x v="1"/>
    <x v="2"/>
    <n v="5"/>
    <n v="81.93"/>
    <n v="315.45999999999998"/>
    <x v="434"/>
    <x v="435"/>
    <s v="Q3"/>
    <x v="0"/>
    <n v="7"/>
  </r>
  <r>
    <x v="436"/>
    <x v="241"/>
    <n v="2026"/>
    <x v="68"/>
    <x v="53"/>
    <x v="25"/>
    <x v="25"/>
    <x v="0"/>
    <x v="3"/>
    <n v="17"/>
    <n v="201.68"/>
    <n v="2471.94"/>
    <x v="435"/>
    <x v="436"/>
    <s v="Q4"/>
    <x v="3"/>
    <n v="10"/>
  </r>
  <r>
    <x v="437"/>
    <x v="53"/>
    <n v="2026"/>
    <x v="66"/>
    <x v="147"/>
    <x v="17"/>
    <x v="17"/>
    <x v="0"/>
    <x v="1"/>
    <n v="10"/>
    <n v="448.58"/>
    <n v="3340.35"/>
    <x v="436"/>
    <x v="437"/>
    <s v="Q2"/>
    <x v="11"/>
    <n v="6"/>
  </r>
  <r>
    <x v="438"/>
    <x v="19"/>
    <n v="2026"/>
    <x v="69"/>
    <x v="19"/>
    <x v="34"/>
    <x v="34"/>
    <x v="3"/>
    <x v="2"/>
    <n v="16"/>
    <n v="435.02"/>
    <n v="4877.8999999999996"/>
    <x v="437"/>
    <x v="438"/>
    <s v="Q3"/>
    <x v="9"/>
    <n v="8"/>
  </r>
  <r>
    <x v="439"/>
    <x v="76"/>
    <n v="2026"/>
    <x v="64"/>
    <x v="169"/>
    <x v="42"/>
    <x v="42"/>
    <x v="4"/>
    <x v="2"/>
    <n v="12"/>
    <n v="238.68"/>
    <n v="1837.93"/>
    <x v="438"/>
    <x v="439"/>
    <s v="Q2"/>
    <x v="2"/>
    <n v="4"/>
  </r>
  <r>
    <x v="440"/>
    <x v="113"/>
    <n v="2026"/>
    <x v="98"/>
    <x v="198"/>
    <x v="8"/>
    <x v="8"/>
    <x v="2"/>
    <x v="1"/>
    <n v="15"/>
    <n v="267.85000000000002"/>
    <n v="2735.93"/>
    <x v="439"/>
    <x v="440"/>
    <s v="Q1"/>
    <x v="6"/>
    <n v="2"/>
  </r>
  <r>
    <x v="441"/>
    <x v="123"/>
    <n v="2026"/>
    <x v="63"/>
    <x v="127"/>
    <x v="21"/>
    <x v="21"/>
    <x v="4"/>
    <x v="3"/>
    <n v="1"/>
    <n v="412.86"/>
    <n v="212.96"/>
    <x v="440"/>
    <x v="441"/>
    <s v="Q1"/>
    <x v="7"/>
    <n v="3"/>
  </r>
  <r>
    <x v="442"/>
    <x v="245"/>
    <n v="2026"/>
    <x v="61"/>
    <x v="48"/>
    <x v="47"/>
    <x v="47"/>
    <x v="5"/>
    <x v="0"/>
    <n v="11"/>
    <n v="35.880000000000003"/>
    <n v="275.92"/>
    <x v="441"/>
    <x v="442"/>
    <s v="Q3"/>
    <x v="4"/>
    <n v="9"/>
  </r>
  <r>
    <x v="443"/>
    <x v="83"/>
    <n v="2026"/>
    <x v="25"/>
    <x v="57"/>
    <x v="13"/>
    <x v="13"/>
    <x v="0"/>
    <x v="2"/>
    <n v="2"/>
    <n v="81.92"/>
    <n v="97.14"/>
    <x v="442"/>
    <x v="443"/>
    <s v="Q2"/>
    <x v="8"/>
    <n v="5"/>
  </r>
  <r>
    <x v="444"/>
    <x v="246"/>
    <n v="2026"/>
    <x v="86"/>
    <x v="28"/>
    <x v="13"/>
    <x v="13"/>
    <x v="0"/>
    <x v="0"/>
    <n v="15"/>
    <n v="62.8"/>
    <n v="587.92999999999995"/>
    <x v="443"/>
    <x v="444"/>
    <s v="Q2"/>
    <x v="11"/>
    <n v="6"/>
  </r>
  <r>
    <x v="445"/>
    <x v="117"/>
    <n v="2026"/>
    <x v="53"/>
    <x v="173"/>
    <x v="47"/>
    <x v="47"/>
    <x v="5"/>
    <x v="1"/>
    <n v="3"/>
    <n v="44.22"/>
    <n v="96.68"/>
    <x v="444"/>
    <x v="445"/>
    <s v="Q1"/>
    <x v="6"/>
    <n v="2"/>
  </r>
  <r>
    <x v="446"/>
    <x v="247"/>
    <n v="2026"/>
    <x v="86"/>
    <x v="155"/>
    <x v="20"/>
    <x v="20"/>
    <x v="0"/>
    <x v="0"/>
    <n v="19"/>
    <n v="304.41000000000003"/>
    <n v="3243.05"/>
    <x v="445"/>
    <x v="446"/>
    <s v="Q2"/>
    <x v="8"/>
    <n v="5"/>
  </r>
  <r>
    <x v="447"/>
    <x v="247"/>
    <n v="2026"/>
    <x v="43"/>
    <x v="100"/>
    <x v="41"/>
    <x v="41"/>
    <x v="4"/>
    <x v="2"/>
    <n v="2"/>
    <n v="421.01"/>
    <n v="545.1"/>
    <x v="446"/>
    <x v="447"/>
    <s v="Q2"/>
    <x v="8"/>
    <n v="5"/>
  </r>
  <r>
    <x v="448"/>
    <x v="75"/>
    <n v="2026"/>
    <x v="93"/>
    <x v="166"/>
    <x v="45"/>
    <x v="45"/>
    <x v="0"/>
    <x v="3"/>
    <n v="3"/>
    <n v="184.97"/>
    <n v="444.06"/>
    <x v="447"/>
    <x v="448"/>
    <s v="Q3"/>
    <x v="4"/>
    <n v="9"/>
  </r>
  <r>
    <x v="449"/>
    <x v="248"/>
    <n v="2026"/>
    <x v="61"/>
    <x v="121"/>
    <x v="45"/>
    <x v="45"/>
    <x v="0"/>
    <x v="1"/>
    <n v="5"/>
    <n v="376.81"/>
    <n v="1289.8900000000001"/>
    <x v="448"/>
    <x v="449"/>
    <s v="Q4"/>
    <x v="10"/>
    <n v="11"/>
  </r>
  <r>
    <x v="450"/>
    <x v="92"/>
    <n v="2026"/>
    <x v="69"/>
    <x v="196"/>
    <x v="35"/>
    <x v="35"/>
    <x v="1"/>
    <x v="1"/>
    <n v="4"/>
    <n v="182.05"/>
    <n v="481.49"/>
    <x v="449"/>
    <x v="450"/>
    <s v="Q1"/>
    <x v="6"/>
    <n v="2"/>
  </r>
  <r>
    <x v="451"/>
    <x v="118"/>
    <n v="2026"/>
    <x v="48"/>
    <x v="128"/>
    <x v="34"/>
    <x v="34"/>
    <x v="3"/>
    <x v="3"/>
    <n v="17"/>
    <n v="424.2"/>
    <n v="4515"/>
    <x v="450"/>
    <x v="451"/>
    <s v="Q1"/>
    <x v="1"/>
    <n v="1"/>
  </r>
  <r>
    <x v="452"/>
    <x v="153"/>
    <n v="2026"/>
    <x v="80"/>
    <x v="120"/>
    <x v="40"/>
    <x v="40"/>
    <x v="0"/>
    <x v="1"/>
    <n v="20"/>
    <n v="261.88"/>
    <n v="3292.08"/>
    <x v="451"/>
    <x v="452"/>
    <s v="Q1"/>
    <x v="7"/>
    <n v="3"/>
  </r>
  <r>
    <x v="453"/>
    <x v="137"/>
    <n v="2026"/>
    <x v="63"/>
    <x v="139"/>
    <x v="43"/>
    <x v="43"/>
    <x v="6"/>
    <x v="2"/>
    <n v="12"/>
    <n v="269.75"/>
    <n v="1852.24"/>
    <x v="452"/>
    <x v="453"/>
    <s v="Q4"/>
    <x v="3"/>
    <n v="10"/>
  </r>
  <r>
    <x v="454"/>
    <x v="7"/>
    <n v="2026"/>
    <x v="83"/>
    <x v="75"/>
    <x v="11"/>
    <x v="11"/>
    <x v="4"/>
    <x v="1"/>
    <n v="8"/>
    <n v="419.86"/>
    <n v="2222.79"/>
    <x v="453"/>
    <x v="454"/>
    <s v="Q1"/>
    <x v="1"/>
    <n v="1"/>
  </r>
  <r>
    <x v="455"/>
    <x v="249"/>
    <n v="2026"/>
    <x v="89"/>
    <x v="95"/>
    <x v="34"/>
    <x v="34"/>
    <x v="3"/>
    <x v="3"/>
    <n v="15"/>
    <n v="323.7"/>
    <n v="2883.48"/>
    <x v="454"/>
    <x v="455"/>
    <s v="Q4"/>
    <x v="5"/>
    <n v="12"/>
  </r>
  <r>
    <x v="456"/>
    <x v="204"/>
    <n v="2026"/>
    <x v="90"/>
    <x v="199"/>
    <x v="23"/>
    <x v="23"/>
    <x v="4"/>
    <x v="2"/>
    <n v="6"/>
    <n v="196.21"/>
    <n v="713.83"/>
    <x v="455"/>
    <x v="456"/>
    <s v="Q4"/>
    <x v="3"/>
    <n v="10"/>
  </r>
  <r>
    <x v="457"/>
    <x v="250"/>
    <n v="2026"/>
    <x v="95"/>
    <x v="172"/>
    <x v="29"/>
    <x v="29"/>
    <x v="1"/>
    <x v="2"/>
    <n v="18"/>
    <n v="179.1"/>
    <n v="2122.4"/>
    <x v="456"/>
    <x v="457"/>
    <s v="Q3"/>
    <x v="9"/>
    <n v="8"/>
  </r>
  <r>
    <x v="458"/>
    <x v="106"/>
    <n v="2026"/>
    <x v="13"/>
    <x v="200"/>
    <x v="48"/>
    <x v="48"/>
    <x v="5"/>
    <x v="1"/>
    <n v="3"/>
    <n v="311.81"/>
    <n v="515.79"/>
    <x v="457"/>
    <x v="458"/>
    <s v="Q2"/>
    <x v="2"/>
    <n v="4"/>
  </r>
  <r>
    <x v="459"/>
    <x v="123"/>
    <n v="2026"/>
    <x v="35"/>
    <x v="136"/>
    <x v="1"/>
    <x v="1"/>
    <x v="0"/>
    <x v="3"/>
    <n v="3"/>
    <n v="459.32"/>
    <n v="931.25"/>
    <x v="458"/>
    <x v="459"/>
    <s v="Q1"/>
    <x v="7"/>
    <n v="3"/>
  </r>
  <r>
    <x v="460"/>
    <x v="243"/>
    <n v="2026"/>
    <x v="12"/>
    <x v="157"/>
    <x v="43"/>
    <x v="43"/>
    <x v="6"/>
    <x v="0"/>
    <n v="14"/>
    <n v="121.62"/>
    <n v="1102.17"/>
    <x v="459"/>
    <x v="460"/>
    <s v="Q1"/>
    <x v="6"/>
    <n v="2"/>
  </r>
  <r>
    <x v="461"/>
    <x v="215"/>
    <n v="2026"/>
    <x v="66"/>
    <x v="169"/>
    <x v="20"/>
    <x v="20"/>
    <x v="0"/>
    <x v="3"/>
    <n v="13"/>
    <n v="397.78"/>
    <n v="3531.68"/>
    <x v="460"/>
    <x v="461"/>
    <s v="Q2"/>
    <x v="8"/>
    <n v="5"/>
  </r>
  <r>
    <x v="462"/>
    <x v="245"/>
    <n v="2026"/>
    <x v="69"/>
    <x v="165"/>
    <x v="26"/>
    <x v="26"/>
    <x v="2"/>
    <x v="3"/>
    <n v="17"/>
    <n v="426.36"/>
    <n v="4312.93"/>
    <x v="461"/>
    <x v="462"/>
    <s v="Q3"/>
    <x v="4"/>
    <n v="9"/>
  </r>
  <r>
    <x v="463"/>
    <x v="240"/>
    <n v="2026"/>
    <x v="68"/>
    <x v="104"/>
    <x v="10"/>
    <x v="10"/>
    <x v="1"/>
    <x v="3"/>
    <n v="15"/>
    <n v="181.75"/>
    <n v="1555.33"/>
    <x v="462"/>
    <x v="463"/>
    <s v="Q3"/>
    <x v="9"/>
    <n v="8"/>
  </r>
  <r>
    <x v="464"/>
    <x v="4"/>
    <n v="2026"/>
    <x v="77"/>
    <x v="201"/>
    <x v="15"/>
    <x v="15"/>
    <x v="2"/>
    <x v="3"/>
    <n v="9"/>
    <n v="426.54"/>
    <n v="2239.88"/>
    <x v="463"/>
    <x v="464"/>
    <s v="Q4"/>
    <x v="3"/>
    <n v="10"/>
  </r>
  <r>
    <x v="465"/>
    <x v="221"/>
    <n v="2026"/>
    <x v="95"/>
    <x v="41"/>
    <x v="13"/>
    <x v="13"/>
    <x v="0"/>
    <x v="2"/>
    <n v="1"/>
    <n v="261.58999999999997"/>
    <n v="163.04"/>
    <x v="464"/>
    <x v="465"/>
    <s v="Q4"/>
    <x v="5"/>
    <n v="12"/>
  </r>
  <r>
    <x v="466"/>
    <x v="116"/>
    <n v="2026"/>
    <x v="93"/>
    <x v="202"/>
    <x v="15"/>
    <x v="15"/>
    <x v="2"/>
    <x v="3"/>
    <n v="6"/>
    <n v="207.84"/>
    <n v="677.26"/>
    <x v="465"/>
    <x v="466"/>
    <s v="Q2"/>
    <x v="2"/>
    <n v="4"/>
  </r>
  <r>
    <x v="467"/>
    <x v="205"/>
    <n v="2026"/>
    <x v="64"/>
    <x v="140"/>
    <x v="17"/>
    <x v="17"/>
    <x v="0"/>
    <x v="2"/>
    <n v="12"/>
    <n v="413.57"/>
    <n v="3054.8"/>
    <x v="466"/>
    <x v="467"/>
    <s v="Q2"/>
    <x v="8"/>
    <n v="5"/>
  </r>
  <r>
    <x v="468"/>
    <x v="233"/>
    <n v="2026"/>
    <x v="74"/>
    <x v="32"/>
    <x v="34"/>
    <x v="34"/>
    <x v="3"/>
    <x v="3"/>
    <n v="17"/>
    <n v="20.350000000000001"/>
    <n v="247.25"/>
    <x v="467"/>
    <x v="468"/>
    <s v="Q4"/>
    <x v="3"/>
    <n v="10"/>
  </r>
  <r>
    <x v="469"/>
    <x v="1"/>
    <n v="2026"/>
    <x v="33"/>
    <x v="162"/>
    <x v="30"/>
    <x v="30"/>
    <x v="1"/>
    <x v="0"/>
    <n v="17"/>
    <n v="344.9"/>
    <n v="3533.35"/>
    <x v="468"/>
    <x v="469"/>
    <s v="Q1"/>
    <x v="1"/>
    <n v="1"/>
  </r>
  <r>
    <x v="470"/>
    <x v="47"/>
    <n v="2026"/>
    <x v="4"/>
    <x v="75"/>
    <x v="15"/>
    <x v="15"/>
    <x v="2"/>
    <x v="1"/>
    <n v="3"/>
    <n v="45.67"/>
    <n v="93.69"/>
    <x v="469"/>
    <x v="470"/>
    <s v="Q3"/>
    <x v="0"/>
    <n v="7"/>
  </r>
  <r>
    <x v="471"/>
    <x v="188"/>
    <n v="2026"/>
    <x v="23"/>
    <x v="26"/>
    <x v="20"/>
    <x v="20"/>
    <x v="0"/>
    <x v="3"/>
    <n v="3"/>
    <n v="257.87"/>
    <n v="473.79"/>
    <x v="470"/>
    <x v="471"/>
    <s v="Q4"/>
    <x v="10"/>
    <n v="11"/>
  </r>
  <r>
    <x v="472"/>
    <x v="18"/>
    <n v="2026"/>
    <x v="41"/>
    <x v="203"/>
    <x v="32"/>
    <x v="32"/>
    <x v="6"/>
    <x v="1"/>
    <n v="11"/>
    <n v="35.28"/>
    <n v="215.32"/>
    <x v="471"/>
    <x v="472"/>
    <s v="Q3"/>
    <x v="9"/>
    <n v="8"/>
  </r>
  <r>
    <x v="473"/>
    <x v="238"/>
    <n v="2026"/>
    <x v="66"/>
    <x v="167"/>
    <x v="1"/>
    <x v="1"/>
    <x v="0"/>
    <x v="2"/>
    <n v="16"/>
    <n v="366.1"/>
    <n v="3576.89"/>
    <x v="472"/>
    <x v="473"/>
    <s v="Q4"/>
    <x v="10"/>
    <n v="11"/>
  </r>
  <r>
    <x v="474"/>
    <x v="200"/>
    <n v="2026"/>
    <x v="34"/>
    <x v="154"/>
    <x v="47"/>
    <x v="47"/>
    <x v="5"/>
    <x v="3"/>
    <n v="2"/>
    <n v="140.81"/>
    <n v="237.34"/>
    <x v="473"/>
    <x v="474"/>
    <s v="Q3"/>
    <x v="0"/>
    <n v="7"/>
  </r>
  <r>
    <x v="475"/>
    <x v="24"/>
    <n v="2026"/>
    <x v="30"/>
    <x v="141"/>
    <x v="45"/>
    <x v="45"/>
    <x v="0"/>
    <x v="2"/>
    <n v="7"/>
    <n v="334.45"/>
    <n v="1939.83"/>
    <x v="474"/>
    <x v="475"/>
    <s v="Q3"/>
    <x v="0"/>
    <n v="7"/>
  </r>
  <r>
    <x v="476"/>
    <x v="251"/>
    <n v="2026"/>
    <x v="10"/>
    <x v="139"/>
    <x v="22"/>
    <x v="22"/>
    <x v="3"/>
    <x v="1"/>
    <n v="5"/>
    <n v="224.07"/>
    <n v="621.99"/>
    <x v="475"/>
    <x v="476"/>
    <s v="Q4"/>
    <x v="5"/>
    <n v="12"/>
  </r>
  <r>
    <x v="477"/>
    <x v="252"/>
    <n v="2026"/>
    <x v="99"/>
    <x v="23"/>
    <x v="35"/>
    <x v="35"/>
    <x v="1"/>
    <x v="0"/>
    <n v="3"/>
    <n v="237.43"/>
    <n v="490.56"/>
    <x v="476"/>
    <x v="477"/>
    <s v="Q3"/>
    <x v="4"/>
    <n v="9"/>
  </r>
  <r>
    <x v="478"/>
    <x v="79"/>
    <n v="2026"/>
    <x v="99"/>
    <x v="168"/>
    <x v="26"/>
    <x v="26"/>
    <x v="2"/>
    <x v="3"/>
    <n v="14"/>
    <n v="388.92"/>
    <n v="3238.34"/>
    <x v="477"/>
    <x v="478"/>
    <s v="Q4"/>
    <x v="10"/>
    <n v="11"/>
  </r>
  <r>
    <x v="479"/>
    <x v="169"/>
    <n v="2026"/>
    <x v="51"/>
    <x v="153"/>
    <x v="6"/>
    <x v="6"/>
    <x v="0"/>
    <x v="2"/>
    <n v="6"/>
    <n v="171.38"/>
    <n v="639.76"/>
    <x v="478"/>
    <x v="479"/>
    <s v="Q3"/>
    <x v="9"/>
    <n v="8"/>
  </r>
  <r>
    <x v="480"/>
    <x v="114"/>
    <n v="2026"/>
    <x v="60"/>
    <x v="78"/>
    <x v="11"/>
    <x v="11"/>
    <x v="4"/>
    <x v="3"/>
    <n v="8"/>
    <n v="222.57"/>
    <n v="1163.6300000000001"/>
    <x v="479"/>
    <x v="480"/>
    <s v="Q1"/>
    <x v="1"/>
    <n v="1"/>
  </r>
  <r>
    <x v="481"/>
    <x v="253"/>
    <n v="2026"/>
    <x v="23"/>
    <x v="177"/>
    <x v="17"/>
    <x v="17"/>
    <x v="0"/>
    <x v="3"/>
    <n v="15"/>
    <n v="418.09"/>
    <n v="3341.77"/>
    <x v="480"/>
    <x v="481"/>
    <s v="Q1"/>
    <x v="7"/>
    <n v="3"/>
  </r>
  <r>
    <x v="482"/>
    <x v="147"/>
    <n v="2026"/>
    <x v="22"/>
    <x v="189"/>
    <x v="34"/>
    <x v="34"/>
    <x v="3"/>
    <x v="0"/>
    <n v="18"/>
    <n v="453.87"/>
    <n v="4522.51"/>
    <x v="481"/>
    <x v="482"/>
    <s v="Q1"/>
    <x v="6"/>
    <n v="2"/>
  </r>
  <r>
    <x v="483"/>
    <x v="95"/>
    <n v="2026"/>
    <x v="96"/>
    <x v="14"/>
    <x v="11"/>
    <x v="11"/>
    <x v="4"/>
    <x v="1"/>
    <n v="10"/>
    <n v="488.89"/>
    <n v="3375.15"/>
    <x v="482"/>
    <x v="483"/>
    <s v="Q1"/>
    <x v="1"/>
    <n v="1"/>
  </r>
  <r>
    <x v="484"/>
    <x v="74"/>
    <n v="2026"/>
    <x v="5"/>
    <x v="112"/>
    <x v="0"/>
    <x v="0"/>
    <x v="0"/>
    <x v="3"/>
    <n v="8"/>
    <n v="313.47000000000003"/>
    <n v="1494.66"/>
    <x v="483"/>
    <x v="484"/>
    <s v="Q3"/>
    <x v="4"/>
    <n v="9"/>
  </r>
  <r>
    <x v="485"/>
    <x v="128"/>
    <n v="2026"/>
    <x v="8"/>
    <x v="113"/>
    <x v="29"/>
    <x v="29"/>
    <x v="1"/>
    <x v="3"/>
    <n v="20"/>
    <n v="375.08"/>
    <n v="4722.93"/>
    <x v="484"/>
    <x v="485"/>
    <s v="Q2"/>
    <x v="11"/>
    <n v="6"/>
  </r>
  <r>
    <x v="486"/>
    <x v="254"/>
    <n v="2026"/>
    <x v="80"/>
    <x v="82"/>
    <x v="41"/>
    <x v="41"/>
    <x v="4"/>
    <x v="3"/>
    <n v="3"/>
    <n v="237.43"/>
    <n v="455.96"/>
    <x v="476"/>
    <x v="486"/>
    <s v="Q4"/>
    <x v="10"/>
    <n v="11"/>
  </r>
  <r>
    <x v="487"/>
    <x v="130"/>
    <n v="2026"/>
    <x v="36"/>
    <x v="102"/>
    <x v="30"/>
    <x v="30"/>
    <x v="1"/>
    <x v="3"/>
    <n v="7"/>
    <n v="480.11"/>
    <n v="2360.8000000000002"/>
    <x v="485"/>
    <x v="487"/>
    <s v="Q4"/>
    <x v="5"/>
    <n v="12"/>
  </r>
  <r>
    <x v="488"/>
    <x v="47"/>
    <n v="2026"/>
    <x v="63"/>
    <x v="9"/>
    <x v="31"/>
    <x v="31"/>
    <x v="3"/>
    <x v="3"/>
    <n v="15"/>
    <n v="150.84"/>
    <n v="1615.99"/>
    <x v="486"/>
    <x v="488"/>
    <s v="Q3"/>
    <x v="0"/>
    <n v="7"/>
  </r>
  <r>
    <x v="489"/>
    <x v="91"/>
    <n v="2026"/>
    <x v="51"/>
    <x v="60"/>
    <x v="12"/>
    <x v="12"/>
    <x v="5"/>
    <x v="2"/>
    <n v="3"/>
    <n v="66.319999999999993"/>
    <n v="164.8"/>
    <x v="487"/>
    <x v="489"/>
    <s v="Q3"/>
    <x v="4"/>
    <n v="9"/>
  </r>
  <r>
    <x v="490"/>
    <x v="255"/>
    <n v="2026"/>
    <x v="0"/>
    <x v="144"/>
    <x v="27"/>
    <x v="27"/>
    <x v="3"/>
    <x v="2"/>
    <n v="10"/>
    <n v="73.599999999999994"/>
    <n v="504.78"/>
    <x v="488"/>
    <x v="490"/>
    <s v="Q1"/>
    <x v="7"/>
    <n v="3"/>
  </r>
  <r>
    <x v="491"/>
    <x v="256"/>
    <n v="2026"/>
    <x v="0"/>
    <x v="204"/>
    <x v="24"/>
    <x v="24"/>
    <x v="0"/>
    <x v="2"/>
    <n v="20"/>
    <n v="59.78"/>
    <n v="655.77"/>
    <x v="489"/>
    <x v="491"/>
    <s v="Q1"/>
    <x v="6"/>
    <n v="2"/>
  </r>
  <r>
    <x v="492"/>
    <x v="85"/>
    <n v="2026"/>
    <x v="61"/>
    <x v="205"/>
    <x v="27"/>
    <x v="27"/>
    <x v="3"/>
    <x v="3"/>
    <n v="15"/>
    <n v="334.8"/>
    <n v="3221.49"/>
    <x v="490"/>
    <x v="492"/>
    <s v="Q3"/>
    <x v="9"/>
    <n v="8"/>
  </r>
  <r>
    <x v="493"/>
    <x v="158"/>
    <n v="2026"/>
    <x v="8"/>
    <x v="202"/>
    <x v="19"/>
    <x v="19"/>
    <x v="5"/>
    <x v="1"/>
    <n v="2"/>
    <n v="67.33"/>
    <n v="99.49"/>
    <x v="491"/>
    <x v="493"/>
    <s v="Q4"/>
    <x v="5"/>
    <n v="12"/>
  </r>
  <r>
    <x v="494"/>
    <x v="257"/>
    <n v="2026"/>
    <x v="69"/>
    <x v="178"/>
    <x v="20"/>
    <x v="20"/>
    <x v="0"/>
    <x v="3"/>
    <n v="15"/>
    <n v="30.32"/>
    <n v="336.55"/>
    <x v="492"/>
    <x v="494"/>
    <s v="Q3"/>
    <x v="9"/>
    <n v="8"/>
  </r>
  <r>
    <x v="495"/>
    <x v="252"/>
    <n v="2026"/>
    <x v="60"/>
    <x v="134"/>
    <x v="21"/>
    <x v="21"/>
    <x v="4"/>
    <x v="3"/>
    <n v="14"/>
    <n v="26.8"/>
    <n v="291.69"/>
    <x v="493"/>
    <x v="495"/>
    <s v="Q3"/>
    <x v="4"/>
    <n v="9"/>
  </r>
  <r>
    <x v="496"/>
    <x v="190"/>
    <n v="2026"/>
    <x v="53"/>
    <x v="178"/>
    <x v="33"/>
    <x v="33"/>
    <x v="1"/>
    <x v="3"/>
    <n v="15"/>
    <n v="448.07"/>
    <n v="5303.89"/>
    <x v="494"/>
    <x v="496"/>
    <s v="Q3"/>
    <x v="4"/>
    <n v="9"/>
  </r>
  <r>
    <x v="497"/>
    <x v="258"/>
    <n v="2026"/>
    <x v="22"/>
    <x v="205"/>
    <x v="38"/>
    <x v="38"/>
    <x v="4"/>
    <x v="0"/>
    <n v="5"/>
    <n v="107.92"/>
    <n v="364.7"/>
    <x v="495"/>
    <x v="497"/>
    <s v="Q3"/>
    <x v="0"/>
    <n v="7"/>
  </r>
  <r>
    <x v="498"/>
    <x v="259"/>
    <n v="2026"/>
    <x v="13"/>
    <x v="58"/>
    <x v="17"/>
    <x v="17"/>
    <x v="0"/>
    <x v="1"/>
    <n v="18"/>
    <n v="425.48"/>
    <n v="5131.3900000000003"/>
    <x v="496"/>
    <x v="498"/>
    <s v="Q3"/>
    <x v="0"/>
    <n v="7"/>
  </r>
  <r>
    <x v="499"/>
    <x v="182"/>
    <n v="2026"/>
    <x v="2"/>
    <x v="10"/>
    <x v="5"/>
    <x v="5"/>
    <x v="3"/>
    <x v="3"/>
    <n v="8"/>
    <n v="296.11"/>
    <n v="1932.97"/>
    <x v="497"/>
    <x v="499"/>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5516D1-B381-474F-8C67-9675D5EB2196}"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O4:O5" firstHeaderRow="1" firstDataRow="1" firstDataCol="0"/>
  <pivotFields count="18">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Order ID" fld="0" subtotal="count" baseField="0" baseItem="0"/>
  </dataFields>
  <formats count="2">
    <format dxfId="7">
      <pivotArea dataOnly="0" labelOnly="1" outline="0" axis="axisValues"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CDD2B9-5FA8-4BA1-AA7B-D148B8261108}" name="PivotTable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K17:L25"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i>
    <i>
      <x v="1"/>
    </i>
    <i>
      <x v="2"/>
    </i>
    <i>
      <x v="3"/>
    </i>
    <i>
      <x v="4"/>
    </i>
    <i>
      <x v="5"/>
    </i>
    <i>
      <x v="6"/>
    </i>
    <i t="grand">
      <x/>
    </i>
  </rowItems>
  <colItems count="1">
    <i/>
  </colItems>
  <dataFields count="1">
    <dataField name="Sum of Sales Amount" fld="12" baseField="0" baseItem="0"/>
  </dataFields>
  <formats count="2">
    <format dxfId="9">
      <pivotArea outline="0" collapsedLevelsAreSubtotals="1" fieldPosition="0"/>
    </format>
    <format dxfId="8">
      <pivotArea dataOnly="0" labelOnly="1" outline="0" axis="axisValues" fieldPosition="0"/>
    </format>
  </formats>
  <chartFormats count="8">
    <chartFormat chart="63" format="9" series="1">
      <pivotArea type="data" outline="0" fieldPosition="0">
        <references count="1">
          <reference field="4294967294" count="1" selected="0">
            <x v="0"/>
          </reference>
        </references>
      </pivotArea>
    </chartFormat>
    <chartFormat chart="63" format="10">
      <pivotArea type="data" outline="0" fieldPosition="0">
        <references count="2">
          <reference field="4294967294" count="1" selected="0">
            <x v="0"/>
          </reference>
          <reference field="7" count="1" selected="0">
            <x v="0"/>
          </reference>
        </references>
      </pivotArea>
    </chartFormat>
    <chartFormat chart="63" format="11">
      <pivotArea type="data" outline="0" fieldPosition="0">
        <references count="2">
          <reference field="4294967294" count="1" selected="0">
            <x v="0"/>
          </reference>
          <reference field="7" count="1" selected="0">
            <x v="1"/>
          </reference>
        </references>
      </pivotArea>
    </chartFormat>
    <chartFormat chart="63" format="12">
      <pivotArea type="data" outline="0" fieldPosition="0">
        <references count="2">
          <reference field="4294967294" count="1" selected="0">
            <x v="0"/>
          </reference>
          <reference field="7" count="1" selected="0">
            <x v="2"/>
          </reference>
        </references>
      </pivotArea>
    </chartFormat>
    <chartFormat chart="63" format="13">
      <pivotArea type="data" outline="0" fieldPosition="0">
        <references count="2">
          <reference field="4294967294" count="1" selected="0">
            <x v="0"/>
          </reference>
          <reference field="7" count="1" selected="0">
            <x v="3"/>
          </reference>
        </references>
      </pivotArea>
    </chartFormat>
    <chartFormat chart="63" format="14">
      <pivotArea type="data" outline="0" fieldPosition="0">
        <references count="2">
          <reference field="4294967294" count="1" selected="0">
            <x v="0"/>
          </reference>
          <reference field="7" count="1" selected="0">
            <x v="4"/>
          </reference>
        </references>
      </pivotArea>
    </chartFormat>
    <chartFormat chart="63" format="15">
      <pivotArea type="data" outline="0" fieldPosition="0">
        <references count="2">
          <reference field="4294967294" count="1" selected="0">
            <x v="0"/>
          </reference>
          <reference field="7" count="1" selected="0">
            <x v="5"/>
          </reference>
        </references>
      </pivotArea>
    </chartFormat>
    <chartFormat chart="63" format="1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550910-AA0E-470E-8ED3-0AC41EB01DD4}"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3:B16" firstHeaderRow="1" firstDataRow="1" firstDataCol="1"/>
  <pivotFields count="18">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7"/>
    <field x="1"/>
  </rowFields>
  <rowItems count="13">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E014D0-86CD-4235-8D2B-5CBFB23B868B}"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6">
  <location ref="B26:D39" firstHeaderRow="0" firstDataRow="1" firstDataCol="1"/>
  <pivotFields count="18">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13">
    <i>
      <x v="1"/>
    </i>
    <i>
      <x v="2"/>
    </i>
    <i>
      <x v="3"/>
    </i>
    <i>
      <x v="4"/>
    </i>
    <i>
      <x v="5"/>
    </i>
    <i>
      <x v="6"/>
    </i>
    <i>
      <x v="7"/>
    </i>
    <i>
      <x v="8"/>
    </i>
    <i>
      <x v="9"/>
    </i>
    <i>
      <x v="10"/>
    </i>
    <i>
      <x v="11"/>
    </i>
    <i>
      <x v="12"/>
    </i>
    <i t="grand">
      <x/>
    </i>
  </rowItems>
  <colFields count="1">
    <field x="-2"/>
  </colFields>
  <colItems count="2">
    <i>
      <x/>
    </i>
    <i i="1">
      <x v="1"/>
    </i>
  </colItems>
  <dataFields count="2">
    <dataField name="Count of Sales Amount" fld="12" subtotal="count" baseField="17" baseItem="1"/>
    <dataField name="Count of Sales Amount2" fld="12" subtotal="count" baseField="17" baseItem="1"/>
  </dataFields>
  <formats count="2">
    <format dxfId="11">
      <pivotArea dataOnly="0" labelOnly="1" outline="0" axis="axisValues" fieldPosition="0"/>
    </format>
    <format dxfId="10">
      <pivotArea outline="0" collapsedLevelsAreSubtotals="1" fieldPosition="0"/>
    </format>
  </formats>
  <chartFormats count="2">
    <chartFormat chart="85" format="2" series="1">
      <pivotArea type="data" outline="0" fieldPosition="0">
        <references count="1">
          <reference field="4294967294" count="1" selected="0">
            <x v="0"/>
          </reference>
        </references>
      </pivotArea>
    </chartFormat>
    <chartFormat chart="8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D24C56-FD81-4225-B1C7-F2C1347ABAB8}"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7">
  <location ref="E19:F24"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sortType="a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5">
    <i>
      <x v="2"/>
    </i>
    <i>
      <x v="1"/>
    </i>
    <i>
      <x v="3"/>
    </i>
    <i>
      <x/>
    </i>
    <i t="grand">
      <x/>
    </i>
  </rowItems>
  <colItems count="1">
    <i/>
  </colItems>
  <dataFields count="1">
    <dataField name="Sum of Sales Amount" fld="12" baseField="0" baseItem="0" numFmtId="164"/>
  </dataFields>
  <formats count="2">
    <format dxfId="13">
      <pivotArea outline="0" collapsedLevelsAreSubtotals="1" fieldPosition="0"/>
    </format>
    <format dxfId="12">
      <pivotArea dataOnly="0" labelOnly="1" outline="0" axis="axisValues" fieldPosition="0"/>
    </format>
  </formats>
  <chartFormats count="12">
    <chartFormat chart="16"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4" format="1">
      <pivotArea type="data" outline="0" fieldPosition="0">
        <references count="2">
          <reference field="4294967294" count="1" selected="0">
            <x v="0"/>
          </reference>
          <reference field="8" count="1" selected="0">
            <x v="3"/>
          </reference>
        </references>
      </pivotArea>
    </chartFormat>
    <chartFormat chart="34" format="2">
      <pivotArea type="data" outline="0" fieldPosition="0">
        <references count="2">
          <reference field="4294967294" count="1" selected="0">
            <x v="0"/>
          </reference>
          <reference field="8" count="1" selected="0">
            <x v="0"/>
          </reference>
        </references>
      </pivotArea>
    </chartFormat>
    <chartFormat chart="34" format="3">
      <pivotArea type="data" outline="0" fieldPosition="0">
        <references count="2">
          <reference field="4294967294" count="1" selected="0">
            <x v="0"/>
          </reference>
          <reference field="8" count="1" selected="0">
            <x v="1"/>
          </reference>
        </references>
      </pivotArea>
    </chartFormat>
    <chartFormat chart="34" format="4">
      <pivotArea type="data" outline="0" fieldPosition="0">
        <references count="2">
          <reference field="4294967294" count="1" selected="0">
            <x v="0"/>
          </reference>
          <reference field="8" count="1" selected="0">
            <x v="2"/>
          </reference>
        </references>
      </pivotArea>
    </chartFormat>
    <chartFormat chart="36" format="10" series="1">
      <pivotArea type="data" outline="0" fieldPosition="0">
        <references count="1">
          <reference field="4294967294" count="1" selected="0">
            <x v="0"/>
          </reference>
        </references>
      </pivotArea>
    </chartFormat>
    <chartFormat chart="36" format="11">
      <pivotArea type="data" outline="0" fieldPosition="0">
        <references count="2">
          <reference field="4294967294" count="1" selected="0">
            <x v="0"/>
          </reference>
          <reference field="8" count="1" selected="0">
            <x v="2"/>
          </reference>
        </references>
      </pivotArea>
    </chartFormat>
    <chartFormat chart="36" format="12">
      <pivotArea type="data" outline="0" fieldPosition="0">
        <references count="2">
          <reference field="4294967294" count="1" selected="0">
            <x v="0"/>
          </reference>
          <reference field="8" count="1" selected="0">
            <x v="1"/>
          </reference>
        </references>
      </pivotArea>
    </chartFormat>
    <chartFormat chart="36" format="13">
      <pivotArea type="data" outline="0" fieldPosition="0">
        <references count="2">
          <reference field="4294967294" count="1" selected="0">
            <x v="0"/>
          </reference>
          <reference field="8" count="1" selected="0">
            <x v="3"/>
          </reference>
        </references>
      </pivotArea>
    </chartFormat>
    <chartFormat chart="36" format="14">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4792978-9D72-4252-A080-76FF90275705}" name="PivotTable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4">
  <location ref="K3:M11"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dataField="1"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Sales Amount" fld="12" baseField="0" baseItem="0"/>
    <dataField name="Sum of Cost Amount" fld="11" baseField="0" baseItem="0"/>
  </dataFields>
  <formats count="2">
    <format dxfId="15">
      <pivotArea outline="0" collapsedLevelsAreSubtotals="1" fieldPosition="0"/>
    </format>
    <format dxfId="14">
      <pivotArea dataOnly="0" labelOnly="1" outline="0" axis="axisValues" fieldPosition="0"/>
    </format>
  </formats>
  <chartFormats count="2">
    <chartFormat chart="53" format="4" series="1">
      <pivotArea type="data" outline="0" fieldPosition="0">
        <references count="1">
          <reference field="4294967294" count="1" selected="0">
            <x v="0"/>
          </reference>
        </references>
      </pivotArea>
    </chartFormat>
    <chartFormat chart="5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AFA190D-0EB5-412D-AC4F-C6BDC27C2B02}"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6">
  <location ref="E3:G16" firstHeaderRow="0"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7"/>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Amount" fld="12" baseField="0" baseItem="0" numFmtId="164"/>
    <dataField name="Sum of Sales Amount2" fld="12" baseField="0" baseItem="0"/>
  </dataFields>
  <formats count="2">
    <format dxfId="17">
      <pivotArea outline="0" collapsedLevelsAreSubtotals="1" fieldPosition="0"/>
    </format>
    <format dxfId="16">
      <pivotArea dataOnly="0" labelOnly="1" outline="0" axis="axisValues" fieldPosition="0"/>
    </format>
  </formats>
  <chartFormats count="3">
    <chartFormat chart="16"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B00F113-A8B5-49CD-89F4-40AFD19423BC}"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M29:M30"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Quantity Sold" fld="9" baseField="0" baseItem="0" numFmtId="3"/>
  </dataFields>
  <formats count="2">
    <format dxfId="19">
      <pivotArea dataOnly="0" labelOnly="1" outline="0" axis="axisValues" fieldPosition="0"/>
    </format>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964E70F-C60D-476A-AA51-F4BE6520FAF2}"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Q11:Q12" firstHeaderRow="1" firstDataRow="1" firstDataCol="0"/>
  <pivotFields count="18">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items count="101">
        <item x="79"/>
        <item x="67"/>
        <item x="59"/>
        <item x="16"/>
        <item x="84"/>
        <item x="4"/>
        <item x="78"/>
        <item x="87"/>
        <item x="98"/>
        <item x="12"/>
        <item x="26"/>
        <item x="9"/>
        <item x="46"/>
        <item x="82"/>
        <item x="93"/>
        <item x="54"/>
        <item x="94"/>
        <item x="41"/>
        <item x="30"/>
        <item x="18"/>
        <item x="3"/>
        <item x="35"/>
        <item x="71"/>
        <item x="91"/>
        <item x="62"/>
        <item x="44"/>
        <item x="27"/>
        <item x="24"/>
        <item x="48"/>
        <item x="7"/>
        <item x="76"/>
        <item x="23"/>
        <item x="36"/>
        <item x="80"/>
        <item x="38"/>
        <item x="13"/>
        <item x="47"/>
        <item x="8"/>
        <item x="5"/>
        <item x="21"/>
        <item x="22"/>
        <item x="31"/>
        <item x="17"/>
        <item x="85"/>
        <item x="89"/>
        <item x="25"/>
        <item x="83"/>
        <item x="95"/>
        <item x="86"/>
        <item x="57"/>
        <item x="11"/>
        <item x="19"/>
        <item x="56"/>
        <item x="6"/>
        <item x="66"/>
        <item x="81"/>
        <item x="40"/>
        <item x="64"/>
        <item x="52"/>
        <item x="88"/>
        <item x="39"/>
        <item x="58"/>
        <item x="60"/>
        <item x="70"/>
        <item x="37"/>
        <item x="96"/>
        <item x="68"/>
        <item x="10"/>
        <item x="65"/>
        <item x="69"/>
        <item x="53"/>
        <item x="72"/>
        <item x="43"/>
        <item x="29"/>
        <item x="50"/>
        <item x="45"/>
        <item x="74"/>
        <item x="15"/>
        <item x="20"/>
        <item x="75"/>
        <item x="55"/>
        <item x="63"/>
        <item x="2"/>
        <item x="28"/>
        <item x="73"/>
        <item x="97"/>
        <item x="1"/>
        <item x="77"/>
        <item x="90"/>
        <item x="0"/>
        <item x="99"/>
        <item x="33"/>
        <item x="14"/>
        <item x="32"/>
        <item x="34"/>
        <item x="51"/>
        <item x="49"/>
        <item x="92"/>
        <item x="61"/>
        <item x="42"/>
        <item t="default"/>
      </items>
    </pivotField>
    <pivotField dataField="1"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items count="499">
        <item x="365"/>
        <item x="215"/>
        <item x="119"/>
        <item x="137"/>
        <item x="92"/>
        <item x="96"/>
        <item x="444"/>
        <item x="491"/>
        <item x="469"/>
        <item x="8"/>
        <item x="196"/>
        <item x="442"/>
        <item x="210"/>
        <item x="394"/>
        <item x="311"/>
        <item x="200"/>
        <item x="344"/>
        <item x="183"/>
        <item x="132"/>
        <item x="102"/>
        <item x="54"/>
        <item x="487"/>
        <item x="427"/>
        <item x="169"/>
        <item x="305"/>
        <item x="45"/>
        <item x="153"/>
        <item x="34"/>
        <item x="377"/>
        <item x="145"/>
        <item x="304"/>
        <item x="464"/>
        <item x="154"/>
        <item x="343"/>
        <item x="473"/>
        <item x="382"/>
        <item x="157"/>
        <item x="316"/>
        <item x="81"/>
        <item x="140"/>
        <item x="103"/>
        <item x="233"/>
        <item x="178"/>
        <item x="144"/>
        <item x="371"/>
        <item x="61"/>
        <item x="467"/>
        <item x="63"/>
        <item x="227"/>
        <item x="493"/>
        <item x="269"/>
        <item x="418"/>
        <item x="37"/>
        <item x="471"/>
        <item x="441"/>
        <item x="35"/>
        <item x="434"/>
        <item x="398"/>
        <item x="440"/>
        <item x="308"/>
        <item x="172"/>
        <item x="315"/>
        <item x="334"/>
        <item x="85"/>
        <item x="492"/>
        <item x="6"/>
        <item x="208"/>
        <item x="28"/>
        <item x="317"/>
        <item x="348"/>
        <item x="216"/>
        <item x="303"/>
        <item x="368"/>
        <item x="232"/>
        <item x="495"/>
        <item x="447"/>
        <item x="194"/>
        <item x="143"/>
        <item x="224"/>
        <item x="292"/>
        <item x="5"/>
        <item x="406"/>
        <item x="366"/>
        <item x="19"/>
        <item x="82"/>
        <item x="32"/>
        <item x="40"/>
        <item x="376"/>
        <item x="408"/>
        <item x="76"/>
        <item x="33"/>
        <item x="409"/>
        <item x="170"/>
        <item x="13"/>
        <item x="228"/>
        <item x="124"/>
        <item x="280"/>
        <item x="476"/>
        <item x="185"/>
        <item x="326"/>
        <item x="391"/>
        <item x="449"/>
        <item x="91"/>
        <item x="488"/>
        <item x="65"/>
        <item x="428"/>
        <item x="277"/>
        <item x="470"/>
        <item x="125"/>
        <item x="411"/>
        <item x="352"/>
        <item x="98"/>
        <item x="73"/>
        <item x="197"/>
        <item x="387"/>
        <item x="446"/>
        <item x="421"/>
        <item x="276"/>
        <item x="457"/>
        <item x="212"/>
        <item x="443"/>
        <item x="392"/>
        <item x="226"/>
        <item x="244"/>
        <item x="141"/>
        <item x="48"/>
        <item x="52"/>
        <item x="221"/>
        <item x="281"/>
        <item x="478"/>
        <item x="380"/>
        <item x="405"/>
        <item x="252"/>
        <item x="217"/>
        <item x="149"/>
        <item x="106"/>
        <item x="176"/>
        <item x="416"/>
        <item x="357"/>
        <item x="207"/>
        <item x="133"/>
        <item x="475"/>
        <item x="77"/>
        <item x="229"/>
        <item x="426"/>
        <item x="195"/>
        <item x="188"/>
        <item x="262"/>
        <item x="288"/>
        <item x="455"/>
        <item x="360"/>
        <item x="70"/>
        <item x="489"/>
        <item x="131"/>
        <item x="206"/>
        <item x="177"/>
        <item x="159"/>
        <item x="370"/>
        <item x="268"/>
        <item x="465"/>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479"/>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86"/>
        <item x="420"/>
        <item x="300"/>
        <item x="71"/>
        <item x="325"/>
        <item x="298"/>
        <item x="474"/>
        <item x="346"/>
        <item x="105"/>
        <item x="404"/>
        <item x="497"/>
        <item x="202"/>
        <item x="151"/>
        <item x="331"/>
        <item x="414"/>
        <item x="156"/>
        <item x="353"/>
        <item x="345"/>
        <item x="396"/>
        <item x="483"/>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485"/>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82"/>
        <item x="422"/>
        <item x="184"/>
        <item x="237"/>
        <item x="466"/>
        <item x="306"/>
        <item x="490"/>
        <item x="294"/>
        <item x="274"/>
        <item x="417"/>
        <item x="147"/>
        <item x="11"/>
        <item x="460"/>
        <item x="451"/>
        <item x="4"/>
        <item x="60"/>
        <item x="163"/>
        <item x="10"/>
        <item x="354"/>
        <item x="74"/>
        <item x="3"/>
        <item x="110"/>
        <item x="190"/>
        <item x="53"/>
        <item x="49"/>
        <item x="158"/>
        <item x="123"/>
        <item x="477"/>
        <item x="407"/>
        <item x="263"/>
        <item x="181"/>
        <item x="362"/>
        <item x="94"/>
        <item x="291"/>
        <item x="251"/>
        <item x="379"/>
        <item x="222"/>
        <item x="445"/>
        <item x="393"/>
        <item x="472"/>
        <item x="468"/>
        <item x="338"/>
        <item x="295"/>
        <item x="225"/>
        <item x="319"/>
        <item x="324"/>
        <item x="84"/>
        <item x="480"/>
        <item x="79"/>
        <item x="180"/>
        <item x="220"/>
        <item x="14"/>
        <item x="297"/>
        <item x="88"/>
        <item x="89"/>
        <item x="58"/>
        <item x="134"/>
        <item x="42"/>
        <item x="350"/>
        <item x="367"/>
        <item x="293"/>
        <item x="287"/>
        <item x="494"/>
        <item x="175"/>
        <item x="347"/>
        <item x="296"/>
        <item x="437"/>
        <item x="386"/>
        <item x="400"/>
        <item x="67"/>
        <item x="375"/>
        <item x="1"/>
        <item x="24"/>
        <item x="450"/>
        <item x="234"/>
        <item x="461"/>
        <item x="423"/>
        <item x="282"/>
        <item x="171"/>
        <item x="21"/>
        <item x="484"/>
        <item x="431"/>
        <item x="121"/>
        <item x="264"/>
        <item x="109"/>
        <item x="29"/>
        <item x="496"/>
        <item x="167"/>
        <item x="342"/>
        <item x="313"/>
        <item x="126"/>
        <item x="142"/>
        <item x="481"/>
        <item x="100"/>
        <item x="127"/>
        <item x="384"/>
        <item x="51"/>
        <item x="327"/>
        <item x="256"/>
        <item x="247"/>
        <item x="2"/>
        <item x="361"/>
        <item x="363"/>
        <item t="default"/>
      </items>
    </pivotField>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Count of Customer Name" fld="4" subtotal="count" baseField="0" baseItem="0"/>
  </dataFields>
  <formats count="2">
    <format dxfId="21">
      <pivotArea dataOnly="0" labelOnly="1" outline="0" axis="axisValues" fieldPosition="0"/>
    </format>
    <format dxfId="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3CB3006-12A4-40A1-B18F-DD866184A0E5}" name="PivotTable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2">
  <location ref="H3:I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items count="8">
        <item x="3"/>
        <item x="0"/>
        <item x="5"/>
        <item x="6"/>
        <item x="1"/>
        <item x="2"/>
        <item x="4"/>
        <item t="default"/>
      </items>
    </pivotField>
    <pivotField axis="axisRow" showAll="0">
      <items count="5">
        <item x="3"/>
        <item x="1"/>
        <item x="2"/>
        <item x="0"/>
        <item t="default"/>
      </items>
    </pivotField>
    <pivotField showAll="0"/>
    <pivotField showAll="0"/>
    <pivotField showAll="0"/>
    <pivotField showAll="0"/>
    <pivotField dataField="1"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5">
    <i>
      <x/>
    </i>
    <i>
      <x v="1"/>
    </i>
    <i>
      <x v="2"/>
    </i>
    <i>
      <x v="3"/>
    </i>
    <i t="grand">
      <x/>
    </i>
  </rowItems>
  <colItems count="1">
    <i/>
  </colItems>
  <dataFields count="1">
    <dataField name="Sum of Profit" fld="13" baseField="0" baseItem="0"/>
  </dataFields>
  <formats count="2">
    <format dxfId="23">
      <pivotArea outline="0" collapsedLevelsAreSubtotals="1" fieldPosition="0"/>
    </format>
    <format dxfId="22">
      <pivotArea dataOnly="0" labelOnly="1" outline="0" axis="axisValues" fieldPosition="0"/>
    </format>
  </formats>
  <chartFormats count="14">
    <chartFormat chart="39" format="0" series="1">
      <pivotArea type="data" outline="0" fieldPosition="0">
        <references count="1">
          <reference field="4294967294" count="1" selected="0">
            <x v="0"/>
          </reference>
        </references>
      </pivotArea>
    </chartFormat>
    <chartFormat chart="39" format="1">
      <pivotArea type="data" outline="0" fieldPosition="0">
        <references count="2">
          <reference field="4294967294" count="1" selected="0">
            <x v="0"/>
          </reference>
          <reference field="8" count="1" selected="0">
            <x v="0"/>
          </reference>
        </references>
      </pivotArea>
    </chartFormat>
    <chartFormat chart="39" format="2">
      <pivotArea type="data" outline="0" fieldPosition="0">
        <references count="2">
          <reference field="4294967294" count="1" selected="0">
            <x v="0"/>
          </reference>
          <reference field="8" count="1" selected="0">
            <x v="1"/>
          </reference>
        </references>
      </pivotArea>
    </chartFormat>
    <chartFormat chart="39" format="3">
      <pivotArea type="data" outline="0" fieldPosition="0">
        <references count="2">
          <reference field="4294967294" count="1" selected="0">
            <x v="0"/>
          </reference>
          <reference field="8" count="1" selected="0">
            <x v="3"/>
          </reference>
        </references>
      </pivotArea>
    </chartFormat>
    <chartFormat chart="40" format="4" series="1">
      <pivotArea type="data" outline="0" fieldPosition="0">
        <references count="1">
          <reference field="4294967294" count="1" selected="0">
            <x v="0"/>
          </reference>
        </references>
      </pivotArea>
    </chartFormat>
    <chartFormat chart="40" format="5">
      <pivotArea type="data" outline="0" fieldPosition="0">
        <references count="2">
          <reference field="4294967294" count="1" selected="0">
            <x v="0"/>
          </reference>
          <reference field="8" count="1" selected="0">
            <x v="0"/>
          </reference>
        </references>
      </pivotArea>
    </chartFormat>
    <chartFormat chart="40" format="6">
      <pivotArea type="data" outline="0" fieldPosition="0">
        <references count="2">
          <reference field="4294967294" count="1" selected="0">
            <x v="0"/>
          </reference>
          <reference field="8" count="1" selected="0">
            <x v="1"/>
          </reference>
        </references>
      </pivotArea>
    </chartFormat>
    <chartFormat chart="40" format="7">
      <pivotArea type="data" outline="0" fieldPosition="0">
        <references count="2">
          <reference field="4294967294" count="1" selected="0">
            <x v="0"/>
          </reference>
          <reference field="8" count="1" selected="0">
            <x v="2"/>
          </reference>
        </references>
      </pivotArea>
    </chartFormat>
    <chartFormat chart="40" format="8">
      <pivotArea type="data" outline="0" fieldPosition="0">
        <references count="2">
          <reference field="4294967294" count="1" selected="0">
            <x v="0"/>
          </reference>
          <reference field="8" count="1" selected="0">
            <x v="3"/>
          </reference>
        </references>
      </pivotArea>
    </chartFormat>
    <chartFormat chart="41" format="9" series="1">
      <pivotArea type="data" outline="0" fieldPosition="0">
        <references count="1">
          <reference field="4294967294" count="1" selected="0">
            <x v="0"/>
          </reference>
        </references>
      </pivotArea>
    </chartFormat>
    <chartFormat chart="41" format="10">
      <pivotArea type="data" outline="0" fieldPosition="0">
        <references count="2">
          <reference field="4294967294" count="1" selected="0">
            <x v="0"/>
          </reference>
          <reference field="8" count="1" selected="0">
            <x v="0"/>
          </reference>
        </references>
      </pivotArea>
    </chartFormat>
    <chartFormat chart="41" format="11">
      <pivotArea type="data" outline="0" fieldPosition="0">
        <references count="2">
          <reference field="4294967294" count="1" selected="0">
            <x v="0"/>
          </reference>
          <reference field="8" count="1" selected="0">
            <x v="1"/>
          </reference>
        </references>
      </pivotArea>
    </chartFormat>
    <chartFormat chart="41" format="12">
      <pivotArea type="data" outline="0" fieldPosition="0">
        <references count="2">
          <reference field="4294967294" count="1" selected="0">
            <x v="0"/>
          </reference>
          <reference field="8" count="1" selected="0">
            <x v="2"/>
          </reference>
        </references>
      </pivotArea>
    </chartFormat>
    <chartFormat chart="41" format="13">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D949B1C-A312-4E8B-B555-83ABDC220879}"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9">
  <location ref="H24:I32"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v="3"/>
    </i>
    <i>
      <x v="5"/>
    </i>
    <i>
      <x v="2"/>
    </i>
    <i>
      <x/>
    </i>
    <i>
      <x v="4"/>
    </i>
    <i>
      <x v="6"/>
    </i>
    <i>
      <x v="1"/>
    </i>
    <i t="grand">
      <x/>
    </i>
  </rowItems>
  <colItems count="1">
    <i/>
  </colItems>
  <dataFields count="1">
    <dataField name="Sum of Quantity Sold" fld="9" baseField="7" baseItem="3"/>
  </dataFields>
  <formats count="2">
    <format dxfId="25">
      <pivotArea dataOnly="0" labelOnly="1" outline="0" axis="axisValues" fieldPosition="0"/>
    </format>
    <format dxfId="24">
      <pivotArea outline="0" collapsedLevelsAreSubtotals="1" fieldPosition="0"/>
    </format>
  </formats>
  <chartFormats count="8">
    <chartFormat chart="68" format="16" series="1">
      <pivotArea type="data" outline="0" fieldPosition="0">
        <references count="1">
          <reference field="4294967294" count="1" selected="0">
            <x v="0"/>
          </reference>
        </references>
      </pivotArea>
    </chartFormat>
    <chartFormat chart="68" format="17">
      <pivotArea type="data" outline="0" fieldPosition="0">
        <references count="2">
          <reference field="4294967294" count="1" selected="0">
            <x v="0"/>
          </reference>
          <reference field="7" count="1" selected="0">
            <x v="3"/>
          </reference>
        </references>
      </pivotArea>
    </chartFormat>
    <chartFormat chart="68" format="18">
      <pivotArea type="data" outline="0" fieldPosition="0">
        <references count="2">
          <reference field="4294967294" count="1" selected="0">
            <x v="0"/>
          </reference>
          <reference field="7" count="1" selected="0">
            <x v="5"/>
          </reference>
        </references>
      </pivotArea>
    </chartFormat>
    <chartFormat chart="68" format="19">
      <pivotArea type="data" outline="0" fieldPosition="0">
        <references count="2">
          <reference field="4294967294" count="1" selected="0">
            <x v="0"/>
          </reference>
          <reference field="7" count="1" selected="0">
            <x v="2"/>
          </reference>
        </references>
      </pivotArea>
    </chartFormat>
    <chartFormat chart="68" format="20">
      <pivotArea type="data" outline="0" fieldPosition="0">
        <references count="2">
          <reference field="4294967294" count="1" selected="0">
            <x v="0"/>
          </reference>
          <reference field="7" count="1" selected="0">
            <x v="0"/>
          </reference>
        </references>
      </pivotArea>
    </chartFormat>
    <chartFormat chart="68" format="21">
      <pivotArea type="data" outline="0" fieldPosition="0">
        <references count="2">
          <reference field="4294967294" count="1" selected="0">
            <x v="0"/>
          </reference>
          <reference field="7" count="1" selected="0">
            <x v="4"/>
          </reference>
        </references>
      </pivotArea>
    </chartFormat>
    <chartFormat chart="68" format="22">
      <pivotArea type="data" outline="0" fieldPosition="0">
        <references count="2">
          <reference field="4294967294" count="1" selected="0">
            <x v="0"/>
          </reference>
          <reference field="7" count="1" selected="0">
            <x v="6"/>
          </reference>
        </references>
      </pivotArea>
    </chartFormat>
    <chartFormat chart="68" format="2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3D297FA-BA6E-47D8-9364-22F1DA70BAB7}"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C3:C11"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8">
    <i>
      <x/>
    </i>
    <i>
      <x v="1"/>
    </i>
    <i>
      <x v="2"/>
    </i>
    <i>
      <x v="3"/>
    </i>
    <i>
      <x v="4"/>
    </i>
    <i>
      <x v="5"/>
    </i>
    <i>
      <x v="6"/>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714E52B-880C-4926-813A-0FB7DB93EC3C}"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8">
  <location ref="H12:I18"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6">
    <i>
      <x v="110"/>
    </i>
    <i>
      <x v="140"/>
    </i>
    <i>
      <x v="90"/>
    </i>
    <i>
      <x v="7"/>
    </i>
    <i>
      <x v="197"/>
    </i>
    <i t="grand">
      <x/>
    </i>
  </rowItems>
  <colItems count="1">
    <i/>
  </colItems>
  <dataFields count="1">
    <dataField name="Sum of Sales Amount" fld="12" baseField="0" baseItem="0"/>
  </dataFields>
  <formats count="2">
    <format dxfId="27">
      <pivotArea outline="0" collapsedLevelsAreSubtotals="1" fieldPosition="0"/>
    </format>
    <format dxfId="26">
      <pivotArea dataOnly="0" labelOnly="1" outline="0" axis="axisValues" fieldPosition="0"/>
    </format>
  </formats>
  <chartFormats count="6">
    <chartFormat chart="47" format="12" series="1">
      <pivotArea type="data" outline="0" fieldPosition="0">
        <references count="1">
          <reference field="4294967294" count="1" selected="0">
            <x v="0"/>
          </reference>
        </references>
      </pivotArea>
    </chartFormat>
    <chartFormat chart="47" format="13">
      <pivotArea type="data" outline="0" fieldPosition="0">
        <references count="2">
          <reference field="4294967294" count="1" selected="0">
            <x v="0"/>
          </reference>
          <reference field="4" count="1" selected="0">
            <x v="110"/>
          </reference>
        </references>
      </pivotArea>
    </chartFormat>
    <chartFormat chart="47" format="14">
      <pivotArea type="data" outline="0" fieldPosition="0">
        <references count="2">
          <reference field="4294967294" count="1" selected="0">
            <x v="0"/>
          </reference>
          <reference field="4" count="1" selected="0">
            <x v="140"/>
          </reference>
        </references>
      </pivotArea>
    </chartFormat>
    <chartFormat chart="47" format="15">
      <pivotArea type="data" outline="0" fieldPosition="0">
        <references count="2">
          <reference field="4294967294" count="1" selected="0">
            <x v="0"/>
          </reference>
          <reference field="4" count="1" selected="0">
            <x v="90"/>
          </reference>
        </references>
      </pivotArea>
    </chartFormat>
    <chartFormat chart="47" format="16">
      <pivotArea type="data" outline="0" fieldPosition="0">
        <references count="2">
          <reference field="4294967294" count="1" selected="0">
            <x v="0"/>
          </reference>
          <reference field="4" count="1" selected="0">
            <x v="7"/>
          </reference>
        </references>
      </pivotArea>
    </chartFormat>
    <chartFormat chart="47" format="17">
      <pivotArea type="data" outline="0" fieldPosition="0">
        <references count="2">
          <reference field="4294967294" count="1" selected="0">
            <x v="0"/>
          </reference>
          <reference field="4" count="1" selected="0">
            <x v="197"/>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EF33B3A-EF77-454B-AADB-5DB5E023213C}"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9:A24" firstHeaderRow="1" firstDataRow="1" firstDataCol="1"/>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5">
    <i>
      <x/>
    </i>
    <i>
      <x v="1"/>
    </i>
    <i>
      <x v="2"/>
    </i>
    <i>
      <x v="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695F248-901C-44DB-854E-729B8B9ABE7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R4:R5" firstHeaderRow="1" firstDataRow="1" firstDataCol="0"/>
  <pivotFields count="18">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items count="499">
        <item x="365"/>
        <item x="215"/>
        <item x="119"/>
        <item x="137"/>
        <item x="92"/>
        <item x="96"/>
        <item x="444"/>
        <item x="491"/>
        <item x="469"/>
        <item x="8"/>
        <item x="196"/>
        <item x="442"/>
        <item x="210"/>
        <item x="394"/>
        <item x="311"/>
        <item x="200"/>
        <item x="344"/>
        <item x="183"/>
        <item x="132"/>
        <item x="102"/>
        <item x="54"/>
        <item x="487"/>
        <item x="427"/>
        <item x="169"/>
        <item x="305"/>
        <item x="45"/>
        <item x="153"/>
        <item x="34"/>
        <item x="377"/>
        <item x="145"/>
        <item x="304"/>
        <item x="464"/>
        <item x="154"/>
        <item x="343"/>
        <item x="473"/>
        <item x="382"/>
        <item x="157"/>
        <item x="316"/>
        <item x="81"/>
        <item x="140"/>
        <item x="103"/>
        <item x="233"/>
        <item x="178"/>
        <item x="144"/>
        <item x="371"/>
        <item x="61"/>
        <item x="467"/>
        <item x="63"/>
        <item x="227"/>
        <item x="493"/>
        <item x="269"/>
        <item x="418"/>
        <item x="37"/>
        <item x="471"/>
        <item x="441"/>
        <item x="35"/>
        <item x="434"/>
        <item x="398"/>
        <item x="440"/>
        <item x="308"/>
        <item x="172"/>
        <item x="315"/>
        <item x="334"/>
        <item x="85"/>
        <item x="492"/>
        <item x="6"/>
        <item x="208"/>
        <item x="28"/>
        <item x="317"/>
        <item x="348"/>
        <item x="216"/>
        <item x="303"/>
        <item x="368"/>
        <item x="232"/>
        <item x="495"/>
        <item x="447"/>
        <item x="194"/>
        <item x="143"/>
        <item x="224"/>
        <item x="292"/>
        <item x="5"/>
        <item x="406"/>
        <item x="366"/>
        <item x="19"/>
        <item x="82"/>
        <item x="32"/>
        <item x="40"/>
        <item x="376"/>
        <item x="408"/>
        <item x="76"/>
        <item x="33"/>
        <item x="409"/>
        <item x="170"/>
        <item x="13"/>
        <item x="228"/>
        <item x="124"/>
        <item x="280"/>
        <item x="476"/>
        <item x="185"/>
        <item x="326"/>
        <item x="391"/>
        <item x="449"/>
        <item x="91"/>
        <item x="488"/>
        <item x="65"/>
        <item x="428"/>
        <item x="277"/>
        <item x="470"/>
        <item x="125"/>
        <item x="411"/>
        <item x="352"/>
        <item x="98"/>
        <item x="73"/>
        <item x="197"/>
        <item x="387"/>
        <item x="446"/>
        <item x="421"/>
        <item x="276"/>
        <item x="457"/>
        <item x="212"/>
        <item x="443"/>
        <item x="392"/>
        <item x="226"/>
        <item x="244"/>
        <item x="141"/>
        <item x="48"/>
        <item x="52"/>
        <item x="221"/>
        <item x="281"/>
        <item x="478"/>
        <item x="380"/>
        <item x="405"/>
        <item x="252"/>
        <item x="217"/>
        <item x="149"/>
        <item x="106"/>
        <item x="176"/>
        <item x="416"/>
        <item x="357"/>
        <item x="207"/>
        <item x="133"/>
        <item x="475"/>
        <item x="77"/>
        <item x="229"/>
        <item x="426"/>
        <item x="195"/>
        <item x="188"/>
        <item x="262"/>
        <item x="288"/>
        <item x="455"/>
        <item x="360"/>
        <item x="70"/>
        <item x="489"/>
        <item x="131"/>
        <item x="206"/>
        <item x="177"/>
        <item x="159"/>
        <item x="370"/>
        <item x="268"/>
        <item x="465"/>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479"/>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86"/>
        <item x="420"/>
        <item x="300"/>
        <item x="71"/>
        <item x="325"/>
        <item x="298"/>
        <item x="474"/>
        <item x="346"/>
        <item x="105"/>
        <item x="404"/>
        <item x="497"/>
        <item x="202"/>
        <item x="151"/>
        <item x="331"/>
        <item x="414"/>
        <item x="156"/>
        <item x="353"/>
        <item x="345"/>
        <item x="396"/>
        <item x="483"/>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485"/>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82"/>
        <item x="422"/>
        <item x="184"/>
        <item x="237"/>
        <item x="466"/>
        <item x="306"/>
        <item x="490"/>
        <item x="294"/>
        <item x="274"/>
        <item x="417"/>
        <item x="147"/>
        <item x="11"/>
        <item x="460"/>
        <item x="451"/>
        <item x="4"/>
        <item x="60"/>
        <item x="163"/>
        <item x="10"/>
        <item x="354"/>
        <item x="74"/>
        <item x="3"/>
        <item x="110"/>
        <item x="190"/>
        <item x="53"/>
        <item x="49"/>
        <item x="158"/>
        <item x="123"/>
        <item x="477"/>
        <item x="407"/>
        <item x="263"/>
        <item x="181"/>
        <item x="362"/>
        <item x="94"/>
        <item x="291"/>
        <item x="251"/>
        <item x="379"/>
        <item x="222"/>
        <item x="445"/>
        <item x="393"/>
        <item x="472"/>
        <item x="468"/>
        <item x="338"/>
        <item x="295"/>
        <item x="225"/>
        <item x="319"/>
        <item x="324"/>
        <item x="84"/>
        <item x="480"/>
        <item x="79"/>
        <item x="180"/>
        <item x="220"/>
        <item x="14"/>
        <item x="297"/>
        <item x="88"/>
        <item x="89"/>
        <item x="58"/>
        <item x="134"/>
        <item x="42"/>
        <item x="350"/>
        <item x="367"/>
        <item x="293"/>
        <item x="287"/>
        <item x="494"/>
        <item x="175"/>
        <item x="347"/>
        <item x="296"/>
        <item x="437"/>
        <item x="386"/>
        <item x="400"/>
        <item x="67"/>
        <item x="375"/>
        <item x="1"/>
        <item x="24"/>
        <item x="450"/>
        <item x="234"/>
        <item x="461"/>
        <item x="423"/>
        <item x="282"/>
        <item x="171"/>
        <item x="21"/>
        <item x="484"/>
        <item x="431"/>
        <item x="121"/>
        <item x="264"/>
        <item x="109"/>
        <item x="29"/>
        <item x="496"/>
        <item x="167"/>
        <item x="342"/>
        <item x="313"/>
        <item x="126"/>
        <item x="142"/>
        <item x="481"/>
        <item x="100"/>
        <item x="127"/>
        <item x="384"/>
        <item x="51"/>
        <item x="327"/>
        <item x="256"/>
        <item x="247"/>
        <item x="2"/>
        <item x="361"/>
        <item x="363"/>
        <item t="default"/>
      </items>
    </pivotField>
    <pivotField showAll="0"/>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Average of Sales Amount" fld="12" subtotal="average" baseField="0" baseItem="0"/>
  </dataFields>
  <formats count="2">
    <format dxfId="29">
      <pivotArea dataOnly="0" labelOnly="1" outline="0" axis="axisValues" fieldPosition="0"/>
    </format>
    <format dxfId="2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2A1BD16-D15B-46DA-ACF2-914811C7A2B5}"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4">
  <location ref="K29:K30" firstHeaderRow="1" firstDataRow="1" firstDataCol="0"/>
  <pivotFields count="18">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items count="51">
        <item x="18"/>
        <item x="7"/>
        <item x="47"/>
        <item x="3"/>
        <item x="4"/>
        <item x="21"/>
        <item x="27"/>
        <item x="35"/>
        <item x="15"/>
        <item x="25"/>
        <item x="32"/>
        <item x="31"/>
        <item x="14"/>
        <item x="38"/>
        <item x="12"/>
        <item x="37"/>
        <item x="11"/>
        <item x="8"/>
        <item x="16"/>
        <item x="42"/>
        <item x="24"/>
        <item x="26"/>
        <item x="48"/>
        <item x="0"/>
        <item x="19"/>
        <item x="28"/>
        <item x="29"/>
        <item x="13"/>
        <item x="49"/>
        <item x="5"/>
        <item x="43"/>
        <item x="40"/>
        <item x="6"/>
        <item x="33"/>
        <item x="44"/>
        <item x="46"/>
        <item x="34"/>
        <item x="36"/>
        <item x="2"/>
        <item x="41"/>
        <item x="20"/>
        <item x="22"/>
        <item x="17"/>
        <item x="30"/>
        <item x="10"/>
        <item x="39"/>
        <item x="45"/>
        <item x="1"/>
        <item x="23"/>
        <item x="9"/>
        <item t="default"/>
      </items>
    </pivotField>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items count="501">
        <item x="92"/>
        <item x="119"/>
        <item x="215"/>
        <item x="8"/>
        <item x="365"/>
        <item x="137"/>
        <item x="489"/>
        <item x="493"/>
        <item x="445"/>
        <item x="102"/>
        <item x="470"/>
        <item x="474"/>
        <item x="96"/>
        <item x="196"/>
        <item x="311"/>
        <item x="178"/>
        <item x="200"/>
        <item x="169"/>
        <item x="427"/>
        <item x="145"/>
        <item x="233"/>
        <item x="210"/>
        <item x="154"/>
        <item x="153"/>
        <item x="45"/>
        <item x="443"/>
        <item x="394"/>
        <item x="269"/>
        <item x="227"/>
        <item x="305"/>
        <item x="316"/>
        <item x="54"/>
        <item x="132"/>
        <item x="183"/>
        <item x="344"/>
        <item x="495"/>
        <item x="81"/>
        <item x="28"/>
        <item x="435"/>
        <item x="303"/>
        <item x="304"/>
        <item x="140"/>
        <item x="465"/>
        <item x="468"/>
        <item x="157"/>
        <item x="194"/>
        <item x="377"/>
        <item x="448"/>
        <item x="343"/>
        <item x="371"/>
        <item x="34"/>
        <item x="494"/>
        <item x="442"/>
        <item x="35"/>
        <item x="408"/>
        <item x="382"/>
        <item x="37"/>
        <item x="170"/>
        <item x="61"/>
        <item x="418"/>
        <item x="103"/>
        <item x="224"/>
        <item x="185"/>
        <item x="63"/>
        <item x="406"/>
        <item x="197"/>
        <item x="85"/>
        <item x="368"/>
        <item x="292"/>
        <item x="376"/>
        <item x="334"/>
        <item x="6"/>
        <item x="398"/>
        <item x="366"/>
        <item x="172"/>
        <item x="13"/>
        <item x="315"/>
        <item x="144"/>
        <item x="232"/>
        <item x="5"/>
        <item x="326"/>
        <item x="472"/>
        <item x="124"/>
        <item x="497"/>
        <item x="91"/>
        <item x="19"/>
        <item x="348"/>
        <item x="40"/>
        <item x="76"/>
        <item x="216"/>
        <item x="308"/>
        <item x="441"/>
        <item x="208"/>
        <item x="411"/>
        <item x="477"/>
        <item x="428"/>
        <item x="143"/>
        <item x="317"/>
        <item x="490"/>
        <item x="213"/>
        <item x="357"/>
        <item x="277"/>
        <item x="421"/>
        <item x="288"/>
        <item x="228"/>
        <item x="450"/>
        <item x="486"/>
        <item x="135"/>
        <item x="276"/>
        <item x="188"/>
        <item x="65"/>
        <item x="387"/>
        <item x="281"/>
        <item x="32"/>
        <item x="409"/>
        <item x="252"/>
        <item x="426"/>
        <item x="447"/>
        <item x="471"/>
        <item x="244"/>
        <item x="82"/>
        <item x="176"/>
        <item x="391"/>
        <item x="98"/>
        <item x="266"/>
        <item x="280"/>
        <item x="33"/>
        <item x="165"/>
        <item x="229"/>
        <item x="206"/>
        <item x="352"/>
        <item x="56"/>
        <item x="360"/>
        <item x="125"/>
        <item x="159"/>
        <item x="48"/>
        <item x="73"/>
        <item x="444"/>
        <item x="405"/>
        <item x="155"/>
        <item x="212"/>
        <item x="321"/>
        <item x="479"/>
        <item x="226"/>
        <item x="25"/>
        <item x="364"/>
        <item x="52"/>
        <item x="9"/>
        <item x="179"/>
        <item x="302"/>
        <item x="475"/>
        <item x="380"/>
        <item x="77"/>
        <item x="148"/>
        <item x="370"/>
        <item x="177"/>
        <item x="410"/>
        <item x="273"/>
        <item x="458"/>
        <item x="70"/>
        <item x="221"/>
        <item x="106"/>
        <item x="195"/>
        <item x="372"/>
        <item x="499"/>
        <item x="330"/>
        <item x="131"/>
        <item x="413"/>
        <item x="218"/>
        <item x="204"/>
        <item x="459"/>
        <item x="141"/>
        <item x="300"/>
        <item x="392"/>
        <item x="401"/>
        <item x="456"/>
        <item x="262"/>
        <item x="416"/>
        <item x="217"/>
        <item x="152"/>
        <item x="323"/>
        <item x="207"/>
        <item x="298"/>
        <item x="285"/>
        <item x="431"/>
        <item x="351"/>
        <item x="383"/>
        <item x="433"/>
        <item x="248"/>
        <item x="476"/>
        <item x="136"/>
        <item x="189"/>
        <item x="149"/>
        <item x="18"/>
        <item x="238"/>
        <item x="116"/>
        <item x="57"/>
        <item x="133"/>
        <item x="268"/>
        <item x="307"/>
        <item x="491"/>
        <item x="271"/>
        <item x="239"/>
        <item x="346"/>
        <item x="146"/>
        <item x="55"/>
        <item x="466"/>
        <item x="332"/>
        <item x="71"/>
        <item x="430"/>
        <item x="150"/>
        <item x="191"/>
        <item x="173"/>
        <item x="111"/>
        <item x="299"/>
        <item x="449"/>
        <item x="130"/>
        <item x="257"/>
        <item x="460"/>
        <item x="93"/>
        <item x="214"/>
        <item x="328"/>
        <item x="75"/>
        <item x="203"/>
        <item x="50"/>
        <item x="480"/>
        <item x="101"/>
        <item x="117"/>
        <item x="108"/>
        <item x="329"/>
        <item x="38"/>
        <item x="341"/>
        <item x="202"/>
        <item x="381"/>
        <item x="488"/>
        <item x="283"/>
        <item x="235"/>
        <item x="333"/>
        <item x="312"/>
        <item x="270"/>
        <item x="122"/>
        <item x="259"/>
        <item x="36"/>
        <item x="253"/>
        <item x="209"/>
        <item x="128"/>
        <item x="301"/>
        <item x="403"/>
        <item x="97"/>
        <item x="399"/>
        <item x="105"/>
        <item x="104"/>
        <item x="198"/>
        <item x="168"/>
        <item x="219"/>
        <item x="356"/>
        <item x="151"/>
        <item x="99"/>
        <item x="272"/>
        <item x="414"/>
        <item x="419"/>
        <item x="115"/>
        <item x="314"/>
        <item x="325"/>
        <item x="39"/>
        <item x="396"/>
        <item x="120"/>
        <item x="395"/>
        <item x="156"/>
        <item x="80"/>
        <item x="355"/>
        <item x="68"/>
        <item x="231"/>
        <item x="72"/>
        <item x="199"/>
        <item x="123"/>
        <item x="340"/>
        <item x="7"/>
        <item x="83"/>
        <item x="336"/>
        <item x="31"/>
        <item x="345"/>
        <item x="322"/>
        <item x="22"/>
        <item x="359"/>
        <item x="95"/>
        <item x="415"/>
        <item x="118"/>
        <item x="349"/>
        <item x="230"/>
        <item x="0"/>
        <item x="186"/>
        <item x="284"/>
        <item x="289"/>
        <item x="286"/>
        <item x="250"/>
        <item x="205"/>
        <item x="240"/>
        <item x="436"/>
        <item x="337"/>
        <item x="30"/>
        <item x="290"/>
        <item x="174"/>
        <item x="420"/>
        <item x="389"/>
        <item x="113"/>
        <item x="422"/>
        <item x="147"/>
        <item x="138"/>
        <item x="487"/>
        <item x="484"/>
        <item x="434"/>
        <item x="439"/>
        <item x="393"/>
        <item x="16"/>
        <item x="404"/>
        <item x="388"/>
        <item x="339"/>
        <item x="331"/>
        <item x="353"/>
        <item x="424"/>
        <item x="278"/>
        <item x="211"/>
        <item x="378"/>
        <item x="265"/>
        <item x="457"/>
        <item x="267"/>
        <item x="43"/>
        <item x="246"/>
        <item x="192"/>
        <item x="373"/>
        <item x="454"/>
        <item x="112"/>
        <item x="66"/>
        <item x="437"/>
        <item x="27"/>
        <item x="78"/>
        <item x="242"/>
        <item x="412"/>
        <item x="44"/>
        <item x="463"/>
        <item x="374"/>
        <item x="193"/>
        <item x="187"/>
        <item x="245"/>
        <item x="62"/>
        <item x="129"/>
        <item x="110"/>
        <item x="385"/>
        <item x="164"/>
        <item x="139"/>
        <item x="362"/>
        <item x="166"/>
        <item x="440"/>
        <item x="182"/>
        <item x="369"/>
        <item x="17"/>
        <item x="258"/>
        <item x="429"/>
        <item x="12"/>
        <item x="201"/>
        <item x="69"/>
        <item x="162"/>
        <item x="243"/>
        <item x="379"/>
        <item x="358"/>
        <item x="114"/>
        <item x="320"/>
        <item x="160"/>
        <item x="11"/>
        <item x="107"/>
        <item x="26"/>
        <item x="453"/>
        <item x="241"/>
        <item x="255"/>
        <item x="222"/>
        <item x="496"/>
        <item x="236"/>
        <item x="94"/>
        <item x="261"/>
        <item x="90"/>
        <item x="46"/>
        <item x="249"/>
        <item x="260"/>
        <item x="354"/>
        <item x="23"/>
        <item x="402"/>
        <item x="263"/>
        <item x="483"/>
        <item x="390"/>
        <item x="86"/>
        <item x="254"/>
        <item x="223"/>
        <item x="163"/>
        <item x="309"/>
        <item x="279"/>
        <item x="310"/>
        <item x="89"/>
        <item x="59"/>
        <item x="74"/>
        <item x="15"/>
        <item x="464"/>
        <item x="318"/>
        <item x="47"/>
        <item x="295"/>
        <item x="1"/>
        <item x="338"/>
        <item x="461"/>
        <item x="79"/>
        <item x="49"/>
        <item x="20"/>
        <item x="10"/>
        <item x="14"/>
        <item x="225"/>
        <item x="64"/>
        <item x="306"/>
        <item x="492"/>
        <item x="335"/>
        <item x="319"/>
        <item x="293"/>
        <item x="367"/>
        <item x="294"/>
        <item x="275"/>
        <item x="467"/>
        <item x="87"/>
        <item x="397"/>
        <item x="190"/>
        <item x="452"/>
        <item x="425"/>
        <item x="297"/>
        <item x="41"/>
        <item x="455"/>
        <item x="274"/>
        <item x="247"/>
        <item x="60"/>
        <item x="417"/>
        <item x="347"/>
        <item x="438"/>
        <item x="134"/>
        <item x="342"/>
        <item x="432"/>
        <item x="251"/>
        <item x="161"/>
        <item x="237"/>
        <item x="220"/>
        <item x="423"/>
        <item x="88"/>
        <item x="53"/>
        <item x="184"/>
        <item x="3"/>
        <item x="67"/>
        <item x="291"/>
        <item x="478"/>
        <item x="4"/>
        <item x="375"/>
        <item x="121"/>
        <item x="84"/>
        <item x="473"/>
        <item x="407"/>
        <item x="142"/>
        <item x="469"/>
        <item x="181"/>
        <item x="350"/>
        <item x="126"/>
        <item x="384"/>
        <item x="24"/>
        <item x="327"/>
        <item x="158"/>
        <item x="175"/>
        <item x="21"/>
        <item x="386"/>
        <item x="42"/>
        <item x="234"/>
        <item x="296"/>
        <item x="498"/>
        <item x="446"/>
        <item x="171"/>
        <item x="256"/>
        <item x="100"/>
        <item x="264"/>
        <item x="180"/>
        <item x="313"/>
        <item x="451"/>
        <item x="324"/>
        <item x="109"/>
        <item x="485"/>
        <item x="361"/>
        <item x="58"/>
        <item x="127"/>
        <item x="287"/>
        <item x="481"/>
        <item x="462"/>
        <item x="400"/>
        <item x="282"/>
        <item x="2"/>
        <item x="29"/>
        <item x="363"/>
        <item x="51"/>
        <item x="167"/>
        <item x="482"/>
        <item t="default"/>
      </items>
    </pivotField>
    <pivotField showAll="0"/>
    <pivotField showAll="0">
      <items count="13">
        <item x="1"/>
        <item x="6"/>
        <item x="7"/>
        <item x="2"/>
        <item x="8"/>
        <item x="11"/>
        <item x="0"/>
        <item x="9"/>
        <item x="4"/>
        <item x="3"/>
        <item x="10"/>
        <item x="5"/>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Sum of Sales Amount" fld="12" baseField="0" baseItem="0" numFmtId="3"/>
  </dataFields>
  <formats count="2">
    <format dxfId="31">
      <pivotArea dataOnly="0" labelOnly="1" outline="0" axis="axisValues" fieldPosition="0"/>
    </format>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92B25AC-08F9-4BEF-AEB6-7134C7586EFE}" sourceName="Month">
  <pivotTables>
    <pivotTable tabId="11" name="PivotTable2"/>
    <pivotTable tabId="11" name="PivotTable3"/>
    <pivotTable tabId="11" name="PivotTable4"/>
    <pivotTable tabId="11" name="PivotTable5"/>
    <pivotTable tabId="11" name="PivotTable6"/>
    <pivotTable tabId="11" name="PivotTable7"/>
    <pivotTable tabId="11" name="PivotTable8"/>
    <pivotTable tabId="11" name="PivotTable9"/>
    <pivotTable tabId="11" name="PivotTable10"/>
    <pivotTable tabId="11" name="PivotTable11"/>
    <pivotTable tabId="11" name="PivotTable12"/>
    <pivotTable tabId="11" name="PivotTable13"/>
    <pivotTable tabId="11" name="PivotTable14"/>
    <pivotTable tabId="11" name="PivotTable15"/>
    <pivotTable tabId="11" name="PivotTable16"/>
    <pivotTable tabId="11" name="PivotTable17"/>
  </pivotTables>
  <data>
    <tabular pivotCacheId="189256978">
      <items count="12">
        <i x="1" s="1"/>
        <i x="6" s="1"/>
        <i x="7" s="1"/>
        <i x="2" s="1"/>
        <i x="8" s="1"/>
        <i x="11" s="1"/>
        <i x="0" s="1"/>
        <i x="9" s="1"/>
        <i x="4" s="1"/>
        <i x="3" s="1"/>
        <i x="10"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5B3DE9B-C2EE-4D3F-8B0B-5909870FB96D}" sourceName="Region">
  <pivotTables>
    <pivotTable tabId="11" name="PivotTable2"/>
    <pivotTable tabId="11" name="PivotTable3"/>
    <pivotTable tabId="11" name="PivotTable4"/>
    <pivotTable tabId="11" name="PivotTable5"/>
    <pivotTable tabId="11" name="PivotTable6"/>
    <pivotTable tabId="11" name="PivotTable7"/>
    <pivotTable tabId="11" name="PivotTable8"/>
    <pivotTable tabId="11" name="PivotTable9"/>
    <pivotTable tabId="11" name="PivotTable10"/>
    <pivotTable tabId="11" name="PivotTable11"/>
    <pivotTable tabId="11" name="PivotTable12"/>
    <pivotTable tabId="11" name="PivotTable13"/>
    <pivotTable tabId="11" name="PivotTable14"/>
    <pivotTable tabId="11" name="PivotTable15"/>
    <pivotTable tabId="11" name="PivotTable16"/>
  </pivotTables>
  <data>
    <tabular pivotCacheId="189256978">
      <items count="4">
        <i x="3"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8BBCBF08-271C-47A5-A108-46C1615CDDDB}" sourceName="Item Category">
  <pivotTables>
    <pivotTable tabId="11" name="PivotTable3"/>
    <pivotTable tabId="11" name="PivotTable4"/>
    <pivotTable tabId="11" name="PivotTable5"/>
    <pivotTable tabId="11" name="PivotTable6"/>
    <pivotTable tabId="11" name="PivotTable7"/>
    <pivotTable tabId="11" name="PivotTable8"/>
    <pivotTable tabId="11" name="PivotTable9"/>
    <pivotTable tabId="11" name="PivotTable10"/>
    <pivotTable tabId="11" name="PivotTable11"/>
    <pivotTable tabId="11" name="PivotTable12"/>
    <pivotTable tabId="11" name="PivotTable13"/>
    <pivotTable tabId="11" name="PivotTable14"/>
    <pivotTable tabId="11" name="PivotTable15"/>
    <pivotTable tabId="11" name="PivotTable16"/>
  </pivotTables>
  <data>
    <tabular pivotCacheId="189256978">
      <items count="7">
        <i x="3" s="1"/>
        <i x="0" s="1"/>
        <i x="5" s="1"/>
        <i x="6" s="1"/>
        <i x="1"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47E8113E-732E-455E-94FA-5F872E5FF608}" cache="Slicer_Month" caption="Month" columnCount="6" rowHeight="432000"/>
  <slicer name="Region" xr10:uid="{C46B156A-949F-4176-AEA8-431EB686C5DE}" cache="Slicer_Region" caption="Region" columnCount="2" rowHeight="504000"/>
  <slicer name="Item Category" xr10:uid="{879A1D8E-340A-4AB3-898B-8776356180C9}" cache="Slicer_Item_Category" caption="Item Category" columnCount="4" rowHeight="54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F1F04-699F-4E5B-9499-4E0F9A2721CA}">
  <dimension ref="A3:S39"/>
  <sheetViews>
    <sheetView workbookViewId="0">
      <selection activeCell="D37" sqref="D37"/>
    </sheetView>
  </sheetViews>
  <sheetFormatPr defaultRowHeight="14.25"/>
  <cols>
    <col min="1" max="2" width="13.125" bestFit="1" customWidth="1"/>
    <col min="3" max="3" width="21.375" bestFit="1" customWidth="1"/>
    <col min="4" max="4" width="22.375" bestFit="1" customWidth="1"/>
    <col min="5" max="5" width="13.125" bestFit="1" customWidth="1"/>
    <col min="6" max="6" width="19.75" bestFit="1" customWidth="1"/>
    <col min="7" max="7" width="20.75" bestFit="1" customWidth="1"/>
    <col min="8" max="8" width="13.125" bestFit="1" customWidth="1"/>
    <col min="9" max="9" width="19.625" bestFit="1" customWidth="1"/>
    <col min="11" max="12" width="19.75" bestFit="1" customWidth="1"/>
    <col min="13" max="13" width="19.625" bestFit="1" customWidth="1"/>
    <col min="15" max="15" width="16.75" bestFit="1" customWidth="1"/>
    <col min="17" max="17" width="23.5" bestFit="1" customWidth="1"/>
    <col min="18" max="18" width="23.375" bestFit="1" customWidth="1"/>
    <col min="19" max="19" width="7.375" bestFit="1" customWidth="1"/>
    <col min="20" max="515" width="16.125" bestFit="1" customWidth="1"/>
    <col min="516" max="516" width="11.375" bestFit="1" customWidth="1"/>
  </cols>
  <sheetData>
    <row r="3" spans="2:19">
      <c r="B3" s="3" t="s">
        <v>934</v>
      </c>
      <c r="C3" s="3" t="s">
        <v>934</v>
      </c>
      <c r="E3" s="3" t="s">
        <v>934</v>
      </c>
      <c r="F3" t="s">
        <v>948</v>
      </c>
      <c r="G3" t="s">
        <v>956</v>
      </c>
      <c r="H3" s="3" t="s">
        <v>934</v>
      </c>
      <c r="I3" s="5" t="s">
        <v>949</v>
      </c>
      <c r="K3" s="3" t="s">
        <v>934</v>
      </c>
      <c r="L3" t="s">
        <v>948</v>
      </c>
      <c r="M3" t="s">
        <v>950</v>
      </c>
    </row>
    <row r="4" spans="2:19">
      <c r="B4" s="4" t="s">
        <v>936</v>
      </c>
      <c r="C4" s="4" t="s">
        <v>11</v>
      </c>
      <c r="E4" s="4" t="s">
        <v>936</v>
      </c>
      <c r="F4" s="5">
        <v>162911.72999999998</v>
      </c>
      <c r="G4" s="5">
        <v>162911.72999999998</v>
      </c>
      <c r="H4" s="4" t="s">
        <v>3</v>
      </c>
      <c r="I4" s="5">
        <v>135447.96000000002</v>
      </c>
      <c r="K4" s="4" t="s">
        <v>11</v>
      </c>
      <c r="L4" s="5">
        <v>230364.65000000005</v>
      </c>
      <c r="M4" s="5">
        <v>152189.99</v>
      </c>
      <c r="O4" s="5" t="s">
        <v>953</v>
      </c>
      <c r="R4" s="5" t="s">
        <v>954</v>
      </c>
    </row>
    <row r="5" spans="2:19">
      <c r="B5" s="4" t="s">
        <v>937</v>
      </c>
      <c r="C5" s="4" t="s">
        <v>6</v>
      </c>
      <c r="E5" s="4" t="s">
        <v>937</v>
      </c>
      <c r="F5" s="5">
        <v>91837.34</v>
      </c>
      <c r="G5" s="5">
        <v>91837.34</v>
      </c>
      <c r="H5" s="4" t="s">
        <v>7</v>
      </c>
      <c r="I5" s="5">
        <v>104478.31000000001</v>
      </c>
      <c r="K5" s="4" t="s">
        <v>6</v>
      </c>
      <c r="L5" s="5">
        <v>345729.68000000017</v>
      </c>
      <c r="M5" s="5">
        <v>232134.41999999998</v>
      </c>
      <c r="O5" s="6">
        <v>500</v>
      </c>
      <c r="P5">
        <f>GETPIVOTDATA("Order ID",$O$4)</f>
        <v>500</v>
      </c>
      <c r="R5" s="6">
        <v>2886.7159400000005</v>
      </c>
      <c r="S5" s="7">
        <f>GETPIVOTDATA("Sales Amount",$R$4)</f>
        <v>2886.7159400000005</v>
      </c>
    </row>
    <row r="6" spans="2:19">
      <c r="B6" s="4" t="s">
        <v>938</v>
      </c>
      <c r="C6" s="4" t="s">
        <v>4</v>
      </c>
      <c r="E6" s="4" t="s">
        <v>938</v>
      </c>
      <c r="F6" s="5">
        <v>110390.94000000003</v>
      </c>
      <c r="G6" s="5">
        <v>110390.94000000003</v>
      </c>
      <c r="H6" s="4" t="s">
        <v>10</v>
      </c>
      <c r="I6" s="5">
        <v>113438.89999999998</v>
      </c>
      <c r="K6" s="4" t="s">
        <v>4</v>
      </c>
      <c r="L6" s="5">
        <v>146737.34999999995</v>
      </c>
      <c r="M6" s="5">
        <v>95970.76</v>
      </c>
    </row>
    <row r="7" spans="2:19">
      <c r="B7" s="4" t="s">
        <v>939</v>
      </c>
      <c r="C7" s="4" t="s">
        <v>8</v>
      </c>
      <c r="E7" s="4" t="s">
        <v>939</v>
      </c>
      <c r="F7" s="5">
        <v>139207.45000000001</v>
      </c>
      <c r="G7" s="5">
        <v>139207.45000000001</v>
      </c>
      <c r="H7" s="4" t="s">
        <v>1</v>
      </c>
      <c r="I7" s="5">
        <v>122527.45999999995</v>
      </c>
      <c r="K7" s="4" t="s">
        <v>8</v>
      </c>
      <c r="L7" s="5">
        <v>78688.52</v>
      </c>
      <c r="M7" s="5">
        <v>52822.610000000008</v>
      </c>
    </row>
    <row r="8" spans="2:19">
      <c r="B8" s="4" t="s">
        <v>940</v>
      </c>
      <c r="C8" s="4" t="s">
        <v>9</v>
      </c>
      <c r="E8" s="4" t="s">
        <v>940</v>
      </c>
      <c r="F8" s="5">
        <v>165749.90999999995</v>
      </c>
      <c r="G8" s="5">
        <v>165749.90999999995</v>
      </c>
      <c r="H8" s="4" t="s">
        <v>935</v>
      </c>
      <c r="I8" s="5">
        <v>475892.62999999995</v>
      </c>
      <c r="K8" s="4" t="s">
        <v>9</v>
      </c>
      <c r="L8" s="5">
        <v>274219.75</v>
      </c>
      <c r="M8" s="5">
        <v>186828.37999999992</v>
      </c>
    </row>
    <row r="9" spans="2:19">
      <c r="B9" s="4" t="s">
        <v>941</v>
      </c>
      <c r="C9" s="4" t="s">
        <v>5</v>
      </c>
      <c r="E9" s="4" t="s">
        <v>941</v>
      </c>
      <c r="F9" s="5">
        <v>88775.96</v>
      </c>
      <c r="G9" s="5">
        <v>88775.96</v>
      </c>
      <c r="K9" s="4" t="s">
        <v>5</v>
      </c>
      <c r="L9" s="5">
        <v>119907.81000000001</v>
      </c>
      <c r="M9" s="5">
        <v>80582.45</v>
      </c>
    </row>
    <row r="10" spans="2:19">
      <c r="B10" s="4" t="s">
        <v>942</v>
      </c>
      <c r="C10" s="4" t="s">
        <v>2</v>
      </c>
      <c r="E10" s="4" t="s">
        <v>942</v>
      </c>
      <c r="F10" s="5">
        <v>136464.63999999998</v>
      </c>
      <c r="G10" s="5">
        <v>136464.63999999998</v>
      </c>
      <c r="K10" s="4" t="s">
        <v>2</v>
      </c>
      <c r="L10" s="5">
        <v>247710.21000000002</v>
      </c>
      <c r="M10" s="5">
        <v>166936.72999999992</v>
      </c>
    </row>
    <row r="11" spans="2:19">
      <c r="B11" s="4" t="s">
        <v>943</v>
      </c>
      <c r="C11" s="4" t="s">
        <v>935</v>
      </c>
      <c r="E11" s="4" t="s">
        <v>943</v>
      </c>
      <c r="F11" s="5">
        <v>108283.64</v>
      </c>
      <c r="G11" s="5">
        <v>108283.64</v>
      </c>
      <c r="K11" s="4" t="s">
        <v>935</v>
      </c>
      <c r="L11" s="5">
        <v>1443357.9700000002</v>
      </c>
      <c r="M11" s="5">
        <v>967465.33999999985</v>
      </c>
      <c r="Q11" s="5" t="s">
        <v>955</v>
      </c>
    </row>
    <row r="12" spans="2:19">
      <c r="B12" s="4" t="s">
        <v>944</v>
      </c>
      <c r="E12" s="4" t="s">
        <v>944</v>
      </c>
      <c r="F12" s="5">
        <v>107520.87000000002</v>
      </c>
      <c r="G12" s="5">
        <v>107520.87000000002</v>
      </c>
      <c r="H12" s="3" t="s">
        <v>934</v>
      </c>
      <c r="I12" s="5" t="s">
        <v>948</v>
      </c>
      <c r="Q12" s="6">
        <v>500</v>
      </c>
      <c r="R12">
        <f>GETPIVOTDATA("Customer Name",$Q$11)</f>
        <v>500</v>
      </c>
    </row>
    <row r="13" spans="2:19">
      <c r="B13" s="4" t="s">
        <v>945</v>
      </c>
      <c r="E13" s="4" t="s">
        <v>945</v>
      </c>
      <c r="F13" s="5">
        <v>99762.76</v>
      </c>
      <c r="G13" s="5">
        <v>99762.76</v>
      </c>
      <c r="H13" s="4" t="s">
        <v>747</v>
      </c>
      <c r="I13" s="5">
        <v>20481.93</v>
      </c>
    </row>
    <row r="14" spans="2:19">
      <c r="B14" s="4" t="s">
        <v>946</v>
      </c>
      <c r="E14" s="4" t="s">
        <v>946</v>
      </c>
      <c r="F14" s="5">
        <v>118913.19000000002</v>
      </c>
      <c r="G14" s="5">
        <v>118913.19000000002</v>
      </c>
      <c r="H14" s="4" t="s">
        <v>797</v>
      </c>
      <c r="I14" s="5">
        <v>21957</v>
      </c>
    </row>
    <row r="15" spans="2:19">
      <c r="B15" s="4" t="s">
        <v>947</v>
      </c>
      <c r="E15" s="4" t="s">
        <v>947</v>
      </c>
      <c r="F15" s="5">
        <v>113539.53999999996</v>
      </c>
      <c r="G15" s="5">
        <v>113539.53999999996</v>
      </c>
      <c r="H15" s="4" t="s">
        <v>803</v>
      </c>
      <c r="I15" s="5">
        <v>24035.34</v>
      </c>
    </row>
    <row r="16" spans="2:19">
      <c r="B16" s="4" t="s">
        <v>935</v>
      </c>
      <c r="E16" s="4" t="s">
        <v>935</v>
      </c>
      <c r="F16" s="5">
        <v>1443357.97</v>
      </c>
      <c r="G16" s="5">
        <v>1443357.97</v>
      </c>
      <c r="H16" s="4" t="s">
        <v>730</v>
      </c>
      <c r="I16" s="5">
        <v>25322.050000000003</v>
      </c>
    </row>
    <row r="17" spans="1:14">
      <c r="H17" s="4" t="s">
        <v>789</v>
      </c>
      <c r="I17" s="5">
        <v>28354.220000000005</v>
      </c>
      <c r="K17" s="3" t="s">
        <v>934</v>
      </c>
      <c r="L17" s="5" t="s">
        <v>948</v>
      </c>
    </row>
    <row r="18" spans="1:14">
      <c r="H18" s="4" t="s">
        <v>935</v>
      </c>
      <c r="I18" s="5">
        <v>120150.54000000001</v>
      </c>
      <c r="K18" s="4" t="s">
        <v>11</v>
      </c>
      <c r="L18" s="5">
        <v>230364.65000000005</v>
      </c>
    </row>
    <row r="19" spans="1:14">
      <c r="A19" s="3" t="s">
        <v>934</v>
      </c>
      <c r="E19" s="3" t="s">
        <v>934</v>
      </c>
      <c r="F19" s="5" t="s">
        <v>948</v>
      </c>
      <c r="K19" s="4" t="s">
        <v>6</v>
      </c>
      <c r="L19" s="5">
        <v>345729.68000000017</v>
      </c>
    </row>
    <row r="20" spans="1:14">
      <c r="A20" s="4" t="s">
        <v>3</v>
      </c>
      <c r="E20" s="4" t="s">
        <v>10</v>
      </c>
      <c r="F20" s="5">
        <v>334589.0900000002</v>
      </c>
      <c r="K20" s="4" t="s">
        <v>4</v>
      </c>
      <c r="L20" s="5">
        <v>146737.34999999995</v>
      </c>
    </row>
    <row r="21" spans="1:14">
      <c r="A21" s="4" t="s">
        <v>7</v>
      </c>
      <c r="E21" s="4" t="s">
        <v>7</v>
      </c>
      <c r="F21" s="5">
        <v>335657.0500000001</v>
      </c>
      <c r="K21" s="4" t="s">
        <v>8</v>
      </c>
      <c r="L21" s="5">
        <v>78688.52</v>
      </c>
    </row>
    <row r="22" spans="1:14">
      <c r="A22" s="4" t="s">
        <v>10</v>
      </c>
      <c r="E22" s="4" t="s">
        <v>1</v>
      </c>
      <c r="F22" s="5">
        <v>367091.05999999988</v>
      </c>
      <c r="K22" s="4" t="s">
        <v>9</v>
      </c>
      <c r="L22" s="5">
        <v>274219.75</v>
      </c>
    </row>
    <row r="23" spans="1:14">
      <c r="A23" s="4" t="s">
        <v>1</v>
      </c>
      <c r="E23" s="4" t="s">
        <v>3</v>
      </c>
      <c r="F23" s="5">
        <v>406020.77000000014</v>
      </c>
      <c r="K23" s="4" t="s">
        <v>5</v>
      </c>
      <c r="L23" s="5">
        <v>119907.81000000001</v>
      </c>
    </row>
    <row r="24" spans="1:14">
      <c r="A24" s="4" t="s">
        <v>935</v>
      </c>
      <c r="E24" s="4" t="s">
        <v>935</v>
      </c>
      <c r="F24" s="5">
        <v>1443357.9700000004</v>
      </c>
      <c r="H24" s="3" t="s">
        <v>934</v>
      </c>
      <c r="I24" s="5" t="s">
        <v>951</v>
      </c>
      <c r="K24" s="4" t="s">
        <v>2</v>
      </c>
      <c r="L24" s="5">
        <v>247710.21000000002</v>
      </c>
    </row>
    <row r="25" spans="1:14">
      <c r="H25" s="4" t="s">
        <v>8</v>
      </c>
      <c r="I25" s="9">
        <v>324</v>
      </c>
      <c r="K25" s="4" t="s">
        <v>935</v>
      </c>
      <c r="L25" s="5">
        <v>1443357.9700000002</v>
      </c>
    </row>
    <row r="26" spans="1:14">
      <c r="B26" s="3" t="s">
        <v>934</v>
      </c>
      <c r="C26" t="s">
        <v>952</v>
      </c>
      <c r="D26" t="s">
        <v>957</v>
      </c>
      <c r="H26" s="4" t="s">
        <v>5</v>
      </c>
      <c r="I26" s="9">
        <v>418</v>
      </c>
    </row>
    <row r="27" spans="1:14">
      <c r="B27" s="4" t="s">
        <v>936</v>
      </c>
      <c r="C27" s="9">
        <v>46</v>
      </c>
      <c r="D27" s="9">
        <v>46</v>
      </c>
      <c r="H27" s="4" t="s">
        <v>4</v>
      </c>
      <c r="I27" s="9">
        <v>510</v>
      </c>
    </row>
    <row r="28" spans="1:14">
      <c r="B28" s="4" t="s">
        <v>937</v>
      </c>
      <c r="C28" s="9">
        <v>40</v>
      </c>
      <c r="D28" s="9">
        <v>40</v>
      </c>
      <c r="H28" s="4" t="s">
        <v>11</v>
      </c>
      <c r="I28" s="9">
        <v>789</v>
      </c>
    </row>
    <row r="29" spans="1:14">
      <c r="B29" s="4" t="s">
        <v>938</v>
      </c>
      <c r="C29" s="9">
        <v>36</v>
      </c>
      <c r="D29" s="9">
        <v>36</v>
      </c>
      <c r="H29" s="4" t="s">
        <v>9</v>
      </c>
      <c r="I29" s="9">
        <v>931</v>
      </c>
      <c r="K29" s="5" t="s">
        <v>948</v>
      </c>
      <c r="M29" s="5" t="s">
        <v>951</v>
      </c>
    </row>
    <row r="30" spans="1:14">
      <c r="B30" s="4" t="s">
        <v>939</v>
      </c>
      <c r="C30" s="9">
        <v>48</v>
      </c>
      <c r="D30" s="9">
        <v>48</v>
      </c>
      <c r="H30" s="4" t="s">
        <v>2</v>
      </c>
      <c r="I30" s="9">
        <v>1016</v>
      </c>
      <c r="K30" s="6">
        <v>1443357.9700000002</v>
      </c>
      <c r="L30" s="8">
        <f>GETPIVOTDATA("Sales Amount",$K$29)</f>
        <v>1443357.9700000002</v>
      </c>
      <c r="M30" s="6">
        <v>5314</v>
      </c>
      <c r="N30">
        <f>GETPIVOTDATA("Quantity Sold",$M$29)</f>
        <v>5314</v>
      </c>
    </row>
    <row r="31" spans="1:14">
      <c r="B31" s="4" t="s">
        <v>940</v>
      </c>
      <c r="C31" s="9">
        <v>47</v>
      </c>
      <c r="D31" s="9">
        <v>47</v>
      </c>
      <c r="H31" s="4" t="s">
        <v>6</v>
      </c>
      <c r="I31" s="9">
        <v>1326</v>
      </c>
    </row>
    <row r="32" spans="1:14">
      <c r="B32" s="4" t="s">
        <v>941</v>
      </c>
      <c r="C32" s="9">
        <v>32</v>
      </c>
      <c r="D32" s="9">
        <v>32</v>
      </c>
      <c r="H32" s="4" t="s">
        <v>935</v>
      </c>
      <c r="I32" s="9">
        <v>5314</v>
      </c>
    </row>
    <row r="33" spans="2:4">
      <c r="B33" s="4" t="s">
        <v>942</v>
      </c>
      <c r="C33" s="9">
        <v>46</v>
      </c>
      <c r="D33" s="9">
        <v>46</v>
      </c>
    </row>
    <row r="34" spans="2:4">
      <c r="B34" s="4" t="s">
        <v>943</v>
      </c>
      <c r="C34" s="9">
        <v>44</v>
      </c>
      <c r="D34" s="9">
        <v>44</v>
      </c>
    </row>
    <row r="35" spans="2:4">
      <c r="B35" s="4" t="s">
        <v>944</v>
      </c>
      <c r="C35" s="9">
        <v>36</v>
      </c>
      <c r="D35" s="9">
        <v>36</v>
      </c>
    </row>
    <row r="36" spans="2:4">
      <c r="B36" s="4" t="s">
        <v>945</v>
      </c>
      <c r="C36" s="9">
        <v>33</v>
      </c>
      <c r="D36" s="9">
        <v>33</v>
      </c>
    </row>
    <row r="37" spans="2:4">
      <c r="B37" s="4" t="s">
        <v>946</v>
      </c>
      <c r="C37" s="9">
        <v>42</v>
      </c>
      <c r="D37" s="9">
        <v>42</v>
      </c>
    </row>
    <row r="38" spans="2:4">
      <c r="B38" s="4" t="s">
        <v>947</v>
      </c>
      <c r="C38" s="9">
        <v>50</v>
      </c>
      <c r="D38" s="9">
        <v>50</v>
      </c>
    </row>
    <row r="39" spans="2:4">
      <c r="B39" s="4" t="s">
        <v>935</v>
      </c>
      <c r="C39" s="9">
        <v>500</v>
      </c>
      <c r="D39" s="9">
        <v>500</v>
      </c>
    </row>
  </sheetData>
  <pageMargins left="0.7" right="0.7" top="0.75" bottom="0.75" header="0.3" footer="0.3"/>
  <pageSetup orientation="portrait" r:id="rId17"/>
  <drawing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80" zoomScaleNormal="80" workbookViewId="0">
      <pane ySplit="3" topLeftCell="A4" activePane="bottomLeft" state="frozen"/>
      <selection pane="bottomLeft" activeCell="G13" sqref="A4:Q503"/>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s>
  <sheetData>
    <row r="3" spans="1:17">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A10" zoomScale="70" zoomScaleNormal="70" workbookViewId="0">
      <selection activeCell="Z30" sqref="Z30"/>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91C62-B428-4076-B65D-152622006052}">
  <dimension ref="A1"/>
  <sheetViews>
    <sheetView showGridLines="0" tabSelected="1" topLeftCell="A2" zoomScale="50" zoomScaleNormal="50" workbookViewId="0">
      <selection activeCell="AL52" sqref="AL52"/>
    </sheetView>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6.xml>��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66E69F5-DAF8-442D-A1FE-C531A694C76F}">
  <ds:schemaRefs/>
</ds:datastoreItem>
</file>

<file path=customXml/itemProps2.xml><?xml version="1.0" encoding="utf-8"?>
<ds:datastoreItem xmlns:ds="http://schemas.openxmlformats.org/officeDocument/2006/customXml" ds:itemID="{B81B2AC5-6446-4D7B-A9CD-C83ED3DA80D3}">
  <ds:schemaRefs/>
</ds:datastoreItem>
</file>

<file path=customXml/itemProps3.xml><?xml version="1.0" encoding="utf-8"?>
<ds:datastoreItem xmlns:ds="http://schemas.openxmlformats.org/officeDocument/2006/customXml" ds:itemID="{05A5263B-75BC-4435-B542-AE6B10EF0862}">
  <ds:schemaRefs/>
</ds:datastoreItem>
</file>

<file path=customXml/itemProps4.xml><?xml version="1.0" encoding="utf-8"?>
<ds:datastoreItem xmlns:ds="http://schemas.openxmlformats.org/officeDocument/2006/customXml" ds:itemID="{92645D49-DEA6-4B3F-9A34-FC535648D727}">
  <ds:schemaRefs/>
</ds:datastoreItem>
</file>

<file path=customXml/itemProps5.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6.xml><?xml version="1.0" encoding="utf-8"?>
<ds:datastoreItem xmlns:ds="http://schemas.openxmlformats.org/officeDocument/2006/customXml" ds:itemID="{43948498-9446-4C39-9D70-35DCC943F3B3}">
  <ds:schemaRefs/>
</ds:datastoreItem>
</file>

<file path=customXml/itemProps7.xml><?xml version="1.0" encoding="utf-8"?>
<ds:datastoreItem xmlns:ds="http://schemas.openxmlformats.org/officeDocument/2006/customXml" ds:itemID="{4D82E6EF-19B9-46AD-A551-C94BE70011AD}">
  <ds:schemaRefs/>
</ds:datastoreItem>
</file>

<file path=customXml/itemProps8.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9E816594-5352-4653-B122-0B4BC73CA337}">
  <ds:schemaRefs/>
</ds:datastoreItem>
</file>

<file path=customXml/itemProps10.xml><?xml version="1.0" encoding="utf-8"?>
<ds:datastoreItem xmlns:ds="http://schemas.openxmlformats.org/officeDocument/2006/customXml" ds:itemID="{7AA822BC-7384-4AD4-A1BB-EA88EC7D0A14}">
  <ds:schemaRefs/>
</ds:datastoreItem>
</file>

<file path=customXml/itemProps11.xml><?xml version="1.0" encoding="utf-8"?>
<ds:datastoreItem xmlns:ds="http://schemas.openxmlformats.org/officeDocument/2006/customXml" ds:itemID="{73A3224A-2846-4F35-97F5-CD125A758F97}">
  <ds:schemaRefs/>
</ds:datastoreItem>
</file>

<file path=customXml/itemProps12.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3.xml><?xml version="1.0" encoding="utf-8"?>
<ds:datastoreItem xmlns:ds="http://schemas.openxmlformats.org/officeDocument/2006/customXml" ds:itemID="{3C2A8184-ED99-4A22-A370-621A26BE393C}">
  <ds:schemaRefs/>
</ds:datastoreItem>
</file>

<file path=customXml/itemProps14.xml><?xml version="1.0" encoding="utf-8"?>
<ds:datastoreItem xmlns:ds="http://schemas.openxmlformats.org/officeDocument/2006/customXml" ds:itemID="{7E22BBAD-91D8-42F1-AF1F-EBB717FD348E}">
  <ds:schemaRefs/>
</ds:datastoreItem>
</file>

<file path=customXml/itemProps15.xml><?xml version="1.0" encoding="utf-8"?>
<ds:datastoreItem xmlns:ds="http://schemas.openxmlformats.org/officeDocument/2006/customXml" ds:itemID="{F0C4DF00-3215-44E7-9F4F-A1B698401446}">
  <ds:schemaRefs/>
</ds:datastoreItem>
</file>

<file path=customXml/itemProps16.xml><?xml version="1.0" encoding="utf-8"?>
<ds:datastoreItem xmlns:ds="http://schemas.openxmlformats.org/officeDocument/2006/customXml" ds:itemID="{328284CD-4F4F-46EE-A2D4-ACE1F6815CDD}">
  <ds:schemaRefs/>
</ds:datastoreItem>
</file>

<file path=customXml/itemProps17.xml><?xml version="1.0" encoding="utf-8"?>
<ds:datastoreItem xmlns:ds="http://schemas.openxmlformats.org/officeDocument/2006/customXml" ds:itemID="{9840CCB5-DCAD-448A-90E1-B0764C0A6030}">
  <ds:schemaRefs/>
</ds:datastoreItem>
</file>

<file path=customXml/itemProps18.xml><?xml version="1.0" encoding="utf-8"?>
<ds:datastoreItem xmlns:ds="http://schemas.openxmlformats.org/officeDocument/2006/customXml" ds:itemID="{B75A8299-3CBE-4EAD-AE63-36510864D6CD}">
  <ds:schemaRefs/>
</ds:datastoreItem>
</file>

<file path=customXml/itemProps19.xml><?xml version="1.0" encoding="utf-8"?>
<ds:datastoreItem xmlns:ds="http://schemas.openxmlformats.org/officeDocument/2006/customXml" ds:itemID="{71A894EA-6305-4F80-802E-3816BA9A85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vt:lpstr>
      <vt:lpstr>Data</vt:lpstr>
      <vt:lpstr>Icons</vt:lpstr>
      <vt:lpstr>dash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2026-09-21T07:54:26Z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