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sarangi\PycharmProjects\stock\"/>
    </mc:Choice>
  </mc:AlternateContent>
  <bookViews>
    <workbookView xWindow="0" yWindow="0" windowWidth="15570" windowHeight="8430"/>
  </bookViews>
  <sheets>
    <sheet name="Sheet1" sheetId="1" r:id="rId1"/>
    <sheet name="Sheet2" sheetId="2" r:id="rId2"/>
    <sheet name="Sheet3" sheetId="3" r:id="rId3"/>
  </sheets>
  <calcPr calcId="162913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" l="1"/>
  <c r="K6" i="1"/>
  <c r="L6" i="1"/>
  <c r="I3" i="1"/>
  <c r="I4" i="1"/>
  <c r="I5" i="1"/>
  <c r="I6" i="1"/>
  <c r="I2" i="1"/>
  <c r="J6" i="1"/>
  <c r="C6" i="1"/>
  <c r="G6" i="1"/>
  <c r="C5" i="1"/>
  <c r="J5" i="1" s="1"/>
  <c r="G5" i="1"/>
  <c r="K4" i="1"/>
  <c r="J4" i="1"/>
  <c r="G4" i="1"/>
  <c r="C4" i="1"/>
  <c r="K3" i="1"/>
  <c r="J3" i="1"/>
  <c r="G3" i="1"/>
  <c r="C3" i="1"/>
  <c r="K5" i="1" l="1"/>
  <c r="J2" i="1"/>
  <c r="K2" i="1"/>
  <c r="C2" i="1"/>
  <c r="S2" i="1"/>
  <c r="G2" i="1"/>
</calcChain>
</file>

<file path=xl/sharedStrings.xml><?xml version="1.0" encoding="utf-8"?>
<sst xmlns="http://schemas.openxmlformats.org/spreadsheetml/2006/main" count="680" uniqueCount="478">
  <si>
    <t>trading charge</t>
  </si>
  <si>
    <t>stock name</t>
  </si>
  <si>
    <t>buy price/unit</t>
  </si>
  <si>
    <t>bought qty</t>
  </si>
  <si>
    <t>ICICI</t>
  </si>
  <si>
    <t>money invested</t>
  </si>
  <si>
    <t>Sell price/unit</t>
  </si>
  <si>
    <t>sold unit</t>
  </si>
  <si>
    <t>profit</t>
  </si>
  <si>
    <t>Expected profit per share</t>
  </si>
  <si>
    <t>E.perchase price/unit</t>
  </si>
  <si>
    <t>E.Total Money need</t>
  </si>
  <si>
    <t>E.Total share need</t>
  </si>
  <si>
    <t>predictor 1</t>
  </si>
  <si>
    <t>Min Sell price/unit</t>
  </si>
  <si>
    <t>charge</t>
  </si>
  <si>
    <t>final charge</t>
  </si>
  <si>
    <t>Bandhan Bank</t>
  </si>
  <si>
    <t>Bhagyanagar</t>
  </si>
  <si>
    <t>PNB</t>
  </si>
  <si>
    <t>overall profit</t>
  </si>
  <si>
    <t>Symbol</t>
  </si>
  <si>
    <t>Series</t>
  </si>
  <si>
    <t>Date</t>
  </si>
  <si>
    <t>Prev Close</t>
  </si>
  <si>
    <t>Open Price</t>
  </si>
  <si>
    <t>High Price</t>
  </si>
  <si>
    <t>Low Price</t>
  </si>
  <si>
    <t>Last Price</t>
  </si>
  <si>
    <t>Close Price</t>
  </si>
  <si>
    <t>VWAP</t>
  </si>
  <si>
    <t>Total Traded</t>
  </si>
  <si>
    <t>Quantity</t>
  </si>
  <si>
    <t>Turnover</t>
  </si>
  <si>
    <t>No. of</t>
  </si>
  <si>
    <t>Trades</t>
  </si>
  <si>
    <t>Deliverable</t>
  </si>
  <si>
    <t>Qty</t>
  </si>
  <si>
    <t>% Dly Qt to</t>
  </si>
  <si>
    <t>Traded Qty</t>
  </si>
  <si>
    <t>EQ</t>
  </si>
  <si>
    <t>1,31,67,162</t>
  </si>
  <si>
    <t>2,30,44,67,391.60</t>
  </si>
  <si>
    <t>20,11,155</t>
  </si>
  <si>
    <t>1,27,95,662</t>
  </si>
  <si>
    <t>2,19,94,78,122.35</t>
  </si>
  <si>
    <t>15,74,344</t>
  </si>
  <si>
    <t>1,74,98,518</t>
  </si>
  <si>
    <t>3,04,91,13,011.20</t>
  </si>
  <si>
    <t>26,06,801</t>
  </si>
  <si>
    <t>1,23,81,441</t>
  </si>
  <si>
    <t>2,15,14,58,031.25</t>
  </si>
  <si>
    <t>18,49,411</t>
  </si>
  <si>
    <t>1,13,40,699</t>
  </si>
  <si>
    <t>1,97,47,70,839.05</t>
  </si>
  <si>
    <t>18,86,537</t>
  </si>
  <si>
    <t>87,66,071</t>
  </si>
  <si>
    <t>1,51,89,63,726.25</t>
  </si>
  <si>
    <t>10,64,991</t>
  </si>
  <si>
    <t>79,26,307</t>
  </si>
  <si>
    <t>1,37,63,88,514.10</t>
  </si>
  <si>
    <t>11,58,751</t>
  </si>
  <si>
    <t>1,68,54,655</t>
  </si>
  <si>
    <t>2,93,07,62,143.60</t>
  </si>
  <si>
    <t>32,08,099</t>
  </si>
  <si>
    <t>1,15,45,396</t>
  </si>
  <si>
    <t>1,96,84,43,896.00</t>
  </si>
  <si>
    <t>13,54,898</t>
  </si>
  <si>
    <t>1,26,78,906</t>
  </si>
  <si>
    <t>2,13,54,80,360.85</t>
  </si>
  <si>
    <t>12,52,261</t>
  </si>
  <si>
    <t>87,68,732</t>
  </si>
  <si>
    <t>1,50,87,23,208.50</t>
  </si>
  <si>
    <t>15,04,714</t>
  </si>
  <si>
    <t>2,76,71,940</t>
  </si>
  <si>
    <t>4,86,12,55,268.85</t>
  </si>
  <si>
    <t>1,08,770</t>
  </si>
  <si>
    <t>33,67,532</t>
  </si>
  <si>
    <t>1,36,03,472</t>
  </si>
  <si>
    <t>2,43,32,34,854.00</t>
  </si>
  <si>
    <t>22,63,855</t>
  </si>
  <si>
    <t>1,82,756</t>
  </si>
  <si>
    <t>3,33,58,997</t>
  </si>
  <si>
    <t>1,80,59,283</t>
  </si>
  <si>
    <t>3,12,34,35,646.35</t>
  </si>
  <si>
    <t>60,87,753</t>
  </si>
  <si>
    <t>2,25,77,624</t>
  </si>
  <si>
    <t>3,95,54,59,550.95</t>
  </si>
  <si>
    <t>59,96,166</t>
  </si>
  <si>
    <t>99,93,708</t>
  </si>
  <si>
    <t>1,74,01,58,641.15</t>
  </si>
  <si>
    <t>25,67,892</t>
  </si>
  <si>
    <t>1,47,40,959</t>
  </si>
  <si>
    <t>2,58,29,54,206.45</t>
  </si>
  <si>
    <t>45,21,155</t>
  </si>
  <si>
    <t>1,89,45,479</t>
  </si>
  <si>
    <t>3,24,66,86,025.50</t>
  </si>
  <si>
    <t>86,48,072</t>
  </si>
  <si>
    <t>97,89,074</t>
  </si>
  <si>
    <t>1,68,37,21,287.00</t>
  </si>
  <si>
    <t>26,54,665</t>
  </si>
  <si>
    <t>78,69,149</t>
  </si>
  <si>
    <t>1,34,80,32,197.00</t>
  </si>
  <si>
    <t>14,23,821</t>
  </si>
  <si>
    <t>1,37,29,132</t>
  </si>
  <si>
    <t>2,29,63,83,278.05</t>
  </si>
  <si>
    <t>35,67,217</t>
  </si>
  <si>
    <t>85,34,233</t>
  </si>
  <si>
    <t>1,43,08,84,733.85</t>
  </si>
  <si>
    <t>14,13,490</t>
  </si>
  <si>
    <t>3,16,13,344</t>
  </si>
  <si>
    <t>5,46,53,02,501.70</t>
  </si>
  <si>
    <t>1,21,680</t>
  </si>
  <si>
    <t>91,06,491</t>
  </si>
  <si>
    <t>1,55,00,426</t>
  </si>
  <si>
    <t>2,75,08,99,295.70</t>
  </si>
  <si>
    <t>28,86,355</t>
  </si>
  <si>
    <t>73,02,294</t>
  </si>
  <si>
    <t>1,28,81,70,169.05</t>
  </si>
  <si>
    <t>20,78,930</t>
  </si>
  <si>
    <t>1,11,52,776</t>
  </si>
  <si>
    <t>1,96,39,04,063.40</t>
  </si>
  <si>
    <t>19,19,693</t>
  </si>
  <si>
    <t>90,21,131</t>
  </si>
  <si>
    <t>1,55,07,28,455.35</t>
  </si>
  <si>
    <t>22,39,225</t>
  </si>
  <si>
    <t>86,83,986</t>
  </si>
  <si>
    <t>1,49,22,24,624.40</t>
  </si>
  <si>
    <t>28,54,421</t>
  </si>
  <si>
    <t>1,12,23,630</t>
  </si>
  <si>
    <t>1,94,50,15,985.05</t>
  </si>
  <si>
    <t>31,81,557</t>
  </si>
  <si>
    <t>71,04,648</t>
  </si>
  <si>
    <t>1,23,40,18,255.55</t>
  </si>
  <si>
    <t>13,77,316</t>
  </si>
  <si>
    <t>1,19,16,843</t>
  </si>
  <si>
    <t>2,00,66,78,919.50</t>
  </si>
  <si>
    <t>44,07,267</t>
  </si>
  <si>
    <t>2,52,99,752</t>
  </si>
  <si>
    <t>4,30,70,74,228.30</t>
  </si>
  <si>
    <t>1,12,693</t>
  </si>
  <si>
    <t>64,43,514</t>
  </si>
  <si>
    <t>3,29,23,946</t>
  </si>
  <si>
    <t>5,80,70,99,731.40</t>
  </si>
  <si>
    <t>1,22,684</t>
  </si>
  <si>
    <t>94,42,984</t>
  </si>
  <si>
    <t>2,15,19,974</t>
  </si>
  <si>
    <t>3,75,74,06,127.60</t>
  </si>
  <si>
    <t>28,31,150</t>
  </si>
  <si>
    <t>1,13,70,450</t>
  </si>
  <si>
    <t>1,98,96,68,155.05</t>
  </si>
  <si>
    <t>14,99,109</t>
  </si>
  <si>
    <t>2,81,76,767</t>
  </si>
  <si>
    <t>5,13,44,08,465.90</t>
  </si>
  <si>
    <t>1,26,351</t>
  </si>
  <si>
    <t>70,40,900</t>
  </si>
  <si>
    <t>5,07,53,260</t>
  </si>
  <si>
    <t>9,63,18,97,382.05</t>
  </si>
  <si>
    <t>2,02,903</t>
  </si>
  <si>
    <t>78,38,343</t>
  </si>
  <si>
    <t>4,58,08,402</t>
  </si>
  <si>
    <t>8,47,12,33,858.30</t>
  </si>
  <si>
    <t>1,68,212</t>
  </si>
  <si>
    <t>1,03,13,389</t>
  </si>
  <si>
    <t>1,84,81,283</t>
  </si>
  <si>
    <t>3,27,03,51,905.05</t>
  </si>
  <si>
    <t>33,54,700</t>
  </si>
  <si>
    <t>1,69,14,910</t>
  </si>
  <si>
    <t>2,93,41,51,011.85</t>
  </si>
  <si>
    <t>19,98,243</t>
  </si>
  <si>
    <t>1,53,13,331</t>
  </si>
  <si>
    <t>2,63,20,87,998.50</t>
  </si>
  <si>
    <t>21,36,398</t>
  </si>
  <si>
    <t>1,58,01,115</t>
  </si>
  <si>
    <t>2,68,65,46,719.85</t>
  </si>
  <si>
    <t>41,61,682</t>
  </si>
  <si>
    <t>1,76,22,089</t>
  </si>
  <si>
    <t>2,89,37,56,743.25</t>
  </si>
  <si>
    <t>24,00,486</t>
  </si>
  <si>
    <t>2,06,88,955</t>
  </si>
  <si>
    <t>3,35,61,03,403.35</t>
  </si>
  <si>
    <t>32,69,743</t>
  </si>
  <si>
    <t>2,75,30,912</t>
  </si>
  <si>
    <t>4,35,76,06,883.45</t>
  </si>
  <si>
    <t>1,17,860</t>
  </si>
  <si>
    <t>44,36,913</t>
  </si>
  <si>
    <t>2,28,87,593</t>
  </si>
  <si>
    <t>3,63,37,58,189.75</t>
  </si>
  <si>
    <t>1,03,251</t>
  </si>
  <si>
    <t>51,42,271</t>
  </si>
  <si>
    <t>1,63,58,889</t>
  </si>
  <si>
    <t>2,60,43,49,044.30</t>
  </si>
  <si>
    <t>17,84,870</t>
  </si>
  <si>
    <t>96,08,396</t>
  </si>
  <si>
    <t>1,50,54,53,377.05</t>
  </si>
  <si>
    <t>15,47,723</t>
  </si>
  <si>
    <t>1,53,91,679</t>
  </si>
  <si>
    <t>2,48,31,30,193.50</t>
  </si>
  <si>
    <t>24,37,712</t>
  </si>
  <si>
    <t>6,83,96,778</t>
  </si>
  <si>
    <t>10,26,54,80,651.20</t>
  </si>
  <si>
    <t>3,15,536</t>
  </si>
  <si>
    <t>1,34,06,936</t>
  </si>
  <si>
    <t>17,71,12,217</t>
  </si>
  <si>
    <t>23,67,71,10,120.60</t>
  </si>
  <si>
    <t>6,26,019</t>
  </si>
  <si>
    <t>2,78,41,783</t>
  </si>
  <si>
    <t>15,66,91,203</t>
  </si>
  <si>
    <t>19,43,98,83,927.50</t>
  </si>
  <si>
    <t>5,11,094</t>
  </si>
  <si>
    <t>94,67,950</t>
  </si>
  <si>
    <t>13,08,98,125</t>
  </si>
  <si>
    <t>15,42,40,98,084.05</t>
  </si>
  <si>
    <t>4,18,683</t>
  </si>
  <si>
    <t>1,33,65,682</t>
  </si>
  <si>
    <t>14,66,38,863</t>
  </si>
  <si>
    <t>16,78,26,59,492.40</t>
  </si>
  <si>
    <t>4,31,522</t>
  </si>
  <si>
    <t>94,78,929</t>
  </si>
  <si>
    <t>6,75,41,786</t>
  </si>
  <si>
    <t>7,90,53,06,571.85</t>
  </si>
  <si>
    <t>2,10,984</t>
  </si>
  <si>
    <t>35,40,111</t>
  </si>
  <si>
    <t>4,53,02,555</t>
  </si>
  <si>
    <t>5,22,86,09,747.70</t>
  </si>
  <si>
    <t>1,26,277</t>
  </si>
  <si>
    <t>70,27,850</t>
  </si>
  <si>
    <t>4,50,35,931</t>
  </si>
  <si>
    <t>5,15,85,82,677.45</t>
  </si>
  <si>
    <t>1,52,663</t>
  </si>
  <si>
    <t>52,95,387</t>
  </si>
  <si>
    <t>4,26,08,524</t>
  </si>
  <si>
    <t>4,79,31,14,218.80</t>
  </si>
  <si>
    <t>1,41,319</t>
  </si>
  <si>
    <t>75,74,532</t>
  </si>
  <si>
    <t>20,20,69,429</t>
  </si>
  <si>
    <t>20,30,39,38,484.05</t>
  </si>
  <si>
    <t>5,34,476</t>
  </si>
  <si>
    <t>3,37,95,117</t>
  </si>
  <si>
    <t>21,07,81,693</t>
  </si>
  <si>
    <t>20,45,19,80,887.40</t>
  </si>
  <si>
    <t>5,17,399</t>
  </si>
  <si>
    <t>1,35,08,390</t>
  </si>
  <si>
    <t>12,21,05,493</t>
  </si>
  <si>
    <t>12,38,74,13,736.95</t>
  </si>
  <si>
    <t>3,43,292</t>
  </si>
  <si>
    <t>63,25,364</t>
  </si>
  <si>
    <t>5,92,37,515</t>
  </si>
  <si>
    <t>5,95,59,97,776.80</t>
  </si>
  <si>
    <t>1,81,694</t>
  </si>
  <si>
    <t>83,41,803</t>
  </si>
  <si>
    <t>4,34,75,662</t>
  </si>
  <si>
    <t>4,34,12,82,007.60</t>
  </si>
  <si>
    <t>1,32,969</t>
  </si>
  <si>
    <t>32,43,523</t>
  </si>
  <si>
    <t>5,25,73,179</t>
  </si>
  <si>
    <t>5,01,97,51,898.45</t>
  </si>
  <si>
    <t>1,47,265</t>
  </si>
  <si>
    <t>65,95,180</t>
  </si>
  <si>
    <t>3,46,80,221</t>
  </si>
  <si>
    <t>3,32,42,63,839.40</t>
  </si>
  <si>
    <t>24,48,666</t>
  </si>
  <si>
    <t>3,02,39,013</t>
  </si>
  <si>
    <t>2,90,95,48,291.00</t>
  </si>
  <si>
    <t>27,39,254</t>
  </si>
  <si>
    <t>4,50,21,305</t>
  </si>
  <si>
    <t>4,21,29,94,197.25</t>
  </si>
  <si>
    <t>31,03,755</t>
  </si>
  <si>
    <t>8,60,99,105</t>
  </si>
  <si>
    <t>8,51,72,94,455.15</t>
  </si>
  <si>
    <t>2,47,145</t>
  </si>
  <si>
    <t>56,15,322</t>
  </si>
  <si>
    <t>8,34,49,240</t>
  </si>
  <si>
    <t>8,04,38,09,987.80</t>
  </si>
  <si>
    <t>2,28,015</t>
  </si>
  <si>
    <t>65,21,235</t>
  </si>
  <si>
    <t>4,29,11,688</t>
  </si>
  <si>
    <t>4,25,98,48,703.40</t>
  </si>
  <si>
    <t>1,23,064</t>
  </si>
  <si>
    <t>35,51,889</t>
  </si>
  <si>
    <t>5,53,39,873</t>
  </si>
  <si>
    <t>5,53,95,41,308.50</t>
  </si>
  <si>
    <t>1,70,623</t>
  </si>
  <si>
    <t>46,64,498</t>
  </si>
  <si>
    <t>3,35,30,881</t>
  </si>
  <si>
    <t>3,27,87,35,408.05</t>
  </si>
  <si>
    <t>35,28,263</t>
  </si>
  <si>
    <t>2,79,06,714</t>
  </si>
  <si>
    <t>2,69,20,59,210.70</t>
  </si>
  <si>
    <t>31,86,708</t>
  </si>
  <si>
    <t>2,32,76,651</t>
  </si>
  <si>
    <t>2,28,47,34,165.15</t>
  </si>
  <si>
    <t>32,00,984</t>
  </si>
  <si>
    <t>1,64,01,398</t>
  </si>
  <si>
    <t>1,58,86,34,862.85</t>
  </si>
  <si>
    <t>18,22,531</t>
  </si>
  <si>
    <t>2,30,75,193</t>
  </si>
  <si>
    <t>2,15,98,04,695.80</t>
  </si>
  <si>
    <t>32,74,377</t>
  </si>
  <si>
    <t>2,67,95,299</t>
  </si>
  <si>
    <t>2,53,84,36,730.70</t>
  </si>
  <si>
    <t>53,61,408</t>
  </si>
  <si>
    <t>2,94,03,384</t>
  </si>
  <si>
    <t>2,89,16,61,214.70</t>
  </si>
  <si>
    <t>41,66,540</t>
  </si>
  <si>
    <t>3,01,09,801</t>
  </si>
  <si>
    <t>2,91,89,66,714.70</t>
  </si>
  <si>
    <t>66,54,476</t>
  </si>
  <si>
    <t>1,35,43,335</t>
  </si>
  <si>
    <t>1,30,19,12,749.20</t>
  </si>
  <si>
    <t>13,71,072</t>
  </si>
  <si>
    <t>2,53,44,799</t>
  </si>
  <si>
    <t>2,44,14,61,327.35</t>
  </si>
  <si>
    <t>51,10,809</t>
  </si>
  <si>
    <t>2,14,91,684</t>
  </si>
  <si>
    <t>2,05,44,21,565.00</t>
  </si>
  <si>
    <t>29,90,799</t>
  </si>
  <si>
    <t>2,58,94,057</t>
  </si>
  <si>
    <t>2,49,32,07,369.60</t>
  </si>
  <si>
    <t>76,22,228</t>
  </si>
  <si>
    <t>4,78,82,204</t>
  </si>
  <si>
    <t>4,79,01,87,362.00</t>
  </si>
  <si>
    <t>1,45,050</t>
  </si>
  <si>
    <t>66,23,983</t>
  </si>
  <si>
    <t>5,02,32,626</t>
  </si>
  <si>
    <t>5,22,20,17,264.00</t>
  </si>
  <si>
    <t>1,54,857</t>
  </si>
  <si>
    <t>54,90,774</t>
  </si>
  <si>
    <t>2,94,70,636</t>
  </si>
  <si>
    <t>3,10,73,82,509.30</t>
  </si>
  <si>
    <t>38,35,666</t>
  </si>
  <si>
    <t>2,45,12,955</t>
  </si>
  <si>
    <t>2,51,06,17,006.10</t>
  </si>
  <si>
    <t>33,71,866</t>
  </si>
  <si>
    <t>2,02,89,152</t>
  </si>
  <si>
    <t>2,06,23,34,779.75</t>
  </si>
  <si>
    <t>16,50,191</t>
  </si>
  <si>
    <t>1,56,46,434</t>
  </si>
  <si>
    <t>1,59,44,52,450.40</t>
  </si>
  <si>
    <t>16,48,080</t>
  </si>
  <si>
    <t>1,87,63,829</t>
  </si>
  <si>
    <t>1,87,06,77,909.95</t>
  </si>
  <si>
    <t>24,08,219</t>
  </si>
  <si>
    <t>1,79,90,215</t>
  </si>
  <si>
    <t>1,77,94,83,479.95</t>
  </si>
  <si>
    <t>27,04,330</t>
  </si>
  <si>
    <t>1,94,30,044</t>
  </si>
  <si>
    <t>1,90,10,23,115.40</t>
  </si>
  <si>
    <t>21,88,104</t>
  </si>
  <si>
    <t>1,50,64,019</t>
  </si>
  <si>
    <t>1,45,59,24,818.70</t>
  </si>
  <si>
    <t>34,97,301</t>
  </si>
  <si>
    <t>2,18,89,815</t>
  </si>
  <si>
    <t>2,05,00,12,600.40</t>
  </si>
  <si>
    <t>51,00,816</t>
  </si>
  <si>
    <t>1,54,14,423</t>
  </si>
  <si>
    <t>1,45,27,07,301.60</t>
  </si>
  <si>
    <t>20,92,646</t>
  </si>
  <si>
    <t>1,17,44,430</t>
  </si>
  <si>
    <t>1,09,92,27,976.55</t>
  </si>
  <si>
    <t>21,67,202</t>
  </si>
  <si>
    <t>1,29,18,338</t>
  </si>
  <si>
    <t>1,19,95,01,312.25</t>
  </si>
  <si>
    <t>21,69,641</t>
  </si>
  <si>
    <t>1,87,24,350</t>
  </si>
  <si>
    <t>1,71,49,03,655.05</t>
  </si>
  <si>
    <t>46,94,796</t>
  </si>
  <si>
    <t>2,52,05,308</t>
  </si>
  <si>
    <t>2,35,32,82,883.25</t>
  </si>
  <si>
    <t>41,16,519</t>
  </si>
  <si>
    <t>Row Labels</t>
  </si>
  <si>
    <t>(blank)</t>
  </si>
  <si>
    <t>Grand Total</t>
  </si>
  <si>
    <t>&lt;12/1/2017</t>
  </si>
  <si>
    <t>2017</t>
  </si>
  <si>
    <t>Qtr4</t>
  </si>
  <si>
    <t>Dec</t>
  </si>
  <si>
    <t>2018</t>
  </si>
  <si>
    <t>Column Labels</t>
  </si>
  <si>
    <t>(blank) Total</t>
  </si>
  <si>
    <t>91.59 Total</t>
  </si>
  <si>
    <t>92.85 Total</t>
  </si>
  <si>
    <t>93.36 Total</t>
  </si>
  <si>
    <t>93.58 Total</t>
  </si>
  <si>
    <t>93.6 Total</t>
  </si>
  <si>
    <t>93.65 Total</t>
  </si>
  <si>
    <t>94.24 Total</t>
  </si>
  <si>
    <t>94.73 Total</t>
  </si>
  <si>
    <t>95.48 Total</t>
  </si>
  <si>
    <t>95.59 Total</t>
  </si>
  <si>
    <t>95.85 Total</t>
  </si>
  <si>
    <t>96.13 Total</t>
  </si>
  <si>
    <t>96.22 Total</t>
  </si>
  <si>
    <t>96.28 Total</t>
  </si>
  <si>
    <t>96.33 Total</t>
  </si>
  <si>
    <t>96.39 Total</t>
  </si>
  <si>
    <t>96.47 Total</t>
  </si>
  <si>
    <t>96.65 Total</t>
  </si>
  <si>
    <t>96.86 Total</t>
  </si>
  <si>
    <t>96.94 Total</t>
  </si>
  <si>
    <t>97.03 Total</t>
  </si>
  <si>
    <t>97.78 Total</t>
  </si>
  <si>
    <t>97.84 Total</t>
  </si>
  <si>
    <t>98.16 Total</t>
  </si>
  <si>
    <t>98.34 Total</t>
  </si>
  <si>
    <t>98.91 Total</t>
  </si>
  <si>
    <t>98.92 Total</t>
  </si>
  <si>
    <t>99.27 Total</t>
  </si>
  <si>
    <t>99.7 Total</t>
  </si>
  <si>
    <t>99.86 Total</t>
  </si>
  <si>
    <t>100.04 Total</t>
  </si>
  <si>
    <t>100.1 Total</t>
  </si>
  <si>
    <t>100.48 Total</t>
  </si>
  <si>
    <t>100.54 Total</t>
  </si>
  <si>
    <t>101.45 Total</t>
  </si>
  <si>
    <t>101.65 Total</t>
  </si>
  <si>
    <t>101.91 Total</t>
  </si>
  <si>
    <t>102.42 Total</t>
  </si>
  <si>
    <t>103.96 Total</t>
  </si>
  <si>
    <t>105.44 Total</t>
  </si>
  <si>
    <t>112.49 Total</t>
  </si>
  <si>
    <t>114.45 Total</t>
  </si>
  <si>
    <t>114.54 Total</t>
  </si>
  <si>
    <t>115.42 Total</t>
  </si>
  <si>
    <t>117.04 Total</t>
  </si>
  <si>
    <t>117.83 Total</t>
  </si>
  <si>
    <t>124.06 Total</t>
  </si>
  <si>
    <t>133.68 Total</t>
  </si>
  <si>
    <t>150.09 Total</t>
  </si>
  <si>
    <t>156.68 Total</t>
  </si>
  <si>
    <t>158.28 Total</t>
  </si>
  <si>
    <t>158.77 Total</t>
  </si>
  <si>
    <t>159.2 Total</t>
  </si>
  <si>
    <t>161.33 Total</t>
  </si>
  <si>
    <t>162.22 Total</t>
  </si>
  <si>
    <t>164.21 Total</t>
  </si>
  <si>
    <t>167.26 Total</t>
  </si>
  <si>
    <t>167.66 Total</t>
  </si>
  <si>
    <t>168.39 Total</t>
  </si>
  <si>
    <t>168.43 Total</t>
  </si>
  <si>
    <t>170.02 Total</t>
  </si>
  <si>
    <t>170.24 Total</t>
  </si>
  <si>
    <t>170.5 Total</t>
  </si>
  <si>
    <t>170.92 Total</t>
  </si>
  <si>
    <t>171.31 Total</t>
  </si>
  <si>
    <t>171.37 Total</t>
  </si>
  <si>
    <t>171.84 Total</t>
  </si>
  <si>
    <t>171.88 Total</t>
  </si>
  <si>
    <t>171.89 Total</t>
  </si>
  <si>
    <t>171.9 Total</t>
  </si>
  <si>
    <t>172 Total</t>
  </si>
  <si>
    <t>172.06 Total</t>
  </si>
  <si>
    <t>172.88 Total</t>
  </si>
  <si>
    <t>172.95 Total</t>
  </si>
  <si>
    <t>173.28 Total</t>
  </si>
  <si>
    <t>173.3 Total</t>
  </si>
  <si>
    <t>173.47 Total</t>
  </si>
  <si>
    <t>173.65 Total</t>
  </si>
  <si>
    <t>173.69 Total</t>
  </si>
  <si>
    <t>173.76 Total</t>
  </si>
  <si>
    <t>173.88 Total</t>
  </si>
  <si>
    <t>174.13 Total</t>
  </si>
  <si>
    <t>174.25 Total</t>
  </si>
  <si>
    <t>174.6 Total</t>
  </si>
  <si>
    <t>174.99 Total</t>
  </si>
  <si>
    <t>175.02 Total</t>
  </si>
  <si>
    <t>175.19 Total</t>
  </si>
  <si>
    <t>175.22 Total</t>
  </si>
  <si>
    <t>175.67 Total</t>
  </si>
  <si>
    <t>176.09 Total</t>
  </si>
  <si>
    <t>176.38 Total</t>
  </si>
  <si>
    <t>176.41 Total</t>
  </si>
  <si>
    <t>176.95 Total</t>
  </si>
  <si>
    <t>177.47 Total</t>
  </si>
  <si>
    <t>178.87 Total</t>
  </si>
  <si>
    <t>182.22 Total</t>
  </si>
  <si>
    <t>184.93 Total</t>
  </si>
  <si>
    <t>189.78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</si>
</sst>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96969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2" fillId="3" borderId="0" xfId="2"/>
    <xf numFmtId="0" fontId="1" fillId="2" borderId="0" xfId="1"/>
    <xf numFmtId="0" fontId="3" fillId="4" borderId="0" xfId="0" applyFont="1" applyFill="1" applyAlignment="1">
      <alignment horizontal="center" vertical="center"/>
    </xf>
    <xf numFmtId="0" fontId="0" fillId="4" borderId="0" xfId="0" applyFill="1" applyAlignment="1">
      <alignment vertical="center"/>
    </xf>
    <xf numFmtId="15" fontId="0" fillId="4" borderId="0" xfId="0" applyNumberFormat="1" applyFill="1" applyAlignment="1">
      <alignment vertical="center"/>
    </xf>
    <xf numFmtId="3" fontId="0" fillId="4" borderId="0" xfId="0" applyNumberFormat="1" applyFill="1" applyAlignment="1">
      <alignment vertical="center"/>
    </xf>
    <xf numFmtId="4" fontId="0" fillId="4" borderId="0" xfId="0" applyNumberFormat="1" applyFill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Sheet2!$J$1:$J$2</c:f>
              <c:strCache>
                <c:ptCount val="2"/>
                <c:pt idx="0">
                  <c:v>VWAP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Sheet2!$C$3:$C$102</c:f>
              <c:numCache>
                <c:formatCode>d\-mmm\-yy</c:formatCode>
                <c:ptCount val="100"/>
                <c:pt idx="0">
                  <c:v>43070</c:v>
                </c:pt>
                <c:pt idx="1">
                  <c:v>43073</c:v>
                </c:pt>
                <c:pt idx="2">
                  <c:v>43074</c:v>
                </c:pt>
                <c:pt idx="3">
                  <c:v>43075</c:v>
                </c:pt>
                <c:pt idx="4">
                  <c:v>43076</c:v>
                </c:pt>
                <c:pt idx="5">
                  <c:v>43077</c:v>
                </c:pt>
                <c:pt idx="6">
                  <c:v>43080</c:v>
                </c:pt>
                <c:pt idx="7">
                  <c:v>43081</c:v>
                </c:pt>
                <c:pt idx="8">
                  <c:v>43082</c:v>
                </c:pt>
                <c:pt idx="9">
                  <c:v>43083</c:v>
                </c:pt>
                <c:pt idx="10">
                  <c:v>43084</c:v>
                </c:pt>
                <c:pt idx="11">
                  <c:v>43087</c:v>
                </c:pt>
                <c:pt idx="12">
                  <c:v>43088</c:v>
                </c:pt>
                <c:pt idx="13">
                  <c:v>43089</c:v>
                </c:pt>
                <c:pt idx="14">
                  <c:v>43090</c:v>
                </c:pt>
                <c:pt idx="15">
                  <c:v>43091</c:v>
                </c:pt>
                <c:pt idx="16">
                  <c:v>43095</c:v>
                </c:pt>
                <c:pt idx="17">
                  <c:v>43096</c:v>
                </c:pt>
                <c:pt idx="18">
                  <c:v>43097</c:v>
                </c:pt>
                <c:pt idx="19">
                  <c:v>43098</c:v>
                </c:pt>
                <c:pt idx="20">
                  <c:v>43101</c:v>
                </c:pt>
                <c:pt idx="21">
                  <c:v>43102</c:v>
                </c:pt>
                <c:pt idx="22">
                  <c:v>43103</c:v>
                </c:pt>
                <c:pt idx="23">
                  <c:v>43104</c:v>
                </c:pt>
                <c:pt idx="24">
                  <c:v>43105</c:v>
                </c:pt>
                <c:pt idx="25">
                  <c:v>43108</c:v>
                </c:pt>
                <c:pt idx="26">
                  <c:v>43109</c:v>
                </c:pt>
                <c:pt idx="27">
                  <c:v>43110</c:v>
                </c:pt>
                <c:pt idx="28">
                  <c:v>43111</c:v>
                </c:pt>
                <c:pt idx="29">
                  <c:v>43112</c:v>
                </c:pt>
                <c:pt idx="30">
                  <c:v>43115</c:v>
                </c:pt>
                <c:pt idx="31">
                  <c:v>43116</c:v>
                </c:pt>
                <c:pt idx="32">
                  <c:v>43117</c:v>
                </c:pt>
                <c:pt idx="33">
                  <c:v>43118</c:v>
                </c:pt>
                <c:pt idx="34">
                  <c:v>43119</c:v>
                </c:pt>
                <c:pt idx="35">
                  <c:v>43122</c:v>
                </c:pt>
                <c:pt idx="36">
                  <c:v>43123</c:v>
                </c:pt>
                <c:pt idx="37">
                  <c:v>43124</c:v>
                </c:pt>
                <c:pt idx="38">
                  <c:v>43125</c:v>
                </c:pt>
                <c:pt idx="39">
                  <c:v>43129</c:v>
                </c:pt>
                <c:pt idx="40">
                  <c:v>43130</c:v>
                </c:pt>
                <c:pt idx="41">
                  <c:v>43131</c:v>
                </c:pt>
                <c:pt idx="42">
                  <c:v>43132</c:v>
                </c:pt>
                <c:pt idx="43">
                  <c:v>43133</c:v>
                </c:pt>
                <c:pt idx="44">
                  <c:v>43136</c:v>
                </c:pt>
                <c:pt idx="45">
                  <c:v>43137</c:v>
                </c:pt>
                <c:pt idx="46">
                  <c:v>43138</c:v>
                </c:pt>
                <c:pt idx="47">
                  <c:v>43139</c:v>
                </c:pt>
                <c:pt idx="48">
                  <c:v>43140</c:v>
                </c:pt>
                <c:pt idx="49">
                  <c:v>43143</c:v>
                </c:pt>
                <c:pt idx="50">
                  <c:v>43145</c:v>
                </c:pt>
                <c:pt idx="51">
                  <c:v>43146</c:v>
                </c:pt>
                <c:pt idx="52">
                  <c:v>43147</c:v>
                </c:pt>
                <c:pt idx="53">
                  <c:v>43150</c:v>
                </c:pt>
                <c:pt idx="54">
                  <c:v>43151</c:v>
                </c:pt>
                <c:pt idx="55">
                  <c:v>43152</c:v>
                </c:pt>
                <c:pt idx="56">
                  <c:v>43153</c:v>
                </c:pt>
                <c:pt idx="57">
                  <c:v>43154</c:v>
                </c:pt>
                <c:pt idx="58">
                  <c:v>43157</c:v>
                </c:pt>
                <c:pt idx="59">
                  <c:v>43158</c:v>
                </c:pt>
                <c:pt idx="60">
                  <c:v>43159</c:v>
                </c:pt>
                <c:pt idx="61">
                  <c:v>43160</c:v>
                </c:pt>
                <c:pt idx="62">
                  <c:v>43164</c:v>
                </c:pt>
                <c:pt idx="63">
                  <c:v>43165</c:v>
                </c:pt>
                <c:pt idx="64">
                  <c:v>43166</c:v>
                </c:pt>
                <c:pt idx="65">
                  <c:v>43167</c:v>
                </c:pt>
                <c:pt idx="66">
                  <c:v>43168</c:v>
                </c:pt>
                <c:pt idx="67">
                  <c:v>43171</c:v>
                </c:pt>
                <c:pt idx="68">
                  <c:v>43172</c:v>
                </c:pt>
                <c:pt idx="69">
                  <c:v>43173</c:v>
                </c:pt>
                <c:pt idx="70">
                  <c:v>43174</c:v>
                </c:pt>
                <c:pt idx="71">
                  <c:v>43175</c:v>
                </c:pt>
                <c:pt idx="72">
                  <c:v>43178</c:v>
                </c:pt>
                <c:pt idx="73">
                  <c:v>43179</c:v>
                </c:pt>
                <c:pt idx="74">
                  <c:v>43180</c:v>
                </c:pt>
                <c:pt idx="75">
                  <c:v>43181</c:v>
                </c:pt>
                <c:pt idx="76">
                  <c:v>43182</c:v>
                </c:pt>
                <c:pt idx="77">
                  <c:v>43185</c:v>
                </c:pt>
                <c:pt idx="78">
                  <c:v>43186</c:v>
                </c:pt>
                <c:pt idx="79">
                  <c:v>43187</c:v>
                </c:pt>
                <c:pt idx="80">
                  <c:v>43192</c:v>
                </c:pt>
                <c:pt idx="81">
                  <c:v>43193</c:v>
                </c:pt>
                <c:pt idx="82">
                  <c:v>43194</c:v>
                </c:pt>
                <c:pt idx="83">
                  <c:v>43195</c:v>
                </c:pt>
                <c:pt idx="84">
                  <c:v>43196</c:v>
                </c:pt>
                <c:pt idx="85">
                  <c:v>43199</c:v>
                </c:pt>
                <c:pt idx="86">
                  <c:v>43200</c:v>
                </c:pt>
                <c:pt idx="87">
                  <c:v>43201</c:v>
                </c:pt>
                <c:pt idx="88">
                  <c:v>43202</c:v>
                </c:pt>
                <c:pt idx="89">
                  <c:v>43203</c:v>
                </c:pt>
                <c:pt idx="90">
                  <c:v>43206</c:v>
                </c:pt>
                <c:pt idx="91">
                  <c:v>43207</c:v>
                </c:pt>
                <c:pt idx="92">
                  <c:v>43208</c:v>
                </c:pt>
                <c:pt idx="93">
                  <c:v>43209</c:v>
                </c:pt>
                <c:pt idx="94">
                  <c:v>43210</c:v>
                </c:pt>
                <c:pt idx="95">
                  <c:v>43213</c:v>
                </c:pt>
                <c:pt idx="96">
                  <c:v>43214</c:v>
                </c:pt>
                <c:pt idx="97">
                  <c:v>43215</c:v>
                </c:pt>
                <c:pt idx="98">
                  <c:v>43216</c:v>
                </c:pt>
                <c:pt idx="99">
                  <c:v>43217</c:v>
                </c:pt>
              </c:numCache>
            </c:numRef>
          </c:cat>
          <c:val>
            <c:numRef>
              <c:f>Sheet2!$J$3:$J$102</c:f>
              <c:numCache>
                <c:formatCode>General</c:formatCode>
                <c:ptCount val="100"/>
                <c:pt idx="0">
                  <c:v>175.02</c:v>
                </c:pt>
                <c:pt idx="1">
                  <c:v>171.89</c:v>
                </c:pt>
                <c:pt idx="2">
                  <c:v>174.25</c:v>
                </c:pt>
                <c:pt idx="3">
                  <c:v>173.76</c:v>
                </c:pt>
                <c:pt idx="4">
                  <c:v>174.13</c:v>
                </c:pt>
                <c:pt idx="5">
                  <c:v>173.28</c:v>
                </c:pt>
                <c:pt idx="6">
                  <c:v>173.65</c:v>
                </c:pt>
                <c:pt idx="7">
                  <c:v>173.88</c:v>
                </c:pt>
                <c:pt idx="8">
                  <c:v>170.5</c:v>
                </c:pt>
                <c:pt idx="9">
                  <c:v>168.43</c:v>
                </c:pt>
                <c:pt idx="10">
                  <c:v>172.06</c:v>
                </c:pt>
                <c:pt idx="11">
                  <c:v>175.67</c:v>
                </c:pt>
                <c:pt idx="12">
                  <c:v>178.87</c:v>
                </c:pt>
                <c:pt idx="13">
                  <c:v>170.92</c:v>
                </c:pt>
                <c:pt idx="14">
                  <c:v>172.95</c:v>
                </c:pt>
                <c:pt idx="15">
                  <c:v>175.19</c:v>
                </c:pt>
                <c:pt idx="16">
                  <c:v>174.13</c:v>
                </c:pt>
                <c:pt idx="17">
                  <c:v>175.22</c:v>
                </c:pt>
                <c:pt idx="18">
                  <c:v>171.37</c:v>
                </c:pt>
                <c:pt idx="19">
                  <c:v>172</c:v>
                </c:pt>
                <c:pt idx="20">
                  <c:v>171.31</c:v>
                </c:pt>
                <c:pt idx="21">
                  <c:v>167.26</c:v>
                </c:pt>
                <c:pt idx="22">
                  <c:v>167.66</c:v>
                </c:pt>
                <c:pt idx="23">
                  <c:v>172.88</c:v>
                </c:pt>
                <c:pt idx="24">
                  <c:v>177.47</c:v>
                </c:pt>
                <c:pt idx="25">
                  <c:v>176.41</c:v>
                </c:pt>
                <c:pt idx="26">
                  <c:v>176.09</c:v>
                </c:pt>
                <c:pt idx="27">
                  <c:v>171.9</c:v>
                </c:pt>
                <c:pt idx="28">
                  <c:v>171.84</c:v>
                </c:pt>
                <c:pt idx="29">
                  <c:v>173.3</c:v>
                </c:pt>
                <c:pt idx="30">
                  <c:v>173.69</c:v>
                </c:pt>
                <c:pt idx="31">
                  <c:v>168.39</c:v>
                </c:pt>
                <c:pt idx="32">
                  <c:v>170.24</c:v>
                </c:pt>
                <c:pt idx="33">
                  <c:v>176.38</c:v>
                </c:pt>
                <c:pt idx="34">
                  <c:v>174.6</c:v>
                </c:pt>
                <c:pt idx="35">
                  <c:v>174.99</c:v>
                </c:pt>
                <c:pt idx="36">
                  <c:v>182.22</c:v>
                </c:pt>
                <c:pt idx="37">
                  <c:v>189.78</c:v>
                </c:pt>
                <c:pt idx="38">
                  <c:v>184.93</c:v>
                </c:pt>
                <c:pt idx="39">
                  <c:v>176.95</c:v>
                </c:pt>
                <c:pt idx="40">
                  <c:v>173.47</c:v>
                </c:pt>
                <c:pt idx="41">
                  <c:v>171.88</c:v>
                </c:pt>
                <c:pt idx="42">
                  <c:v>170.02</c:v>
                </c:pt>
                <c:pt idx="43">
                  <c:v>164.21</c:v>
                </c:pt>
                <c:pt idx="44">
                  <c:v>162.22</c:v>
                </c:pt>
                <c:pt idx="45">
                  <c:v>158.28</c:v>
                </c:pt>
                <c:pt idx="46">
                  <c:v>158.77000000000001</c:v>
                </c:pt>
                <c:pt idx="47">
                  <c:v>159.19999999999999</c:v>
                </c:pt>
                <c:pt idx="48">
                  <c:v>156.68</c:v>
                </c:pt>
                <c:pt idx="49">
                  <c:v>161.33000000000001</c:v>
                </c:pt>
                <c:pt idx="50">
                  <c:v>150.09</c:v>
                </c:pt>
                <c:pt idx="51">
                  <c:v>133.68</c:v>
                </c:pt>
                <c:pt idx="52">
                  <c:v>124.06</c:v>
                </c:pt>
                <c:pt idx="53">
                  <c:v>117.83</c:v>
                </c:pt>
                <c:pt idx="54">
                  <c:v>114.45</c:v>
                </c:pt>
                <c:pt idx="55">
                  <c:v>117.04</c:v>
                </c:pt>
                <c:pt idx="56">
                  <c:v>115.42</c:v>
                </c:pt>
                <c:pt idx="57">
                  <c:v>114.54</c:v>
                </c:pt>
                <c:pt idx="58">
                  <c:v>112.49</c:v>
                </c:pt>
                <c:pt idx="59">
                  <c:v>100.48</c:v>
                </c:pt>
                <c:pt idx="60">
                  <c:v>97.03</c:v>
                </c:pt>
                <c:pt idx="61">
                  <c:v>101.45</c:v>
                </c:pt>
                <c:pt idx="62">
                  <c:v>100.54</c:v>
                </c:pt>
                <c:pt idx="63">
                  <c:v>99.86</c:v>
                </c:pt>
                <c:pt idx="64">
                  <c:v>95.48</c:v>
                </c:pt>
                <c:pt idx="65">
                  <c:v>95.85</c:v>
                </c:pt>
                <c:pt idx="66">
                  <c:v>96.22</c:v>
                </c:pt>
                <c:pt idx="67">
                  <c:v>93.58</c:v>
                </c:pt>
                <c:pt idx="68">
                  <c:v>98.92</c:v>
                </c:pt>
                <c:pt idx="69">
                  <c:v>96.39</c:v>
                </c:pt>
                <c:pt idx="70">
                  <c:v>99.27</c:v>
                </c:pt>
                <c:pt idx="71">
                  <c:v>100.1</c:v>
                </c:pt>
                <c:pt idx="72">
                  <c:v>97.78</c:v>
                </c:pt>
                <c:pt idx="73">
                  <c:v>96.47</c:v>
                </c:pt>
                <c:pt idx="74">
                  <c:v>98.16</c:v>
                </c:pt>
                <c:pt idx="75">
                  <c:v>96.86</c:v>
                </c:pt>
                <c:pt idx="76">
                  <c:v>93.6</c:v>
                </c:pt>
                <c:pt idx="77">
                  <c:v>94.73</c:v>
                </c:pt>
                <c:pt idx="78">
                  <c:v>98.34</c:v>
                </c:pt>
                <c:pt idx="79">
                  <c:v>96.94</c:v>
                </c:pt>
                <c:pt idx="80">
                  <c:v>96.13</c:v>
                </c:pt>
                <c:pt idx="81">
                  <c:v>96.33</c:v>
                </c:pt>
                <c:pt idx="82">
                  <c:v>95.59</c:v>
                </c:pt>
                <c:pt idx="83">
                  <c:v>96.28</c:v>
                </c:pt>
                <c:pt idx="84">
                  <c:v>100.04</c:v>
                </c:pt>
                <c:pt idx="85">
                  <c:v>103.96</c:v>
                </c:pt>
                <c:pt idx="86">
                  <c:v>105.44</c:v>
                </c:pt>
                <c:pt idx="87">
                  <c:v>102.42</c:v>
                </c:pt>
                <c:pt idx="88">
                  <c:v>101.65</c:v>
                </c:pt>
                <c:pt idx="89">
                  <c:v>101.91</c:v>
                </c:pt>
                <c:pt idx="90">
                  <c:v>99.7</c:v>
                </c:pt>
                <c:pt idx="91">
                  <c:v>98.91</c:v>
                </c:pt>
                <c:pt idx="92">
                  <c:v>97.84</c:v>
                </c:pt>
                <c:pt idx="93">
                  <c:v>96.65</c:v>
                </c:pt>
                <c:pt idx="94">
                  <c:v>93.65</c:v>
                </c:pt>
                <c:pt idx="95">
                  <c:v>94.24</c:v>
                </c:pt>
                <c:pt idx="96">
                  <c:v>93.6</c:v>
                </c:pt>
                <c:pt idx="97">
                  <c:v>92.85</c:v>
                </c:pt>
                <c:pt idx="98">
                  <c:v>91.59</c:v>
                </c:pt>
                <c:pt idx="99">
                  <c:v>93.36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B-40F0-BCE9-E57C73407E74}"/>
            </c:ext>
          </c:extLst>
        </c:ser>
        <c:ser>
          <c:idx val="1"/>
          <c:order val="1"/>
          <c:tx>
            <c:strRef>
              <c:f>Sheet2!$N$1:$N$2</c:f>
              <c:strCache>
                <c:ptCount val="2"/>
                <c:pt idx="0">
                  <c:v>Deliverable</c:v>
                </c:pt>
                <c:pt idx="1">
                  <c:v>Qty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Sheet2!$C$3:$C$102</c:f>
              <c:numCache>
                <c:formatCode>d\-mmm\-yy</c:formatCode>
                <c:ptCount val="100"/>
                <c:pt idx="0">
                  <c:v>43070</c:v>
                </c:pt>
                <c:pt idx="1">
                  <c:v>43073</c:v>
                </c:pt>
                <c:pt idx="2">
                  <c:v>43074</c:v>
                </c:pt>
                <c:pt idx="3">
                  <c:v>43075</c:v>
                </c:pt>
                <c:pt idx="4">
                  <c:v>43076</c:v>
                </c:pt>
                <c:pt idx="5">
                  <c:v>43077</c:v>
                </c:pt>
                <c:pt idx="6">
                  <c:v>43080</c:v>
                </c:pt>
                <c:pt idx="7">
                  <c:v>43081</c:v>
                </c:pt>
                <c:pt idx="8">
                  <c:v>43082</c:v>
                </c:pt>
                <c:pt idx="9">
                  <c:v>43083</c:v>
                </c:pt>
                <c:pt idx="10">
                  <c:v>43084</c:v>
                </c:pt>
                <c:pt idx="11">
                  <c:v>43087</c:v>
                </c:pt>
                <c:pt idx="12">
                  <c:v>43088</c:v>
                </c:pt>
                <c:pt idx="13">
                  <c:v>43089</c:v>
                </c:pt>
                <c:pt idx="14">
                  <c:v>43090</c:v>
                </c:pt>
                <c:pt idx="15">
                  <c:v>43091</c:v>
                </c:pt>
                <c:pt idx="16">
                  <c:v>43095</c:v>
                </c:pt>
                <c:pt idx="17">
                  <c:v>43096</c:v>
                </c:pt>
                <c:pt idx="18">
                  <c:v>43097</c:v>
                </c:pt>
                <c:pt idx="19">
                  <c:v>43098</c:v>
                </c:pt>
                <c:pt idx="20">
                  <c:v>43101</c:v>
                </c:pt>
                <c:pt idx="21">
                  <c:v>43102</c:v>
                </c:pt>
                <c:pt idx="22">
                  <c:v>43103</c:v>
                </c:pt>
                <c:pt idx="23">
                  <c:v>43104</c:v>
                </c:pt>
                <c:pt idx="24">
                  <c:v>43105</c:v>
                </c:pt>
                <c:pt idx="25">
                  <c:v>43108</c:v>
                </c:pt>
                <c:pt idx="26">
                  <c:v>43109</c:v>
                </c:pt>
                <c:pt idx="27">
                  <c:v>43110</c:v>
                </c:pt>
                <c:pt idx="28">
                  <c:v>43111</c:v>
                </c:pt>
                <c:pt idx="29">
                  <c:v>43112</c:v>
                </c:pt>
                <c:pt idx="30">
                  <c:v>43115</c:v>
                </c:pt>
                <c:pt idx="31">
                  <c:v>43116</c:v>
                </c:pt>
                <c:pt idx="32">
                  <c:v>43117</c:v>
                </c:pt>
                <c:pt idx="33">
                  <c:v>43118</c:v>
                </c:pt>
                <c:pt idx="34">
                  <c:v>43119</c:v>
                </c:pt>
                <c:pt idx="35">
                  <c:v>43122</c:v>
                </c:pt>
                <c:pt idx="36">
                  <c:v>43123</c:v>
                </c:pt>
                <c:pt idx="37">
                  <c:v>43124</c:v>
                </c:pt>
                <c:pt idx="38">
                  <c:v>43125</c:v>
                </c:pt>
                <c:pt idx="39">
                  <c:v>43129</c:v>
                </c:pt>
                <c:pt idx="40">
                  <c:v>43130</c:v>
                </c:pt>
                <c:pt idx="41">
                  <c:v>43131</c:v>
                </c:pt>
                <c:pt idx="42">
                  <c:v>43132</c:v>
                </c:pt>
                <c:pt idx="43">
                  <c:v>43133</c:v>
                </c:pt>
                <c:pt idx="44">
                  <c:v>43136</c:v>
                </c:pt>
                <c:pt idx="45">
                  <c:v>43137</c:v>
                </c:pt>
                <c:pt idx="46">
                  <c:v>43138</c:v>
                </c:pt>
                <c:pt idx="47">
                  <c:v>43139</c:v>
                </c:pt>
                <c:pt idx="48">
                  <c:v>43140</c:v>
                </c:pt>
                <c:pt idx="49">
                  <c:v>43143</c:v>
                </c:pt>
                <c:pt idx="50">
                  <c:v>43145</c:v>
                </c:pt>
                <c:pt idx="51">
                  <c:v>43146</c:v>
                </c:pt>
                <c:pt idx="52">
                  <c:v>43147</c:v>
                </c:pt>
                <c:pt idx="53">
                  <c:v>43150</c:v>
                </c:pt>
                <c:pt idx="54">
                  <c:v>43151</c:v>
                </c:pt>
                <c:pt idx="55">
                  <c:v>43152</c:v>
                </c:pt>
                <c:pt idx="56">
                  <c:v>43153</c:v>
                </c:pt>
                <c:pt idx="57">
                  <c:v>43154</c:v>
                </c:pt>
                <c:pt idx="58">
                  <c:v>43157</c:v>
                </c:pt>
                <c:pt idx="59">
                  <c:v>43158</c:v>
                </c:pt>
                <c:pt idx="60">
                  <c:v>43159</c:v>
                </c:pt>
                <c:pt idx="61">
                  <c:v>43160</c:v>
                </c:pt>
                <c:pt idx="62">
                  <c:v>43164</c:v>
                </c:pt>
                <c:pt idx="63">
                  <c:v>43165</c:v>
                </c:pt>
                <c:pt idx="64">
                  <c:v>43166</c:v>
                </c:pt>
                <c:pt idx="65">
                  <c:v>43167</c:v>
                </c:pt>
                <c:pt idx="66">
                  <c:v>43168</c:v>
                </c:pt>
                <c:pt idx="67">
                  <c:v>43171</c:v>
                </c:pt>
                <c:pt idx="68">
                  <c:v>43172</c:v>
                </c:pt>
                <c:pt idx="69">
                  <c:v>43173</c:v>
                </c:pt>
                <c:pt idx="70">
                  <c:v>43174</c:v>
                </c:pt>
                <c:pt idx="71">
                  <c:v>43175</c:v>
                </c:pt>
                <c:pt idx="72">
                  <c:v>43178</c:v>
                </c:pt>
                <c:pt idx="73">
                  <c:v>43179</c:v>
                </c:pt>
                <c:pt idx="74">
                  <c:v>43180</c:v>
                </c:pt>
                <c:pt idx="75">
                  <c:v>43181</c:v>
                </c:pt>
                <c:pt idx="76">
                  <c:v>43182</c:v>
                </c:pt>
                <c:pt idx="77">
                  <c:v>43185</c:v>
                </c:pt>
                <c:pt idx="78">
                  <c:v>43186</c:v>
                </c:pt>
                <c:pt idx="79">
                  <c:v>43187</c:v>
                </c:pt>
                <c:pt idx="80">
                  <c:v>43192</c:v>
                </c:pt>
                <c:pt idx="81">
                  <c:v>43193</c:v>
                </c:pt>
                <c:pt idx="82">
                  <c:v>43194</c:v>
                </c:pt>
                <c:pt idx="83">
                  <c:v>43195</c:v>
                </c:pt>
                <c:pt idx="84">
                  <c:v>43196</c:v>
                </c:pt>
                <c:pt idx="85">
                  <c:v>43199</c:v>
                </c:pt>
                <c:pt idx="86">
                  <c:v>43200</c:v>
                </c:pt>
                <c:pt idx="87">
                  <c:v>43201</c:v>
                </c:pt>
                <c:pt idx="88">
                  <c:v>43202</c:v>
                </c:pt>
                <c:pt idx="89">
                  <c:v>43203</c:v>
                </c:pt>
                <c:pt idx="90">
                  <c:v>43206</c:v>
                </c:pt>
                <c:pt idx="91">
                  <c:v>43207</c:v>
                </c:pt>
                <c:pt idx="92">
                  <c:v>43208</c:v>
                </c:pt>
                <c:pt idx="93">
                  <c:v>43209</c:v>
                </c:pt>
                <c:pt idx="94">
                  <c:v>43210</c:v>
                </c:pt>
                <c:pt idx="95">
                  <c:v>43213</c:v>
                </c:pt>
                <c:pt idx="96">
                  <c:v>43214</c:v>
                </c:pt>
                <c:pt idx="97">
                  <c:v>43215</c:v>
                </c:pt>
                <c:pt idx="98">
                  <c:v>43216</c:v>
                </c:pt>
                <c:pt idx="99">
                  <c:v>43217</c:v>
                </c:pt>
              </c:numCache>
            </c:numRef>
          </c:cat>
          <c:val>
            <c:numRef>
              <c:f>Sheet2!$N$3:$N$102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6B-40F0-BCE9-E57C73407E74}"/>
            </c:ext>
          </c:extLst>
        </c:ser>
        <c:ser>
          <c:idx val="2"/>
          <c:order val="2"/>
          <c:tx>
            <c:strRef>
              <c:f>Sheet2!$O$1:$O$2</c:f>
              <c:strCache>
                <c:ptCount val="2"/>
                <c:pt idx="0">
                  <c:v>% Dly Qt to</c:v>
                </c:pt>
                <c:pt idx="1">
                  <c:v>Traded Qty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Sheet2!$C$3:$C$102</c:f>
              <c:numCache>
                <c:formatCode>d\-mmm\-yy</c:formatCode>
                <c:ptCount val="100"/>
                <c:pt idx="0">
                  <c:v>43070</c:v>
                </c:pt>
                <c:pt idx="1">
                  <c:v>43073</c:v>
                </c:pt>
                <c:pt idx="2">
                  <c:v>43074</c:v>
                </c:pt>
                <c:pt idx="3">
                  <c:v>43075</c:v>
                </c:pt>
                <c:pt idx="4">
                  <c:v>43076</c:v>
                </c:pt>
                <c:pt idx="5">
                  <c:v>43077</c:v>
                </c:pt>
                <c:pt idx="6">
                  <c:v>43080</c:v>
                </c:pt>
                <c:pt idx="7">
                  <c:v>43081</c:v>
                </c:pt>
                <c:pt idx="8">
                  <c:v>43082</c:v>
                </c:pt>
                <c:pt idx="9">
                  <c:v>43083</c:v>
                </c:pt>
                <c:pt idx="10">
                  <c:v>43084</c:v>
                </c:pt>
                <c:pt idx="11">
                  <c:v>43087</c:v>
                </c:pt>
                <c:pt idx="12">
                  <c:v>43088</c:v>
                </c:pt>
                <c:pt idx="13">
                  <c:v>43089</c:v>
                </c:pt>
                <c:pt idx="14">
                  <c:v>43090</c:v>
                </c:pt>
                <c:pt idx="15">
                  <c:v>43091</c:v>
                </c:pt>
                <c:pt idx="16">
                  <c:v>43095</c:v>
                </c:pt>
                <c:pt idx="17">
                  <c:v>43096</c:v>
                </c:pt>
                <c:pt idx="18">
                  <c:v>43097</c:v>
                </c:pt>
                <c:pt idx="19">
                  <c:v>43098</c:v>
                </c:pt>
                <c:pt idx="20">
                  <c:v>43101</c:v>
                </c:pt>
                <c:pt idx="21">
                  <c:v>43102</c:v>
                </c:pt>
                <c:pt idx="22">
                  <c:v>43103</c:v>
                </c:pt>
                <c:pt idx="23">
                  <c:v>43104</c:v>
                </c:pt>
                <c:pt idx="24">
                  <c:v>43105</c:v>
                </c:pt>
                <c:pt idx="25">
                  <c:v>43108</c:v>
                </c:pt>
                <c:pt idx="26">
                  <c:v>43109</c:v>
                </c:pt>
                <c:pt idx="27">
                  <c:v>43110</c:v>
                </c:pt>
                <c:pt idx="28">
                  <c:v>43111</c:v>
                </c:pt>
                <c:pt idx="29">
                  <c:v>43112</c:v>
                </c:pt>
                <c:pt idx="30">
                  <c:v>43115</c:v>
                </c:pt>
                <c:pt idx="31">
                  <c:v>43116</c:v>
                </c:pt>
                <c:pt idx="32">
                  <c:v>43117</c:v>
                </c:pt>
                <c:pt idx="33">
                  <c:v>43118</c:v>
                </c:pt>
                <c:pt idx="34">
                  <c:v>43119</c:v>
                </c:pt>
                <c:pt idx="35">
                  <c:v>43122</c:v>
                </c:pt>
                <c:pt idx="36">
                  <c:v>43123</c:v>
                </c:pt>
                <c:pt idx="37">
                  <c:v>43124</c:v>
                </c:pt>
                <c:pt idx="38">
                  <c:v>43125</c:v>
                </c:pt>
                <c:pt idx="39">
                  <c:v>43129</c:v>
                </c:pt>
                <c:pt idx="40">
                  <c:v>43130</c:v>
                </c:pt>
                <c:pt idx="41">
                  <c:v>43131</c:v>
                </c:pt>
                <c:pt idx="42">
                  <c:v>43132</c:v>
                </c:pt>
                <c:pt idx="43">
                  <c:v>43133</c:v>
                </c:pt>
                <c:pt idx="44">
                  <c:v>43136</c:v>
                </c:pt>
                <c:pt idx="45">
                  <c:v>43137</c:v>
                </c:pt>
                <c:pt idx="46">
                  <c:v>43138</c:v>
                </c:pt>
                <c:pt idx="47">
                  <c:v>43139</c:v>
                </c:pt>
                <c:pt idx="48">
                  <c:v>43140</c:v>
                </c:pt>
                <c:pt idx="49">
                  <c:v>43143</c:v>
                </c:pt>
                <c:pt idx="50">
                  <c:v>43145</c:v>
                </c:pt>
                <c:pt idx="51">
                  <c:v>43146</c:v>
                </c:pt>
                <c:pt idx="52">
                  <c:v>43147</c:v>
                </c:pt>
                <c:pt idx="53">
                  <c:v>43150</c:v>
                </c:pt>
                <c:pt idx="54">
                  <c:v>43151</c:v>
                </c:pt>
                <c:pt idx="55">
                  <c:v>43152</c:v>
                </c:pt>
                <c:pt idx="56">
                  <c:v>43153</c:v>
                </c:pt>
                <c:pt idx="57">
                  <c:v>43154</c:v>
                </c:pt>
                <c:pt idx="58">
                  <c:v>43157</c:v>
                </c:pt>
                <c:pt idx="59">
                  <c:v>43158</c:v>
                </c:pt>
                <c:pt idx="60">
                  <c:v>43159</c:v>
                </c:pt>
                <c:pt idx="61">
                  <c:v>43160</c:v>
                </c:pt>
                <c:pt idx="62">
                  <c:v>43164</c:v>
                </c:pt>
                <c:pt idx="63">
                  <c:v>43165</c:v>
                </c:pt>
                <c:pt idx="64">
                  <c:v>43166</c:v>
                </c:pt>
                <c:pt idx="65">
                  <c:v>43167</c:v>
                </c:pt>
                <c:pt idx="66">
                  <c:v>43168</c:v>
                </c:pt>
                <c:pt idx="67">
                  <c:v>43171</c:v>
                </c:pt>
                <c:pt idx="68">
                  <c:v>43172</c:v>
                </c:pt>
                <c:pt idx="69">
                  <c:v>43173</c:v>
                </c:pt>
                <c:pt idx="70">
                  <c:v>43174</c:v>
                </c:pt>
                <c:pt idx="71">
                  <c:v>43175</c:v>
                </c:pt>
                <c:pt idx="72">
                  <c:v>43178</c:v>
                </c:pt>
                <c:pt idx="73">
                  <c:v>43179</c:v>
                </c:pt>
                <c:pt idx="74">
                  <c:v>43180</c:v>
                </c:pt>
                <c:pt idx="75">
                  <c:v>43181</c:v>
                </c:pt>
                <c:pt idx="76">
                  <c:v>43182</c:v>
                </c:pt>
                <c:pt idx="77">
                  <c:v>43185</c:v>
                </c:pt>
                <c:pt idx="78">
                  <c:v>43186</c:v>
                </c:pt>
                <c:pt idx="79">
                  <c:v>43187</c:v>
                </c:pt>
                <c:pt idx="80">
                  <c:v>43192</c:v>
                </c:pt>
                <c:pt idx="81">
                  <c:v>43193</c:v>
                </c:pt>
                <c:pt idx="82">
                  <c:v>43194</c:v>
                </c:pt>
                <c:pt idx="83">
                  <c:v>43195</c:v>
                </c:pt>
                <c:pt idx="84">
                  <c:v>43196</c:v>
                </c:pt>
                <c:pt idx="85">
                  <c:v>43199</c:v>
                </c:pt>
                <c:pt idx="86">
                  <c:v>43200</c:v>
                </c:pt>
                <c:pt idx="87">
                  <c:v>43201</c:v>
                </c:pt>
                <c:pt idx="88">
                  <c:v>43202</c:v>
                </c:pt>
                <c:pt idx="89">
                  <c:v>43203</c:v>
                </c:pt>
                <c:pt idx="90">
                  <c:v>43206</c:v>
                </c:pt>
                <c:pt idx="91">
                  <c:v>43207</c:v>
                </c:pt>
                <c:pt idx="92">
                  <c:v>43208</c:v>
                </c:pt>
                <c:pt idx="93">
                  <c:v>43209</c:v>
                </c:pt>
                <c:pt idx="94">
                  <c:v>43210</c:v>
                </c:pt>
                <c:pt idx="95">
                  <c:v>43213</c:v>
                </c:pt>
                <c:pt idx="96">
                  <c:v>43214</c:v>
                </c:pt>
                <c:pt idx="97">
                  <c:v>43215</c:v>
                </c:pt>
                <c:pt idx="98">
                  <c:v>43216</c:v>
                </c:pt>
                <c:pt idx="99">
                  <c:v>43217</c:v>
                </c:pt>
              </c:numCache>
            </c:numRef>
          </c:cat>
          <c:val>
            <c:numRef>
              <c:f>Sheet2!$O$3:$O$102</c:f>
              <c:numCache>
                <c:formatCode>General</c:formatCode>
                <c:ptCount val="100"/>
                <c:pt idx="0">
                  <c:v>15.27</c:v>
                </c:pt>
                <c:pt idx="1">
                  <c:v>12.3</c:v>
                </c:pt>
                <c:pt idx="2">
                  <c:v>14.9</c:v>
                </c:pt>
                <c:pt idx="3">
                  <c:v>14.94</c:v>
                </c:pt>
                <c:pt idx="4">
                  <c:v>16.64</c:v>
                </c:pt>
                <c:pt idx="5">
                  <c:v>12.15</c:v>
                </c:pt>
                <c:pt idx="6">
                  <c:v>14.62</c:v>
                </c:pt>
                <c:pt idx="7">
                  <c:v>19.03</c:v>
                </c:pt>
                <c:pt idx="8">
                  <c:v>11.74</c:v>
                </c:pt>
                <c:pt idx="9">
                  <c:v>9.8800000000000008</c:v>
                </c:pt>
                <c:pt idx="10">
                  <c:v>17.16</c:v>
                </c:pt>
                <c:pt idx="11">
                  <c:v>12.17</c:v>
                </c:pt>
                <c:pt idx="12">
                  <c:v>16.64</c:v>
                </c:pt>
                <c:pt idx="13">
                  <c:v>52.42</c:v>
                </c:pt>
                <c:pt idx="14">
                  <c:v>33.71</c:v>
                </c:pt>
                <c:pt idx="15">
                  <c:v>26.56</c:v>
                </c:pt>
                <c:pt idx="16">
                  <c:v>25.7</c:v>
                </c:pt>
                <c:pt idx="17">
                  <c:v>30.67</c:v>
                </c:pt>
                <c:pt idx="18">
                  <c:v>45.65</c:v>
                </c:pt>
                <c:pt idx="19">
                  <c:v>27.12</c:v>
                </c:pt>
                <c:pt idx="20">
                  <c:v>18.09</c:v>
                </c:pt>
                <c:pt idx="21">
                  <c:v>25.98</c:v>
                </c:pt>
                <c:pt idx="22">
                  <c:v>16.559999999999999</c:v>
                </c:pt>
                <c:pt idx="23">
                  <c:v>28.81</c:v>
                </c:pt>
                <c:pt idx="24">
                  <c:v>18.62</c:v>
                </c:pt>
                <c:pt idx="25">
                  <c:v>28.47</c:v>
                </c:pt>
                <c:pt idx="26">
                  <c:v>17.21</c:v>
                </c:pt>
                <c:pt idx="27">
                  <c:v>24.82</c:v>
                </c:pt>
                <c:pt idx="28">
                  <c:v>32.869999999999997</c:v>
                </c:pt>
                <c:pt idx="29">
                  <c:v>28.35</c:v>
                </c:pt>
                <c:pt idx="30">
                  <c:v>19.39</c:v>
                </c:pt>
                <c:pt idx="31">
                  <c:v>36.979999999999997</c:v>
                </c:pt>
                <c:pt idx="32">
                  <c:v>25.47</c:v>
                </c:pt>
                <c:pt idx="33">
                  <c:v>28.68</c:v>
                </c:pt>
                <c:pt idx="34">
                  <c:v>13.16</c:v>
                </c:pt>
                <c:pt idx="35">
                  <c:v>13.18</c:v>
                </c:pt>
                <c:pt idx="36">
                  <c:v>24.99</c:v>
                </c:pt>
                <c:pt idx="37">
                  <c:v>15.44</c:v>
                </c:pt>
                <c:pt idx="38">
                  <c:v>22.51</c:v>
                </c:pt>
                <c:pt idx="39">
                  <c:v>18.149999999999999</c:v>
                </c:pt>
                <c:pt idx="40">
                  <c:v>11.81</c:v>
                </c:pt>
                <c:pt idx="41">
                  <c:v>13.95</c:v>
                </c:pt>
                <c:pt idx="42">
                  <c:v>26.34</c:v>
                </c:pt>
                <c:pt idx="43">
                  <c:v>13.62</c:v>
                </c:pt>
                <c:pt idx="44">
                  <c:v>15.8</c:v>
                </c:pt>
                <c:pt idx="45">
                  <c:v>16.12</c:v>
                </c:pt>
                <c:pt idx="46">
                  <c:v>22.47</c:v>
                </c:pt>
                <c:pt idx="47">
                  <c:v>10.91</c:v>
                </c:pt>
                <c:pt idx="48">
                  <c:v>16.11</c:v>
                </c:pt>
                <c:pt idx="49">
                  <c:v>15.84</c:v>
                </c:pt>
                <c:pt idx="50">
                  <c:v>19.600000000000001</c:v>
                </c:pt>
                <c:pt idx="51">
                  <c:v>15.72</c:v>
                </c:pt>
                <c:pt idx="52">
                  <c:v>6.04</c:v>
                </c:pt>
                <c:pt idx="53">
                  <c:v>10.210000000000001</c:v>
                </c:pt>
                <c:pt idx="54">
                  <c:v>6.46</c:v>
                </c:pt>
                <c:pt idx="55">
                  <c:v>5.24</c:v>
                </c:pt>
                <c:pt idx="56">
                  <c:v>15.51</c:v>
                </c:pt>
                <c:pt idx="57">
                  <c:v>11.76</c:v>
                </c:pt>
                <c:pt idx="58">
                  <c:v>17.78</c:v>
                </c:pt>
                <c:pt idx="59">
                  <c:v>16.72</c:v>
                </c:pt>
                <c:pt idx="60">
                  <c:v>6.41</c:v>
                </c:pt>
                <c:pt idx="61">
                  <c:v>5.18</c:v>
                </c:pt>
                <c:pt idx="62">
                  <c:v>14.08</c:v>
                </c:pt>
                <c:pt idx="63">
                  <c:v>7.46</c:v>
                </c:pt>
                <c:pt idx="64">
                  <c:v>12.54</c:v>
                </c:pt>
                <c:pt idx="65">
                  <c:v>7.06</c:v>
                </c:pt>
                <c:pt idx="66">
                  <c:v>9.06</c:v>
                </c:pt>
                <c:pt idx="67">
                  <c:v>6.89</c:v>
                </c:pt>
                <c:pt idx="68">
                  <c:v>6.52</c:v>
                </c:pt>
                <c:pt idx="69">
                  <c:v>7.81</c:v>
                </c:pt>
                <c:pt idx="70">
                  <c:v>8.2799999999999994</c:v>
                </c:pt>
                <c:pt idx="71">
                  <c:v>8.43</c:v>
                </c:pt>
                <c:pt idx="72">
                  <c:v>10.52</c:v>
                </c:pt>
                <c:pt idx="73">
                  <c:v>11.42</c:v>
                </c:pt>
                <c:pt idx="74">
                  <c:v>13.75</c:v>
                </c:pt>
                <c:pt idx="75">
                  <c:v>11.11</c:v>
                </c:pt>
                <c:pt idx="76">
                  <c:v>14.19</c:v>
                </c:pt>
                <c:pt idx="77">
                  <c:v>20.010000000000002</c:v>
                </c:pt>
                <c:pt idx="78">
                  <c:v>14.17</c:v>
                </c:pt>
                <c:pt idx="79">
                  <c:v>22.1</c:v>
                </c:pt>
                <c:pt idx="80">
                  <c:v>10.119999999999999</c:v>
                </c:pt>
                <c:pt idx="81">
                  <c:v>20.170000000000002</c:v>
                </c:pt>
                <c:pt idx="82">
                  <c:v>13.92</c:v>
                </c:pt>
                <c:pt idx="83">
                  <c:v>29.44</c:v>
                </c:pt>
                <c:pt idx="84">
                  <c:v>13.83</c:v>
                </c:pt>
                <c:pt idx="85">
                  <c:v>10.93</c:v>
                </c:pt>
                <c:pt idx="86">
                  <c:v>13.02</c:v>
                </c:pt>
                <c:pt idx="87">
                  <c:v>13.76</c:v>
                </c:pt>
                <c:pt idx="88">
                  <c:v>8.1300000000000008</c:v>
                </c:pt>
                <c:pt idx="89">
                  <c:v>10.53</c:v>
                </c:pt>
                <c:pt idx="90">
                  <c:v>12.83</c:v>
                </c:pt>
                <c:pt idx="91">
                  <c:v>15.03</c:v>
                </c:pt>
                <c:pt idx="92">
                  <c:v>11.26</c:v>
                </c:pt>
                <c:pt idx="93">
                  <c:v>23.22</c:v>
                </c:pt>
                <c:pt idx="94">
                  <c:v>23.3</c:v>
                </c:pt>
                <c:pt idx="95">
                  <c:v>13.58</c:v>
                </c:pt>
                <c:pt idx="96">
                  <c:v>18.45</c:v>
                </c:pt>
                <c:pt idx="97">
                  <c:v>16.8</c:v>
                </c:pt>
                <c:pt idx="98">
                  <c:v>25.07</c:v>
                </c:pt>
                <c:pt idx="99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6B-40F0-BCE9-E57C73407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334112"/>
        <c:axId val="539337064"/>
      </c:lineChart>
      <c:dateAx>
        <c:axId val="53933411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337064"/>
        <c:crosses val="autoZero"/>
        <c:auto val="1"/>
        <c:lblOffset val="100"/>
        <c:baseTimeUnit val="days"/>
      </c:dateAx>
      <c:valAx>
        <c:axId val="53933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33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11</xdr:col>
      <xdr:colOff>85725</xdr:colOff>
      <xdr:row>1</xdr:row>
      <xdr:rowOff>104775</xdr:rowOff>
    </xdr:to>
    <xdr:pic>
      <xdr:nvPicPr>
        <xdr:cNvPr id="2" name="Picture 1" descr="Rs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90500"/>
          <a:ext cx="857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133351</xdr:colOff>
      <xdr:row>21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har Sarangi (nsarangi)" refreshedDate="43237.642085300926" createdVersion="6" refreshedVersion="6" minRefreshableVersion="3" recordCount="101">
  <cacheSource type="worksheet">
    <worksheetSource ref="A1:O102" sheet="Sheet2"/>
  </cacheSource>
  <cacheFields count="17">
    <cacheField name="Symbol" numFmtId="0">
      <sharedItems containsBlank="1"/>
    </cacheField>
    <cacheField name="Series" numFmtId="0">
      <sharedItems containsBlank="1"/>
    </cacheField>
    <cacheField name="Date" numFmtId="0">
      <sharedItems containsNonDate="0" containsDate="1" containsString="0" containsBlank="1" minDate="2017-12-01T00:00:00" maxDate="2018-04-28T00:00:00" count="101">
        <m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6T00:00:00"/>
        <d v="2017-12-27T00:00:00"/>
        <d v="2017-12-28T00:00:00"/>
        <d v="2017-12-29T00:00:00"/>
        <d v="2018-01-01T00:00:00"/>
        <d v="2018-01-02T00:00:00"/>
        <d v="2018-01-03T00:00:00"/>
        <d v="2018-01-04T00:00:00"/>
        <d v="2018-01-05T00:00:00"/>
        <d v="2018-01-08T00:00:00"/>
        <d v="2018-01-09T00:00:00"/>
        <d v="2018-01-10T00:00:00"/>
        <d v="2018-01-11T00:00:00"/>
        <d v="2018-01-12T00:00:00"/>
        <d v="2018-01-15T00:00:00"/>
        <d v="2018-01-16T00:00:00"/>
        <d v="2018-01-17T00:00:00"/>
        <d v="2018-01-18T00:00:00"/>
        <d v="2018-01-19T00:00:00"/>
        <d v="2018-01-22T00:00:00"/>
        <d v="2018-01-23T00:00:00"/>
        <d v="2018-01-24T00:00:00"/>
        <d v="2018-01-25T00:00:00"/>
        <d v="2018-01-29T00:00:00"/>
        <d v="2018-01-30T00:00:00"/>
        <d v="2018-01-31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2T00:00:00"/>
        <d v="2018-02-14T00:00:00"/>
        <d v="2018-02-15T00:00:00"/>
        <d v="2018-02-16T00:00:00"/>
        <d v="2018-02-19T00:00:00"/>
        <d v="2018-02-20T00:00:00"/>
        <d v="2018-02-21T00:00:00"/>
        <d v="2018-02-22T00:00:00"/>
        <d v="2018-02-23T00:00:00"/>
        <d v="2018-02-26T00:00:00"/>
        <d v="2018-02-27T00:00:00"/>
        <d v="2018-02-28T00:00:00"/>
        <d v="2018-03-01T00:00:00"/>
        <d v="2018-03-05T00:00:00"/>
        <d v="2018-03-06T00:00:00"/>
        <d v="2018-03-07T00:00:00"/>
        <d v="2018-03-08T00:00:00"/>
        <d v="2018-03-09T00:00:00"/>
        <d v="2018-03-12T00:00:00"/>
        <d v="2018-03-13T00:00:00"/>
        <d v="2018-03-14T00:00:00"/>
        <d v="2018-03-15T00:00:00"/>
        <d v="2018-03-16T00:00:00"/>
        <d v="2018-03-19T00:00:00"/>
        <d v="2018-03-20T00:00:00"/>
        <d v="2018-03-21T00:00:00"/>
        <d v="2018-03-22T00:00:00"/>
        <d v="2018-03-23T00:00:00"/>
        <d v="2018-03-26T00:00:00"/>
        <d v="2018-03-27T00:00:00"/>
        <d v="2018-03-28T00:00:00"/>
        <d v="2018-04-02T00:00:00"/>
        <d v="2018-04-03T00:00:00"/>
        <d v="2018-04-04T00:00:00"/>
        <d v="2018-04-05T00:00:00"/>
        <d v="2018-04-06T00:00:00"/>
        <d v="2018-04-09T00:00:00"/>
        <d v="2018-04-10T00:00:00"/>
        <d v="2018-04-11T00:00:00"/>
        <d v="2018-04-12T00:00:00"/>
        <d v="2018-04-13T00:00:00"/>
        <d v="2018-04-16T00:00:00"/>
        <d v="2018-04-17T00:00:00"/>
        <d v="2018-04-18T00:00:00"/>
        <d v="2018-04-19T00:00:00"/>
        <d v="2018-04-20T00:00:00"/>
        <d v="2018-04-23T00:00:00"/>
        <d v="2018-04-24T00:00:00"/>
        <d v="2018-04-25T00:00:00"/>
        <d v="2018-04-26T00:00:00"/>
        <d v="2018-04-27T00:00:00"/>
      </sharedItems>
      <fieldGroup par="16" base="2">
        <rangePr groupBy="months" startDate="2017-12-01T00:00:00" endDate="2018-04-28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28/2018"/>
        </groupItems>
      </fieldGroup>
    </cacheField>
    <cacheField name="Prev Close" numFmtId="0">
      <sharedItems containsString="0" containsBlank="1" containsNumber="1" minValue="91" maxValue="194.65"/>
    </cacheField>
    <cacheField name="Open Price" numFmtId="0">
      <sharedItems containsString="0" containsBlank="1" containsNumber="1" minValue="91.25" maxValue="197"/>
    </cacheField>
    <cacheField name="High Price" numFmtId="0">
      <sharedItems containsString="0" containsBlank="1" containsNumber="1" minValue="92.6" maxValue="197"/>
    </cacheField>
    <cacheField name="Low Price" numFmtId="0">
      <sharedItems containsString="0" containsBlank="1" containsNumber="1" minValue="90.5" maxValue="182.1"/>
    </cacheField>
    <cacheField name="Last Price" numFmtId="0">
      <sharedItems containsString="0" containsBlank="1" containsNumber="1" minValue="90.7" maxValue="195.45"/>
    </cacheField>
    <cacheField name="Close Price" numFmtId="0">
      <sharedItems containsString="0" containsBlank="1" containsNumber="1" minValue="91" maxValue="194.65"/>
    </cacheField>
    <cacheField name="VWAP" numFmtId="0">
      <sharedItems containsString="0" containsBlank="1" containsNumber="1" minValue="91.59" maxValue="189.78" count="99">
        <m/>
        <n v="175.02"/>
        <n v="171.89"/>
        <n v="174.25"/>
        <n v="173.76"/>
        <n v="174.13"/>
        <n v="173.28"/>
        <n v="173.65"/>
        <n v="173.88"/>
        <n v="170.5"/>
        <n v="168.43"/>
        <n v="172.06"/>
        <n v="175.67"/>
        <n v="178.87"/>
        <n v="170.92"/>
        <n v="172.95"/>
        <n v="175.19"/>
        <n v="175.22"/>
        <n v="171.37"/>
        <n v="172"/>
        <n v="171.31"/>
        <n v="167.26"/>
        <n v="167.66"/>
        <n v="172.88"/>
        <n v="177.47"/>
        <n v="176.41"/>
        <n v="176.09"/>
        <n v="171.9"/>
        <n v="171.84"/>
        <n v="173.3"/>
        <n v="173.69"/>
        <n v="168.39"/>
        <n v="170.24"/>
        <n v="176.38"/>
        <n v="174.6"/>
        <n v="174.99"/>
        <n v="182.22"/>
        <n v="189.78"/>
        <n v="184.93"/>
        <n v="176.95"/>
        <n v="173.47"/>
        <n v="171.88"/>
        <n v="170.02"/>
        <n v="164.21"/>
        <n v="162.22"/>
        <n v="158.28"/>
        <n v="158.77000000000001"/>
        <n v="159.19999999999999"/>
        <n v="156.68"/>
        <n v="161.33000000000001"/>
        <n v="150.09"/>
        <n v="133.68"/>
        <n v="124.06"/>
        <n v="117.83"/>
        <n v="114.45"/>
        <n v="117.04"/>
        <n v="115.42"/>
        <n v="114.54"/>
        <n v="112.49"/>
        <n v="100.48"/>
        <n v="97.03"/>
        <n v="101.45"/>
        <n v="100.54"/>
        <n v="99.86"/>
        <n v="95.48"/>
        <n v="95.85"/>
        <n v="96.22"/>
        <n v="93.58"/>
        <n v="98.92"/>
        <n v="96.39"/>
        <n v="99.27"/>
        <n v="100.1"/>
        <n v="97.78"/>
        <n v="96.47"/>
        <n v="98.16"/>
        <n v="96.86"/>
        <n v="93.6"/>
        <n v="94.73"/>
        <n v="98.34"/>
        <n v="96.94"/>
        <n v="96.13"/>
        <n v="96.33"/>
        <n v="95.59"/>
        <n v="96.28"/>
        <n v="100.04"/>
        <n v="103.96"/>
        <n v="105.44"/>
        <n v="102.42"/>
        <n v="101.65"/>
        <n v="101.91"/>
        <n v="99.7"/>
        <n v="98.91"/>
        <n v="97.84"/>
        <n v="96.65"/>
        <n v="93.65"/>
        <n v="94.24"/>
        <n v="92.85"/>
        <n v="91.59"/>
        <n v="93.36"/>
      </sharedItems>
    </cacheField>
    <cacheField name="Total Traded" numFmtId="0">
      <sharedItems containsMixedTypes="1" containsNumber="1" containsInteger="1" minValue="63640511" maxValue="63640511"/>
    </cacheField>
    <cacheField name="Turnover" numFmtId="0">
      <sharedItems containsBlank="1" containsMixedTypes="1" containsNumber="1" minValue="10877210731.85" maxValue="10877210731.85"/>
    </cacheField>
    <cacheField name="No. of" numFmtId="0">
      <sharedItems containsMixedTypes="1" containsNumber="1" containsInteger="1" minValue="30049" maxValue="112787"/>
    </cacheField>
    <cacheField name="Deliverable" numFmtId="0">
      <sharedItems/>
    </cacheField>
    <cacheField name="% Dly Qt to" numFmtId="0">
      <sharedItems containsMixedTypes="1" containsNumber="1" minValue="5.18" maxValue="52.42" count="100">
        <s v="Traded Qty"/>
        <n v="15.27"/>
        <n v="12.3"/>
        <n v="14.9"/>
        <n v="14.94"/>
        <n v="16.64"/>
        <n v="12.15"/>
        <n v="14.62"/>
        <n v="19.03"/>
        <n v="11.74"/>
        <n v="9.8800000000000008"/>
        <n v="17.16"/>
        <n v="12.17"/>
        <n v="52.42"/>
        <n v="33.71"/>
        <n v="26.56"/>
        <n v="25.7"/>
        <n v="30.67"/>
        <n v="45.65"/>
        <n v="27.12"/>
        <n v="18.09"/>
        <n v="25.98"/>
        <n v="16.559999999999999"/>
        <n v="28.81"/>
        <n v="18.62"/>
        <n v="28.47"/>
        <n v="17.21"/>
        <n v="24.82"/>
        <n v="32.869999999999997"/>
        <n v="28.35"/>
        <n v="19.39"/>
        <n v="36.979999999999997"/>
        <n v="25.47"/>
        <n v="28.68"/>
        <n v="13.16"/>
        <n v="13.18"/>
        <n v="24.99"/>
        <n v="15.44"/>
        <n v="22.51"/>
        <n v="18.149999999999999"/>
        <n v="11.81"/>
        <n v="13.95"/>
        <n v="26.34"/>
        <n v="13.62"/>
        <n v="15.8"/>
        <n v="16.12"/>
        <n v="22.47"/>
        <n v="10.91"/>
        <n v="16.11"/>
        <n v="15.84"/>
        <n v="19.600000000000001"/>
        <n v="15.72"/>
        <n v="6.04"/>
        <n v="10.210000000000001"/>
        <n v="6.46"/>
        <n v="5.24"/>
        <n v="15.51"/>
        <n v="11.76"/>
        <n v="17.78"/>
        <n v="16.72"/>
        <n v="6.41"/>
        <n v="5.18"/>
        <n v="14.08"/>
        <n v="7.46"/>
        <n v="12.54"/>
        <n v="7.06"/>
        <n v="9.06"/>
        <n v="6.89"/>
        <n v="6.52"/>
        <n v="7.81"/>
        <n v="8.2799999999999994"/>
        <n v="8.43"/>
        <n v="10.52"/>
        <n v="11.42"/>
        <n v="13.75"/>
        <n v="11.11"/>
        <n v="14.19"/>
        <n v="20.010000000000002"/>
        <n v="14.17"/>
        <n v="22.1"/>
        <n v="10.119999999999999"/>
        <n v="20.170000000000002"/>
        <n v="13.92"/>
        <n v="29.44"/>
        <n v="13.83"/>
        <n v="10.93"/>
        <n v="13.02"/>
        <n v="13.76"/>
        <n v="8.1300000000000008"/>
        <n v="10.53"/>
        <n v="12.83"/>
        <n v="15.03"/>
        <n v="11.26"/>
        <n v="23.22"/>
        <n v="23.3"/>
        <n v="13.58"/>
        <n v="18.45"/>
        <n v="16.8"/>
        <n v="25.07"/>
        <n v="16.329999999999998"/>
      </sharedItems>
    </cacheField>
    <cacheField name="Quarters" numFmtId="0" databaseField="0">
      <fieldGroup base="2">
        <rangePr groupBy="quarters" startDate="2017-12-01T00:00:00" endDate="2018-04-28T00:00:00"/>
        <groupItems count="6">
          <s v="&lt;12/1/2017"/>
          <s v="Qtr1"/>
          <s v="Qtr2"/>
          <s v="Qtr3"/>
          <s v="Qtr4"/>
          <s v="&gt;4/28/2018"/>
        </groupItems>
      </fieldGroup>
    </cacheField>
    <cacheField name="Years" numFmtId="0" databaseField="0">
      <fieldGroup base="2">
        <rangePr groupBy="years" startDate="2017-12-01T00:00:00" endDate="2018-04-28T00:00:00"/>
        <groupItems count="4">
          <s v="&lt;12/1/2017"/>
          <s v="2017"/>
          <s v="2018"/>
          <s v="&gt;4/28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">
  <r>
    <m/>
    <m/>
    <x v="0"/>
    <m/>
    <m/>
    <m/>
    <m/>
    <m/>
    <m/>
    <x v="0"/>
    <s v="Quantity"/>
    <m/>
    <s v="Trades"/>
    <s v="Qty"/>
    <x v="0"/>
  </r>
  <r>
    <s v="PNB"/>
    <s v="EQ"/>
    <x v="1"/>
    <n v="176.1"/>
    <n v="177.1"/>
    <n v="178"/>
    <n v="170.1"/>
    <n v="170.3"/>
    <n v="171.5"/>
    <x v="1"/>
    <s v="1,31,67,162"/>
    <s v="2,30,44,67,391.60"/>
    <n v="56914"/>
    <s v="20,11,155"/>
    <x v="1"/>
  </r>
  <r>
    <s v="PNB"/>
    <s v="EQ"/>
    <x v="2"/>
    <n v="171.5"/>
    <n v="171.9"/>
    <n v="174.35"/>
    <n v="169.5"/>
    <n v="174.35"/>
    <n v="173.2"/>
    <x v="2"/>
    <s v="1,27,95,662"/>
    <s v="2,19,94,78,122.35"/>
    <n v="51153"/>
    <s v="15,74,344"/>
    <x v="2"/>
  </r>
  <r>
    <s v="PNB"/>
    <s v="EQ"/>
    <x v="3"/>
    <n v="173.2"/>
    <n v="172.4"/>
    <n v="177.8"/>
    <n v="170.65"/>
    <n v="176.15"/>
    <n v="175.95"/>
    <x v="3"/>
    <s v="1,74,98,518"/>
    <s v="3,04,91,13,011.20"/>
    <n v="72040"/>
    <s v="26,06,801"/>
    <x v="3"/>
  </r>
  <r>
    <s v="PNB"/>
    <s v="EQ"/>
    <x v="4"/>
    <n v="175.95"/>
    <n v="175.4"/>
    <n v="175.8"/>
    <n v="170.95"/>
    <n v="171.4"/>
    <n v="172.1"/>
    <x v="4"/>
    <s v="1,23,81,441"/>
    <s v="2,15,14,58,031.25"/>
    <n v="62519"/>
    <s v="18,49,411"/>
    <x v="4"/>
  </r>
  <r>
    <s v="PNB"/>
    <s v="EQ"/>
    <x v="5"/>
    <n v="172.1"/>
    <n v="172.1"/>
    <n v="175.8"/>
    <n v="172.05"/>
    <n v="173.75"/>
    <n v="173.9"/>
    <x v="5"/>
    <s v="1,13,40,699"/>
    <s v="1,97,47,70,839.05"/>
    <n v="43984"/>
    <s v="18,86,537"/>
    <x v="5"/>
  </r>
  <r>
    <s v="PNB"/>
    <s v="EQ"/>
    <x v="6"/>
    <n v="173.9"/>
    <n v="174.35"/>
    <n v="175.3"/>
    <n v="172"/>
    <n v="172.5"/>
    <n v="172.7"/>
    <x v="6"/>
    <s v="87,66,071"/>
    <s v="1,51,89,63,726.25"/>
    <n v="32946"/>
    <s v="10,64,991"/>
    <x v="6"/>
  </r>
  <r>
    <s v="PNB"/>
    <s v="EQ"/>
    <x v="7"/>
    <n v="172.7"/>
    <n v="174.05"/>
    <n v="175.3"/>
    <n v="171.85"/>
    <n v="172.45"/>
    <n v="172.95"/>
    <x v="7"/>
    <s v="79,26,307"/>
    <s v="1,37,63,88,514.10"/>
    <n v="30049"/>
    <s v="11,58,751"/>
    <x v="7"/>
  </r>
  <r>
    <s v="PNB"/>
    <s v="EQ"/>
    <x v="8"/>
    <n v="172.95"/>
    <n v="172.9"/>
    <n v="176.25"/>
    <n v="170.3"/>
    <n v="173.25"/>
    <n v="173.7"/>
    <x v="8"/>
    <s v="1,68,54,655"/>
    <s v="2,93,07,62,143.60"/>
    <n v="54422"/>
    <s v="32,08,099"/>
    <x v="8"/>
  </r>
  <r>
    <s v="PNB"/>
    <s v="EQ"/>
    <x v="9"/>
    <n v="173.7"/>
    <n v="173"/>
    <n v="173.7"/>
    <n v="166.45"/>
    <n v="167.55"/>
    <n v="167.8"/>
    <x v="9"/>
    <s v="1,15,45,396"/>
    <s v="1,96,84,43,896.00"/>
    <n v="41534"/>
    <s v="13,54,898"/>
    <x v="9"/>
  </r>
  <r>
    <s v="PNB"/>
    <s v="EQ"/>
    <x v="10"/>
    <n v="167.8"/>
    <n v="169"/>
    <n v="170.65"/>
    <n v="166.15"/>
    <n v="169.4"/>
    <n v="169.6"/>
    <x v="10"/>
    <s v="1,26,78,906"/>
    <s v="2,13,54,80,360.85"/>
    <n v="49678"/>
    <s v="12,52,261"/>
    <x v="10"/>
  </r>
  <r>
    <s v="PNB"/>
    <s v="EQ"/>
    <x v="11"/>
    <n v="169.6"/>
    <n v="172.1"/>
    <n v="173.95"/>
    <n v="170.75"/>
    <n v="171.9"/>
    <n v="171.6"/>
    <x v="11"/>
    <s v="87,68,732"/>
    <s v="1,50,87,23,208.50"/>
    <n v="40774"/>
    <s v="15,04,714"/>
    <x v="11"/>
  </r>
  <r>
    <s v="PNB"/>
    <s v="EQ"/>
    <x v="12"/>
    <n v="171.6"/>
    <n v="168"/>
    <n v="180.6"/>
    <n v="161.85"/>
    <n v="179.9"/>
    <n v="178.75"/>
    <x v="12"/>
    <s v="2,76,71,940"/>
    <s v="4,86,12,55,268.85"/>
    <s v="1,08,770"/>
    <s v="33,67,532"/>
    <x v="12"/>
  </r>
  <r>
    <s v="PNB"/>
    <s v="EQ"/>
    <x v="13"/>
    <n v="178.75"/>
    <n v="180.85"/>
    <n v="181"/>
    <n v="176.35"/>
    <n v="178.65"/>
    <n v="178.75"/>
    <x v="13"/>
    <s v="1,36,03,472"/>
    <s v="2,43,32,34,854.00"/>
    <n v="60439"/>
    <s v="22,63,855"/>
    <x v="5"/>
  </r>
  <r>
    <s v="PNB"/>
    <s v="EQ"/>
    <x v="14"/>
    <n v="178.75"/>
    <n v="171.9"/>
    <n v="172.8"/>
    <n v="169.4"/>
    <n v="170.55"/>
    <n v="170.5"/>
    <x v="14"/>
    <n v="63640511"/>
    <n v="10877210731.85"/>
    <s v="1,82,756"/>
    <s v="3,33,58,997"/>
    <x v="13"/>
  </r>
  <r>
    <s v="PNB"/>
    <s v="EQ"/>
    <x v="15"/>
    <n v="170.5"/>
    <n v="171"/>
    <n v="174.9"/>
    <n v="170.5"/>
    <n v="173.15"/>
    <n v="173.5"/>
    <x v="15"/>
    <s v="1,80,59,283"/>
    <s v="3,12,34,35,646.35"/>
    <n v="74660"/>
    <s v="60,87,753"/>
    <x v="14"/>
  </r>
  <r>
    <s v="PNB"/>
    <s v="EQ"/>
    <x v="16"/>
    <n v="173.5"/>
    <n v="173.9"/>
    <n v="177.15"/>
    <n v="172.15"/>
    <n v="175.7"/>
    <n v="175.95"/>
    <x v="16"/>
    <s v="2,25,77,624"/>
    <s v="3,95,54,59,550.95"/>
    <n v="70337"/>
    <s v="59,96,166"/>
    <x v="15"/>
  </r>
  <r>
    <s v="PNB"/>
    <s v="EQ"/>
    <x v="17"/>
    <n v="175.95"/>
    <n v="175.9"/>
    <n v="175.9"/>
    <n v="172.55"/>
    <n v="174.2"/>
    <n v="174.3"/>
    <x v="5"/>
    <s v="99,93,708"/>
    <s v="1,74,01,58,641.15"/>
    <n v="44496"/>
    <s v="25,67,892"/>
    <x v="16"/>
  </r>
  <r>
    <s v="PNB"/>
    <s v="EQ"/>
    <x v="18"/>
    <n v="174.3"/>
    <n v="174.2"/>
    <n v="177.7"/>
    <n v="172.7"/>
    <n v="173"/>
    <n v="174.1"/>
    <x v="17"/>
    <s v="1,47,40,959"/>
    <s v="2,58,29,54,206.45"/>
    <n v="55758"/>
    <s v="45,21,155"/>
    <x v="17"/>
  </r>
  <r>
    <s v="PNB"/>
    <s v="EQ"/>
    <x v="19"/>
    <n v="174.1"/>
    <n v="173.25"/>
    <n v="174.5"/>
    <n v="170"/>
    <n v="170.25"/>
    <n v="170.8"/>
    <x v="18"/>
    <s v="1,89,45,479"/>
    <s v="3,24,66,86,025.50"/>
    <n v="53890"/>
    <s v="86,48,072"/>
    <x v="18"/>
  </r>
  <r>
    <s v="PNB"/>
    <s v="EQ"/>
    <x v="20"/>
    <n v="170.8"/>
    <n v="171.8"/>
    <n v="173.65"/>
    <n v="170.65"/>
    <n v="171.55"/>
    <n v="171.4"/>
    <x v="19"/>
    <s v="97,89,074"/>
    <s v="1,68,37,21,287.00"/>
    <n v="46985"/>
    <s v="26,54,665"/>
    <x v="19"/>
  </r>
  <r>
    <s v="PNB"/>
    <s v="EQ"/>
    <x v="21"/>
    <n v="171.4"/>
    <n v="172.95"/>
    <n v="173.4"/>
    <n v="168.9"/>
    <n v="169.7"/>
    <n v="169.75"/>
    <x v="20"/>
    <s v="78,69,149"/>
    <s v="1,34,80,32,197.00"/>
    <n v="35893"/>
    <s v="14,23,821"/>
    <x v="20"/>
  </r>
  <r>
    <s v="PNB"/>
    <s v="EQ"/>
    <x v="22"/>
    <n v="169.75"/>
    <n v="170.5"/>
    <n v="170.9"/>
    <n v="165.4"/>
    <n v="166.15"/>
    <n v="166.4"/>
    <x v="21"/>
    <s v="1,37,29,132"/>
    <s v="2,29,63,83,278.05"/>
    <n v="54266"/>
    <s v="35,67,217"/>
    <x v="21"/>
  </r>
  <r>
    <s v="PNB"/>
    <s v="EQ"/>
    <x v="23"/>
    <n v="166.4"/>
    <n v="168"/>
    <n v="169.3"/>
    <n v="166.2"/>
    <n v="166.5"/>
    <n v="166.6"/>
    <x v="22"/>
    <s v="85,34,233"/>
    <s v="1,43,08,84,733.85"/>
    <n v="36317"/>
    <s v="14,13,490"/>
    <x v="22"/>
  </r>
  <r>
    <s v="PNB"/>
    <s v="EQ"/>
    <x v="24"/>
    <n v="166.6"/>
    <n v="167.35"/>
    <n v="179.7"/>
    <n v="165.4"/>
    <n v="178"/>
    <n v="176.45"/>
    <x v="23"/>
    <s v="3,16,13,344"/>
    <s v="5,46,53,02,501.70"/>
    <s v="1,21,680"/>
    <s v="91,06,491"/>
    <x v="23"/>
  </r>
  <r>
    <s v="PNB"/>
    <s v="EQ"/>
    <x v="25"/>
    <n v="176.45"/>
    <n v="180.4"/>
    <n v="180.5"/>
    <n v="175.4"/>
    <n v="176.05"/>
    <n v="176"/>
    <x v="24"/>
    <s v="1,55,00,426"/>
    <s v="2,75,08,99,295.70"/>
    <n v="64260"/>
    <s v="28,86,355"/>
    <x v="24"/>
  </r>
  <r>
    <s v="PNB"/>
    <s v="EQ"/>
    <x v="26"/>
    <n v="176"/>
    <n v="177.05"/>
    <n v="178.15"/>
    <n v="175.1"/>
    <n v="175.65"/>
    <n v="175.7"/>
    <x v="25"/>
    <s v="73,02,294"/>
    <s v="1,28,81,70,169.05"/>
    <n v="37673"/>
    <s v="20,78,930"/>
    <x v="25"/>
  </r>
  <r>
    <s v="PNB"/>
    <s v="EQ"/>
    <x v="27"/>
    <n v="175.7"/>
    <n v="175.3"/>
    <n v="177.9"/>
    <n v="174.05"/>
    <n v="174.55"/>
    <n v="174.65"/>
    <x v="26"/>
    <s v="1,11,52,776"/>
    <s v="1,96,39,04,063.40"/>
    <n v="42093"/>
    <s v="19,19,693"/>
    <x v="26"/>
  </r>
  <r>
    <s v="PNB"/>
    <s v="EQ"/>
    <x v="28"/>
    <n v="174.65"/>
    <n v="174.45"/>
    <n v="174.9"/>
    <n v="170"/>
    <n v="170.1"/>
    <n v="170.65"/>
    <x v="27"/>
    <s v="90,21,131"/>
    <s v="1,55,07,28,455.35"/>
    <n v="44835"/>
    <s v="22,39,225"/>
    <x v="27"/>
  </r>
  <r>
    <s v="PNB"/>
    <s v="EQ"/>
    <x v="29"/>
    <n v="170.65"/>
    <n v="170.3"/>
    <n v="173.6"/>
    <n v="169.55"/>
    <n v="173.3"/>
    <n v="172.75"/>
    <x v="28"/>
    <s v="86,83,986"/>
    <s v="1,49,22,24,624.40"/>
    <n v="35136"/>
    <s v="28,54,421"/>
    <x v="28"/>
  </r>
  <r>
    <s v="PNB"/>
    <s v="EQ"/>
    <x v="30"/>
    <n v="172.75"/>
    <n v="173.5"/>
    <n v="174.9"/>
    <n v="171.45"/>
    <n v="174.5"/>
    <n v="174.2"/>
    <x v="29"/>
    <s v="1,12,23,630"/>
    <s v="1,94,50,15,985.05"/>
    <n v="48951"/>
    <s v="31,81,557"/>
    <x v="29"/>
  </r>
  <r>
    <s v="PNB"/>
    <s v="EQ"/>
    <x v="31"/>
    <n v="174.2"/>
    <n v="174.95"/>
    <n v="175.85"/>
    <n v="171.85"/>
    <n v="172.05"/>
    <n v="172.15"/>
    <x v="30"/>
    <s v="71,04,648"/>
    <s v="1,23,40,18,255.55"/>
    <n v="31984"/>
    <s v="13,77,316"/>
    <x v="30"/>
  </r>
  <r>
    <s v="PNB"/>
    <s v="EQ"/>
    <x v="32"/>
    <n v="172.15"/>
    <n v="172.25"/>
    <n v="172.95"/>
    <n v="165.1"/>
    <n v="165.7"/>
    <n v="165.55"/>
    <x v="31"/>
    <s v="1,19,16,843"/>
    <s v="2,00,66,78,919.50"/>
    <n v="52318"/>
    <s v="44,07,267"/>
    <x v="31"/>
  </r>
  <r>
    <s v="PNB"/>
    <s v="EQ"/>
    <x v="33"/>
    <n v="165.55"/>
    <n v="165.5"/>
    <n v="177"/>
    <n v="162.65"/>
    <n v="176.5"/>
    <n v="175.55"/>
    <x v="32"/>
    <s v="2,52,99,752"/>
    <s v="4,30,70,74,228.30"/>
    <s v="1,12,693"/>
    <s v="64,43,514"/>
    <x v="32"/>
  </r>
  <r>
    <s v="PNB"/>
    <s v="EQ"/>
    <x v="34"/>
    <n v="175.55"/>
    <n v="180.7"/>
    <n v="182.75"/>
    <n v="168.65"/>
    <n v="170.35"/>
    <n v="170.5"/>
    <x v="33"/>
    <s v="3,29,23,946"/>
    <s v="5,80,70,99,731.40"/>
    <s v="1,22,684"/>
    <s v="94,42,984"/>
    <x v="33"/>
  </r>
  <r>
    <s v="PNB"/>
    <s v="EQ"/>
    <x v="35"/>
    <n v="170.5"/>
    <n v="170.8"/>
    <n v="178"/>
    <n v="169.35"/>
    <n v="176.9"/>
    <n v="176.4"/>
    <x v="34"/>
    <s v="2,15,19,974"/>
    <s v="3,75,74,06,127.60"/>
    <n v="82002"/>
    <s v="28,31,150"/>
    <x v="34"/>
  </r>
  <r>
    <s v="PNB"/>
    <s v="EQ"/>
    <x v="36"/>
    <n v="176.4"/>
    <n v="176.1"/>
    <n v="177.3"/>
    <n v="172.2"/>
    <n v="176.2"/>
    <n v="176"/>
    <x v="35"/>
    <s v="1,13,70,450"/>
    <s v="1,98,96,68,155.05"/>
    <n v="53117"/>
    <s v="14,99,109"/>
    <x v="35"/>
  </r>
  <r>
    <s v="PNB"/>
    <s v="EQ"/>
    <x v="37"/>
    <n v="176"/>
    <n v="176.05"/>
    <n v="187.8"/>
    <n v="175.25"/>
    <n v="186"/>
    <n v="185.8"/>
    <x v="36"/>
    <s v="2,81,76,767"/>
    <s v="5,13,44,08,465.90"/>
    <s v="1,26,351"/>
    <s v="70,40,900"/>
    <x v="36"/>
  </r>
  <r>
    <s v="PNB"/>
    <s v="EQ"/>
    <x v="38"/>
    <n v="185.8"/>
    <n v="185.25"/>
    <n v="196.35"/>
    <n v="182.1"/>
    <n v="195.45"/>
    <n v="194.65"/>
    <x v="37"/>
    <s v="5,07,53,260"/>
    <s v="9,63,18,97,382.05"/>
    <s v="2,02,903"/>
    <s v="78,38,343"/>
    <x v="37"/>
  </r>
  <r>
    <s v="PNB"/>
    <s v="EQ"/>
    <x v="39"/>
    <n v="194.65"/>
    <n v="197"/>
    <n v="197"/>
    <n v="180"/>
    <n v="181.4"/>
    <n v="180.9"/>
    <x v="38"/>
    <s v="4,58,08,402"/>
    <s v="8,47,12,33,858.30"/>
    <s v="1,68,212"/>
    <s v="1,03,13,389"/>
    <x v="38"/>
  </r>
  <r>
    <s v="PNB"/>
    <s v="EQ"/>
    <x v="40"/>
    <n v="180.9"/>
    <n v="181.7"/>
    <n v="182.35"/>
    <n v="172.6"/>
    <n v="173"/>
    <n v="173.95"/>
    <x v="39"/>
    <s v="1,84,81,283"/>
    <s v="3,27,03,51,905.05"/>
    <n v="82440"/>
    <s v="33,54,700"/>
    <x v="39"/>
  </r>
  <r>
    <s v="PNB"/>
    <s v="EQ"/>
    <x v="41"/>
    <n v="173.95"/>
    <n v="173.3"/>
    <n v="175.9"/>
    <n v="171.4"/>
    <n v="172.25"/>
    <n v="172.65"/>
    <x v="40"/>
    <s v="1,69,14,910"/>
    <s v="2,93,41,51,011.85"/>
    <n v="78294"/>
    <s v="19,98,243"/>
    <x v="40"/>
  </r>
  <r>
    <s v="PNB"/>
    <s v="EQ"/>
    <x v="42"/>
    <n v="172.65"/>
    <n v="171.5"/>
    <n v="175.2"/>
    <n v="168.8"/>
    <n v="170.9"/>
    <n v="171.35"/>
    <x v="41"/>
    <s v="1,53,13,331"/>
    <s v="2,63,20,87,998.50"/>
    <n v="76747"/>
    <s v="21,36,398"/>
    <x v="41"/>
  </r>
  <r>
    <s v="PNB"/>
    <s v="EQ"/>
    <x v="43"/>
    <n v="171.35"/>
    <n v="172.8"/>
    <n v="174.6"/>
    <n v="166"/>
    <n v="167.2"/>
    <n v="167.55"/>
    <x v="42"/>
    <s v="1,58,01,115"/>
    <s v="2,68,65,46,719.85"/>
    <n v="74929"/>
    <s v="41,61,682"/>
    <x v="42"/>
  </r>
  <r>
    <s v="PNB"/>
    <s v="EQ"/>
    <x v="44"/>
    <n v="167.55"/>
    <n v="165"/>
    <n v="168.7"/>
    <n v="160.5"/>
    <n v="161.15"/>
    <n v="161.85"/>
    <x v="43"/>
    <s v="1,76,22,089"/>
    <s v="2,89,37,56,743.25"/>
    <n v="85551"/>
    <s v="24,00,486"/>
    <x v="43"/>
  </r>
  <r>
    <s v="PNB"/>
    <s v="EQ"/>
    <x v="45"/>
    <n v="161.85"/>
    <n v="158"/>
    <n v="166.2"/>
    <n v="156.9"/>
    <n v="165.65"/>
    <n v="163.69999999999999"/>
    <x v="44"/>
    <s v="2,06,88,955"/>
    <s v="3,35,61,03,403.35"/>
    <n v="88499"/>
    <s v="32,69,743"/>
    <x v="44"/>
  </r>
  <r>
    <s v="PNB"/>
    <s v="EQ"/>
    <x v="46"/>
    <n v="163.69999999999999"/>
    <n v="151.25"/>
    <n v="164.7"/>
    <n v="151.25"/>
    <n v="161.75"/>
    <n v="161.05000000000001"/>
    <x v="45"/>
    <s v="2,75,30,912"/>
    <s v="4,35,76,06,883.45"/>
    <s v="1,17,860"/>
    <s v="44,36,913"/>
    <x v="45"/>
  </r>
  <r>
    <s v="PNB"/>
    <s v="EQ"/>
    <x v="47"/>
    <n v="161.05000000000001"/>
    <n v="163.95"/>
    <n v="164.9"/>
    <n v="155.6"/>
    <n v="156"/>
    <n v="156.55000000000001"/>
    <x v="46"/>
    <s v="2,28,87,593"/>
    <s v="3,63,37,58,189.75"/>
    <s v="1,03,251"/>
    <s v="51,42,271"/>
    <x v="46"/>
  </r>
  <r>
    <s v="PNB"/>
    <s v="EQ"/>
    <x v="48"/>
    <n v="156.55000000000001"/>
    <n v="157"/>
    <n v="161.5"/>
    <n v="156.6"/>
    <n v="159.30000000000001"/>
    <n v="159.35"/>
    <x v="47"/>
    <s v="1,63,58,889"/>
    <s v="2,60,43,49,044.30"/>
    <n v="63972"/>
    <s v="17,84,870"/>
    <x v="47"/>
  </r>
  <r>
    <s v="PNB"/>
    <s v="EQ"/>
    <x v="49"/>
    <n v="159.35"/>
    <n v="156"/>
    <n v="158"/>
    <n v="155.30000000000001"/>
    <n v="156.9"/>
    <n v="156.80000000000001"/>
    <x v="48"/>
    <s v="96,08,396"/>
    <s v="1,50,54,53,377.05"/>
    <n v="47395"/>
    <s v="15,47,723"/>
    <x v="48"/>
  </r>
  <r>
    <s v="PNB"/>
    <s v="EQ"/>
    <x v="50"/>
    <n v="156.80000000000001"/>
    <n v="157.05000000000001"/>
    <n v="163.95"/>
    <n v="156.5"/>
    <n v="161.65"/>
    <n v="161.65"/>
    <x v="49"/>
    <s v="1,53,91,679"/>
    <s v="2,48,31,30,193.50"/>
    <n v="68171"/>
    <s v="24,37,712"/>
    <x v="49"/>
  </r>
  <r>
    <s v="PNB"/>
    <s v="EQ"/>
    <x v="51"/>
    <n v="161.65"/>
    <n v="158.94999999999999"/>
    <n v="158.94999999999999"/>
    <n v="144.65"/>
    <n v="144.85"/>
    <n v="145.85"/>
    <x v="50"/>
    <s v="6,83,96,778"/>
    <s v="10,26,54,80,651.20"/>
    <s v="3,15,536"/>
    <s v="1,34,06,936"/>
    <x v="50"/>
  </r>
  <r>
    <s v="PNB"/>
    <s v="EQ"/>
    <x v="52"/>
    <n v="145.85"/>
    <n v="137.6"/>
    <n v="139.69999999999999"/>
    <n v="125.25"/>
    <n v="127.05"/>
    <n v="128.25"/>
    <x v="51"/>
    <s v="17,71,12,217"/>
    <s v="23,67,71,10,120.60"/>
    <s v="6,26,019"/>
    <s v="2,78,41,783"/>
    <x v="51"/>
  </r>
  <r>
    <s v="PNB"/>
    <s v="EQ"/>
    <x v="53"/>
    <n v="128.25"/>
    <n v="125.6"/>
    <n v="128.4"/>
    <n v="120.55"/>
    <n v="126.1"/>
    <n v="125.55"/>
    <x v="52"/>
    <s v="15,66,91,203"/>
    <s v="19,43,98,83,927.50"/>
    <s v="5,11,094"/>
    <s v="94,67,950"/>
    <x v="52"/>
  </r>
  <r>
    <s v="PNB"/>
    <s v="EQ"/>
    <x v="54"/>
    <n v="125.55"/>
    <n v="122"/>
    <n v="123.5"/>
    <n v="113.55"/>
    <n v="115.1"/>
    <n v="116.5"/>
    <x v="53"/>
    <s v="13,08,98,125"/>
    <s v="15,42,40,98,084.05"/>
    <s v="4,18,683"/>
    <s v="1,33,65,682"/>
    <x v="53"/>
  </r>
  <r>
    <s v="PNB"/>
    <s v="EQ"/>
    <x v="55"/>
    <n v="116.5"/>
    <n v="113.9"/>
    <n v="118.45"/>
    <n v="111"/>
    <n v="117.05"/>
    <n v="116.55"/>
    <x v="54"/>
    <s v="14,66,38,863"/>
    <s v="16,78,26,59,492.40"/>
    <s v="4,31,522"/>
    <s v="94,78,929"/>
    <x v="54"/>
  </r>
  <r>
    <s v="PNB"/>
    <s v="EQ"/>
    <x v="56"/>
    <n v="116.55"/>
    <n v="118.15"/>
    <n v="119.5"/>
    <n v="115.55"/>
    <n v="116.85"/>
    <n v="117.3"/>
    <x v="55"/>
    <s v="6,75,41,786"/>
    <s v="7,90,53,06,571.85"/>
    <s v="2,10,984"/>
    <s v="35,40,111"/>
    <x v="55"/>
  </r>
  <r>
    <s v="PNB"/>
    <s v="EQ"/>
    <x v="57"/>
    <n v="117.3"/>
    <n v="114.6"/>
    <n v="116.8"/>
    <n v="113.7"/>
    <n v="114.05"/>
    <n v="114.6"/>
    <x v="56"/>
    <s v="4,53,02,555"/>
    <s v="5,22,86,09,747.70"/>
    <s v="1,26,277"/>
    <s v="70,27,850"/>
    <x v="56"/>
  </r>
  <r>
    <s v="PNB"/>
    <s v="EQ"/>
    <x v="58"/>
    <n v="114.6"/>
    <n v="114.4"/>
    <n v="116.95"/>
    <n v="112.3"/>
    <n v="113.5"/>
    <n v="113.45"/>
    <x v="57"/>
    <s v="4,50,35,931"/>
    <s v="5,15,85,82,677.45"/>
    <s v="1,52,663"/>
    <s v="52,95,387"/>
    <x v="57"/>
  </r>
  <r>
    <s v="PNB"/>
    <s v="EQ"/>
    <x v="59"/>
    <n v="113.45"/>
    <n v="115"/>
    <n v="115"/>
    <n v="110.15"/>
    <n v="111.9"/>
    <n v="112"/>
    <x v="58"/>
    <s v="4,26,08,524"/>
    <s v="4,79,31,14,218.80"/>
    <s v="1,41,319"/>
    <s v="75,74,532"/>
    <x v="58"/>
  </r>
  <r>
    <s v="PNB"/>
    <s v="EQ"/>
    <x v="60"/>
    <n v="112"/>
    <n v="106.8"/>
    <n v="106.8"/>
    <n v="96.05"/>
    <n v="97.55"/>
    <n v="98.35"/>
    <x v="59"/>
    <s v="20,20,69,429"/>
    <s v="20,30,39,38,484.05"/>
    <s v="5,34,476"/>
    <s v="3,37,95,117"/>
    <x v="59"/>
  </r>
  <r>
    <s v="PNB"/>
    <s v="EQ"/>
    <x v="61"/>
    <n v="98.35"/>
    <n v="93.6"/>
    <n v="102.4"/>
    <n v="92"/>
    <n v="101.4"/>
    <n v="101.4"/>
    <x v="60"/>
    <s v="21,07,81,693"/>
    <s v="20,45,19,80,887.40"/>
    <s v="5,17,399"/>
    <s v="1,35,08,390"/>
    <x v="60"/>
  </r>
  <r>
    <s v="PNB"/>
    <s v="EQ"/>
    <x v="62"/>
    <n v="101.4"/>
    <n v="100.7"/>
    <n v="103.75"/>
    <n v="98.8"/>
    <n v="100.8"/>
    <n v="101.05"/>
    <x v="61"/>
    <s v="12,21,05,493"/>
    <s v="12,38,74,13,736.95"/>
    <s v="3,43,292"/>
    <s v="63,25,364"/>
    <x v="61"/>
  </r>
  <r>
    <s v="PNB"/>
    <s v="EQ"/>
    <x v="63"/>
    <n v="101.05"/>
    <n v="99.9"/>
    <n v="102.4"/>
    <n v="98.8"/>
    <n v="99.1"/>
    <n v="100.1"/>
    <x v="62"/>
    <s v="5,92,37,515"/>
    <s v="5,95,59,97,776.80"/>
    <s v="1,81,694"/>
    <s v="83,41,803"/>
    <x v="62"/>
  </r>
  <r>
    <s v="PNB"/>
    <s v="EQ"/>
    <x v="64"/>
    <n v="100.1"/>
    <n v="101"/>
    <n v="102"/>
    <n v="96.8"/>
    <n v="96.95"/>
    <n v="97.85"/>
    <x v="63"/>
    <s v="4,34,75,662"/>
    <s v="4,34,12,82,007.60"/>
    <s v="1,32,969"/>
    <s v="32,43,523"/>
    <x v="63"/>
  </r>
  <r>
    <s v="PNB"/>
    <s v="EQ"/>
    <x v="65"/>
    <n v="97.85"/>
    <n v="96"/>
    <n v="96.9"/>
    <n v="94.05"/>
    <n v="95.1"/>
    <n v="95.5"/>
    <x v="64"/>
    <s v="5,25,73,179"/>
    <s v="5,01,97,51,898.45"/>
    <s v="1,47,265"/>
    <s v="65,95,180"/>
    <x v="64"/>
  </r>
  <r>
    <s v="PNB"/>
    <s v="EQ"/>
    <x v="66"/>
    <n v="95.5"/>
    <n v="96.15"/>
    <n v="97.45"/>
    <n v="94.3"/>
    <n v="96.5"/>
    <n v="96.65"/>
    <x v="65"/>
    <s v="3,46,80,221"/>
    <s v="3,32,42,63,839.40"/>
    <n v="99274"/>
    <s v="24,48,666"/>
    <x v="65"/>
  </r>
  <r>
    <s v="PNB"/>
    <s v="EQ"/>
    <x v="67"/>
    <n v="96.65"/>
    <n v="97.4"/>
    <n v="97.65"/>
    <n v="95"/>
    <n v="95.1"/>
    <n v="95.6"/>
    <x v="66"/>
    <s v="3,02,39,013"/>
    <s v="2,90,95,48,291.00"/>
    <n v="85408"/>
    <s v="27,39,254"/>
    <x v="66"/>
  </r>
  <r>
    <s v="PNB"/>
    <s v="EQ"/>
    <x v="68"/>
    <n v="95.6"/>
    <n v="96.2"/>
    <n v="96.3"/>
    <n v="91.25"/>
    <n v="94.8"/>
    <n v="94.6"/>
    <x v="67"/>
    <s v="4,50,21,305"/>
    <s v="4,21,29,94,197.25"/>
    <n v="112787"/>
    <s v="31,03,755"/>
    <x v="67"/>
  </r>
  <r>
    <s v="PNB"/>
    <s v="EQ"/>
    <x v="69"/>
    <n v="94.6"/>
    <n v="94.2"/>
    <n v="102.65"/>
    <n v="93.3"/>
    <n v="97.25"/>
    <n v="97.95"/>
    <x v="68"/>
    <s v="8,60,99,105"/>
    <s v="8,51,72,94,455.15"/>
    <s v="2,47,145"/>
    <s v="56,15,322"/>
    <x v="68"/>
  </r>
  <r>
    <s v="PNB"/>
    <s v="EQ"/>
    <x v="70"/>
    <n v="97.95"/>
    <n v="94"/>
    <n v="100.35"/>
    <n v="93.3"/>
    <n v="99.9"/>
    <n v="99.3"/>
    <x v="69"/>
    <s v="8,34,49,240"/>
    <s v="8,04,38,09,987.80"/>
    <s v="2,28,015"/>
    <s v="65,21,235"/>
    <x v="69"/>
  </r>
  <r>
    <s v="PNB"/>
    <s v="EQ"/>
    <x v="71"/>
    <n v="99.3"/>
    <n v="99.3"/>
    <n v="101"/>
    <n v="97.8"/>
    <n v="97.95"/>
    <n v="98.55"/>
    <x v="70"/>
    <s v="4,29,11,688"/>
    <s v="4,25,98,48,703.40"/>
    <s v="1,23,064"/>
    <s v="35,51,889"/>
    <x v="70"/>
  </r>
  <r>
    <s v="PNB"/>
    <s v="EQ"/>
    <x v="72"/>
    <n v="98.55"/>
    <n v="98.4"/>
    <n v="102.25"/>
    <n v="97.6"/>
    <n v="98.7"/>
    <n v="98.85"/>
    <x v="71"/>
    <s v="5,53,39,873"/>
    <s v="5,53,95,41,308.50"/>
    <s v="1,70,623"/>
    <s v="46,64,498"/>
    <x v="71"/>
  </r>
  <r>
    <s v="PNB"/>
    <s v="EQ"/>
    <x v="73"/>
    <n v="98.85"/>
    <n v="98.55"/>
    <n v="100.45"/>
    <n v="96.1"/>
    <n v="96.15"/>
    <n v="96.55"/>
    <x v="72"/>
    <s v="3,35,30,881"/>
    <s v="3,27,87,35,408.05"/>
    <n v="95053"/>
    <s v="35,28,263"/>
    <x v="72"/>
  </r>
  <r>
    <s v="PNB"/>
    <s v="EQ"/>
    <x v="74"/>
    <n v="96.55"/>
    <n v="96"/>
    <n v="97.5"/>
    <n v="95.25"/>
    <n v="96.95"/>
    <n v="96.85"/>
    <x v="73"/>
    <s v="2,79,06,714"/>
    <s v="2,69,20,59,210.70"/>
    <n v="78366"/>
    <s v="31,86,708"/>
    <x v="73"/>
  </r>
  <r>
    <s v="PNB"/>
    <s v="EQ"/>
    <x v="75"/>
    <n v="96.85"/>
    <n v="97.55"/>
    <n v="99.15"/>
    <n v="97.15"/>
    <n v="97.45"/>
    <n v="97.6"/>
    <x v="74"/>
    <s v="2,32,76,651"/>
    <s v="2,28,47,34,165.15"/>
    <n v="60523"/>
    <s v="32,00,984"/>
    <x v="74"/>
  </r>
  <r>
    <s v="PNB"/>
    <s v="EQ"/>
    <x v="76"/>
    <n v="97.6"/>
    <n v="97.65"/>
    <n v="98.15"/>
    <n v="95.7"/>
    <n v="95.8"/>
    <n v="96.55"/>
    <x v="75"/>
    <s v="1,64,01,398"/>
    <s v="1,58,86,34,862.85"/>
    <n v="41827"/>
    <s v="18,22,531"/>
    <x v="75"/>
  </r>
  <r>
    <s v="PNB"/>
    <s v="EQ"/>
    <x v="77"/>
    <n v="96.55"/>
    <n v="94.45"/>
    <n v="95.1"/>
    <n v="92.75"/>
    <n v="92.95"/>
    <n v="93.15"/>
    <x v="76"/>
    <s v="2,30,75,193"/>
    <s v="2,15,98,04,695.80"/>
    <n v="66540"/>
    <s v="32,74,377"/>
    <x v="76"/>
  </r>
  <r>
    <s v="PNB"/>
    <s v="EQ"/>
    <x v="78"/>
    <n v="93.15"/>
    <n v="93.4"/>
    <n v="96.45"/>
    <n v="93.05"/>
    <n v="95.85"/>
    <n v="95.8"/>
    <x v="77"/>
    <s v="2,67,95,299"/>
    <s v="2,53,84,36,730.70"/>
    <n v="72964"/>
    <s v="53,61,408"/>
    <x v="77"/>
  </r>
  <r>
    <s v="PNB"/>
    <s v="EQ"/>
    <x v="79"/>
    <n v="95.8"/>
    <n v="97.2"/>
    <n v="100"/>
    <n v="96.3"/>
    <n v="99.15"/>
    <n v="99.45"/>
    <x v="78"/>
    <s v="2,94,03,384"/>
    <s v="2,89,16,61,214.70"/>
    <n v="88797"/>
    <s v="41,66,540"/>
    <x v="78"/>
  </r>
  <r>
    <s v="PNB"/>
    <s v="EQ"/>
    <x v="80"/>
    <n v="99.45"/>
    <n v="97.95"/>
    <n v="99.15"/>
    <n v="94.55"/>
    <n v="94.95"/>
    <n v="95.3"/>
    <x v="79"/>
    <s v="3,01,09,801"/>
    <s v="2,91,89,66,714.70"/>
    <n v="75961"/>
    <s v="66,54,476"/>
    <x v="79"/>
  </r>
  <r>
    <s v="PNB"/>
    <s v="EQ"/>
    <x v="81"/>
    <n v="95.3"/>
    <n v="96.3"/>
    <n v="96.85"/>
    <n v="95.4"/>
    <n v="96.4"/>
    <n v="96.3"/>
    <x v="80"/>
    <s v="1,35,43,335"/>
    <s v="1,30,19,12,749.20"/>
    <n v="40903"/>
    <s v="13,71,072"/>
    <x v="80"/>
  </r>
  <r>
    <s v="PNB"/>
    <s v="EQ"/>
    <x v="82"/>
    <n v="96.3"/>
    <n v="97.55"/>
    <n v="98.9"/>
    <n v="94.65"/>
    <n v="95.5"/>
    <n v="95.45"/>
    <x v="81"/>
    <s v="2,53,44,799"/>
    <s v="2,44,14,61,327.35"/>
    <n v="78143"/>
    <s v="51,10,809"/>
    <x v="81"/>
  </r>
  <r>
    <s v="PNB"/>
    <s v="EQ"/>
    <x v="83"/>
    <n v="95.45"/>
    <n v="96"/>
    <n v="97"/>
    <n v="94.2"/>
    <n v="94.4"/>
    <n v="94.4"/>
    <x v="82"/>
    <s v="2,14,91,684"/>
    <s v="2,05,44,21,565.00"/>
    <n v="53607"/>
    <s v="29,90,799"/>
    <x v="82"/>
  </r>
  <r>
    <s v="PNB"/>
    <s v="EQ"/>
    <x v="84"/>
    <n v="94.4"/>
    <n v="95.9"/>
    <n v="98.1"/>
    <n v="95.15"/>
    <n v="97.35"/>
    <n v="97"/>
    <x v="83"/>
    <s v="2,58,94,057"/>
    <s v="2,49,32,07,369.60"/>
    <n v="69489"/>
    <s v="76,22,228"/>
    <x v="83"/>
  </r>
  <r>
    <s v="PNB"/>
    <s v="EQ"/>
    <x v="85"/>
    <n v="97"/>
    <n v="97.15"/>
    <n v="102.85"/>
    <n v="95.85"/>
    <n v="102.1"/>
    <n v="102.15"/>
    <x v="84"/>
    <s v="4,78,82,204"/>
    <s v="4,79,01,87,362.00"/>
    <s v="1,45,050"/>
    <s v="66,23,983"/>
    <x v="84"/>
  </r>
  <r>
    <s v="PNB"/>
    <s v="EQ"/>
    <x v="86"/>
    <n v="102.15"/>
    <n v="103.9"/>
    <n v="105.55"/>
    <n v="101.3"/>
    <n v="105.1"/>
    <n v="105.25"/>
    <x v="85"/>
    <s v="5,02,32,626"/>
    <s v="5,22,20,17,264.00"/>
    <s v="1,54,857"/>
    <s v="54,90,774"/>
    <x v="85"/>
  </r>
  <r>
    <s v="PNB"/>
    <s v="EQ"/>
    <x v="87"/>
    <n v="105.25"/>
    <n v="106.75"/>
    <n v="106.75"/>
    <n v="104.25"/>
    <n v="104.95"/>
    <n v="105.2"/>
    <x v="86"/>
    <s v="2,94,70,636"/>
    <s v="3,10,73,82,509.30"/>
    <n v="88699"/>
    <s v="38,35,666"/>
    <x v="86"/>
  </r>
  <r>
    <s v="PNB"/>
    <s v="EQ"/>
    <x v="88"/>
    <n v="105.2"/>
    <n v="103.5"/>
    <n v="104.15"/>
    <n v="101.3"/>
    <n v="102.05"/>
    <n v="102.2"/>
    <x v="87"/>
    <s v="2,45,12,955"/>
    <s v="2,51,06,17,006.10"/>
    <n v="73932"/>
    <s v="33,71,866"/>
    <x v="87"/>
  </r>
  <r>
    <s v="PNB"/>
    <s v="EQ"/>
    <x v="89"/>
    <n v="102.2"/>
    <n v="102.25"/>
    <n v="102.9"/>
    <n v="100.2"/>
    <n v="101.1"/>
    <n v="101.25"/>
    <x v="88"/>
    <s v="2,02,89,152"/>
    <s v="2,06,23,34,779.75"/>
    <n v="54294"/>
    <s v="16,50,191"/>
    <x v="88"/>
  </r>
  <r>
    <s v="PNB"/>
    <s v="EQ"/>
    <x v="90"/>
    <n v="101.25"/>
    <n v="101.5"/>
    <n v="103"/>
    <n v="100.8"/>
    <n v="101"/>
    <n v="101.3"/>
    <x v="89"/>
    <s v="1,56,46,434"/>
    <s v="1,59,44,52,450.40"/>
    <n v="48635"/>
    <s v="16,48,080"/>
    <x v="89"/>
  </r>
  <r>
    <s v="PNB"/>
    <s v="EQ"/>
    <x v="91"/>
    <n v="101.3"/>
    <n v="100.75"/>
    <n v="101.75"/>
    <n v="98.45"/>
    <n v="99.1"/>
    <n v="99.15"/>
    <x v="90"/>
    <s v="1,87,63,829"/>
    <s v="1,87,06,77,909.95"/>
    <n v="57653"/>
    <s v="24,08,219"/>
    <x v="90"/>
  </r>
  <r>
    <s v="PNB"/>
    <s v="EQ"/>
    <x v="92"/>
    <n v="99.15"/>
    <n v="99.8"/>
    <n v="100.35"/>
    <n v="97.6"/>
    <n v="98.05"/>
    <n v="97.95"/>
    <x v="91"/>
    <s v="1,79,90,215"/>
    <s v="1,77,94,83,479.95"/>
    <n v="53721"/>
    <s v="27,04,330"/>
    <x v="91"/>
  </r>
  <r>
    <s v="PNB"/>
    <s v="EQ"/>
    <x v="93"/>
    <n v="97.95"/>
    <n v="98.05"/>
    <n v="99"/>
    <n v="97"/>
    <n v="97.15"/>
    <n v="97.15"/>
    <x v="92"/>
    <s v="1,94,30,044"/>
    <s v="1,90,10,23,115.40"/>
    <n v="57542"/>
    <s v="21,88,104"/>
    <x v="92"/>
  </r>
  <r>
    <s v="PNB"/>
    <s v="EQ"/>
    <x v="94"/>
    <n v="97.15"/>
    <n v="97.85"/>
    <n v="97.85"/>
    <n v="95.8"/>
    <n v="96.1"/>
    <n v="96.1"/>
    <x v="93"/>
    <s v="1,50,64,019"/>
    <s v="1,45,59,24,818.70"/>
    <n v="40293"/>
    <s v="34,97,301"/>
    <x v="93"/>
  </r>
  <r>
    <s v="PNB"/>
    <s v="EQ"/>
    <x v="95"/>
    <n v="96.1"/>
    <n v="95.2"/>
    <n v="95.5"/>
    <n v="92.8"/>
    <n v="93.9"/>
    <n v="93.6"/>
    <x v="94"/>
    <s v="2,18,89,815"/>
    <s v="2,05,00,12,600.40"/>
    <n v="75741"/>
    <s v="51,00,816"/>
    <x v="94"/>
  </r>
  <r>
    <s v="PNB"/>
    <s v="EQ"/>
    <x v="96"/>
    <n v="93.6"/>
    <n v="93.9"/>
    <n v="95.4"/>
    <n v="93.25"/>
    <n v="94.05"/>
    <n v="94.1"/>
    <x v="95"/>
    <s v="1,54,14,423"/>
    <s v="1,45,27,07,301.60"/>
    <n v="49180"/>
    <s v="20,92,646"/>
    <x v="95"/>
  </r>
  <r>
    <s v="PNB"/>
    <s v="EQ"/>
    <x v="97"/>
    <n v="94.1"/>
    <n v="94.4"/>
    <n v="94.65"/>
    <n v="92.9"/>
    <n v="93.1"/>
    <n v="93.15"/>
    <x v="76"/>
    <s v="1,17,44,430"/>
    <s v="1,09,92,27,976.55"/>
    <n v="35948"/>
    <s v="21,67,202"/>
    <x v="96"/>
  </r>
  <r>
    <s v="PNB"/>
    <s v="EQ"/>
    <x v="98"/>
    <n v="93.15"/>
    <n v="93.1"/>
    <n v="93.8"/>
    <n v="92"/>
    <n v="92.2"/>
    <n v="92.3"/>
    <x v="96"/>
    <s v="1,29,18,338"/>
    <s v="1,19,95,01,312.25"/>
    <n v="40828"/>
    <s v="21,69,641"/>
    <x v="97"/>
  </r>
  <r>
    <s v="PNB"/>
    <s v="EQ"/>
    <x v="99"/>
    <n v="92.3"/>
    <n v="92.35"/>
    <n v="92.6"/>
    <n v="90.5"/>
    <n v="90.7"/>
    <n v="91"/>
    <x v="97"/>
    <s v="1,87,24,350"/>
    <s v="1,71,49,03,655.05"/>
    <n v="54254"/>
    <s v="46,94,796"/>
    <x v="98"/>
  </r>
  <r>
    <s v="PNB"/>
    <s v="EQ"/>
    <x v="100"/>
    <n v="91"/>
    <n v="91.25"/>
    <n v="94.6"/>
    <n v="91.1"/>
    <n v="93.1"/>
    <n v="93.4"/>
    <x v="98"/>
    <s v="2,52,05,308"/>
    <s v="2,35,32,82,883.25"/>
    <n v="69784"/>
    <s v="41,16,519"/>
    <x v="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T11" firstHeaderRow="1" firstDataRow="3" firstDataCol="1"/>
  <pivotFields count="17"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100">
        <item x="97"/>
        <item x="96"/>
        <item x="98"/>
        <item x="67"/>
        <item x="76"/>
        <item x="94"/>
        <item x="95"/>
        <item x="77"/>
        <item x="64"/>
        <item x="82"/>
        <item x="65"/>
        <item x="80"/>
        <item x="66"/>
        <item x="83"/>
        <item x="81"/>
        <item x="69"/>
        <item x="73"/>
        <item x="93"/>
        <item x="75"/>
        <item x="79"/>
        <item x="60"/>
        <item x="72"/>
        <item x="92"/>
        <item x="74"/>
        <item x="78"/>
        <item x="91"/>
        <item x="68"/>
        <item x="70"/>
        <item x="90"/>
        <item x="63"/>
        <item x="84"/>
        <item x="71"/>
        <item x="59"/>
        <item x="62"/>
        <item x="61"/>
        <item x="88"/>
        <item x="89"/>
        <item x="87"/>
        <item x="85"/>
        <item x="86"/>
        <item x="58"/>
        <item x="54"/>
        <item x="57"/>
        <item x="56"/>
        <item x="55"/>
        <item x="53"/>
        <item x="52"/>
        <item x="51"/>
        <item x="50"/>
        <item x="48"/>
        <item x="45"/>
        <item x="46"/>
        <item x="47"/>
        <item x="49"/>
        <item x="44"/>
        <item x="43"/>
        <item x="21"/>
        <item x="22"/>
        <item x="31"/>
        <item x="10"/>
        <item x="42"/>
        <item x="32"/>
        <item x="9"/>
        <item x="14"/>
        <item x="20"/>
        <item x="18"/>
        <item x="28"/>
        <item x="41"/>
        <item x="2"/>
        <item x="27"/>
        <item x="19"/>
        <item x="11"/>
        <item x="23"/>
        <item x="15"/>
        <item x="6"/>
        <item x="29"/>
        <item x="40"/>
        <item x="7"/>
        <item x="30"/>
        <item x="4"/>
        <item x="8"/>
        <item x="5"/>
        <item x="3"/>
        <item x="34"/>
        <item x="35"/>
        <item x="1"/>
        <item x="16"/>
        <item x="17"/>
        <item x="12"/>
        <item x="26"/>
        <item x="33"/>
        <item x="25"/>
        <item x="39"/>
        <item x="24"/>
        <item x="13"/>
        <item x="36"/>
        <item x="38"/>
        <item x="37"/>
        <item x="0"/>
        <item t="default"/>
      </items>
    </pivotField>
    <pivotField showAll="0"/>
    <pivotField showAll="0"/>
    <pivotField showAll="0"/>
    <pivotField showAll="0"/>
    <pivotField axis="axisCol" showAll="0">
      <items count="101">
        <item x="61"/>
        <item x="55"/>
        <item x="52"/>
        <item x="60"/>
        <item x="54"/>
        <item x="68"/>
        <item x="67"/>
        <item x="65"/>
        <item x="63"/>
        <item x="69"/>
        <item x="88"/>
        <item x="70"/>
        <item x="71"/>
        <item x="66"/>
        <item x="10"/>
        <item x="80"/>
        <item x="53"/>
        <item x="72"/>
        <item x="89"/>
        <item x="47"/>
        <item x="85"/>
        <item x="75"/>
        <item x="92"/>
        <item x="73"/>
        <item x="9"/>
        <item x="57"/>
        <item x="40"/>
        <item x="6"/>
        <item x="12"/>
        <item x="2"/>
        <item x="64"/>
        <item x="90"/>
        <item x="86"/>
        <item x="34"/>
        <item x="35"/>
        <item x="95"/>
        <item x="43"/>
        <item x="74"/>
        <item x="87"/>
        <item x="84"/>
        <item x="82"/>
        <item x="41"/>
        <item x="62"/>
        <item x="78"/>
        <item x="76"/>
        <item x="7"/>
        <item x="3"/>
        <item x="4"/>
        <item x="91"/>
        <item x="1"/>
        <item x="37"/>
        <item x="56"/>
        <item x="51"/>
        <item x="44"/>
        <item x="49"/>
        <item x="48"/>
        <item x="45"/>
        <item x="99"/>
        <item x="22"/>
        <item x="5"/>
        <item x="59"/>
        <item x="97"/>
        <item x="11"/>
        <item x="26"/>
        <item x="58"/>
        <item x="20"/>
        <item x="39"/>
        <item x="96"/>
        <item x="24"/>
        <item x="8"/>
        <item x="30"/>
        <item x="50"/>
        <item x="77"/>
        <item x="81"/>
        <item x="79"/>
        <item x="46"/>
        <item x="38"/>
        <item x="93"/>
        <item x="94"/>
        <item x="27"/>
        <item x="36"/>
        <item x="98"/>
        <item x="32"/>
        <item x="16"/>
        <item x="21"/>
        <item x="42"/>
        <item x="15"/>
        <item x="19"/>
        <item x="29"/>
        <item x="25"/>
        <item x="33"/>
        <item x="23"/>
        <item x="83"/>
        <item x="17"/>
        <item x="28"/>
        <item x="14"/>
        <item x="31"/>
        <item x="18"/>
        <item x="13"/>
        <item x="0"/>
        <item t="default"/>
      </items>
    </pivotField>
    <pivotField axis="axisRow" showAll="0" defaultSubtotal="0">
      <items count="6">
        <item sd="0" x="0"/>
        <item sd="0" x="1"/>
        <item sd="0" x="2"/>
        <item sd="0" x="3"/>
        <item x="4"/>
        <item sd="0" x="5"/>
      </items>
    </pivotField>
    <pivotField axis="axisRow" showAll="0" defaultSubtotal="0">
      <items count="4">
        <item sd="0" x="0"/>
        <item x="1"/>
        <item sd="0" x="2"/>
        <item sd="0" x="3"/>
      </items>
    </pivotField>
  </pivotFields>
  <rowFields count="3">
    <field x="16"/>
    <field x="15"/>
    <field x="2"/>
  </rowFields>
  <rowItems count="6">
    <i>
      <x/>
    </i>
    <i>
      <x v="1"/>
    </i>
    <i r="1">
      <x v="4"/>
    </i>
    <i r="2">
      <x v="12"/>
    </i>
    <i>
      <x v="2"/>
    </i>
    <i t="grand">
      <x/>
    </i>
  </rowItems>
  <colFields count="2">
    <field x="9"/>
    <field x="14"/>
  </colFields>
  <colItems count="201">
    <i>
      <x/>
      <x v="81"/>
    </i>
    <i t="default">
      <x/>
    </i>
    <i>
      <x v="1"/>
      <x v="61"/>
    </i>
    <i t="default">
      <x v="1"/>
    </i>
    <i>
      <x v="2"/>
      <x v="57"/>
    </i>
    <i t="default">
      <x v="2"/>
    </i>
    <i>
      <x v="3"/>
      <x v="6"/>
    </i>
    <i t="default">
      <x v="3"/>
    </i>
    <i>
      <x v="4"/>
      <x v="44"/>
    </i>
    <i r="1">
      <x v="67"/>
    </i>
    <i t="default">
      <x v="4"/>
    </i>
    <i>
      <x v="5"/>
      <x v="78"/>
    </i>
    <i t="default">
      <x v="5"/>
    </i>
    <i>
      <x v="6"/>
      <x v="35"/>
    </i>
    <i t="default">
      <x v="6"/>
    </i>
    <i>
      <x v="7"/>
      <x v="72"/>
    </i>
    <i t="default">
      <x v="7"/>
    </i>
    <i>
      <x v="8"/>
      <x v="30"/>
    </i>
    <i t="default">
      <x v="8"/>
    </i>
    <i>
      <x v="9"/>
      <x v="40"/>
    </i>
    <i t="default">
      <x v="9"/>
    </i>
    <i>
      <x v="10"/>
      <x v="7"/>
    </i>
    <i t="default">
      <x v="10"/>
    </i>
    <i>
      <x v="11"/>
      <x v="15"/>
    </i>
    <i t="default">
      <x v="11"/>
    </i>
    <i>
      <x v="12"/>
      <x v="13"/>
    </i>
    <i t="default">
      <x v="12"/>
    </i>
    <i>
      <x v="13"/>
      <x v="92"/>
    </i>
    <i t="default">
      <x v="13"/>
    </i>
    <i>
      <x v="14"/>
      <x v="73"/>
    </i>
    <i t="default">
      <x v="14"/>
    </i>
    <i>
      <x v="15"/>
      <x v="9"/>
    </i>
    <i t="default">
      <x v="15"/>
    </i>
    <i>
      <x v="16"/>
      <x v="23"/>
    </i>
    <i t="default">
      <x v="16"/>
    </i>
    <i>
      <x v="17"/>
      <x v="77"/>
    </i>
    <i t="default">
      <x v="17"/>
    </i>
    <i>
      <x v="18"/>
      <x v="21"/>
    </i>
    <i t="default">
      <x v="18"/>
    </i>
    <i>
      <x v="19"/>
      <x v="74"/>
    </i>
    <i t="default">
      <x v="19"/>
    </i>
    <i>
      <x v="20"/>
      <x v="3"/>
    </i>
    <i t="default">
      <x v="20"/>
    </i>
    <i>
      <x v="21"/>
      <x v="17"/>
    </i>
    <i t="default">
      <x v="21"/>
    </i>
    <i>
      <x v="22"/>
      <x v="22"/>
    </i>
    <i t="default">
      <x v="22"/>
    </i>
    <i>
      <x v="23"/>
      <x v="37"/>
    </i>
    <i t="default">
      <x v="23"/>
    </i>
    <i>
      <x v="24"/>
      <x v="43"/>
    </i>
    <i t="default">
      <x v="24"/>
    </i>
    <i>
      <x v="25"/>
      <x v="48"/>
    </i>
    <i t="default">
      <x v="25"/>
    </i>
    <i>
      <x v="26"/>
      <x v="5"/>
    </i>
    <i t="default">
      <x v="26"/>
    </i>
    <i>
      <x v="27"/>
      <x v="11"/>
    </i>
    <i t="default">
      <x v="27"/>
    </i>
    <i>
      <x v="28"/>
      <x v="31"/>
    </i>
    <i t="default">
      <x v="28"/>
    </i>
    <i>
      <x v="29"/>
      <x v="8"/>
    </i>
    <i t="default">
      <x v="29"/>
    </i>
    <i>
      <x v="30"/>
      <x v="39"/>
    </i>
    <i t="default">
      <x v="30"/>
    </i>
    <i>
      <x v="31"/>
      <x v="12"/>
    </i>
    <i t="default">
      <x v="31"/>
    </i>
    <i>
      <x v="32"/>
      <x v="60"/>
    </i>
    <i t="default">
      <x v="32"/>
    </i>
    <i>
      <x v="33"/>
      <x v="42"/>
    </i>
    <i t="default">
      <x v="33"/>
    </i>
    <i>
      <x v="34"/>
      <x/>
    </i>
    <i t="default">
      <x v="34"/>
    </i>
    <i>
      <x v="35"/>
      <x v="10"/>
    </i>
    <i t="default">
      <x v="35"/>
    </i>
    <i>
      <x v="36"/>
      <x v="18"/>
    </i>
    <i t="default">
      <x v="36"/>
    </i>
    <i>
      <x v="37"/>
      <x v="38"/>
    </i>
    <i t="default">
      <x v="37"/>
    </i>
    <i>
      <x v="38"/>
      <x v="20"/>
    </i>
    <i t="default">
      <x v="38"/>
    </i>
    <i>
      <x v="39"/>
      <x v="32"/>
    </i>
    <i t="default">
      <x v="39"/>
    </i>
    <i>
      <x v="40"/>
      <x v="64"/>
    </i>
    <i t="default">
      <x v="40"/>
    </i>
    <i>
      <x v="41"/>
      <x v="4"/>
    </i>
    <i t="default">
      <x v="41"/>
    </i>
    <i>
      <x v="42"/>
      <x v="25"/>
    </i>
    <i t="default">
      <x v="42"/>
    </i>
    <i>
      <x v="43"/>
      <x v="51"/>
    </i>
    <i t="default">
      <x v="43"/>
    </i>
    <i>
      <x v="44"/>
      <x v="1"/>
    </i>
    <i t="default">
      <x v="44"/>
    </i>
    <i>
      <x v="45"/>
      <x v="16"/>
    </i>
    <i t="default">
      <x v="45"/>
    </i>
    <i>
      <x v="46"/>
      <x v="2"/>
    </i>
    <i t="default">
      <x v="46"/>
    </i>
    <i>
      <x v="47"/>
      <x v="52"/>
    </i>
    <i t="default">
      <x v="47"/>
    </i>
    <i>
      <x v="48"/>
      <x v="71"/>
    </i>
    <i t="default">
      <x v="48"/>
    </i>
    <i>
      <x v="49"/>
      <x v="55"/>
    </i>
    <i t="default">
      <x v="49"/>
    </i>
    <i>
      <x v="50"/>
      <x v="56"/>
    </i>
    <i t="default">
      <x v="50"/>
    </i>
    <i>
      <x v="51"/>
      <x v="75"/>
    </i>
    <i t="default">
      <x v="51"/>
    </i>
    <i>
      <x v="52"/>
      <x v="19"/>
    </i>
    <i t="default">
      <x v="52"/>
    </i>
    <i>
      <x v="53"/>
      <x v="54"/>
    </i>
    <i t="default">
      <x v="53"/>
    </i>
    <i>
      <x v="54"/>
      <x v="53"/>
    </i>
    <i t="default">
      <x v="54"/>
    </i>
    <i>
      <x v="55"/>
      <x v="36"/>
    </i>
    <i t="default">
      <x v="55"/>
    </i>
    <i>
      <x v="56"/>
      <x v="84"/>
    </i>
    <i t="default">
      <x v="56"/>
    </i>
    <i>
      <x v="57"/>
      <x v="58"/>
    </i>
    <i t="default">
      <x v="57"/>
    </i>
    <i>
      <x v="58"/>
      <x v="96"/>
    </i>
    <i t="default">
      <x v="58"/>
    </i>
    <i>
      <x v="59"/>
      <x v="14"/>
    </i>
    <i t="default">
      <x v="59"/>
    </i>
    <i>
      <x v="60"/>
      <x v="85"/>
    </i>
    <i t="default">
      <x v="60"/>
    </i>
    <i>
      <x v="61"/>
      <x v="82"/>
    </i>
    <i t="default">
      <x v="61"/>
    </i>
    <i>
      <x v="62"/>
      <x v="24"/>
    </i>
    <i t="default">
      <x v="62"/>
    </i>
    <i>
      <x v="63"/>
      <x v="98"/>
    </i>
    <i t="default">
      <x v="63"/>
    </i>
    <i>
      <x v="64"/>
      <x v="65"/>
    </i>
    <i t="default">
      <x v="64"/>
    </i>
    <i>
      <x v="65"/>
      <x v="97"/>
    </i>
    <i t="default">
      <x v="65"/>
    </i>
    <i>
      <x v="66"/>
      <x v="94"/>
    </i>
    <i t="default">
      <x v="66"/>
    </i>
    <i>
      <x v="67"/>
      <x v="41"/>
    </i>
    <i t="default">
      <x v="67"/>
    </i>
    <i>
      <x v="68"/>
      <x v="29"/>
    </i>
    <i t="default">
      <x v="68"/>
    </i>
    <i>
      <x v="69"/>
      <x v="79"/>
    </i>
    <i t="default">
      <x v="69"/>
    </i>
    <i>
      <x v="70"/>
      <x v="87"/>
    </i>
    <i t="default">
      <x v="70"/>
    </i>
    <i>
      <x v="71"/>
      <x v="62"/>
    </i>
    <i t="default">
      <x v="71"/>
    </i>
    <i>
      <x v="72"/>
      <x v="91"/>
    </i>
    <i t="default">
      <x v="72"/>
    </i>
    <i>
      <x v="73"/>
      <x v="95"/>
    </i>
    <i t="default">
      <x v="73"/>
    </i>
    <i>
      <x v="74"/>
      <x v="27"/>
    </i>
    <i t="default">
      <x v="74"/>
    </i>
    <i>
      <x v="75"/>
      <x v="88"/>
    </i>
    <i t="default">
      <x v="75"/>
    </i>
    <i>
      <x v="76"/>
      <x v="26"/>
    </i>
    <i t="default">
      <x v="76"/>
    </i>
    <i>
      <x v="77"/>
      <x v="45"/>
    </i>
    <i t="default">
      <x v="77"/>
    </i>
    <i>
      <x v="78"/>
      <x v="70"/>
    </i>
    <i t="default">
      <x v="78"/>
    </i>
    <i>
      <x v="79"/>
      <x v="47"/>
    </i>
    <i t="default">
      <x v="79"/>
    </i>
    <i>
      <x v="80"/>
      <x v="69"/>
    </i>
    <i t="default">
      <x v="80"/>
    </i>
    <i>
      <x v="81"/>
      <x v="59"/>
    </i>
    <i r="1">
      <x v="83"/>
    </i>
    <i t="default">
      <x v="81"/>
    </i>
    <i>
      <x v="82"/>
      <x v="46"/>
    </i>
    <i t="default">
      <x v="82"/>
    </i>
    <i>
      <x v="83"/>
      <x v="33"/>
    </i>
    <i t="default">
      <x v="83"/>
    </i>
    <i>
      <x v="84"/>
      <x v="34"/>
    </i>
    <i t="default">
      <x v="84"/>
    </i>
    <i>
      <x v="85"/>
      <x v="49"/>
    </i>
    <i t="default">
      <x v="85"/>
    </i>
    <i>
      <x v="86"/>
      <x v="86"/>
    </i>
    <i t="default">
      <x v="86"/>
    </i>
    <i>
      <x v="87"/>
      <x v="93"/>
    </i>
    <i t="default">
      <x v="87"/>
    </i>
    <i>
      <x v="88"/>
      <x v="28"/>
    </i>
    <i t="default">
      <x v="88"/>
    </i>
    <i>
      <x v="89"/>
      <x v="63"/>
    </i>
    <i t="default">
      <x v="89"/>
    </i>
    <i>
      <x v="90"/>
      <x v="90"/>
    </i>
    <i t="default">
      <x v="90"/>
    </i>
    <i>
      <x v="91"/>
      <x v="89"/>
    </i>
    <i t="default">
      <x v="91"/>
    </i>
    <i>
      <x v="92"/>
      <x v="66"/>
    </i>
    <i t="default">
      <x v="92"/>
    </i>
    <i>
      <x v="93"/>
      <x v="68"/>
    </i>
    <i t="default">
      <x v="93"/>
    </i>
    <i>
      <x v="94"/>
      <x v="59"/>
    </i>
    <i t="default">
      <x v="94"/>
    </i>
    <i>
      <x v="95"/>
      <x v="80"/>
    </i>
    <i t="default">
      <x v="95"/>
    </i>
    <i>
      <x v="96"/>
      <x v="76"/>
    </i>
    <i t="default">
      <x v="96"/>
    </i>
    <i>
      <x v="97"/>
      <x v="50"/>
    </i>
    <i t="default">
      <x v="97"/>
    </i>
    <i>
      <x v="98"/>
      <x v="99"/>
    </i>
    <i t="default">
      <x v="98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tabSelected="1" workbookViewId="0">
      <selection activeCell="M1" sqref="M1"/>
    </sheetView>
  </sheetViews>
  <sheetFormatPr defaultRowHeight="15" x14ac:dyDescent="0.25"/>
  <cols>
    <col min="3" max="3" width="11.28515625" style="1" bestFit="1" customWidth="1"/>
    <col min="5" max="5" width="15.42578125" bestFit="1" customWidth="1"/>
    <col min="8" max="8" width="17.7109375" bestFit="1" customWidth="1"/>
    <col min="10" max="10" width="17.7109375" style="2" bestFit="1" customWidth="1"/>
    <col min="11" max="11" width="12.5703125" bestFit="1" customWidth="1"/>
    <col min="12" max="12" width="9.140625" style="3"/>
    <col min="15" max="15" width="10.5703125" bestFit="1" customWidth="1"/>
    <col min="16" max="16" width="23.7109375" bestFit="1" customWidth="1"/>
    <col min="17" max="17" width="16.28515625" customWidth="1"/>
    <col min="18" max="18" width="18.85546875" bestFit="1" customWidth="1"/>
  </cols>
  <sheetData>
    <row r="1" spans="1:19" x14ac:dyDescent="0.25">
      <c r="A1" t="s">
        <v>0</v>
      </c>
      <c r="B1" t="s">
        <v>15</v>
      </c>
      <c r="C1" s="1" t="s">
        <v>16</v>
      </c>
      <c r="D1" t="s">
        <v>1</v>
      </c>
      <c r="E1" t="s">
        <v>2</v>
      </c>
      <c r="F1" t="s">
        <v>3</v>
      </c>
      <c r="G1" t="s">
        <v>5</v>
      </c>
      <c r="H1" t="s">
        <v>6</v>
      </c>
      <c r="I1" t="s">
        <v>7</v>
      </c>
      <c r="J1" s="2" t="s">
        <v>14</v>
      </c>
      <c r="K1" t="s">
        <v>20</v>
      </c>
      <c r="L1" s="3" t="s">
        <v>8</v>
      </c>
      <c r="O1" t="s">
        <v>13</v>
      </c>
      <c r="P1" t="s">
        <v>9</v>
      </c>
      <c r="Q1" t="s">
        <v>10</v>
      </c>
      <c r="R1" t="s">
        <v>12</v>
      </c>
      <c r="S1" t="s">
        <v>11</v>
      </c>
    </row>
    <row r="2" spans="1:19" x14ac:dyDescent="0.25">
      <c r="A2">
        <v>40</v>
      </c>
      <c r="B2">
        <v>0.01</v>
      </c>
      <c r="C2" s="1">
        <f>IF((F2*E2*B2) &gt; 40,A2,(F2*E2*B2)*2)</f>
        <v>35.906400000000005</v>
      </c>
      <c r="D2" t="s">
        <v>4</v>
      </c>
      <c r="E2">
        <v>299.22000000000003</v>
      </c>
      <c r="F2">
        <v>6</v>
      </c>
      <c r="G2">
        <f>(E2*F2)+A2</f>
        <v>1835.3200000000002</v>
      </c>
      <c r="I2">
        <f>F2</f>
        <v>6</v>
      </c>
      <c r="J2" s="2">
        <f>(C2/F2)+E2+0.01</f>
        <v>305.21440000000001</v>
      </c>
      <c r="K2">
        <f>(H2*I2)-G2-C2</f>
        <v>-1871.2264000000002</v>
      </c>
      <c r="P2">
        <v>0.01</v>
      </c>
      <c r="Q2">
        <v>299</v>
      </c>
      <c r="R2">
        <f xml:space="preserve"> IF((F2*E2*B2) &gt; 40,A2,(F2*E2*B2)*2)/P2</f>
        <v>3590.6400000000003</v>
      </c>
      <c r="S2">
        <f>Q2*R2</f>
        <v>1073601.3600000001</v>
      </c>
    </row>
    <row r="3" spans="1:19" x14ac:dyDescent="0.25">
      <c r="A3">
        <v>40</v>
      </c>
      <c r="B3">
        <v>0.01</v>
      </c>
      <c r="C3" s="1">
        <f>IF((F3*E3*B3) &gt; 40,A3,(F3*E3*B3)*2)</f>
        <v>76.09</v>
      </c>
      <c r="D3" t="s">
        <v>18</v>
      </c>
      <c r="E3">
        <v>54.35</v>
      </c>
      <c r="F3">
        <v>70</v>
      </c>
      <c r="G3">
        <f>(E3*F3)+A3</f>
        <v>3844.5</v>
      </c>
      <c r="I3">
        <f t="shared" ref="I3:I6" si="0">F3</f>
        <v>70</v>
      </c>
      <c r="J3" s="2">
        <f>(C3/F3)+E3+0.01</f>
        <v>55.447000000000003</v>
      </c>
      <c r="K3">
        <f>(H3*I3)-G3-C3</f>
        <v>-3920.59</v>
      </c>
    </row>
    <row r="4" spans="1:19" x14ac:dyDescent="0.25">
      <c r="A4">
        <v>40</v>
      </c>
      <c r="B4">
        <v>0.01</v>
      </c>
      <c r="C4" s="1">
        <f>IF((F4*E4*B4) &gt; 40,A4,(F4*E4*B4)*2)</f>
        <v>7.61</v>
      </c>
      <c r="D4" t="s">
        <v>19</v>
      </c>
      <c r="E4">
        <v>76.099999999999994</v>
      </c>
      <c r="F4">
        <v>5</v>
      </c>
      <c r="G4">
        <f>(E4*F4)+A4</f>
        <v>420.5</v>
      </c>
      <c r="I4">
        <f t="shared" si="0"/>
        <v>5</v>
      </c>
      <c r="J4" s="2">
        <f>(C4/F4)+E4+0.01</f>
        <v>77.632000000000005</v>
      </c>
      <c r="K4">
        <f>(H4*I4)-G4-C4</f>
        <v>-428.11</v>
      </c>
    </row>
    <row r="5" spans="1:19" x14ac:dyDescent="0.25">
      <c r="A5">
        <v>40</v>
      </c>
      <c r="B5">
        <v>0.01</v>
      </c>
      <c r="C5" s="1">
        <f>IF((F5*E5*B5) &gt; 40,A5,(F5*E5*B5)*2)</f>
        <v>65.31</v>
      </c>
      <c r="D5" t="s">
        <v>19</v>
      </c>
      <c r="E5">
        <v>93.3</v>
      </c>
      <c r="F5">
        <v>35</v>
      </c>
      <c r="G5">
        <f>(E5*F5)+A5</f>
        <v>3305.5</v>
      </c>
      <c r="I5">
        <f t="shared" si="0"/>
        <v>35</v>
      </c>
      <c r="J5" s="2">
        <f>(C5/F5)+E5+0.01</f>
        <v>95.176000000000002</v>
      </c>
      <c r="K5">
        <f>(H5*I5)-G5-C5</f>
        <v>-3370.81</v>
      </c>
    </row>
    <row r="6" spans="1:19" x14ac:dyDescent="0.25">
      <c r="A6">
        <v>40</v>
      </c>
      <c r="B6">
        <v>0.01</v>
      </c>
      <c r="C6" s="1">
        <f>IF((F6*E6*B6) &gt; 40,A6,(F6*E6*B6)*2)</f>
        <v>37.588000000000001</v>
      </c>
      <c r="D6" t="s">
        <v>17</v>
      </c>
      <c r="E6">
        <v>469.85</v>
      </c>
      <c r="F6">
        <v>4</v>
      </c>
      <c r="G6">
        <f>(E6*F6)+A6</f>
        <v>1919.4</v>
      </c>
      <c r="H6">
        <v>484.6</v>
      </c>
      <c r="I6">
        <f t="shared" si="0"/>
        <v>4</v>
      </c>
      <c r="J6" s="2">
        <f>(C6/F6)+E6+0.01</f>
        <v>479.25700000000001</v>
      </c>
      <c r="K6">
        <f>(H6*I6)-G6</f>
        <v>19</v>
      </c>
      <c r="L6" s="3">
        <f>K6+C6</f>
        <v>56.588000000000001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"/>
  <sheetViews>
    <sheetView workbookViewId="0">
      <selection activeCell="Q7" sqref="Q7"/>
    </sheetView>
  </sheetViews>
  <sheetFormatPr defaultRowHeight="15" x14ac:dyDescent="0.25"/>
  <cols>
    <col min="1" max="1" width="7.5703125" bestFit="1" customWidth="1"/>
    <col min="2" max="2" width="6.42578125" bestFit="1" customWidth="1"/>
    <col min="3" max="3" width="9.85546875" bestFit="1" customWidth="1"/>
    <col min="4" max="4" width="10.28515625" bestFit="1" customWidth="1"/>
    <col min="5" max="5" width="10.7109375" bestFit="1" customWidth="1"/>
    <col min="6" max="6" width="9.85546875" bestFit="1" customWidth="1"/>
    <col min="7" max="7" width="9.42578125" bestFit="1" customWidth="1"/>
    <col min="8" max="8" width="9.28515625" bestFit="1" customWidth="1"/>
    <col min="9" max="9" width="10.7109375" bestFit="1" customWidth="1"/>
    <col min="10" max="10" width="7" bestFit="1" customWidth="1"/>
    <col min="11" max="11" width="12" bestFit="1" customWidth="1"/>
    <col min="12" max="12" width="17" bestFit="1" customWidth="1"/>
    <col min="13" max="13" width="8.140625" bestFit="1" customWidth="1"/>
    <col min="14" max="14" width="11.28515625" bestFit="1" customWidth="1"/>
    <col min="15" max="15" width="10.7109375" bestFit="1" customWidth="1"/>
  </cols>
  <sheetData>
    <row r="1" spans="1:15" x14ac:dyDescent="0.25">
      <c r="A1" s="9" t="s">
        <v>21</v>
      </c>
      <c r="B1" s="9" t="s">
        <v>22</v>
      </c>
      <c r="C1" s="9" t="s">
        <v>23</v>
      </c>
      <c r="D1" s="9" t="s">
        <v>24</v>
      </c>
      <c r="E1" s="9" t="s">
        <v>25</v>
      </c>
      <c r="F1" s="9" t="s">
        <v>26</v>
      </c>
      <c r="G1" s="9" t="s">
        <v>27</v>
      </c>
      <c r="H1" s="9" t="s">
        <v>28</v>
      </c>
      <c r="I1" s="9" t="s">
        <v>29</v>
      </c>
      <c r="J1" s="9" t="s">
        <v>30</v>
      </c>
      <c r="K1" s="4" t="s">
        <v>31</v>
      </c>
      <c r="L1" s="9" t="s">
        <v>33</v>
      </c>
      <c r="M1" s="4" t="s">
        <v>34</v>
      </c>
      <c r="N1" s="4" t="s">
        <v>36</v>
      </c>
      <c r="O1" s="4" t="s">
        <v>38</v>
      </c>
    </row>
    <row r="2" spans="1:15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4" t="s">
        <v>32</v>
      </c>
      <c r="L2" s="9"/>
      <c r="M2" s="4" t="s">
        <v>35</v>
      </c>
      <c r="N2" s="4" t="s">
        <v>37</v>
      </c>
      <c r="O2" s="4" t="s">
        <v>39</v>
      </c>
    </row>
    <row r="3" spans="1:15" x14ac:dyDescent="0.25">
      <c r="A3" s="5" t="s">
        <v>19</v>
      </c>
      <c r="B3" s="5" t="s">
        <v>40</v>
      </c>
      <c r="C3" s="6">
        <v>43070</v>
      </c>
      <c r="D3" s="5">
        <v>176.1</v>
      </c>
      <c r="E3" s="5">
        <v>177.1</v>
      </c>
      <c r="F3" s="5">
        <v>178</v>
      </c>
      <c r="G3" s="5">
        <v>170.1</v>
      </c>
      <c r="H3" s="5">
        <v>170.3</v>
      </c>
      <c r="I3" s="5">
        <v>171.5</v>
      </c>
      <c r="J3" s="5">
        <v>175.02</v>
      </c>
      <c r="K3" s="5" t="s">
        <v>41</v>
      </c>
      <c r="L3" s="5" t="s">
        <v>42</v>
      </c>
      <c r="M3" s="7">
        <v>56914</v>
      </c>
      <c r="N3" s="5" t="s">
        <v>43</v>
      </c>
      <c r="O3" s="5">
        <v>15.27</v>
      </c>
    </row>
    <row r="4" spans="1:15" x14ac:dyDescent="0.25">
      <c r="A4" s="5" t="s">
        <v>19</v>
      </c>
      <c r="B4" s="5" t="s">
        <v>40</v>
      </c>
      <c r="C4" s="6">
        <v>43073</v>
      </c>
      <c r="D4" s="5">
        <v>171.5</v>
      </c>
      <c r="E4" s="5">
        <v>171.9</v>
      </c>
      <c r="F4" s="5">
        <v>174.35</v>
      </c>
      <c r="G4" s="5">
        <v>169.5</v>
      </c>
      <c r="H4" s="5">
        <v>174.35</v>
      </c>
      <c r="I4" s="5">
        <v>173.2</v>
      </c>
      <c r="J4" s="5">
        <v>171.89</v>
      </c>
      <c r="K4" s="5" t="s">
        <v>44</v>
      </c>
      <c r="L4" s="5" t="s">
        <v>45</v>
      </c>
      <c r="M4" s="7">
        <v>51153</v>
      </c>
      <c r="N4" s="5" t="s">
        <v>46</v>
      </c>
      <c r="O4" s="5">
        <v>12.3</v>
      </c>
    </row>
    <row r="5" spans="1:15" x14ac:dyDescent="0.25">
      <c r="A5" s="5" t="s">
        <v>19</v>
      </c>
      <c r="B5" s="5" t="s">
        <v>40</v>
      </c>
      <c r="C5" s="6">
        <v>43074</v>
      </c>
      <c r="D5" s="5">
        <v>173.2</v>
      </c>
      <c r="E5" s="5">
        <v>172.4</v>
      </c>
      <c r="F5" s="5">
        <v>177.8</v>
      </c>
      <c r="G5" s="5">
        <v>170.65</v>
      </c>
      <c r="H5" s="5">
        <v>176.15</v>
      </c>
      <c r="I5" s="5">
        <v>175.95</v>
      </c>
      <c r="J5" s="5">
        <v>174.25</v>
      </c>
      <c r="K5" s="5" t="s">
        <v>47</v>
      </c>
      <c r="L5" s="5" t="s">
        <v>48</v>
      </c>
      <c r="M5" s="7">
        <v>72040</v>
      </c>
      <c r="N5" s="5" t="s">
        <v>49</v>
      </c>
      <c r="O5" s="5">
        <v>14.9</v>
      </c>
    </row>
    <row r="6" spans="1:15" x14ac:dyDescent="0.25">
      <c r="A6" s="5" t="s">
        <v>19</v>
      </c>
      <c r="B6" s="5" t="s">
        <v>40</v>
      </c>
      <c r="C6" s="6">
        <v>43075</v>
      </c>
      <c r="D6" s="5">
        <v>175.95</v>
      </c>
      <c r="E6" s="5">
        <v>175.4</v>
      </c>
      <c r="F6" s="5">
        <v>175.8</v>
      </c>
      <c r="G6" s="5">
        <v>170.95</v>
      </c>
      <c r="H6" s="5">
        <v>171.4</v>
      </c>
      <c r="I6" s="5">
        <v>172.1</v>
      </c>
      <c r="J6" s="5">
        <v>173.76</v>
      </c>
      <c r="K6" s="5" t="s">
        <v>50</v>
      </c>
      <c r="L6" s="5" t="s">
        <v>51</v>
      </c>
      <c r="M6" s="7">
        <v>62519</v>
      </c>
      <c r="N6" s="5" t="s">
        <v>52</v>
      </c>
      <c r="O6" s="5">
        <v>14.94</v>
      </c>
    </row>
    <row r="7" spans="1:15" x14ac:dyDescent="0.25">
      <c r="A7" s="5" t="s">
        <v>19</v>
      </c>
      <c r="B7" s="5" t="s">
        <v>40</v>
      </c>
      <c r="C7" s="6">
        <v>43076</v>
      </c>
      <c r="D7" s="5">
        <v>172.1</v>
      </c>
      <c r="E7" s="5">
        <v>172.1</v>
      </c>
      <c r="F7" s="5">
        <v>175.8</v>
      </c>
      <c r="G7" s="5">
        <v>172.05</v>
      </c>
      <c r="H7" s="5">
        <v>173.75</v>
      </c>
      <c r="I7" s="5">
        <v>173.9</v>
      </c>
      <c r="J7" s="5">
        <v>174.13</v>
      </c>
      <c r="K7" s="5" t="s">
        <v>53</v>
      </c>
      <c r="L7" s="5" t="s">
        <v>54</v>
      </c>
      <c r="M7" s="7">
        <v>43984</v>
      </c>
      <c r="N7" s="5" t="s">
        <v>55</v>
      </c>
      <c r="O7" s="5">
        <v>16.64</v>
      </c>
    </row>
    <row r="8" spans="1:15" x14ac:dyDescent="0.25">
      <c r="A8" s="5" t="s">
        <v>19</v>
      </c>
      <c r="B8" s="5" t="s">
        <v>40</v>
      </c>
      <c r="C8" s="6">
        <v>43077</v>
      </c>
      <c r="D8" s="5">
        <v>173.9</v>
      </c>
      <c r="E8" s="5">
        <v>174.35</v>
      </c>
      <c r="F8" s="5">
        <v>175.3</v>
      </c>
      <c r="G8" s="5">
        <v>172</v>
      </c>
      <c r="H8" s="5">
        <v>172.5</v>
      </c>
      <c r="I8" s="5">
        <v>172.7</v>
      </c>
      <c r="J8" s="5">
        <v>173.28</v>
      </c>
      <c r="K8" s="5" t="s">
        <v>56</v>
      </c>
      <c r="L8" s="5" t="s">
        <v>57</v>
      </c>
      <c r="M8" s="7">
        <v>32946</v>
      </c>
      <c r="N8" s="5" t="s">
        <v>58</v>
      </c>
      <c r="O8" s="5">
        <v>12.15</v>
      </c>
    </row>
    <row r="9" spans="1:15" x14ac:dyDescent="0.25">
      <c r="A9" s="5" t="s">
        <v>19</v>
      </c>
      <c r="B9" s="5" t="s">
        <v>40</v>
      </c>
      <c r="C9" s="6">
        <v>43080</v>
      </c>
      <c r="D9" s="5">
        <v>172.7</v>
      </c>
      <c r="E9" s="5">
        <v>174.05</v>
      </c>
      <c r="F9" s="5">
        <v>175.3</v>
      </c>
      <c r="G9" s="5">
        <v>171.85</v>
      </c>
      <c r="H9" s="5">
        <v>172.45</v>
      </c>
      <c r="I9" s="5">
        <v>172.95</v>
      </c>
      <c r="J9" s="5">
        <v>173.65</v>
      </c>
      <c r="K9" s="5" t="s">
        <v>59</v>
      </c>
      <c r="L9" s="5" t="s">
        <v>60</v>
      </c>
      <c r="M9" s="7">
        <v>30049</v>
      </c>
      <c r="N9" s="5" t="s">
        <v>61</v>
      </c>
      <c r="O9" s="5">
        <v>14.62</v>
      </c>
    </row>
    <row r="10" spans="1:15" x14ac:dyDescent="0.25">
      <c r="A10" s="5" t="s">
        <v>19</v>
      </c>
      <c r="B10" s="5" t="s">
        <v>40</v>
      </c>
      <c r="C10" s="6">
        <v>43081</v>
      </c>
      <c r="D10" s="5">
        <v>172.95</v>
      </c>
      <c r="E10" s="5">
        <v>172.9</v>
      </c>
      <c r="F10" s="5">
        <v>176.25</v>
      </c>
      <c r="G10" s="5">
        <v>170.3</v>
      </c>
      <c r="H10" s="5">
        <v>173.25</v>
      </c>
      <c r="I10" s="5">
        <v>173.7</v>
      </c>
      <c r="J10" s="5">
        <v>173.88</v>
      </c>
      <c r="K10" s="5" t="s">
        <v>62</v>
      </c>
      <c r="L10" s="5" t="s">
        <v>63</v>
      </c>
      <c r="M10" s="7">
        <v>54422</v>
      </c>
      <c r="N10" s="5" t="s">
        <v>64</v>
      </c>
      <c r="O10" s="5">
        <v>19.03</v>
      </c>
    </row>
    <row r="11" spans="1:15" x14ac:dyDescent="0.25">
      <c r="A11" s="5" t="s">
        <v>19</v>
      </c>
      <c r="B11" s="5" t="s">
        <v>40</v>
      </c>
      <c r="C11" s="6">
        <v>43082</v>
      </c>
      <c r="D11" s="5">
        <v>173.7</v>
      </c>
      <c r="E11" s="5">
        <v>173</v>
      </c>
      <c r="F11" s="5">
        <v>173.7</v>
      </c>
      <c r="G11" s="5">
        <v>166.45</v>
      </c>
      <c r="H11" s="5">
        <v>167.55</v>
      </c>
      <c r="I11" s="5">
        <v>167.8</v>
      </c>
      <c r="J11" s="5">
        <v>170.5</v>
      </c>
      <c r="K11" s="5" t="s">
        <v>65</v>
      </c>
      <c r="L11" s="5" t="s">
        <v>66</v>
      </c>
      <c r="M11" s="7">
        <v>41534</v>
      </c>
      <c r="N11" s="5" t="s">
        <v>67</v>
      </c>
      <c r="O11" s="5">
        <v>11.74</v>
      </c>
    </row>
    <row r="12" spans="1:15" x14ac:dyDescent="0.25">
      <c r="A12" s="5" t="s">
        <v>19</v>
      </c>
      <c r="B12" s="5" t="s">
        <v>40</v>
      </c>
      <c r="C12" s="6">
        <v>43083</v>
      </c>
      <c r="D12" s="5">
        <v>167.8</v>
      </c>
      <c r="E12" s="5">
        <v>169</v>
      </c>
      <c r="F12" s="5">
        <v>170.65</v>
      </c>
      <c r="G12" s="5">
        <v>166.15</v>
      </c>
      <c r="H12" s="5">
        <v>169.4</v>
      </c>
      <c r="I12" s="5">
        <v>169.6</v>
      </c>
      <c r="J12" s="5">
        <v>168.43</v>
      </c>
      <c r="K12" s="5" t="s">
        <v>68</v>
      </c>
      <c r="L12" s="5" t="s">
        <v>69</v>
      </c>
      <c r="M12" s="7">
        <v>49678</v>
      </c>
      <c r="N12" s="5" t="s">
        <v>70</v>
      </c>
      <c r="O12" s="5">
        <v>9.8800000000000008</v>
      </c>
    </row>
    <row r="13" spans="1:15" x14ac:dyDescent="0.25">
      <c r="A13" s="5" t="s">
        <v>19</v>
      </c>
      <c r="B13" s="5" t="s">
        <v>40</v>
      </c>
      <c r="C13" s="6">
        <v>43084</v>
      </c>
      <c r="D13" s="5">
        <v>169.6</v>
      </c>
      <c r="E13" s="5">
        <v>172.1</v>
      </c>
      <c r="F13" s="5">
        <v>173.95</v>
      </c>
      <c r="G13" s="5">
        <v>170.75</v>
      </c>
      <c r="H13" s="5">
        <v>171.9</v>
      </c>
      <c r="I13" s="5">
        <v>171.6</v>
      </c>
      <c r="J13" s="5">
        <v>172.06</v>
      </c>
      <c r="K13" s="5" t="s">
        <v>71</v>
      </c>
      <c r="L13" s="5" t="s">
        <v>72</v>
      </c>
      <c r="M13" s="7">
        <v>40774</v>
      </c>
      <c r="N13" s="5" t="s">
        <v>73</v>
      </c>
      <c r="O13" s="5">
        <v>17.16</v>
      </c>
    </row>
    <row r="14" spans="1:15" x14ac:dyDescent="0.25">
      <c r="A14" s="5" t="s">
        <v>19</v>
      </c>
      <c r="B14" s="5" t="s">
        <v>40</v>
      </c>
      <c r="C14" s="6">
        <v>43087</v>
      </c>
      <c r="D14" s="5">
        <v>171.6</v>
      </c>
      <c r="E14" s="5">
        <v>168</v>
      </c>
      <c r="F14" s="5">
        <v>180.6</v>
      </c>
      <c r="G14" s="5">
        <v>161.85</v>
      </c>
      <c r="H14" s="5">
        <v>179.9</v>
      </c>
      <c r="I14" s="5">
        <v>178.75</v>
      </c>
      <c r="J14" s="5">
        <v>175.67</v>
      </c>
      <c r="K14" s="5" t="s">
        <v>74</v>
      </c>
      <c r="L14" s="5" t="s">
        <v>75</v>
      </c>
      <c r="M14" s="5" t="s">
        <v>76</v>
      </c>
      <c r="N14" s="5" t="s">
        <v>77</v>
      </c>
      <c r="O14" s="5">
        <v>12.17</v>
      </c>
    </row>
    <row r="15" spans="1:15" x14ac:dyDescent="0.25">
      <c r="A15" s="5" t="s">
        <v>19</v>
      </c>
      <c r="B15" s="5" t="s">
        <v>40</v>
      </c>
      <c r="C15" s="6">
        <v>43088</v>
      </c>
      <c r="D15" s="5">
        <v>178.75</v>
      </c>
      <c r="E15" s="5">
        <v>180.85</v>
      </c>
      <c r="F15" s="5">
        <v>181</v>
      </c>
      <c r="G15" s="5">
        <v>176.35</v>
      </c>
      <c r="H15" s="5">
        <v>178.65</v>
      </c>
      <c r="I15" s="5">
        <v>178.75</v>
      </c>
      <c r="J15" s="5">
        <v>178.87</v>
      </c>
      <c r="K15" s="5" t="s">
        <v>78</v>
      </c>
      <c r="L15" s="5" t="s">
        <v>79</v>
      </c>
      <c r="M15" s="7">
        <v>60439</v>
      </c>
      <c r="N15" s="5" t="s">
        <v>80</v>
      </c>
      <c r="O15" s="5">
        <v>16.64</v>
      </c>
    </row>
    <row r="16" spans="1:15" x14ac:dyDescent="0.25">
      <c r="A16" s="5" t="s">
        <v>19</v>
      </c>
      <c r="B16" s="5" t="s">
        <v>40</v>
      </c>
      <c r="C16" s="6">
        <v>43089</v>
      </c>
      <c r="D16" s="5">
        <v>178.75</v>
      </c>
      <c r="E16" s="5">
        <v>171.9</v>
      </c>
      <c r="F16" s="5">
        <v>172.8</v>
      </c>
      <c r="G16" s="5">
        <v>169.4</v>
      </c>
      <c r="H16" s="5">
        <v>170.55</v>
      </c>
      <c r="I16" s="5">
        <v>170.5</v>
      </c>
      <c r="J16" s="5">
        <v>170.92</v>
      </c>
      <c r="K16" s="7">
        <v>63640511</v>
      </c>
      <c r="L16" s="8">
        <v>10877210731.85</v>
      </c>
      <c r="M16" s="5" t="s">
        <v>81</v>
      </c>
      <c r="N16" s="5" t="s">
        <v>82</v>
      </c>
      <c r="O16" s="5">
        <v>52.42</v>
      </c>
    </row>
    <row r="17" spans="1:15" x14ac:dyDescent="0.25">
      <c r="A17" s="5" t="s">
        <v>19</v>
      </c>
      <c r="B17" s="5" t="s">
        <v>40</v>
      </c>
      <c r="C17" s="6">
        <v>43090</v>
      </c>
      <c r="D17" s="5">
        <v>170.5</v>
      </c>
      <c r="E17" s="5">
        <v>171</v>
      </c>
      <c r="F17" s="5">
        <v>174.9</v>
      </c>
      <c r="G17" s="5">
        <v>170.5</v>
      </c>
      <c r="H17" s="5">
        <v>173.15</v>
      </c>
      <c r="I17" s="5">
        <v>173.5</v>
      </c>
      <c r="J17" s="5">
        <v>172.95</v>
      </c>
      <c r="K17" s="5" t="s">
        <v>83</v>
      </c>
      <c r="L17" s="5" t="s">
        <v>84</v>
      </c>
      <c r="M17" s="7">
        <v>74660</v>
      </c>
      <c r="N17" s="5" t="s">
        <v>85</v>
      </c>
      <c r="O17" s="5">
        <v>33.71</v>
      </c>
    </row>
    <row r="18" spans="1:15" x14ac:dyDescent="0.25">
      <c r="A18" s="5" t="s">
        <v>19</v>
      </c>
      <c r="B18" s="5" t="s">
        <v>40</v>
      </c>
      <c r="C18" s="6">
        <v>43091</v>
      </c>
      <c r="D18" s="5">
        <v>173.5</v>
      </c>
      <c r="E18" s="5">
        <v>173.9</v>
      </c>
      <c r="F18" s="5">
        <v>177.15</v>
      </c>
      <c r="G18" s="5">
        <v>172.15</v>
      </c>
      <c r="H18" s="5">
        <v>175.7</v>
      </c>
      <c r="I18" s="5">
        <v>175.95</v>
      </c>
      <c r="J18" s="5">
        <v>175.19</v>
      </c>
      <c r="K18" s="5" t="s">
        <v>86</v>
      </c>
      <c r="L18" s="5" t="s">
        <v>87</v>
      </c>
      <c r="M18" s="7">
        <v>70337</v>
      </c>
      <c r="N18" s="5" t="s">
        <v>88</v>
      </c>
      <c r="O18" s="5">
        <v>26.56</v>
      </c>
    </row>
    <row r="19" spans="1:15" x14ac:dyDescent="0.25">
      <c r="A19" s="5" t="s">
        <v>19</v>
      </c>
      <c r="B19" s="5" t="s">
        <v>40</v>
      </c>
      <c r="C19" s="6">
        <v>43095</v>
      </c>
      <c r="D19" s="5">
        <v>175.95</v>
      </c>
      <c r="E19" s="5">
        <v>175.9</v>
      </c>
      <c r="F19" s="5">
        <v>175.9</v>
      </c>
      <c r="G19" s="5">
        <v>172.55</v>
      </c>
      <c r="H19" s="5">
        <v>174.2</v>
      </c>
      <c r="I19" s="5">
        <v>174.3</v>
      </c>
      <c r="J19" s="5">
        <v>174.13</v>
      </c>
      <c r="K19" s="5" t="s">
        <v>89</v>
      </c>
      <c r="L19" s="5" t="s">
        <v>90</v>
      </c>
      <c r="M19" s="7">
        <v>44496</v>
      </c>
      <c r="N19" s="5" t="s">
        <v>91</v>
      </c>
      <c r="O19" s="5">
        <v>25.7</v>
      </c>
    </row>
    <row r="20" spans="1:15" x14ac:dyDescent="0.25">
      <c r="A20" s="5" t="s">
        <v>19</v>
      </c>
      <c r="B20" s="5" t="s">
        <v>40</v>
      </c>
      <c r="C20" s="6">
        <v>43096</v>
      </c>
      <c r="D20" s="5">
        <v>174.3</v>
      </c>
      <c r="E20" s="5">
        <v>174.2</v>
      </c>
      <c r="F20" s="5">
        <v>177.7</v>
      </c>
      <c r="G20" s="5">
        <v>172.7</v>
      </c>
      <c r="H20" s="5">
        <v>173</v>
      </c>
      <c r="I20" s="5">
        <v>174.1</v>
      </c>
      <c r="J20" s="5">
        <v>175.22</v>
      </c>
      <c r="K20" s="5" t="s">
        <v>92</v>
      </c>
      <c r="L20" s="5" t="s">
        <v>93</v>
      </c>
      <c r="M20" s="7">
        <v>55758</v>
      </c>
      <c r="N20" s="5" t="s">
        <v>94</v>
      </c>
      <c r="O20" s="5">
        <v>30.67</v>
      </c>
    </row>
    <row r="21" spans="1:15" x14ac:dyDescent="0.25">
      <c r="A21" s="5" t="s">
        <v>19</v>
      </c>
      <c r="B21" s="5" t="s">
        <v>40</v>
      </c>
      <c r="C21" s="6">
        <v>43097</v>
      </c>
      <c r="D21" s="5">
        <v>174.1</v>
      </c>
      <c r="E21" s="5">
        <v>173.25</v>
      </c>
      <c r="F21" s="5">
        <v>174.5</v>
      </c>
      <c r="G21" s="5">
        <v>170</v>
      </c>
      <c r="H21" s="5">
        <v>170.25</v>
      </c>
      <c r="I21" s="5">
        <v>170.8</v>
      </c>
      <c r="J21" s="5">
        <v>171.37</v>
      </c>
      <c r="K21" s="5" t="s">
        <v>95</v>
      </c>
      <c r="L21" s="5" t="s">
        <v>96</v>
      </c>
      <c r="M21" s="7">
        <v>53890</v>
      </c>
      <c r="N21" s="5" t="s">
        <v>97</v>
      </c>
      <c r="O21" s="5">
        <v>45.65</v>
      </c>
    </row>
    <row r="22" spans="1:15" x14ac:dyDescent="0.25">
      <c r="A22" s="5" t="s">
        <v>19</v>
      </c>
      <c r="B22" s="5" t="s">
        <v>40</v>
      </c>
      <c r="C22" s="6">
        <v>43098</v>
      </c>
      <c r="D22" s="5">
        <v>170.8</v>
      </c>
      <c r="E22" s="5">
        <v>171.8</v>
      </c>
      <c r="F22" s="5">
        <v>173.65</v>
      </c>
      <c r="G22" s="5">
        <v>170.65</v>
      </c>
      <c r="H22" s="5">
        <v>171.55</v>
      </c>
      <c r="I22" s="5">
        <v>171.4</v>
      </c>
      <c r="J22" s="5">
        <v>172</v>
      </c>
      <c r="K22" s="5" t="s">
        <v>98</v>
      </c>
      <c r="L22" s="5" t="s">
        <v>99</v>
      </c>
      <c r="M22" s="7">
        <v>46985</v>
      </c>
      <c r="N22" s="5" t="s">
        <v>100</v>
      </c>
      <c r="O22" s="5">
        <v>27.12</v>
      </c>
    </row>
    <row r="23" spans="1:15" x14ac:dyDescent="0.25">
      <c r="A23" s="5" t="s">
        <v>19</v>
      </c>
      <c r="B23" s="5" t="s">
        <v>40</v>
      </c>
      <c r="C23" s="6">
        <v>43101</v>
      </c>
      <c r="D23" s="5">
        <v>171.4</v>
      </c>
      <c r="E23" s="5">
        <v>172.95</v>
      </c>
      <c r="F23" s="5">
        <v>173.4</v>
      </c>
      <c r="G23" s="5">
        <v>168.9</v>
      </c>
      <c r="H23" s="5">
        <v>169.7</v>
      </c>
      <c r="I23" s="5">
        <v>169.75</v>
      </c>
      <c r="J23" s="5">
        <v>171.31</v>
      </c>
      <c r="K23" s="5" t="s">
        <v>101</v>
      </c>
      <c r="L23" s="5" t="s">
        <v>102</v>
      </c>
      <c r="M23" s="7">
        <v>35893</v>
      </c>
      <c r="N23" s="5" t="s">
        <v>103</v>
      </c>
      <c r="O23" s="5">
        <v>18.09</v>
      </c>
    </row>
    <row r="24" spans="1:15" x14ac:dyDescent="0.25">
      <c r="A24" s="5" t="s">
        <v>19</v>
      </c>
      <c r="B24" s="5" t="s">
        <v>40</v>
      </c>
      <c r="C24" s="6">
        <v>43102</v>
      </c>
      <c r="D24" s="5">
        <v>169.75</v>
      </c>
      <c r="E24" s="5">
        <v>170.5</v>
      </c>
      <c r="F24" s="5">
        <v>170.9</v>
      </c>
      <c r="G24" s="5">
        <v>165.4</v>
      </c>
      <c r="H24" s="5">
        <v>166.15</v>
      </c>
      <c r="I24" s="5">
        <v>166.4</v>
      </c>
      <c r="J24" s="5">
        <v>167.26</v>
      </c>
      <c r="K24" s="5" t="s">
        <v>104</v>
      </c>
      <c r="L24" s="5" t="s">
        <v>105</v>
      </c>
      <c r="M24" s="7">
        <v>54266</v>
      </c>
      <c r="N24" s="5" t="s">
        <v>106</v>
      </c>
      <c r="O24" s="5">
        <v>25.98</v>
      </c>
    </row>
    <row r="25" spans="1:15" x14ac:dyDescent="0.25">
      <c r="A25" s="5" t="s">
        <v>19</v>
      </c>
      <c r="B25" s="5" t="s">
        <v>40</v>
      </c>
      <c r="C25" s="6">
        <v>43103</v>
      </c>
      <c r="D25" s="5">
        <v>166.4</v>
      </c>
      <c r="E25" s="5">
        <v>168</v>
      </c>
      <c r="F25" s="5">
        <v>169.3</v>
      </c>
      <c r="G25" s="5">
        <v>166.2</v>
      </c>
      <c r="H25" s="5">
        <v>166.5</v>
      </c>
      <c r="I25" s="5">
        <v>166.6</v>
      </c>
      <c r="J25" s="5">
        <v>167.66</v>
      </c>
      <c r="K25" s="5" t="s">
        <v>107</v>
      </c>
      <c r="L25" s="5" t="s">
        <v>108</v>
      </c>
      <c r="M25" s="7">
        <v>36317</v>
      </c>
      <c r="N25" s="5" t="s">
        <v>109</v>
      </c>
      <c r="O25" s="5">
        <v>16.559999999999999</v>
      </c>
    </row>
    <row r="26" spans="1:15" x14ac:dyDescent="0.25">
      <c r="A26" s="5" t="s">
        <v>19</v>
      </c>
      <c r="B26" s="5" t="s">
        <v>40</v>
      </c>
      <c r="C26" s="6">
        <v>43104</v>
      </c>
      <c r="D26" s="5">
        <v>166.6</v>
      </c>
      <c r="E26" s="5">
        <v>167.35</v>
      </c>
      <c r="F26" s="5">
        <v>179.7</v>
      </c>
      <c r="G26" s="5">
        <v>165.4</v>
      </c>
      <c r="H26" s="5">
        <v>178</v>
      </c>
      <c r="I26" s="5">
        <v>176.45</v>
      </c>
      <c r="J26" s="5">
        <v>172.88</v>
      </c>
      <c r="K26" s="5" t="s">
        <v>110</v>
      </c>
      <c r="L26" s="5" t="s">
        <v>111</v>
      </c>
      <c r="M26" s="5" t="s">
        <v>112</v>
      </c>
      <c r="N26" s="5" t="s">
        <v>113</v>
      </c>
      <c r="O26" s="5">
        <v>28.81</v>
      </c>
    </row>
    <row r="27" spans="1:15" x14ac:dyDescent="0.25">
      <c r="A27" s="5" t="s">
        <v>19</v>
      </c>
      <c r="B27" s="5" t="s">
        <v>40</v>
      </c>
      <c r="C27" s="6">
        <v>43105</v>
      </c>
      <c r="D27" s="5">
        <v>176.45</v>
      </c>
      <c r="E27" s="5">
        <v>180.4</v>
      </c>
      <c r="F27" s="5">
        <v>180.5</v>
      </c>
      <c r="G27" s="5">
        <v>175.4</v>
      </c>
      <c r="H27" s="5">
        <v>176.05</v>
      </c>
      <c r="I27" s="5">
        <v>176</v>
      </c>
      <c r="J27" s="5">
        <v>177.47</v>
      </c>
      <c r="K27" s="5" t="s">
        <v>114</v>
      </c>
      <c r="L27" s="5" t="s">
        <v>115</v>
      </c>
      <c r="M27" s="7">
        <v>64260</v>
      </c>
      <c r="N27" s="5" t="s">
        <v>116</v>
      </c>
      <c r="O27" s="5">
        <v>18.62</v>
      </c>
    </row>
    <row r="28" spans="1:15" x14ac:dyDescent="0.25">
      <c r="A28" s="5" t="s">
        <v>19</v>
      </c>
      <c r="B28" s="5" t="s">
        <v>40</v>
      </c>
      <c r="C28" s="6">
        <v>43108</v>
      </c>
      <c r="D28" s="5">
        <v>176</v>
      </c>
      <c r="E28" s="5">
        <v>177.05</v>
      </c>
      <c r="F28" s="5">
        <v>178.15</v>
      </c>
      <c r="G28" s="5">
        <v>175.1</v>
      </c>
      <c r="H28" s="5">
        <v>175.65</v>
      </c>
      <c r="I28" s="5">
        <v>175.7</v>
      </c>
      <c r="J28" s="5">
        <v>176.41</v>
      </c>
      <c r="K28" s="5" t="s">
        <v>117</v>
      </c>
      <c r="L28" s="5" t="s">
        <v>118</v>
      </c>
      <c r="M28" s="7">
        <v>37673</v>
      </c>
      <c r="N28" s="5" t="s">
        <v>119</v>
      </c>
      <c r="O28" s="5">
        <v>28.47</v>
      </c>
    </row>
    <row r="29" spans="1:15" x14ac:dyDescent="0.25">
      <c r="A29" s="5" t="s">
        <v>19</v>
      </c>
      <c r="B29" s="5" t="s">
        <v>40</v>
      </c>
      <c r="C29" s="6">
        <v>43109</v>
      </c>
      <c r="D29" s="5">
        <v>175.7</v>
      </c>
      <c r="E29" s="5">
        <v>175.3</v>
      </c>
      <c r="F29" s="5">
        <v>177.9</v>
      </c>
      <c r="G29" s="5">
        <v>174.05</v>
      </c>
      <c r="H29" s="5">
        <v>174.55</v>
      </c>
      <c r="I29" s="5">
        <v>174.65</v>
      </c>
      <c r="J29" s="5">
        <v>176.09</v>
      </c>
      <c r="K29" s="5" t="s">
        <v>120</v>
      </c>
      <c r="L29" s="5" t="s">
        <v>121</v>
      </c>
      <c r="M29" s="7">
        <v>42093</v>
      </c>
      <c r="N29" s="5" t="s">
        <v>122</v>
      </c>
      <c r="O29" s="5">
        <v>17.21</v>
      </c>
    </row>
    <row r="30" spans="1:15" x14ac:dyDescent="0.25">
      <c r="A30" s="5" t="s">
        <v>19</v>
      </c>
      <c r="B30" s="5" t="s">
        <v>40</v>
      </c>
      <c r="C30" s="6">
        <v>43110</v>
      </c>
      <c r="D30" s="5">
        <v>174.65</v>
      </c>
      <c r="E30" s="5">
        <v>174.45</v>
      </c>
      <c r="F30" s="5">
        <v>174.9</v>
      </c>
      <c r="G30" s="5">
        <v>170</v>
      </c>
      <c r="H30" s="5">
        <v>170.1</v>
      </c>
      <c r="I30" s="5">
        <v>170.65</v>
      </c>
      <c r="J30" s="5">
        <v>171.9</v>
      </c>
      <c r="K30" s="5" t="s">
        <v>123</v>
      </c>
      <c r="L30" s="5" t="s">
        <v>124</v>
      </c>
      <c r="M30" s="7">
        <v>44835</v>
      </c>
      <c r="N30" s="5" t="s">
        <v>125</v>
      </c>
      <c r="O30" s="5">
        <v>24.82</v>
      </c>
    </row>
    <row r="31" spans="1:15" x14ac:dyDescent="0.25">
      <c r="A31" s="5" t="s">
        <v>19</v>
      </c>
      <c r="B31" s="5" t="s">
        <v>40</v>
      </c>
      <c r="C31" s="6">
        <v>43111</v>
      </c>
      <c r="D31" s="5">
        <v>170.65</v>
      </c>
      <c r="E31" s="5">
        <v>170.3</v>
      </c>
      <c r="F31" s="5">
        <v>173.6</v>
      </c>
      <c r="G31" s="5">
        <v>169.55</v>
      </c>
      <c r="H31" s="5">
        <v>173.3</v>
      </c>
      <c r="I31" s="5">
        <v>172.75</v>
      </c>
      <c r="J31" s="5">
        <v>171.84</v>
      </c>
      <c r="K31" s="5" t="s">
        <v>126</v>
      </c>
      <c r="L31" s="5" t="s">
        <v>127</v>
      </c>
      <c r="M31" s="7">
        <v>35136</v>
      </c>
      <c r="N31" s="5" t="s">
        <v>128</v>
      </c>
      <c r="O31" s="5">
        <v>32.869999999999997</v>
      </c>
    </row>
    <row r="32" spans="1:15" x14ac:dyDescent="0.25">
      <c r="A32" s="5" t="s">
        <v>19</v>
      </c>
      <c r="B32" s="5" t="s">
        <v>40</v>
      </c>
      <c r="C32" s="6">
        <v>43112</v>
      </c>
      <c r="D32" s="5">
        <v>172.75</v>
      </c>
      <c r="E32" s="5">
        <v>173.5</v>
      </c>
      <c r="F32" s="5">
        <v>174.9</v>
      </c>
      <c r="G32" s="5">
        <v>171.45</v>
      </c>
      <c r="H32" s="5">
        <v>174.5</v>
      </c>
      <c r="I32" s="5">
        <v>174.2</v>
      </c>
      <c r="J32" s="5">
        <v>173.3</v>
      </c>
      <c r="K32" s="5" t="s">
        <v>129</v>
      </c>
      <c r="L32" s="5" t="s">
        <v>130</v>
      </c>
      <c r="M32" s="7">
        <v>48951</v>
      </c>
      <c r="N32" s="5" t="s">
        <v>131</v>
      </c>
      <c r="O32" s="5">
        <v>28.35</v>
      </c>
    </row>
    <row r="33" spans="1:15" x14ac:dyDescent="0.25">
      <c r="A33" s="5" t="s">
        <v>19</v>
      </c>
      <c r="B33" s="5" t="s">
        <v>40</v>
      </c>
      <c r="C33" s="6">
        <v>43115</v>
      </c>
      <c r="D33" s="5">
        <v>174.2</v>
      </c>
      <c r="E33" s="5">
        <v>174.95</v>
      </c>
      <c r="F33" s="5">
        <v>175.85</v>
      </c>
      <c r="G33" s="5">
        <v>171.85</v>
      </c>
      <c r="H33" s="5">
        <v>172.05</v>
      </c>
      <c r="I33" s="5">
        <v>172.15</v>
      </c>
      <c r="J33" s="5">
        <v>173.69</v>
      </c>
      <c r="K33" s="5" t="s">
        <v>132</v>
      </c>
      <c r="L33" s="5" t="s">
        <v>133</v>
      </c>
      <c r="M33" s="7">
        <v>31984</v>
      </c>
      <c r="N33" s="5" t="s">
        <v>134</v>
      </c>
      <c r="O33" s="5">
        <v>19.39</v>
      </c>
    </row>
    <row r="34" spans="1:15" x14ac:dyDescent="0.25">
      <c r="A34" s="5" t="s">
        <v>19</v>
      </c>
      <c r="B34" s="5" t="s">
        <v>40</v>
      </c>
      <c r="C34" s="6">
        <v>43116</v>
      </c>
      <c r="D34" s="5">
        <v>172.15</v>
      </c>
      <c r="E34" s="5">
        <v>172.25</v>
      </c>
      <c r="F34" s="5">
        <v>172.95</v>
      </c>
      <c r="G34" s="5">
        <v>165.1</v>
      </c>
      <c r="H34" s="5">
        <v>165.7</v>
      </c>
      <c r="I34" s="5">
        <v>165.55</v>
      </c>
      <c r="J34" s="5">
        <v>168.39</v>
      </c>
      <c r="K34" s="5" t="s">
        <v>135</v>
      </c>
      <c r="L34" s="5" t="s">
        <v>136</v>
      </c>
      <c r="M34" s="7">
        <v>52318</v>
      </c>
      <c r="N34" s="5" t="s">
        <v>137</v>
      </c>
      <c r="O34" s="5">
        <v>36.979999999999997</v>
      </c>
    </row>
    <row r="35" spans="1:15" x14ac:dyDescent="0.25">
      <c r="A35" s="5" t="s">
        <v>19</v>
      </c>
      <c r="B35" s="5" t="s">
        <v>40</v>
      </c>
      <c r="C35" s="6">
        <v>43117</v>
      </c>
      <c r="D35" s="5">
        <v>165.55</v>
      </c>
      <c r="E35" s="5">
        <v>165.5</v>
      </c>
      <c r="F35" s="5">
        <v>177</v>
      </c>
      <c r="G35" s="5">
        <v>162.65</v>
      </c>
      <c r="H35" s="5">
        <v>176.5</v>
      </c>
      <c r="I35" s="5">
        <v>175.55</v>
      </c>
      <c r="J35" s="5">
        <v>170.24</v>
      </c>
      <c r="K35" s="5" t="s">
        <v>138</v>
      </c>
      <c r="L35" s="5" t="s">
        <v>139</v>
      </c>
      <c r="M35" s="5" t="s">
        <v>140</v>
      </c>
      <c r="N35" s="5" t="s">
        <v>141</v>
      </c>
      <c r="O35" s="5">
        <v>25.47</v>
      </c>
    </row>
    <row r="36" spans="1:15" x14ac:dyDescent="0.25">
      <c r="A36" s="5" t="s">
        <v>19</v>
      </c>
      <c r="B36" s="5" t="s">
        <v>40</v>
      </c>
      <c r="C36" s="6">
        <v>43118</v>
      </c>
      <c r="D36" s="5">
        <v>175.55</v>
      </c>
      <c r="E36" s="5">
        <v>180.7</v>
      </c>
      <c r="F36" s="5">
        <v>182.75</v>
      </c>
      <c r="G36" s="5">
        <v>168.65</v>
      </c>
      <c r="H36" s="5">
        <v>170.35</v>
      </c>
      <c r="I36" s="5">
        <v>170.5</v>
      </c>
      <c r="J36" s="5">
        <v>176.38</v>
      </c>
      <c r="K36" s="5" t="s">
        <v>142</v>
      </c>
      <c r="L36" s="5" t="s">
        <v>143</v>
      </c>
      <c r="M36" s="5" t="s">
        <v>144</v>
      </c>
      <c r="N36" s="5" t="s">
        <v>145</v>
      </c>
      <c r="O36" s="5">
        <v>28.68</v>
      </c>
    </row>
    <row r="37" spans="1:15" x14ac:dyDescent="0.25">
      <c r="A37" s="5" t="s">
        <v>19</v>
      </c>
      <c r="B37" s="5" t="s">
        <v>40</v>
      </c>
      <c r="C37" s="6">
        <v>43119</v>
      </c>
      <c r="D37" s="5">
        <v>170.5</v>
      </c>
      <c r="E37" s="5">
        <v>170.8</v>
      </c>
      <c r="F37" s="5">
        <v>178</v>
      </c>
      <c r="G37" s="5">
        <v>169.35</v>
      </c>
      <c r="H37" s="5">
        <v>176.9</v>
      </c>
      <c r="I37" s="5">
        <v>176.4</v>
      </c>
      <c r="J37" s="5">
        <v>174.6</v>
      </c>
      <c r="K37" s="5" t="s">
        <v>146</v>
      </c>
      <c r="L37" s="5" t="s">
        <v>147</v>
      </c>
      <c r="M37" s="7">
        <v>82002</v>
      </c>
      <c r="N37" s="5" t="s">
        <v>148</v>
      </c>
      <c r="O37" s="5">
        <v>13.16</v>
      </c>
    </row>
    <row r="38" spans="1:15" x14ac:dyDescent="0.25">
      <c r="A38" s="5" t="s">
        <v>19</v>
      </c>
      <c r="B38" s="5" t="s">
        <v>40</v>
      </c>
      <c r="C38" s="6">
        <v>43122</v>
      </c>
      <c r="D38" s="5">
        <v>176.4</v>
      </c>
      <c r="E38" s="5">
        <v>176.1</v>
      </c>
      <c r="F38" s="5">
        <v>177.3</v>
      </c>
      <c r="G38" s="5">
        <v>172.2</v>
      </c>
      <c r="H38" s="5">
        <v>176.2</v>
      </c>
      <c r="I38" s="5">
        <v>176</v>
      </c>
      <c r="J38" s="5">
        <v>174.99</v>
      </c>
      <c r="K38" s="5" t="s">
        <v>149</v>
      </c>
      <c r="L38" s="5" t="s">
        <v>150</v>
      </c>
      <c r="M38" s="7">
        <v>53117</v>
      </c>
      <c r="N38" s="5" t="s">
        <v>151</v>
      </c>
      <c r="O38" s="5">
        <v>13.18</v>
      </c>
    </row>
    <row r="39" spans="1:15" x14ac:dyDescent="0.25">
      <c r="A39" s="5" t="s">
        <v>19</v>
      </c>
      <c r="B39" s="5" t="s">
        <v>40</v>
      </c>
      <c r="C39" s="6">
        <v>43123</v>
      </c>
      <c r="D39" s="5">
        <v>176</v>
      </c>
      <c r="E39" s="5">
        <v>176.05</v>
      </c>
      <c r="F39" s="5">
        <v>187.8</v>
      </c>
      <c r="G39" s="5">
        <v>175.25</v>
      </c>
      <c r="H39" s="5">
        <v>186</v>
      </c>
      <c r="I39" s="5">
        <v>185.8</v>
      </c>
      <c r="J39" s="5">
        <v>182.22</v>
      </c>
      <c r="K39" s="5" t="s">
        <v>152</v>
      </c>
      <c r="L39" s="5" t="s">
        <v>153</v>
      </c>
      <c r="M39" s="5" t="s">
        <v>154</v>
      </c>
      <c r="N39" s="5" t="s">
        <v>155</v>
      </c>
      <c r="O39" s="5">
        <v>24.99</v>
      </c>
    </row>
    <row r="40" spans="1:15" x14ac:dyDescent="0.25">
      <c r="A40" s="5" t="s">
        <v>19</v>
      </c>
      <c r="B40" s="5" t="s">
        <v>40</v>
      </c>
      <c r="C40" s="6">
        <v>43124</v>
      </c>
      <c r="D40" s="5">
        <v>185.8</v>
      </c>
      <c r="E40" s="5">
        <v>185.25</v>
      </c>
      <c r="F40" s="5">
        <v>196.35</v>
      </c>
      <c r="G40" s="5">
        <v>182.1</v>
      </c>
      <c r="H40" s="5">
        <v>195.45</v>
      </c>
      <c r="I40" s="5">
        <v>194.65</v>
      </c>
      <c r="J40" s="5">
        <v>189.78</v>
      </c>
      <c r="K40" s="5" t="s">
        <v>156</v>
      </c>
      <c r="L40" s="5" t="s">
        <v>157</v>
      </c>
      <c r="M40" s="5" t="s">
        <v>158</v>
      </c>
      <c r="N40" s="5" t="s">
        <v>159</v>
      </c>
      <c r="O40" s="5">
        <v>15.44</v>
      </c>
    </row>
    <row r="41" spans="1:15" x14ac:dyDescent="0.25">
      <c r="A41" s="5" t="s">
        <v>19</v>
      </c>
      <c r="B41" s="5" t="s">
        <v>40</v>
      </c>
      <c r="C41" s="6">
        <v>43125</v>
      </c>
      <c r="D41" s="5">
        <v>194.65</v>
      </c>
      <c r="E41" s="5">
        <v>197</v>
      </c>
      <c r="F41" s="5">
        <v>197</v>
      </c>
      <c r="G41" s="5">
        <v>180</v>
      </c>
      <c r="H41" s="5">
        <v>181.4</v>
      </c>
      <c r="I41" s="5">
        <v>180.9</v>
      </c>
      <c r="J41" s="5">
        <v>184.93</v>
      </c>
      <c r="K41" s="5" t="s">
        <v>160</v>
      </c>
      <c r="L41" s="5" t="s">
        <v>161</v>
      </c>
      <c r="M41" s="5" t="s">
        <v>162</v>
      </c>
      <c r="N41" s="5" t="s">
        <v>163</v>
      </c>
      <c r="O41" s="5">
        <v>22.51</v>
      </c>
    </row>
    <row r="42" spans="1:15" x14ac:dyDescent="0.25">
      <c r="A42" s="5" t="s">
        <v>19</v>
      </c>
      <c r="B42" s="5" t="s">
        <v>40</v>
      </c>
      <c r="C42" s="6">
        <v>43129</v>
      </c>
      <c r="D42" s="5">
        <v>180.9</v>
      </c>
      <c r="E42" s="5">
        <v>181.7</v>
      </c>
      <c r="F42" s="5">
        <v>182.35</v>
      </c>
      <c r="G42" s="5">
        <v>172.6</v>
      </c>
      <c r="H42" s="5">
        <v>173</v>
      </c>
      <c r="I42" s="5">
        <v>173.95</v>
      </c>
      <c r="J42" s="5">
        <v>176.95</v>
      </c>
      <c r="K42" s="5" t="s">
        <v>164</v>
      </c>
      <c r="L42" s="5" t="s">
        <v>165</v>
      </c>
      <c r="M42" s="7">
        <v>82440</v>
      </c>
      <c r="N42" s="5" t="s">
        <v>166</v>
      </c>
      <c r="O42" s="5">
        <v>18.149999999999999</v>
      </c>
    </row>
    <row r="43" spans="1:15" x14ac:dyDescent="0.25">
      <c r="A43" s="5" t="s">
        <v>19</v>
      </c>
      <c r="B43" s="5" t="s">
        <v>40</v>
      </c>
      <c r="C43" s="6">
        <v>43130</v>
      </c>
      <c r="D43" s="5">
        <v>173.95</v>
      </c>
      <c r="E43" s="5">
        <v>173.3</v>
      </c>
      <c r="F43" s="5">
        <v>175.9</v>
      </c>
      <c r="G43" s="5">
        <v>171.4</v>
      </c>
      <c r="H43" s="5">
        <v>172.25</v>
      </c>
      <c r="I43" s="5">
        <v>172.65</v>
      </c>
      <c r="J43" s="5">
        <v>173.47</v>
      </c>
      <c r="K43" s="5" t="s">
        <v>167</v>
      </c>
      <c r="L43" s="5" t="s">
        <v>168</v>
      </c>
      <c r="M43" s="7">
        <v>78294</v>
      </c>
      <c r="N43" s="5" t="s">
        <v>169</v>
      </c>
      <c r="O43" s="5">
        <v>11.81</v>
      </c>
    </row>
    <row r="44" spans="1:15" x14ac:dyDescent="0.25">
      <c r="A44" s="5" t="s">
        <v>19</v>
      </c>
      <c r="B44" s="5" t="s">
        <v>40</v>
      </c>
      <c r="C44" s="6">
        <v>43131</v>
      </c>
      <c r="D44" s="5">
        <v>172.65</v>
      </c>
      <c r="E44" s="5">
        <v>171.5</v>
      </c>
      <c r="F44" s="5">
        <v>175.2</v>
      </c>
      <c r="G44" s="5">
        <v>168.8</v>
      </c>
      <c r="H44" s="5">
        <v>170.9</v>
      </c>
      <c r="I44" s="5">
        <v>171.35</v>
      </c>
      <c r="J44" s="5">
        <v>171.88</v>
      </c>
      <c r="K44" s="5" t="s">
        <v>170</v>
      </c>
      <c r="L44" s="5" t="s">
        <v>171</v>
      </c>
      <c r="M44" s="7">
        <v>76747</v>
      </c>
      <c r="N44" s="5" t="s">
        <v>172</v>
      </c>
      <c r="O44" s="5">
        <v>13.95</v>
      </c>
    </row>
    <row r="45" spans="1:15" x14ac:dyDescent="0.25">
      <c r="A45" s="5" t="s">
        <v>19</v>
      </c>
      <c r="B45" s="5" t="s">
        <v>40</v>
      </c>
      <c r="C45" s="6">
        <v>43132</v>
      </c>
      <c r="D45" s="5">
        <v>171.35</v>
      </c>
      <c r="E45" s="5">
        <v>172.8</v>
      </c>
      <c r="F45" s="5">
        <v>174.6</v>
      </c>
      <c r="G45" s="5">
        <v>166</v>
      </c>
      <c r="H45" s="5">
        <v>167.2</v>
      </c>
      <c r="I45" s="5">
        <v>167.55</v>
      </c>
      <c r="J45" s="5">
        <v>170.02</v>
      </c>
      <c r="K45" s="5" t="s">
        <v>173</v>
      </c>
      <c r="L45" s="5" t="s">
        <v>174</v>
      </c>
      <c r="M45" s="7">
        <v>74929</v>
      </c>
      <c r="N45" s="5" t="s">
        <v>175</v>
      </c>
      <c r="O45" s="5">
        <v>26.34</v>
      </c>
    </row>
    <row r="46" spans="1:15" x14ac:dyDescent="0.25">
      <c r="A46" s="5" t="s">
        <v>19</v>
      </c>
      <c r="B46" s="5" t="s">
        <v>40</v>
      </c>
      <c r="C46" s="6">
        <v>43133</v>
      </c>
      <c r="D46" s="5">
        <v>167.55</v>
      </c>
      <c r="E46" s="5">
        <v>165</v>
      </c>
      <c r="F46" s="5">
        <v>168.7</v>
      </c>
      <c r="G46" s="5">
        <v>160.5</v>
      </c>
      <c r="H46" s="5">
        <v>161.15</v>
      </c>
      <c r="I46" s="5">
        <v>161.85</v>
      </c>
      <c r="J46" s="5">
        <v>164.21</v>
      </c>
      <c r="K46" s="5" t="s">
        <v>176</v>
      </c>
      <c r="L46" s="5" t="s">
        <v>177</v>
      </c>
      <c r="M46" s="7">
        <v>85551</v>
      </c>
      <c r="N46" s="5" t="s">
        <v>178</v>
      </c>
      <c r="O46" s="5">
        <v>13.62</v>
      </c>
    </row>
    <row r="47" spans="1:15" x14ac:dyDescent="0.25">
      <c r="A47" s="5" t="s">
        <v>19</v>
      </c>
      <c r="B47" s="5" t="s">
        <v>40</v>
      </c>
      <c r="C47" s="6">
        <v>43136</v>
      </c>
      <c r="D47" s="5">
        <v>161.85</v>
      </c>
      <c r="E47" s="5">
        <v>158</v>
      </c>
      <c r="F47" s="5">
        <v>166.2</v>
      </c>
      <c r="G47" s="5">
        <v>156.9</v>
      </c>
      <c r="H47" s="5">
        <v>165.65</v>
      </c>
      <c r="I47" s="5">
        <v>163.69999999999999</v>
      </c>
      <c r="J47" s="5">
        <v>162.22</v>
      </c>
      <c r="K47" s="5" t="s">
        <v>179</v>
      </c>
      <c r="L47" s="5" t="s">
        <v>180</v>
      </c>
      <c r="M47" s="7">
        <v>88499</v>
      </c>
      <c r="N47" s="5" t="s">
        <v>181</v>
      </c>
      <c r="O47" s="5">
        <v>15.8</v>
      </c>
    </row>
    <row r="48" spans="1:15" x14ac:dyDescent="0.25">
      <c r="A48" s="5" t="s">
        <v>19</v>
      </c>
      <c r="B48" s="5" t="s">
        <v>40</v>
      </c>
      <c r="C48" s="6">
        <v>43137</v>
      </c>
      <c r="D48" s="5">
        <v>163.69999999999999</v>
      </c>
      <c r="E48" s="5">
        <v>151.25</v>
      </c>
      <c r="F48" s="5">
        <v>164.7</v>
      </c>
      <c r="G48" s="5">
        <v>151.25</v>
      </c>
      <c r="H48" s="5">
        <v>161.75</v>
      </c>
      <c r="I48" s="5">
        <v>161.05000000000001</v>
      </c>
      <c r="J48" s="5">
        <v>158.28</v>
      </c>
      <c r="K48" s="5" t="s">
        <v>182</v>
      </c>
      <c r="L48" s="5" t="s">
        <v>183</v>
      </c>
      <c r="M48" s="5" t="s">
        <v>184</v>
      </c>
      <c r="N48" s="5" t="s">
        <v>185</v>
      </c>
      <c r="O48" s="5">
        <v>16.12</v>
      </c>
    </row>
    <row r="49" spans="1:15" x14ac:dyDescent="0.25">
      <c r="A49" s="5" t="s">
        <v>19</v>
      </c>
      <c r="B49" s="5" t="s">
        <v>40</v>
      </c>
      <c r="C49" s="6">
        <v>43138</v>
      </c>
      <c r="D49" s="5">
        <v>161.05000000000001</v>
      </c>
      <c r="E49" s="5">
        <v>163.95</v>
      </c>
      <c r="F49" s="5">
        <v>164.9</v>
      </c>
      <c r="G49" s="5">
        <v>155.6</v>
      </c>
      <c r="H49" s="5">
        <v>156</v>
      </c>
      <c r="I49" s="5">
        <v>156.55000000000001</v>
      </c>
      <c r="J49" s="5">
        <v>158.77000000000001</v>
      </c>
      <c r="K49" s="5" t="s">
        <v>186</v>
      </c>
      <c r="L49" s="5" t="s">
        <v>187</v>
      </c>
      <c r="M49" s="5" t="s">
        <v>188</v>
      </c>
      <c r="N49" s="5" t="s">
        <v>189</v>
      </c>
      <c r="O49" s="5">
        <v>22.47</v>
      </c>
    </row>
    <row r="50" spans="1:15" x14ac:dyDescent="0.25">
      <c r="A50" s="5" t="s">
        <v>19</v>
      </c>
      <c r="B50" s="5" t="s">
        <v>40</v>
      </c>
      <c r="C50" s="6">
        <v>43139</v>
      </c>
      <c r="D50" s="5">
        <v>156.55000000000001</v>
      </c>
      <c r="E50" s="5">
        <v>157</v>
      </c>
      <c r="F50" s="5">
        <v>161.5</v>
      </c>
      <c r="G50" s="5">
        <v>156.6</v>
      </c>
      <c r="H50" s="5">
        <v>159.30000000000001</v>
      </c>
      <c r="I50" s="5">
        <v>159.35</v>
      </c>
      <c r="J50" s="5">
        <v>159.19999999999999</v>
      </c>
      <c r="K50" s="5" t="s">
        <v>190</v>
      </c>
      <c r="L50" s="5" t="s">
        <v>191</v>
      </c>
      <c r="M50" s="7">
        <v>63972</v>
      </c>
      <c r="N50" s="5" t="s">
        <v>192</v>
      </c>
      <c r="O50" s="5">
        <v>10.91</v>
      </c>
    </row>
    <row r="51" spans="1:15" x14ac:dyDescent="0.25">
      <c r="A51" s="5" t="s">
        <v>19</v>
      </c>
      <c r="B51" s="5" t="s">
        <v>40</v>
      </c>
      <c r="C51" s="6">
        <v>43140</v>
      </c>
      <c r="D51" s="5">
        <v>159.35</v>
      </c>
      <c r="E51" s="5">
        <v>156</v>
      </c>
      <c r="F51" s="5">
        <v>158</v>
      </c>
      <c r="G51" s="5">
        <v>155.30000000000001</v>
      </c>
      <c r="H51" s="5">
        <v>156.9</v>
      </c>
      <c r="I51" s="5">
        <v>156.80000000000001</v>
      </c>
      <c r="J51" s="5">
        <v>156.68</v>
      </c>
      <c r="K51" s="5" t="s">
        <v>193</v>
      </c>
      <c r="L51" s="5" t="s">
        <v>194</v>
      </c>
      <c r="M51" s="7">
        <v>47395</v>
      </c>
      <c r="N51" s="5" t="s">
        <v>195</v>
      </c>
      <c r="O51" s="5">
        <v>16.11</v>
      </c>
    </row>
    <row r="52" spans="1:15" x14ac:dyDescent="0.25">
      <c r="A52" s="5" t="s">
        <v>19</v>
      </c>
      <c r="B52" s="5" t="s">
        <v>40</v>
      </c>
      <c r="C52" s="6">
        <v>43143</v>
      </c>
      <c r="D52" s="5">
        <v>156.80000000000001</v>
      </c>
      <c r="E52" s="5">
        <v>157.05000000000001</v>
      </c>
      <c r="F52" s="5">
        <v>163.95</v>
      </c>
      <c r="G52" s="5">
        <v>156.5</v>
      </c>
      <c r="H52" s="5">
        <v>161.65</v>
      </c>
      <c r="I52" s="5">
        <v>161.65</v>
      </c>
      <c r="J52" s="5">
        <v>161.33000000000001</v>
      </c>
      <c r="K52" s="5" t="s">
        <v>196</v>
      </c>
      <c r="L52" s="5" t="s">
        <v>197</v>
      </c>
      <c r="M52" s="7">
        <v>68171</v>
      </c>
      <c r="N52" s="5" t="s">
        <v>198</v>
      </c>
      <c r="O52" s="5">
        <v>15.84</v>
      </c>
    </row>
    <row r="53" spans="1:15" x14ac:dyDescent="0.25">
      <c r="A53" s="5" t="s">
        <v>19</v>
      </c>
      <c r="B53" s="5" t="s">
        <v>40</v>
      </c>
      <c r="C53" s="6">
        <v>43145</v>
      </c>
      <c r="D53" s="5">
        <v>161.65</v>
      </c>
      <c r="E53" s="5">
        <v>158.94999999999999</v>
      </c>
      <c r="F53" s="5">
        <v>158.94999999999999</v>
      </c>
      <c r="G53" s="5">
        <v>144.65</v>
      </c>
      <c r="H53" s="5">
        <v>144.85</v>
      </c>
      <c r="I53" s="5">
        <v>145.85</v>
      </c>
      <c r="J53" s="5">
        <v>150.09</v>
      </c>
      <c r="K53" s="5" t="s">
        <v>199</v>
      </c>
      <c r="L53" s="5" t="s">
        <v>200</v>
      </c>
      <c r="M53" s="5" t="s">
        <v>201</v>
      </c>
      <c r="N53" s="5" t="s">
        <v>202</v>
      </c>
      <c r="O53" s="5">
        <v>19.600000000000001</v>
      </c>
    </row>
    <row r="54" spans="1:15" x14ac:dyDescent="0.25">
      <c r="A54" s="5" t="s">
        <v>19</v>
      </c>
      <c r="B54" s="5" t="s">
        <v>40</v>
      </c>
      <c r="C54" s="6">
        <v>43146</v>
      </c>
      <c r="D54" s="5">
        <v>145.85</v>
      </c>
      <c r="E54" s="5">
        <v>137.6</v>
      </c>
      <c r="F54" s="5">
        <v>139.69999999999999</v>
      </c>
      <c r="G54" s="5">
        <v>125.25</v>
      </c>
      <c r="H54" s="5">
        <v>127.05</v>
      </c>
      <c r="I54" s="5">
        <v>128.25</v>
      </c>
      <c r="J54" s="5">
        <v>133.68</v>
      </c>
      <c r="K54" s="5" t="s">
        <v>203</v>
      </c>
      <c r="L54" s="5" t="s">
        <v>204</v>
      </c>
      <c r="M54" s="5" t="s">
        <v>205</v>
      </c>
      <c r="N54" s="5" t="s">
        <v>206</v>
      </c>
      <c r="O54" s="5">
        <v>15.72</v>
      </c>
    </row>
    <row r="55" spans="1:15" x14ac:dyDescent="0.25">
      <c r="A55" s="5" t="s">
        <v>19</v>
      </c>
      <c r="B55" s="5" t="s">
        <v>40</v>
      </c>
      <c r="C55" s="6">
        <v>43147</v>
      </c>
      <c r="D55" s="5">
        <v>128.25</v>
      </c>
      <c r="E55" s="5">
        <v>125.6</v>
      </c>
      <c r="F55" s="5">
        <v>128.4</v>
      </c>
      <c r="G55" s="5">
        <v>120.55</v>
      </c>
      <c r="H55" s="5">
        <v>126.1</v>
      </c>
      <c r="I55" s="5">
        <v>125.55</v>
      </c>
      <c r="J55" s="5">
        <v>124.06</v>
      </c>
      <c r="K55" s="5" t="s">
        <v>207</v>
      </c>
      <c r="L55" s="5" t="s">
        <v>208</v>
      </c>
      <c r="M55" s="5" t="s">
        <v>209</v>
      </c>
      <c r="N55" s="5" t="s">
        <v>210</v>
      </c>
      <c r="O55" s="5">
        <v>6.04</v>
      </c>
    </row>
    <row r="56" spans="1:15" x14ac:dyDescent="0.25">
      <c r="A56" s="5" t="s">
        <v>19</v>
      </c>
      <c r="B56" s="5" t="s">
        <v>40</v>
      </c>
      <c r="C56" s="6">
        <v>43150</v>
      </c>
      <c r="D56" s="5">
        <v>125.55</v>
      </c>
      <c r="E56" s="5">
        <v>122</v>
      </c>
      <c r="F56" s="5">
        <v>123.5</v>
      </c>
      <c r="G56" s="5">
        <v>113.55</v>
      </c>
      <c r="H56" s="5">
        <v>115.1</v>
      </c>
      <c r="I56" s="5">
        <v>116.5</v>
      </c>
      <c r="J56" s="5">
        <v>117.83</v>
      </c>
      <c r="K56" s="5" t="s">
        <v>211</v>
      </c>
      <c r="L56" s="5" t="s">
        <v>212</v>
      </c>
      <c r="M56" s="5" t="s">
        <v>213</v>
      </c>
      <c r="N56" s="5" t="s">
        <v>214</v>
      </c>
      <c r="O56" s="5">
        <v>10.210000000000001</v>
      </c>
    </row>
    <row r="57" spans="1:15" x14ac:dyDescent="0.25">
      <c r="A57" s="5" t="s">
        <v>19</v>
      </c>
      <c r="B57" s="5" t="s">
        <v>40</v>
      </c>
      <c r="C57" s="6">
        <v>43151</v>
      </c>
      <c r="D57" s="5">
        <v>116.5</v>
      </c>
      <c r="E57" s="5">
        <v>113.9</v>
      </c>
      <c r="F57" s="5">
        <v>118.45</v>
      </c>
      <c r="G57" s="5">
        <v>111</v>
      </c>
      <c r="H57" s="5">
        <v>117.05</v>
      </c>
      <c r="I57" s="5">
        <v>116.55</v>
      </c>
      <c r="J57" s="5">
        <v>114.45</v>
      </c>
      <c r="K57" s="5" t="s">
        <v>215</v>
      </c>
      <c r="L57" s="5" t="s">
        <v>216</v>
      </c>
      <c r="M57" s="5" t="s">
        <v>217</v>
      </c>
      <c r="N57" s="5" t="s">
        <v>218</v>
      </c>
      <c r="O57" s="5">
        <v>6.46</v>
      </c>
    </row>
    <row r="58" spans="1:15" x14ac:dyDescent="0.25">
      <c r="A58" s="5" t="s">
        <v>19</v>
      </c>
      <c r="B58" s="5" t="s">
        <v>40</v>
      </c>
      <c r="C58" s="6">
        <v>43152</v>
      </c>
      <c r="D58" s="5">
        <v>116.55</v>
      </c>
      <c r="E58" s="5">
        <v>118.15</v>
      </c>
      <c r="F58" s="5">
        <v>119.5</v>
      </c>
      <c r="G58" s="5">
        <v>115.55</v>
      </c>
      <c r="H58" s="5">
        <v>116.85</v>
      </c>
      <c r="I58" s="5">
        <v>117.3</v>
      </c>
      <c r="J58" s="5">
        <v>117.04</v>
      </c>
      <c r="K58" s="5" t="s">
        <v>219</v>
      </c>
      <c r="L58" s="5" t="s">
        <v>220</v>
      </c>
      <c r="M58" s="5" t="s">
        <v>221</v>
      </c>
      <c r="N58" s="5" t="s">
        <v>222</v>
      </c>
      <c r="O58" s="5">
        <v>5.24</v>
      </c>
    </row>
    <row r="59" spans="1:15" x14ac:dyDescent="0.25">
      <c r="A59" s="5" t="s">
        <v>19</v>
      </c>
      <c r="B59" s="5" t="s">
        <v>40</v>
      </c>
      <c r="C59" s="6">
        <v>43153</v>
      </c>
      <c r="D59" s="5">
        <v>117.3</v>
      </c>
      <c r="E59" s="5">
        <v>114.6</v>
      </c>
      <c r="F59" s="5">
        <v>116.8</v>
      </c>
      <c r="G59" s="5">
        <v>113.7</v>
      </c>
      <c r="H59" s="5">
        <v>114.05</v>
      </c>
      <c r="I59" s="5">
        <v>114.6</v>
      </c>
      <c r="J59" s="5">
        <v>115.42</v>
      </c>
      <c r="K59" s="5" t="s">
        <v>223</v>
      </c>
      <c r="L59" s="5" t="s">
        <v>224</v>
      </c>
      <c r="M59" s="5" t="s">
        <v>225</v>
      </c>
      <c r="N59" s="5" t="s">
        <v>226</v>
      </c>
      <c r="O59" s="5">
        <v>15.51</v>
      </c>
    </row>
    <row r="60" spans="1:15" x14ac:dyDescent="0.25">
      <c r="A60" s="5" t="s">
        <v>19</v>
      </c>
      <c r="B60" s="5" t="s">
        <v>40</v>
      </c>
      <c r="C60" s="6">
        <v>43154</v>
      </c>
      <c r="D60" s="5">
        <v>114.6</v>
      </c>
      <c r="E60" s="5">
        <v>114.4</v>
      </c>
      <c r="F60" s="5">
        <v>116.95</v>
      </c>
      <c r="G60" s="5">
        <v>112.3</v>
      </c>
      <c r="H60" s="5">
        <v>113.5</v>
      </c>
      <c r="I60" s="5">
        <v>113.45</v>
      </c>
      <c r="J60" s="5">
        <v>114.54</v>
      </c>
      <c r="K60" s="5" t="s">
        <v>227</v>
      </c>
      <c r="L60" s="5" t="s">
        <v>228</v>
      </c>
      <c r="M60" s="5" t="s">
        <v>229</v>
      </c>
      <c r="N60" s="5" t="s">
        <v>230</v>
      </c>
      <c r="O60" s="5">
        <v>11.76</v>
      </c>
    </row>
    <row r="61" spans="1:15" x14ac:dyDescent="0.25">
      <c r="A61" s="5" t="s">
        <v>19</v>
      </c>
      <c r="B61" s="5" t="s">
        <v>40</v>
      </c>
      <c r="C61" s="6">
        <v>43157</v>
      </c>
      <c r="D61" s="5">
        <v>113.45</v>
      </c>
      <c r="E61" s="5">
        <v>115</v>
      </c>
      <c r="F61" s="5">
        <v>115</v>
      </c>
      <c r="G61" s="5">
        <v>110.15</v>
      </c>
      <c r="H61" s="5">
        <v>111.9</v>
      </c>
      <c r="I61" s="5">
        <v>112</v>
      </c>
      <c r="J61" s="5">
        <v>112.49</v>
      </c>
      <c r="K61" s="5" t="s">
        <v>231</v>
      </c>
      <c r="L61" s="5" t="s">
        <v>232</v>
      </c>
      <c r="M61" s="5" t="s">
        <v>233</v>
      </c>
      <c r="N61" s="5" t="s">
        <v>234</v>
      </c>
      <c r="O61" s="5">
        <v>17.78</v>
      </c>
    </row>
    <row r="62" spans="1:15" x14ac:dyDescent="0.25">
      <c r="A62" s="5" t="s">
        <v>19</v>
      </c>
      <c r="B62" s="5" t="s">
        <v>40</v>
      </c>
      <c r="C62" s="6">
        <v>43158</v>
      </c>
      <c r="D62" s="5">
        <v>112</v>
      </c>
      <c r="E62" s="5">
        <v>106.8</v>
      </c>
      <c r="F62" s="5">
        <v>106.8</v>
      </c>
      <c r="G62" s="5">
        <v>96.05</v>
      </c>
      <c r="H62" s="5">
        <v>97.55</v>
      </c>
      <c r="I62" s="5">
        <v>98.35</v>
      </c>
      <c r="J62" s="5">
        <v>100.48</v>
      </c>
      <c r="K62" s="5" t="s">
        <v>235</v>
      </c>
      <c r="L62" s="5" t="s">
        <v>236</v>
      </c>
      <c r="M62" s="5" t="s">
        <v>237</v>
      </c>
      <c r="N62" s="5" t="s">
        <v>238</v>
      </c>
      <c r="O62" s="5">
        <v>16.72</v>
      </c>
    </row>
    <row r="63" spans="1:15" x14ac:dyDescent="0.25">
      <c r="A63" s="5" t="s">
        <v>19</v>
      </c>
      <c r="B63" s="5" t="s">
        <v>40</v>
      </c>
      <c r="C63" s="6">
        <v>43159</v>
      </c>
      <c r="D63" s="5">
        <v>98.35</v>
      </c>
      <c r="E63" s="5">
        <v>93.6</v>
      </c>
      <c r="F63" s="5">
        <v>102.4</v>
      </c>
      <c r="G63" s="5">
        <v>92</v>
      </c>
      <c r="H63" s="5">
        <v>101.4</v>
      </c>
      <c r="I63" s="5">
        <v>101.4</v>
      </c>
      <c r="J63" s="5">
        <v>97.03</v>
      </c>
      <c r="K63" s="5" t="s">
        <v>239</v>
      </c>
      <c r="L63" s="5" t="s">
        <v>240</v>
      </c>
      <c r="M63" s="5" t="s">
        <v>241</v>
      </c>
      <c r="N63" s="5" t="s">
        <v>242</v>
      </c>
      <c r="O63" s="5">
        <v>6.41</v>
      </c>
    </row>
    <row r="64" spans="1:15" x14ac:dyDescent="0.25">
      <c r="A64" s="5" t="s">
        <v>19</v>
      </c>
      <c r="B64" s="5" t="s">
        <v>40</v>
      </c>
      <c r="C64" s="6">
        <v>43160</v>
      </c>
      <c r="D64" s="5">
        <v>101.4</v>
      </c>
      <c r="E64" s="5">
        <v>100.7</v>
      </c>
      <c r="F64" s="5">
        <v>103.75</v>
      </c>
      <c r="G64" s="5">
        <v>98.8</v>
      </c>
      <c r="H64" s="5">
        <v>100.8</v>
      </c>
      <c r="I64" s="5">
        <v>101.05</v>
      </c>
      <c r="J64" s="5">
        <v>101.45</v>
      </c>
      <c r="K64" s="5" t="s">
        <v>243</v>
      </c>
      <c r="L64" s="5" t="s">
        <v>244</v>
      </c>
      <c r="M64" s="5" t="s">
        <v>245</v>
      </c>
      <c r="N64" s="5" t="s">
        <v>246</v>
      </c>
      <c r="O64" s="5">
        <v>5.18</v>
      </c>
    </row>
    <row r="65" spans="1:15" x14ac:dyDescent="0.25">
      <c r="A65" s="5" t="s">
        <v>19</v>
      </c>
      <c r="B65" s="5" t="s">
        <v>40</v>
      </c>
      <c r="C65" s="6">
        <v>43164</v>
      </c>
      <c r="D65" s="5">
        <v>101.05</v>
      </c>
      <c r="E65" s="5">
        <v>99.9</v>
      </c>
      <c r="F65" s="5">
        <v>102.4</v>
      </c>
      <c r="G65" s="5">
        <v>98.8</v>
      </c>
      <c r="H65" s="5">
        <v>99.1</v>
      </c>
      <c r="I65" s="5">
        <v>100.1</v>
      </c>
      <c r="J65" s="5">
        <v>100.54</v>
      </c>
      <c r="K65" s="5" t="s">
        <v>247</v>
      </c>
      <c r="L65" s="5" t="s">
        <v>248</v>
      </c>
      <c r="M65" s="5" t="s">
        <v>249</v>
      </c>
      <c r="N65" s="5" t="s">
        <v>250</v>
      </c>
      <c r="O65" s="5">
        <v>14.08</v>
      </c>
    </row>
    <row r="66" spans="1:15" x14ac:dyDescent="0.25">
      <c r="A66" s="5" t="s">
        <v>19</v>
      </c>
      <c r="B66" s="5" t="s">
        <v>40</v>
      </c>
      <c r="C66" s="6">
        <v>43165</v>
      </c>
      <c r="D66" s="5">
        <v>100.1</v>
      </c>
      <c r="E66" s="5">
        <v>101</v>
      </c>
      <c r="F66" s="5">
        <v>102</v>
      </c>
      <c r="G66" s="5">
        <v>96.8</v>
      </c>
      <c r="H66" s="5">
        <v>96.95</v>
      </c>
      <c r="I66" s="5">
        <v>97.85</v>
      </c>
      <c r="J66" s="5">
        <v>99.86</v>
      </c>
      <c r="K66" s="5" t="s">
        <v>251</v>
      </c>
      <c r="L66" s="5" t="s">
        <v>252</v>
      </c>
      <c r="M66" s="5" t="s">
        <v>253</v>
      </c>
      <c r="N66" s="5" t="s">
        <v>254</v>
      </c>
      <c r="O66" s="5">
        <v>7.46</v>
      </c>
    </row>
    <row r="67" spans="1:15" x14ac:dyDescent="0.25">
      <c r="A67" s="5" t="s">
        <v>19</v>
      </c>
      <c r="B67" s="5" t="s">
        <v>40</v>
      </c>
      <c r="C67" s="6">
        <v>43166</v>
      </c>
      <c r="D67" s="5">
        <v>97.85</v>
      </c>
      <c r="E67" s="5">
        <v>96</v>
      </c>
      <c r="F67" s="5">
        <v>96.9</v>
      </c>
      <c r="G67" s="5">
        <v>94.05</v>
      </c>
      <c r="H67" s="5">
        <v>95.1</v>
      </c>
      <c r="I67" s="5">
        <v>95.5</v>
      </c>
      <c r="J67" s="5">
        <v>95.48</v>
      </c>
      <c r="K67" s="5" t="s">
        <v>255</v>
      </c>
      <c r="L67" s="5" t="s">
        <v>256</v>
      </c>
      <c r="M67" s="5" t="s">
        <v>257</v>
      </c>
      <c r="N67" s="5" t="s">
        <v>258</v>
      </c>
      <c r="O67" s="5">
        <v>12.54</v>
      </c>
    </row>
    <row r="68" spans="1:15" x14ac:dyDescent="0.25">
      <c r="A68" s="5" t="s">
        <v>19</v>
      </c>
      <c r="B68" s="5" t="s">
        <v>40</v>
      </c>
      <c r="C68" s="6">
        <v>43167</v>
      </c>
      <c r="D68" s="5">
        <v>95.5</v>
      </c>
      <c r="E68" s="5">
        <v>96.15</v>
      </c>
      <c r="F68" s="5">
        <v>97.45</v>
      </c>
      <c r="G68" s="5">
        <v>94.3</v>
      </c>
      <c r="H68" s="5">
        <v>96.5</v>
      </c>
      <c r="I68" s="5">
        <v>96.65</v>
      </c>
      <c r="J68" s="5">
        <v>95.85</v>
      </c>
      <c r="K68" s="5" t="s">
        <v>259</v>
      </c>
      <c r="L68" s="5" t="s">
        <v>260</v>
      </c>
      <c r="M68" s="7">
        <v>99274</v>
      </c>
      <c r="N68" s="5" t="s">
        <v>261</v>
      </c>
      <c r="O68" s="5">
        <v>7.06</v>
      </c>
    </row>
    <row r="69" spans="1:15" x14ac:dyDescent="0.25">
      <c r="A69" s="5" t="s">
        <v>19</v>
      </c>
      <c r="B69" s="5" t="s">
        <v>40</v>
      </c>
      <c r="C69" s="6">
        <v>43168</v>
      </c>
      <c r="D69" s="5">
        <v>96.65</v>
      </c>
      <c r="E69" s="5">
        <v>97.4</v>
      </c>
      <c r="F69" s="5">
        <v>97.65</v>
      </c>
      <c r="G69" s="5">
        <v>95</v>
      </c>
      <c r="H69" s="5">
        <v>95.1</v>
      </c>
      <c r="I69" s="5">
        <v>95.6</v>
      </c>
      <c r="J69" s="5">
        <v>96.22</v>
      </c>
      <c r="K69" s="5" t="s">
        <v>262</v>
      </c>
      <c r="L69" s="5" t="s">
        <v>263</v>
      </c>
      <c r="M69" s="7">
        <v>85408</v>
      </c>
      <c r="N69" s="5" t="s">
        <v>264</v>
      </c>
      <c r="O69" s="5">
        <v>9.06</v>
      </c>
    </row>
    <row r="70" spans="1:15" x14ac:dyDescent="0.25">
      <c r="A70" s="5" t="s">
        <v>19</v>
      </c>
      <c r="B70" s="5" t="s">
        <v>40</v>
      </c>
      <c r="C70" s="6">
        <v>43171</v>
      </c>
      <c r="D70" s="5">
        <v>95.6</v>
      </c>
      <c r="E70" s="5">
        <v>96.2</v>
      </c>
      <c r="F70" s="5">
        <v>96.3</v>
      </c>
      <c r="G70" s="5">
        <v>91.25</v>
      </c>
      <c r="H70" s="5">
        <v>94.8</v>
      </c>
      <c r="I70" s="5">
        <v>94.6</v>
      </c>
      <c r="J70" s="5">
        <v>93.58</v>
      </c>
      <c r="K70" s="5" t="s">
        <v>265</v>
      </c>
      <c r="L70" s="5" t="s">
        <v>266</v>
      </c>
      <c r="M70" s="7">
        <v>112787</v>
      </c>
      <c r="N70" s="5" t="s">
        <v>267</v>
      </c>
      <c r="O70" s="5">
        <v>6.89</v>
      </c>
    </row>
    <row r="71" spans="1:15" x14ac:dyDescent="0.25">
      <c r="A71" s="5" t="s">
        <v>19</v>
      </c>
      <c r="B71" s="5" t="s">
        <v>40</v>
      </c>
      <c r="C71" s="6">
        <v>43172</v>
      </c>
      <c r="D71" s="5">
        <v>94.6</v>
      </c>
      <c r="E71" s="5">
        <v>94.2</v>
      </c>
      <c r="F71" s="5">
        <v>102.65</v>
      </c>
      <c r="G71" s="5">
        <v>93.3</v>
      </c>
      <c r="H71" s="5">
        <v>97.25</v>
      </c>
      <c r="I71" s="5">
        <v>97.95</v>
      </c>
      <c r="J71" s="5">
        <v>98.92</v>
      </c>
      <c r="K71" s="5" t="s">
        <v>268</v>
      </c>
      <c r="L71" s="5" t="s">
        <v>269</v>
      </c>
      <c r="M71" s="5" t="s">
        <v>270</v>
      </c>
      <c r="N71" s="5" t="s">
        <v>271</v>
      </c>
      <c r="O71" s="5">
        <v>6.52</v>
      </c>
    </row>
    <row r="72" spans="1:15" x14ac:dyDescent="0.25">
      <c r="A72" s="5" t="s">
        <v>19</v>
      </c>
      <c r="B72" s="5" t="s">
        <v>40</v>
      </c>
      <c r="C72" s="6">
        <v>43173</v>
      </c>
      <c r="D72" s="5">
        <v>97.95</v>
      </c>
      <c r="E72" s="5">
        <v>94</v>
      </c>
      <c r="F72" s="5">
        <v>100.35</v>
      </c>
      <c r="G72" s="5">
        <v>93.3</v>
      </c>
      <c r="H72" s="5">
        <v>99.9</v>
      </c>
      <c r="I72" s="5">
        <v>99.3</v>
      </c>
      <c r="J72" s="5">
        <v>96.39</v>
      </c>
      <c r="K72" s="5" t="s">
        <v>272</v>
      </c>
      <c r="L72" s="5" t="s">
        <v>273</v>
      </c>
      <c r="M72" s="5" t="s">
        <v>274</v>
      </c>
      <c r="N72" s="5" t="s">
        <v>275</v>
      </c>
      <c r="O72" s="5">
        <v>7.81</v>
      </c>
    </row>
    <row r="73" spans="1:15" x14ac:dyDescent="0.25">
      <c r="A73" s="5" t="s">
        <v>19</v>
      </c>
      <c r="B73" s="5" t="s">
        <v>40</v>
      </c>
      <c r="C73" s="6">
        <v>43174</v>
      </c>
      <c r="D73" s="5">
        <v>99.3</v>
      </c>
      <c r="E73" s="5">
        <v>99.3</v>
      </c>
      <c r="F73" s="5">
        <v>101</v>
      </c>
      <c r="G73" s="5">
        <v>97.8</v>
      </c>
      <c r="H73" s="5">
        <v>97.95</v>
      </c>
      <c r="I73" s="5">
        <v>98.55</v>
      </c>
      <c r="J73" s="5">
        <v>99.27</v>
      </c>
      <c r="K73" s="5" t="s">
        <v>276</v>
      </c>
      <c r="L73" s="5" t="s">
        <v>277</v>
      </c>
      <c r="M73" s="5" t="s">
        <v>278</v>
      </c>
      <c r="N73" s="5" t="s">
        <v>279</v>
      </c>
      <c r="O73" s="5">
        <v>8.2799999999999994</v>
      </c>
    </row>
    <row r="74" spans="1:15" x14ac:dyDescent="0.25">
      <c r="A74" s="5" t="s">
        <v>19</v>
      </c>
      <c r="B74" s="5" t="s">
        <v>40</v>
      </c>
      <c r="C74" s="6">
        <v>43175</v>
      </c>
      <c r="D74" s="5">
        <v>98.55</v>
      </c>
      <c r="E74" s="5">
        <v>98.4</v>
      </c>
      <c r="F74" s="5">
        <v>102.25</v>
      </c>
      <c r="G74" s="5">
        <v>97.6</v>
      </c>
      <c r="H74" s="5">
        <v>98.7</v>
      </c>
      <c r="I74" s="5">
        <v>98.85</v>
      </c>
      <c r="J74" s="5">
        <v>100.1</v>
      </c>
      <c r="K74" s="5" t="s">
        <v>280</v>
      </c>
      <c r="L74" s="5" t="s">
        <v>281</v>
      </c>
      <c r="M74" s="5" t="s">
        <v>282</v>
      </c>
      <c r="N74" s="5" t="s">
        <v>283</v>
      </c>
      <c r="O74" s="5">
        <v>8.43</v>
      </c>
    </row>
    <row r="75" spans="1:15" x14ac:dyDescent="0.25">
      <c r="A75" s="5" t="s">
        <v>19</v>
      </c>
      <c r="B75" s="5" t="s">
        <v>40</v>
      </c>
      <c r="C75" s="6">
        <v>43178</v>
      </c>
      <c r="D75" s="5">
        <v>98.85</v>
      </c>
      <c r="E75" s="5">
        <v>98.55</v>
      </c>
      <c r="F75" s="5">
        <v>100.45</v>
      </c>
      <c r="G75" s="5">
        <v>96.1</v>
      </c>
      <c r="H75" s="5">
        <v>96.15</v>
      </c>
      <c r="I75" s="5">
        <v>96.55</v>
      </c>
      <c r="J75" s="5">
        <v>97.78</v>
      </c>
      <c r="K75" s="5" t="s">
        <v>284</v>
      </c>
      <c r="L75" s="5" t="s">
        <v>285</v>
      </c>
      <c r="M75" s="7">
        <v>95053</v>
      </c>
      <c r="N75" s="5" t="s">
        <v>286</v>
      </c>
      <c r="O75" s="5">
        <v>10.52</v>
      </c>
    </row>
    <row r="76" spans="1:15" x14ac:dyDescent="0.25">
      <c r="A76" s="5" t="s">
        <v>19</v>
      </c>
      <c r="B76" s="5" t="s">
        <v>40</v>
      </c>
      <c r="C76" s="6">
        <v>43179</v>
      </c>
      <c r="D76" s="5">
        <v>96.55</v>
      </c>
      <c r="E76" s="5">
        <v>96</v>
      </c>
      <c r="F76" s="5">
        <v>97.5</v>
      </c>
      <c r="G76" s="5">
        <v>95.25</v>
      </c>
      <c r="H76" s="5">
        <v>96.95</v>
      </c>
      <c r="I76" s="5">
        <v>96.85</v>
      </c>
      <c r="J76" s="5">
        <v>96.47</v>
      </c>
      <c r="K76" s="5" t="s">
        <v>287</v>
      </c>
      <c r="L76" s="5" t="s">
        <v>288</v>
      </c>
      <c r="M76" s="7">
        <v>78366</v>
      </c>
      <c r="N76" s="5" t="s">
        <v>289</v>
      </c>
      <c r="O76" s="5">
        <v>11.42</v>
      </c>
    </row>
    <row r="77" spans="1:15" x14ac:dyDescent="0.25">
      <c r="A77" s="5" t="s">
        <v>19</v>
      </c>
      <c r="B77" s="5" t="s">
        <v>40</v>
      </c>
      <c r="C77" s="6">
        <v>43180</v>
      </c>
      <c r="D77" s="5">
        <v>96.85</v>
      </c>
      <c r="E77" s="5">
        <v>97.55</v>
      </c>
      <c r="F77" s="5">
        <v>99.15</v>
      </c>
      <c r="G77" s="5">
        <v>97.15</v>
      </c>
      <c r="H77" s="5">
        <v>97.45</v>
      </c>
      <c r="I77" s="5">
        <v>97.6</v>
      </c>
      <c r="J77" s="5">
        <v>98.16</v>
      </c>
      <c r="K77" s="5" t="s">
        <v>290</v>
      </c>
      <c r="L77" s="5" t="s">
        <v>291</v>
      </c>
      <c r="M77" s="7">
        <v>60523</v>
      </c>
      <c r="N77" s="5" t="s">
        <v>292</v>
      </c>
      <c r="O77" s="5">
        <v>13.75</v>
      </c>
    </row>
    <row r="78" spans="1:15" x14ac:dyDescent="0.25">
      <c r="A78" s="5" t="s">
        <v>19</v>
      </c>
      <c r="B78" s="5" t="s">
        <v>40</v>
      </c>
      <c r="C78" s="6">
        <v>43181</v>
      </c>
      <c r="D78" s="5">
        <v>97.6</v>
      </c>
      <c r="E78" s="5">
        <v>97.65</v>
      </c>
      <c r="F78" s="5">
        <v>98.15</v>
      </c>
      <c r="G78" s="5">
        <v>95.7</v>
      </c>
      <c r="H78" s="5">
        <v>95.8</v>
      </c>
      <c r="I78" s="5">
        <v>96.55</v>
      </c>
      <c r="J78" s="5">
        <v>96.86</v>
      </c>
      <c r="K78" s="5" t="s">
        <v>293</v>
      </c>
      <c r="L78" s="5" t="s">
        <v>294</v>
      </c>
      <c r="M78" s="7">
        <v>41827</v>
      </c>
      <c r="N78" s="5" t="s">
        <v>295</v>
      </c>
      <c r="O78" s="5">
        <v>11.11</v>
      </c>
    </row>
    <row r="79" spans="1:15" x14ac:dyDescent="0.25">
      <c r="A79" s="5" t="s">
        <v>19</v>
      </c>
      <c r="B79" s="5" t="s">
        <v>40</v>
      </c>
      <c r="C79" s="6">
        <v>43182</v>
      </c>
      <c r="D79" s="5">
        <v>96.55</v>
      </c>
      <c r="E79" s="5">
        <v>94.45</v>
      </c>
      <c r="F79" s="5">
        <v>95.1</v>
      </c>
      <c r="G79" s="5">
        <v>92.75</v>
      </c>
      <c r="H79" s="5">
        <v>92.95</v>
      </c>
      <c r="I79" s="5">
        <v>93.15</v>
      </c>
      <c r="J79" s="5">
        <v>93.6</v>
      </c>
      <c r="K79" s="5" t="s">
        <v>296</v>
      </c>
      <c r="L79" s="5" t="s">
        <v>297</v>
      </c>
      <c r="M79" s="7">
        <v>66540</v>
      </c>
      <c r="N79" s="5" t="s">
        <v>298</v>
      </c>
      <c r="O79" s="5">
        <v>14.19</v>
      </c>
    </row>
    <row r="80" spans="1:15" x14ac:dyDescent="0.25">
      <c r="A80" s="5" t="s">
        <v>19</v>
      </c>
      <c r="B80" s="5" t="s">
        <v>40</v>
      </c>
      <c r="C80" s="6">
        <v>43185</v>
      </c>
      <c r="D80" s="5">
        <v>93.15</v>
      </c>
      <c r="E80" s="5">
        <v>93.4</v>
      </c>
      <c r="F80" s="5">
        <v>96.45</v>
      </c>
      <c r="G80" s="5">
        <v>93.05</v>
      </c>
      <c r="H80" s="5">
        <v>95.85</v>
      </c>
      <c r="I80" s="5">
        <v>95.8</v>
      </c>
      <c r="J80" s="5">
        <v>94.73</v>
      </c>
      <c r="K80" s="5" t="s">
        <v>299</v>
      </c>
      <c r="L80" s="5" t="s">
        <v>300</v>
      </c>
      <c r="M80" s="7">
        <v>72964</v>
      </c>
      <c r="N80" s="5" t="s">
        <v>301</v>
      </c>
      <c r="O80" s="5">
        <v>20.010000000000002</v>
      </c>
    </row>
    <row r="81" spans="1:15" x14ac:dyDescent="0.25">
      <c r="A81" s="5" t="s">
        <v>19</v>
      </c>
      <c r="B81" s="5" t="s">
        <v>40</v>
      </c>
      <c r="C81" s="6">
        <v>43186</v>
      </c>
      <c r="D81" s="5">
        <v>95.8</v>
      </c>
      <c r="E81" s="5">
        <v>97.2</v>
      </c>
      <c r="F81" s="5">
        <v>100</v>
      </c>
      <c r="G81" s="5">
        <v>96.3</v>
      </c>
      <c r="H81" s="5">
        <v>99.15</v>
      </c>
      <c r="I81" s="5">
        <v>99.45</v>
      </c>
      <c r="J81" s="5">
        <v>98.34</v>
      </c>
      <c r="K81" s="5" t="s">
        <v>302</v>
      </c>
      <c r="L81" s="5" t="s">
        <v>303</v>
      </c>
      <c r="M81" s="7">
        <v>88797</v>
      </c>
      <c r="N81" s="5" t="s">
        <v>304</v>
      </c>
      <c r="O81" s="5">
        <v>14.17</v>
      </c>
    </row>
    <row r="82" spans="1:15" x14ac:dyDescent="0.25">
      <c r="A82" s="5" t="s">
        <v>19</v>
      </c>
      <c r="B82" s="5" t="s">
        <v>40</v>
      </c>
      <c r="C82" s="6">
        <v>43187</v>
      </c>
      <c r="D82" s="5">
        <v>99.45</v>
      </c>
      <c r="E82" s="5">
        <v>97.95</v>
      </c>
      <c r="F82" s="5">
        <v>99.15</v>
      </c>
      <c r="G82" s="5">
        <v>94.55</v>
      </c>
      <c r="H82" s="5">
        <v>94.95</v>
      </c>
      <c r="I82" s="5">
        <v>95.3</v>
      </c>
      <c r="J82" s="5">
        <v>96.94</v>
      </c>
      <c r="K82" s="5" t="s">
        <v>305</v>
      </c>
      <c r="L82" s="5" t="s">
        <v>306</v>
      </c>
      <c r="M82" s="7">
        <v>75961</v>
      </c>
      <c r="N82" s="5" t="s">
        <v>307</v>
      </c>
      <c r="O82" s="5">
        <v>22.1</v>
      </c>
    </row>
    <row r="83" spans="1:15" x14ac:dyDescent="0.25">
      <c r="A83" s="5" t="s">
        <v>19</v>
      </c>
      <c r="B83" s="5" t="s">
        <v>40</v>
      </c>
      <c r="C83" s="6">
        <v>43192</v>
      </c>
      <c r="D83" s="5">
        <v>95.3</v>
      </c>
      <c r="E83" s="5">
        <v>96.3</v>
      </c>
      <c r="F83" s="5">
        <v>96.85</v>
      </c>
      <c r="G83" s="5">
        <v>95.4</v>
      </c>
      <c r="H83" s="5">
        <v>96.4</v>
      </c>
      <c r="I83" s="5">
        <v>96.3</v>
      </c>
      <c r="J83" s="5">
        <v>96.13</v>
      </c>
      <c r="K83" s="5" t="s">
        <v>308</v>
      </c>
      <c r="L83" s="5" t="s">
        <v>309</v>
      </c>
      <c r="M83" s="7">
        <v>40903</v>
      </c>
      <c r="N83" s="5" t="s">
        <v>310</v>
      </c>
      <c r="O83" s="5">
        <v>10.119999999999999</v>
      </c>
    </row>
    <row r="84" spans="1:15" x14ac:dyDescent="0.25">
      <c r="A84" s="5" t="s">
        <v>19</v>
      </c>
      <c r="B84" s="5" t="s">
        <v>40</v>
      </c>
      <c r="C84" s="6">
        <v>43193</v>
      </c>
      <c r="D84" s="5">
        <v>96.3</v>
      </c>
      <c r="E84" s="5">
        <v>97.55</v>
      </c>
      <c r="F84" s="5">
        <v>98.9</v>
      </c>
      <c r="G84" s="5">
        <v>94.65</v>
      </c>
      <c r="H84" s="5">
        <v>95.5</v>
      </c>
      <c r="I84" s="5">
        <v>95.45</v>
      </c>
      <c r="J84" s="5">
        <v>96.33</v>
      </c>
      <c r="K84" s="5" t="s">
        <v>311</v>
      </c>
      <c r="L84" s="5" t="s">
        <v>312</v>
      </c>
      <c r="M84" s="7">
        <v>78143</v>
      </c>
      <c r="N84" s="5" t="s">
        <v>313</v>
      </c>
      <c r="O84" s="5">
        <v>20.170000000000002</v>
      </c>
    </row>
    <row r="85" spans="1:15" x14ac:dyDescent="0.25">
      <c r="A85" s="5" t="s">
        <v>19</v>
      </c>
      <c r="B85" s="5" t="s">
        <v>40</v>
      </c>
      <c r="C85" s="6">
        <v>43194</v>
      </c>
      <c r="D85" s="5">
        <v>95.45</v>
      </c>
      <c r="E85" s="5">
        <v>96</v>
      </c>
      <c r="F85" s="5">
        <v>97</v>
      </c>
      <c r="G85" s="5">
        <v>94.2</v>
      </c>
      <c r="H85" s="5">
        <v>94.4</v>
      </c>
      <c r="I85" s="5">
        <v>94.4</v>
      </c>
      <c r="J85" s="5">
        <v>95.59</v>
      </c>
      <c r="K85" s="5" t="s">
        <v>314</v>
      </c>
      <c r="L85" s="5" t="s">
        <v>315</v>
      </c>
      <c r="M85" s="7">
        <v>53607</v>
      </c>
      <c r="N85" s="5" t="s">
        <v>316</v>
      </c>
      <c r="O85" s="5">
        <v>13.92</v>
      </c>
    </row>
    <row r="86" spans="1:15" x14ac:dyDescent="0.25">
      <c r="A86" s="5" t="s">
        <v>19</v>
      </c>
      <c r="B86" s="5" t="s">
        <v>40</v>
      </c>
      <c r="C86" s="6">
        <v>43195</v>
      </c>
      <c r="D86" s="5">
        <v>94.4</v>
      </c>
      <c r="E86" s="5">
        <v>95.9</v>
      </c>
      <c r="F86" s="5">
        <v>98.1</v>
      </c>
      <c r="G86" s="5">
        <v>95.15</v>
      </c>
      <c r="H86" s="5">
        <v>97.35</v>
      </c>
      <c r="I86" s="5">
        <v>97</v>
      </c>
      <c r="J86" s="5">
        <v>96.28</v>
      </c>
      <c r="K86" s="5" t="s">
        <v>317</v>
      </c>
      <c r="L86" s="5" t="s">
        <v>318</v>
      </c>
      <c r="M86" s="7">
        <v>69489</v>
      </c>
      <c r="N86" s="5" t="s">
        <v>319</v>
      </c>
      <c r="O86" s="5">
        <v>29.44</v>
      </c>
    </row>
    <row r="87" spans="1:15" x14ac:dyDescent="0.25">
      <c r="A87" s="5" t="s">
        <v>19</v>
      </c>
      <c r="B87" s="5" t="s">
        <v>40</v>
      </c>
      <c r="C87" s="6">
        <v>43196</v>
      </c>
      <c r="D87" s="5">
        <v>97</v>
      </c>
      <c r="E87" s="5">
        <v>97.15</v>
      </c>
      <c r="F87" s="5">
        <v>102.85</v>
      </c>
      <c r="G87" s="5">
        <v>95.85</v>
      </c>
      <c r="H87" s="5">
        <v>102.1</v>
      </c>
      <c r="I87" s="5">
        <v>102.15</v>
      </c>
      <c r="J87" s="5">
        <v>100.04</v>
      </c>
      <c r="K87" s="5" t="s">
        <v>320</v>
      </c>
      <c r="L87" s="5" t="s">
        <v>321</v>
      </c>
      <c r="M87" s="5" t="s">
        <v>322</v>
      </c>
      <c r="N87" s="5" t="s">
        <v>323</v>
      </c>
      <c r="O87" s="5">
        <v>13.83</v>
      </c>
    </row>
    <row r="88" spans="1:15" x14ac:dyDescent="0.25">
      <c r="A88" s="5" t="s">
        <v>19</v>
      </c>
      <c r="B88" s="5" t="s">
        <v>40</v>
      </c>
      <c r="C88" s="6">
        <v>43199</v>
      </c>
      <c r="D88" s="5">
        <v>102.15</v>
      </c>
      <c r="E88" s="5">
        <v>103.9</v>
      </c>
      <c r="F88" s="5">
        <v>105.55</v>
      </c>
      <c r="G88" s="5">
        <v>101.3</v>
      </c>
      <c r="H88" s="5">
        <v>105.1</v>
      </c>
      <c r="I88" s="5">
        <v>105.25</v>
      </c>
      <c r="J88" s="5">
        <v>103.96</v>
      </c>
      <c r="K88" s="5" t="s">
        <v>324</v>
      </c>
      <c r="L88" s="5" t="s">
        <v>325</v>
      </c>
      <c r="M88" s="5" t="s">
        <v>326</v>
      </c>
      <c r="N88" s="5" t="s">
        <v>327</v>
      </c>
      <c r="O88" s="5">
        <v>10.93</v>
      </c>
    </row>
    <row r="89" spans="1:15" x14ac:dyDescent="0.25">
      <c r="A89" s="5" t="s">
        <v>19</v>
      </c>
      <c r="B89" s="5" t="s">
        <v>40</v>
      </c>
      <c r="C89" s="6">
        <v>43200</v>
      </c>
      <c r="D89" s="5">
        <v>105.25</v>
      </c>
      <c r="E89" s="5">
        <v>106.75</v>
      </c>
      <c r="F89" s="5">
        <v>106.75</v>
      </c>
      <c r="G89" s="5">
        <v>104.25</v>
      </c>
      <c r="H89" s="5">
        <v>104.95</v>
      </c>
      <c r="I89" s="5">
        <v>105.2</v>
      </c>
      <c r="J89" s="5">
        <v>105.44</v>
      </c>
      <c r="K89" s="5" t="s">
        <v>328</v>
      </c>
      <c r="L89" s="5" t="s">
        <v>329</v>
      </c>
      <c r="M89" s="7">
        <v>88699</v>
      </c>
      <c r="N89" s="5" t="s">
        <v>330</v>
      </c>
      <c r="O89" s="5">
        <v>13.02</v>
      </c>
    </row>
    <row r="90" spans="1:15" x14ac:dyDescent="0.25">
      <c r="A90" s="5" t="s">
        <v>19</v>
      </c>
      <c r="B90" s="5" t="s">
        <v>40</v>
      </c>
      <c r="C90" s="6">
        <v>43201</v>
      </c>
      <c r="D90" s="5">
        <v>105.2</v>
      </c>
      <c r="E90" s="5">
        <v>103.5</v>
      </c>
      <c r="F90" s="5">
        <v>104.15</v>
      </c>
      <c r="G90" s="5">
        <v>101.3</v>
      </c>
      <c r="H90" s="5">
        <v>102.05</v>
      </c>
      <c r="I90" s="5">
        <v>102.2</v>
      </c>
      <c r="J90" s="5">
        <v>102.42</v>
      </c>
      <c r="K90" s="5" t="s">
        <v>331</v>
      </c>
      <c r="L90" s="5" t="s">
        <v>332</v>
      </c>
      <c r="M90" s="7">
        <v>73932</v>
      </c>
      <c r="N90" s="5" t="s">
        <v>333</v>
      </c>
      <c r="O90" s="5">
        <v>13.76</v>
      </c>
    </row>
    <row r="91" spans="1:15" x14ac:dyDescent="0.25">
      <c r="A91" s="5" t="s">
        <v>19</v>
      </c>
      <c r="B91" s="5" t="s">
        <v>40</v>
      </c>
      <c r="C91" s="6">
        <v>43202</v>
      </c>
      <c r="D91" s="5">
        <v>102.2</v>
      </c>
      <c r="E91" s="5">
        <v>102.25</v>
      </c>
      <c r="F91" s="5">
        <v>102.9</v>
      </c>
      <c r="G91" s="5">
        <v>100.2</v>
      </c>
      <c r="H91" s="5">
        <v>101.1</v>
      </c>
      <c r="I91" s="5">
        <v>101.25</v>
      </c>
      <c r="J91" s="5">
        <v>101.65</v>
      </c>
      <c r="K91" s="5" t="s">
        <v>334</v>
      </c>
      <c r="L91" s="5" t="s">
        <v>335</v>
      </c>
      <c r="M91" s="7">
        <v>54294</v>
      </c>
      <c r="N91" s="5" t="s">
        <v>336</v>
      </c>
      <c r="O91" s="5">
        <v>8.1300000000000008</v>
      </c>
    </row>
    <row r="92" spans="1:15" x14ac:dyDescent="0.25">
      <c r="A92" s="5" t="s">
        <v>19</v>
      </c>
      <c r="B92" s="5" t="s">
        <v>40</v>
      </c>
      <c r="C92" s="6">
        <v>43203</v>
      </c>
      <c r="D92" s="5">
        <v>101.25</v>
      </c>
      <c r="E92" s="5">
        <v>101.5</v>
      </c>
      <c r="F92" s="5">
        <v>103</v>
      </c>
      <c r="G92" s="5">
        <v>100.8</v>
      </c>
      <c r="H92" s="5">
        <v>101</v>
      </c>
      <c r="I92" s="5">
        <v>101.3</v>
      </c>
      <c r="J92" s="5">
        <v>101.91</v>
      </c>
      <c r="K92" s="5" t="s">
        <v>337</v>
      </c>
      <c r="L92" s="5" t="s">
        <v>338</v>
      </c>
      <c r="M92" s="7">
        <v>48635</v>
      </c>
      <c r="N92" s="5" t="s">
        <v>339</v>
      </c>
      <c r="O92" s="5">
        <v>10.53</v>
      </c>
    </row>
    <row r="93" spans="1:15" x14ac:dyDescent="0.25">
      <c r="A93" s="5" t="s">
        <v>19</v>
      </c>
      <c r="B93" s="5" t="s">
        <v>40</v>
      </c>
      <c r="C93" s="6">
        <v>43206</v>
      </c>
      <c r="D93" s="5">
        <v>101.3</v>
      </c>
      <c r="E93" s="5">
        <v>100.75</v>
      </c>
      <c r="F93" s="5">
        <v>101.75</v>
      </c>
      <c r="G93" s="5">
        <v>98.45</v>
      </c>
      <c r="H93" s="5">
        <v>99.1</v>
      </c>
      <c r="I93" s="5">
        <v>99.15</v>
      </c>
      <c r="J93" s="5">
        <v>99.7</v>
      </c>
      <c r="K93" s="5" t="s">
        <v>340</v>
      </c>
      <c r="L93" s="5" t="s">
        <v>341</v>
      </c>
      <c r="M93" s="7">
        <v>57653</v>
      </c>
      <c r="N93" s="5" t="s">
        <v>342</v>
      </c>
      <c r="O93" s="5">
        <v>12.83</v>
      </c>
    </row>
    <row r="94" spans="1:15" x14ac:dyDescent="0.25">
      <c r="A94" s="5" t="s">
        <v>19</v>
      </c>
      <c r="B94" s="5" t="s">
        <v>40</v>
      </c>
      <c r="C94" s="6">
        <v>43207</v>
      </c>
      <c r="D94" s="5">
        <v>99.15</v>
      </c>
      <c r="E94" s="5">
        <v>99.8</v>
      </c>
      <c r="F94" s="5">
        <v>100.35</v>
      </c>
      <c r="G94" s="5">
        <v>97.6</v>
      </c>
      <c r="H94" s="5">
        <v>98.05</v>
      </c>
      <c r="I94" s="5">
        <v>97.95</v>
      </c>
      <c r="J94" s="5">
        <v>98.91</v>
      </c>
      <c r="K94" s="5" t="s">
        <v>343</v>
      </c>
      <c r="L94" s="5" t="s">
        <v>344</v>
      </c>
      <c r="M94" s="7">
        <v>53721</v>
      </c>
      <c r="N94" s="5" t="s">
        <v>345</v>
      </c>
      <c r="O94" s="5">
        <v>15.03</v>
      </c>
    </row>
    <row r="95" spans="1:15" x14ac:dyDescent="0.25">
      <c r="A95" s="5" t="s">
        <v>19</v>
      </c>
      <c r="B95" s="5" t="s">
        <v>40</v>
      </c>
      <c r="C95" s="6">
        <v>43208</v>
      </c>
      <c r="D95" s="5">
        <v>97.95</v>
      </c>
      <c r="E95" s="5">
        <v>98.05</v>
      </c>
      <c r="F95" s="5">
        <v>99</v>
      </c>
      <c r="G95" s="5">
        <v>97</v>
      </c>
      <c r="H95" s="5">
        <v>97.15</v>
      </c>
      <c r="I95" s="5">
        <v>97.15</v>
      </c>
      <c r="J95" s="5">
        <v>97.84</v>
      </c>
      <c r="K95" s="5" t="s">
        <v>346</v>
      </c>
      <c r="L95" s="5" t="s">
        <v>347</v>
      </c>
      <c r="M95" s="7">
        <v>57542</v>
      </c>
      <c r="N95" s="5" t="s">
        <v>348</v>
      </c>
      <c r="O95" s="5">
        <v>11.26</v>
      </c>
    </row>
    <row r="96" spans="1:15" x14ac:dyDescent="0.25">
      <c r="A96" s="5" t="s">
        <v>19</v>
      </c>
      <c r="B96" s="5" t="s">
        <v>40</v>
      </c>
      <c r="C96" s="6">
        <v>43209</v>
      </c>
      <c r="D96" s="5">
        <v>97.15</v>
      </c>
      <c r="E96" s="5">
        <v>97.85</v>
      </c>
      <c r="F96" s="5">
        <v>97.85</v>
      </c>
      <c r="G96" s="5">
        <v>95.8</v>
      </c>
      <c r="H96" s="5">
        <v>96.1</v>
      </c>
      <c r="I96" s="5">
        <v>96.1</v>
      </c>
      <c r="J96" s="5">
        <v>96.65</v>
      </c>
      <c r="K96" s="5" t="s">
        <v>349</v>
      </c>
      <c r="L96" s="5" t="s">
        <v>350</v>
      </c>
      <c r="M96" s="7">
        <v>40293</v>
      </c>
      <c r="N96" s="5" t="s">
        <v>351</v>
      </c>
      <c r="O96" s="5">
        <v>23.22</v>
      </c>
    </row>
    <row r="97" spans="1:15" x14ac:dyDescent="0.25">
      <c r="A97" s="5" t="s">
        <v>19</v>
      </c>
      <c r="B97" s="5" t="s">
        <v>40</v>
      </c>
      <c r="C97" s="6">
        <v>43210</v>
      </c>
      <c r="D97" s="5">
        <v>96.1</v>
      </c>
      <c r="E97" s="5">
        <v>95.2</v>
      </c>
      <c r="F97" s="5">
        <v>95.5</v>
      </c>
      <c r="G97" s="5">
        <v>92.8</v>
      </c>
      <c r="H97" s="5">
        <v>93.9</v>
      </c>
      <c r="I97" s="5">
        <v>93.6</v>
      </c>
      <c r="J97" s="5">
        <v>93.65</v>
      </c>
      <c r="K97" s="5" t="s">
        <v>352</v>
      </c>
      <c r="L97" s="5" t="s">
        <v>353</v>
      </c>
      <c r="M97" s="7">
        <v>75741</v>
      </c>
      <c r="N97" s="5" t="s">
        <v>354</v>
      </c>
      <c r="O97" s="5">
        <v>23.3</v>
      </c>
    </row>
    <row r="98" spans="1:15" x14ac:dyDescent="0.25">
      <c r="A98" s="5" t="s">
        <v>19</v>
      </c>
      <c r="B98" s="5" t="s">
        <v>40</v>
      </c>
      <c r="C98" s="6">
        <v>43213</v>
      </c>
      <c r="D98" s="5">
        <v>93.6</v>
      </c>
      <c r="E98" s="5">
        <v>93.9</v>
      </c>
      <c r="F98" s="5">
        <v>95.4</v>
      </c>
      <c r="G98" s="5">
        <v>93.25</v>
      </c>
      <c r="H98" s="5">
        <v>94.05</v>
      </c>
      <c r="I98" s="5">
        <v>94.1</v>
      </c>
      <c r="J98" s="5">
        <v>94.24</v>
      </c>
      <c r="K98" s="5" t="s">
        <v>355</v>
      </c>
      <c r="L98" s="5" t="s">
        <v>356</v>
      </c>
      <c r="M98" s="7">
        <v>49180</v>
      </c>
      <c r="N98" s="5" t="s">
        <v>357</v>
      </c>
      <c r="O98" s="5">
        <v>13.58</v>
      </c>
    </row>
    <row r="99" spans="1:15" x14ac:dyDescent="0.25">
      <c r="A99" s="5" t="s">
        <v>19</v>
      </c>
      <c r="B99" s="5" t="s">
        <v>40</v>
      </c>
      <c r="C99" s="6">
        <v>43214</v>
      </c>
      <c r="D99" s="5">
        <v>94.1</v>
      </c>
      <c r="E99" s="5">
        <v>94.4</v>
      </c>
      <c r="F99" s="5">
        <v>94.65</v>
      </c>
      <c r="G99" s="5">
        <v>92.9</v>
      </c>
      <c r="H99" s="5">
        <v>93.1</v>
      </c>
      <c r="I99" s="5">
        <v>93.15</v>
      </c>
      <c r="J99" s="5">
        <v>93.6</v>
      </c>
      <c r="K99" s="5" t="s">
        <v>358</v>
      </c>
      <c r="L99" s="5" t="s">
        <v>359</v>
      </c>
      <c r="M99" s="7">
        <v>35948</v>
      </c>
      <c r="N99" s="5" t="s">
        <v>360</v>
      </c>
      <c r="O99" s="5">
        <v>18.45</v>
      </c>
    </row>
    <row r="100" spans="1:15" x14ac:dyDescent="0.25">
      <c r="A100" s="5" t="s">
        <v>19</v>
      </c>
      <c r="B100" s="5" t="s">
        <v>40</v>
      </c>
      <c r="C100" s="6">
        <v>43215</v>
      </c>
      <c r="D100" s="5">
        <v>93.15</v>
      </c>
      <c r="E100" s="5">
        <v>93.1</v>
      </c>
      <c r="F100" s="5">
        <v>93.8</v>
      </c>
      <c r="G100" s="5">
        <v>92</v>
      </c>
      <c r="H100" s="5">
        <v>92.2</v>
      </c>
      <c r="I100" s="5">
        <v>92.3</v>
      </c>
      <c r="J100" s="5">
        <v>92.85</v>
      </c>
      <c r="K100" s="5" t="s">
        <v>361</v>
      </c>
      <c r="L100" s="5" t="s">
        <v>362</v>
      </c>
      <c r="M100" s="7">
        <v>40828</v>
      </c>
      <c r="N100" s="5" t="s">
        <v>363</v>
      </c>
      <c r="O100" s="5">
        <v>16.8</v>
      </c>
    </row>
    <row r="101" spans="1:15" x14ac:dyDescent="0.25">
      <c r="A101" s="5" t="s">
        <v>19</v>
      </c>
      <c r="B101" s="5" t="s">
        <v>40</v>
      </c>
      <c r="C101" s="6">
        <v>43216</v>
      </c>
      <c r="D101" s="5">
        <v>92.3</v>
      </c>
      <c r="E101" s="5">
        <v>92.35</v>
      </c>
      <c r="F101" s="5">
        <v>92.6</v>
      </c>
      <c r="G101" s="5">
        <v>90.5</v>
      </c>
      <c r="H101" s="5">
        <v>90.7</v>
      </c>
      <c r="I101" s="5">
        <v>91</v>
      </c>
      <c r="J101" s="5">
        <v>91.59</v>
      </c>
      <c r="K101" s="5" t="s">
        <v>364</v>
      </c>
      <c r="L101" s="5" t="s">
        <v>365</v>
      </c>
      <c r="M101" s="7">
        <v>54254</v>
      </c>
      <c r="N101" s="5" t="s">
        <v>366</v>
      </c>
      <c r="O101" s="5">
        <v>25.07</v>
      </c>
    </row>
    <row r="102" spans="1:15" x14ac:dyDescent="0.25">
      <c r="A102" s="5" t="s">
        <v>19</v>
      </c>
      <c r="B102" s="5" t="s">
        <v>40</v>
      </c>
      <c r="C102" s="6">
        <v>43217</v>
      </c>
      <c r="D102" s="5">
        <v>91</v>
      </c>
      <c r="E102" s="5">
        <v>91.25</v>
      </c>
      <c r="F102" s="5">
        <v>94.6</v>
      </c>
      <c r="G102" s="5">
        <v>91.1</v>
      </c>
      <c r="H102" s="5">
        <v>93.1</v>
      </c>
      <c r="I102" s="5">
        <v>93.4</v>
      </c>
      <c r="J102" s="5">
        <v>93.36</v>
      </c>
      <c r="K102" s="5" t="s">
        <v>367</v>
      </c>
      <c r="L102" s="5" t="s">
        <v>368</v>
      </c>
      <c r="M102" s="7">
        <v>69784</v>
      </c>
      <c r="N102" s="5" t="s">
        <v>369</v>
      </c>
      <c r="O102" s="5">
        <v>16.329999999999998</v>
      </c>
    </row>
  </sheetData>
  <mergeCells count="11">
    <mergeCell ref="G1:G2"/>
    <mergeCell ref="H1:H2"/>
    <mergeCell ref="I1:I2"/>
    <mergeCell ref="J1:J2"/>
    <mergeCell ref="L1:L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Sheet2!N3:N3</xm:f>
              <xm:sqref>N3</xm:sqref>
            </x14:sparkline>
            <x14:sparkline>
              <xm:f>Sheet2!N4:N4</xm:f>
              <xm:sqref>N4</xm:sqref>
            </x14:sparkline>
            <x14:sparkline>
              <xm:f>Sheet2!N5:N5</xm:f>
              <xm:sqref>N5</xm:sqref>
            </x14:sparkline>
            <x14:sparkline>
              <xm:f>Sheet2!N6:N6</xm:f>
              <xm:sqref>N6</xm:sqref>
            </x14:sparkline>
            <x14:sparkline>
              <xm:f>Sheet2!N7:N7</xm:f>
              <xm:sqref>N7</xm:sqref>
            </x14:sparkline>
            <x14:sparkline>
              <xm:f>Sheet2!N8:N8</xm:f>
              <xm:sqref>N8</xm:sqref>
            </x14:sparkline>
            <x14:sparkline>
              <xm:f>Sheet2!N9:N9</xm:f>
              <xm:sqref>N9</xm:sqref>
            </x14:sparkline>
            <x14:sparkline>
              <xm:f>Sheet2!N10:N10</xm:f>
              <xm:sqref>N10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T11"/>
  <sheetViews>
    <sheetView workbookViewId="0">
      <selection activeCell="A8" sqref="A8"/>
    </sheetView>
  </sheetViews>
  <sheetFormatPr defaultRowHeight="15" x14ac:dyDescent="0.25"/>
  <cols>
    <col min="1" max="1" width="13.140625" customWidth="1"/>
    <col min="2" max="2" width="16.28515625" bestFit="1" customWidth="1"/>
    <col min="3" max="3" width="10.42578125" customWidth="1"/>
    <col min="4" max="4" width="7.85546875" customWidth="1"/>
    <col min="5" max="5" width="10.42578125" customWidth="1"/>
    <col min="6" max="6" width="7.85546875" customWidth="1"/>
    <col min="7" max="7" width="10.42578125" customWidth="1"/>
    <col min="8" max="8" width="7.85546875" customWidth="1"/>
    <col min="9" max="9" width="10.42578125" customWidth="1"/>
    <col min="10" max="10" width="6.85546875" customWidth="1"/>
    <col min="11" max="11" width="6" customWidth="1"/>
    <col min="12" max="12" width="9.42578125" customWidth="1"/>
    <col min="13" max="13" width="7.85546875" customWidth="1"/>
    <col min="14" max="14" width="10.42578125" customWidth="1"/>
    <col min="15" max="15" width="7.85546875" customWidth="1"/>
    <col min="16" max="16" width="10.42578125" customWidth="1"/>
    <col min="17" max="17" width="7.85546875" customWidth="1"/>
    <col min="18" max="18" width="10.42578125" customWidth="1"/>
    <col min="19" max="19" width="7.85546875" customWidth="1"/>
    <col min="20" max="20" width="10.42578125" customWidth="1"/>
    <col min="21" max="21" width="7.85546875" customWidth="1"/>
    <col min="22" max="22" width="10.42578125" customWidth="1"/>
    <col min="23" max="23" width="7.85546875" customWidth="1"/>
    <col min="24" max="24" width="10.42578125" customWidth="1"/>
    <col min="25" max="25" width="7.85546875" customWidth="1"/>
    <col min="26" max="26" width="10.42578125" customWidth="1"/>
    <col min="27" max="27" width="7.85546875" customWidth="1"/>
    <col min="28" max="28" width="10.42578125" customWidth="1"/>
    <col min="29" max="29" width="7.85546875" customWidth="1"/>
    <col min="30" max="30" width="10.42578125" customWidth="1"/>
    <col min="31" max="31" width="7.85546875" customWidth="1"/>
    <col min="32" max="32" width="10.42578125" customWidth="1"/>
    <col min="33" max="33" width="7.85546875" customWidth="1"/>
    <col min="34" max="34" width="10.42578125" customWidth="1"/>
    <col min="35" max="35" width="7.85546875" customWidth="1"/>
    <col min="36" max="36" width="10.42578125" customWidth="1"/>
    <col min="37" max="37" width="7.85546875" customWidth="1"/>
    <col min="38" max="38" width="10.42578125" customWidth="1"/>
    <col min="39" max="39" width="7.85546875" customWidth="1"/>
    <col min="40" max="40" width="10.42578125" customWidth="1"/>
    <col min="41" max="41" width="7.85546875" customWidth="1"/>
    <col min="42" max="42" width="10.42578125" customWidth="1"/>
    <col min="43" max="43" width="7.85546875" customWidth="1"/>
    <col min="44" max="44" width="10.42578125" customWidth="1"/>
    <col min="45" max="45" width="7.85546875" customWidth="1"/>
    <col min="46" max="46" width="10.42578125" customWidth="1"/>
    <col min="47" max="47" width="7.85546875" customWidth="1"/>
    <col min="48" max="48" width="10.42578125" customWidth="1"/>
    <col min="49" max="49" width="7.85546875" customWidth="1"/>
    <col min="50" max="50" width="10.42578125" customWidth="1"/>
    <col min="51" max="51" width="7.85546875" customWidth="1"/>
    <col min="52" max="52" width="10.42578125" customWidth="1"/>
    <col min="53" max="53" width="7.85546875" customWidth="1"/>
    <col min="54" max="54" width="10.42578125" customWidth="1"/>
    <col min="55" max="55" width="7.85546875" customWidth="1"/>
    <col min="56" max="56" width="10.42578125" customWidth="1"/>
    <col min="57" max="57" width="7.85546875" customWidth="1"/>
    <col min="58" max="58" width="10.42578125" customWidth="1"/>
    <col min="59" max="59" width="6.85546875" customWidth="1"/>
    <col min="60" max="60" width="9.42578125" customWidth="1"/>
    <col min="61" max="61" width="7.85546875" customWidth="1"/>
    <col min="62" max="62" width="10.42578125" customWidth="1"/>
    <col min="63" max="63" width="8.85546875" customWidth="1"/>
    <col min="64" max="64" width="11.42578125" customWidth="1"/>
    <col min="65" max="65" width="7.85546875" customWidth="1"/>
    <col min="66" max="66" width="10.42578125" customWidth="1"/>
    <col min="67" max="67" width="8.85546875" customWidth="1"/>
    <col min="68" max="68" width="11.42578125" customWidth="1"/>
    <col min="69" max="69" width="8.85546875" customWidth="1"/>
    <col min="70" max="70" width="11.42578125" customWidth="1"/>
    <col min="71" max="71" width="8.85546875" customWidth="1"/>
    <col min="72" max="72" width="11.42578125" customWidth="1"/>
    <col min="73" max="73" width="8.85546875" customWidth="1"/>
    <col min="74" max="74" width="11.42578125" customWidth="1"/>
    <col min="75" max="75" width="8.85546875" customWidth="1"/>
    <col min="76" max="76" width="11.42578125" customWidth="1"/>
    <col min="77" max="77" width="8.85546875" customWidth="1"/>
    <col min="78" max="78" width="11.42578125" customWidth="1"/>
    <col min="79" max="79" width="8.85546875" customWidth="1"/>
    <col min="80" max="80" width="11.42578125" customWidth="1"/>
    <col min="81" max="81" width="8.85546875" customWidth="1"/>
    <col min="82" max="82" width="11.42578125" customWidth="1"/>
    <col min="83" max="83" width="8.85546875" customWidth="1"/>
    <col min="84" max="84" width="11.42578125" customWidth="1"/>
    <col min="85" max="85" width="8.85546875" customWidth="1"/>
    <col min="86" max="86" width="11.42578125" customWidth="1"/>
    <col min="87" max="87" width="8.85546875" customWidth="1"/>
    <col min="88" max="88" width="11.42578125" customWidth="1"/>
    <col min="89" max="89" width="8.85546875" customWidth="1"/>
    <col min="90" max="90" width="11.42578125" customWidth="1"/>
    <col min="91" max="91" width="8.85546875" customWidth="1"/>
    <col min="92" max="92" width="11.42578125" customWidth="1"/>
    <col min="93" max="93" width="8.85546875" customWidth="1"/>
    <col min="94" max="94" width="11.42578125" customWidth="1"/>
    <col min="95" max="95" width="8.85546875" customWidth="1"/>
    <col min="96" max="96" width="11.42578125" customWidth="1"/>
    <col min="97" max="97" width="8.85546875" customWidth="1"/>
    <col min="98" max="98" width="11.42578125" customWidth="1"/>
    <col min="99" max="99" width="8.85546875" customWidth="1"/>
    <col min="100" max="100" width="11.42578125" customWidth="1"/>
    <col min="101" max="101" width="8.85546875" customWidth="1"/>
    <col min="102" max="102" width="11.42578125" customWidth="1"/>
    <col min="103" max="103" width="8.85546875" customWidth="1"/>
    <col min="104" max="104" width="11.42578125" customWidth="1"/>
    <col min="105" max="105" width="8.85546875" customWidth="1"/>
    <col min="106" max="106" width="11.42578125" customWidth="1"/>
    <col min="107" max="107" width="7.85546875" customWidth="1"/>
    <col min="108" max="108" width="10.42578125" customWidth="1"/>
    <col min="109" max="109" width="8.85546875" customWidth="1"/>
    <col min="110" max="110" width="11.42578125" bestFit="1" customWidth="1"/>
    <col min="111" max="111" width="8.85546875" customWidth="1"/>
    <col min="112" max="112" width="11.42578125" bestFit="1" customWidth="1"/>
    <col min="113" max="113" width="8.85546875" customWidth="1"/>
    <col min="114" max="114" width="11.42578125" bestFit="1" customWidth="1"/>
    <col min="115" max="115" width="8.85546875" customWidth="1"/>
    <col min="116" max="116" width="11.42578125" bestFit="1" customWidth="1"/>
    <col min="117" max="117" width="8.85546875" customWidth="1"/>
    <col min="118" max="118" width="11.42578125" bestFit="1" customWidth="1"/>
    <col min="119" max="119" width="8.85546875" customWidth="1"/>
    <col min="120" max="120" width="11.42578125" bestFit="1" customWidth="1"/>
    <col min="121" max="121" width="8.85546875" customWidth="1"/>
    <col min="122" max="122" width="11.42578125" bestFit="1" customWidth="1"/>
    <col min="123" max="123" width="8.85546875" customWidth="1"/>
    <col min="124" max="124" width="11.42578125" bestFit="1" customWidth="1"/>
    <col min="125" max="125" width="8.85546875" customWidth="1"/>
    <col min="126" max="126" width="11.42578125" bestFit="1" customWidth="1"/>
    <col min="127" max="127" width="7.85546875" customWidth="1"/>
    <col min="128" max="128" width="10.42578125" bestFit="1" customWidth="1"/>
    <col min="129" max="129" width="8.85546875" customWidth="1"/>
    <col min="130" max="130" width="11.42578125" bestFit="1" customWidth="1"/>
    <col min="131" max="131" width="8.85546875" customWidth="1"/>
    <col min="132" max="132" width="11.42578125" bestFit="1" customWidth="1"/>
    <col min="133" max="133" width="8.85546875" customWidth="1"/>
    <col min="134" max="134" width="11.42578125" bestFit="1" customWidth="1"/>
    <col min="135" max="135" width="8.85546875" customWidth="1"/>
    <col min="136" max="136" width="11.42578125" bestFit="1" customWidth="1"/>
    <col min="137" max="137" width="8.85546875" customWidth="1"/>
    <col min="138" max="138" width="11.42578125" bestFit="1" customWidth="1"/>
    <col min="139" max="139" width="8.85546875" customWidth="1"/>
    <col min="140" max="140" width="11.42578125" bestFit="1" customWidth="1"/>
    <col min="141" max="141" width="7.85546875" customWidth="1"/>
    <col min="142" max="142" width="10.42578125" bestFit="1" customWidth="1"/>
    <col min="143" max="143" width="6" customWidth="1"/>
    <col min="144" max="145" width="8.85546875" customWidth="1"/>
    <col min="146" max="146" width="11.42578125" bestFit="1" customWidth="1"/>
    <col min="147" max="147" width="8.85546875" customWidth="1"/>
    <col min="148" max="148" width="11.42578125" bestFit="1" customWidth="1"/>
    <col min="149" max="149" width="8.85546875" customWidth="1"/>
    <col min="150" max="150" width="11.42578125" bestFit="1" customWidth="1"/>
    <col min="151" max="151" width="8.85546875" customWidth="1"/>
    <col min="152" max="152" width="11.42578125" bestFit="1" customWidth="1"/>
    <col min="153" max="153" width="7.85546875" customWidth="1"/>
    <col min="154" max="154" width="10.42578125" bestFit="1" customWidth="1"/>
    <col min="155" max="155" width="8.85546875" customWidth="1"/>
    <col min="156" max="156" width="11.42578125" bestFit="1" customWidth="1"/>
    <col min="157" max="157" width="8.85546875" customWidth="1"/>
    <col min="158" max="158" width="11.42578125" bestFit="1" customWidth="1"/>
    <col min="159" max="159" width="8.85546875" customWidth="1"/>
    <col min="160" max="160" width="11.42578125" bestFit="1" customWidth="1"/>
    <col min="161" max="161" width="8.85546875" customWidth="1"/>
    <col min="162" max="162" width="11.42578125" bestFit="1" customWidth="1"/>
    <col min="163" max="163" width="8.85546875" customWidth="1"/>
    <col min="164" max="164" width="11.42578125" bestFit="1" customWidth="1"/>
    <col min="165" max="165" width="8.85546875" customWidth="1"/>
    <col min="166" max="166" width="5" customWidth="1"/>
    <col min="167" max="167" width="11.42578125" customWidth="1"/>
    <col min="168" max="168" width="8.85546875" customWidth="1"/>
    <col min="169" max="169" width="11.42578125" customWidth="1"/>
    <col min="170" max="170" width="7.85546875" customWidth="1"/>
    <col min="171" max="171" width="10.42578125" customWidth="1"/>
    <col min="172" max="172" width="8.85546875" customWidth="1"/>
    <col min="173" max="173" width="11.42578125" customWidth="1"/>
    <col min="174" max="174" width="8.85546875" customWidth="1"/>
    <col min="175" max="175" width="11.42578125" customWidth="1"/>
    <col min="176" max="176" width="8.85546875" customWidth="1"/>
    <col min="177" max="177" width="11.42578125" customWidth="1"/>
    <col min="178" max="178" width="8.85546875" customWidth="1"/>
    <col min="179" max="179" width="11.42578125" customWidth="1"/>
    <col min="180" max="180" width="8.85546875" customWidth="1"/>
    <col min="181" max="181" width="11.42578125" customWidth="1"/>
    <col min="182" max="182" width="8.85546875" customWidth="1"/>
    <col min="183" max="183" width="11.42578125" customWidth="1"/>
    <col min="184" max="184" width="8.85546875" customWidth="1"/>
    <col min="185" max="185" width="11.42578125" customWidth="1"/>
    <col min="186" max="186" width="8.85546875" customWidth="1"/>
    <col min="187" max="187" width="11.42578125" customWidth="1"/>
    <col min="188" max="188" width="8.85546875" customWidth="1"/>
    <col min="189" max="189" width="11.42578125" customWidth="1"/>
    <col min="190" max="190" width="8.85546875" customWidth="1"/>
    <col min="191" max="191" width="11.42578125" customWidth="1"/>
    <col min="192" max="192" width="8.85546875" customWidth="1"/>
    <col min="193" max="193" width="11.42578125" customWidth="1"/>
    <col min="194" max="194" width="8.85546875" customWidth="1"/>
    <col min="195" max="195" width="11.42578125" customWidth="1"/>
    <col min="196" max="196" width="8.85546875" customWidth="1"/>
    <col min="197" max="197" width="11.42578125" customWidth="1"/>
    <col min="198" max="198" width="8.85546875" customWidth="1"/>
    <col min="199" max="199" width="11.42578125" bestFit="1" customWidth="1"/>
    <col min="200" max="200" width="10.7109375" customWidth="1"/>
    <col min="201" max="201" width="12.140625" bestFit="1" customWidth="1"/>
    <col min="202" max="202" width="11.28515625" bestFit="1" customWidth="1"/>
  </cols>
  <sheetData>
    <row r="3" spans="1:202" x14ac:dyDescent="0.25">
      <c r="B3" s="10" t="s">
        <v>378</v>
      </c>
    </row>
    <row r="4" spans="1:202" x14ac:dyDescent="0.25">
      <c r="B4">
        <v>91.59</v>
      </c>
      <c r="C4" t="s">
        <v>380</v>
      </c>
      <c r="D4">
        <v>92.85</v>
      </c>
      <c r="E4" t="s">
        <v>381</v>
      </c>
      <c r="F4">
        <v>93.36</v>
      </c>
      <c r="G4" t="s">
        <v>382</v>
      </c>
      <c r="H4">
        <v>93.58</v>
      </c>
      <c r="I4" t="s">
        <v>383</v>
      </c>
      <c r="J4">
        <v>93.6</v>
      </c>
      <c r="L4" t="s">
        <v>384</v>
      </c>
      <c r="M4">
        <v>93.65</v>
      </c>
      <c r="N4" t="s">
        <v>385</v>
      </c>
      <c r="O4">
        <v>94.24</v>
      </c>
      <c r="P4" t="s">
        <v>386</v>
      </c>
      <c r="Q4">
        <v>94.73</v>
      </c>
      <c r="R4" t="s">
        <v>387</v>
      </c>
      <c r="S4">
        <v>95.48</v>
      </c>
      <c r="T4" t="s">
        <v>388</v>
      </c>
      <c r="U4">
        <v>95.59</v>
      </c>
      <c r="V4" t="s">
        <v>389</v>
      </c>
      <c r="W4">
        <v>95.85</v>
      </c>
      <c r="X4" t="s">
        <v>390</v>
      </c>
      <c r="Y4">
        <v>96.13</v>
      </c>
      <c r="Z4" t="s">
        <v>391</v>
      </c>
      <c r="AA4">
        <v>96.22</v>
      </c>
      <c r="AB4" t="s">
        <v>392</v>
      </c>
      <c r="AC4">
        <v>96.28</v>
      </c>
      <c r="AD4" t="s">
        <v>393</v>
      </c>
      <c r="AE4">
        <v>96.33</v>
      </c>
      <c r="AF4" t="s">
        <v>394</v>
      </c>
      <c r="AG4">
        <v>96.39</v>
      </c>
      <c r="AH4" t="s">
        <v>395</v>
      </c>
      <c r="AI4">
        <v>96.47</v>
      </c>
      <c r="AJ4" t="s">
        <v>396</v>
      </c>
      <c r="AK4">
        <v>96.65</v>
      </c>
      <c r="AL4" t="s">
        <v>397</v>
      </c>
      <c r="AM4">
        <v>96.86</v>
      </c>
      <c r="AN4" t="s">
        <v>398</v>
      </c>
      <c r="AO4">
        <v>96.94</v>
      </c>
      <c r="AP4" t="s">
        <v>399</v>
      </c>
      <c r="AQ4">
        <v>97.03</v>
      </c>
      <c r="AR4" t="s">
        <v>400</v>
      </c>
      <c r="AS4">
        <v>97.78</v>
      </c>
      <c r="AT4" t="s">
        <v>401</v>
      </c>
      <c r="AU4">
        <v>97.84</v>
      </c>
      <c r="AV4" t="s">
        <v>402</v>
      </c>
      <c r="AW4">
        <v>98.16</v>
      </c>
      <c r="AX4" t="s">
        <v>403</v>
      </c>
      <c r="AY4">
        <v>98.34</v>
      </c>
      <c r="AZ4" t="s">
        <v>404</v>
      </c>
      <c r="BA4">
        <v>98.91</v>
      </c>
      <c r="BB4" t="s">
        <v>405</v>
      </c>
      <c r="BC4">
        <v>98.92</v>
      </c>
      <c r="BD4" t="s">
        <v>406</v>
      </c>
      <c r="BE4">
        <v>99.27</v>
      </c>
      <c r="BF4" t="s">
        <v>407</v>
      </c>
      <c r="BG4">
        <v>99.7</v>
      </c>
      <c r="BH4" t="s">
        <v>408</v>
      </c>
      <c r="BI4">
        <v>99.86</v>
      </c>
      <c r="BJ4" t="s">
        <v>409</v>
      </c>
      <c r="BK4">
        <v>100.04</v>
      </c>
      <c r="BL4" t="s">
        <v>410</v>
      </c>
      <c r="BM4">
        <v>100.1</v>
      </c>
      <c r="BN4" t="s">
        <v>411</v>
      </c>
      <c r="BO4">
        <v>100.48</v>
      </c>
      <c r="BP4" t="s">
        <v>412</v>
      </c>
      <c r="BQ4">
        <v>100.54</v>
      </c>
      <c r="BR4" t="s">
        <v>413</v>
      </c>
      <c r="BS4">
        <v>101.45</v>
      </c>
      <c r="BT4" t="s">
        <v>414</v>
      </c>
      <c r="BU4">
        <v>101.65</v>
      </c>
      <c r="BV4" t="s">
        <v>415</v>
      </c>
      <c r="BW4">
        <v>101.91</v>
      </c>
      <c r="BX4" t="s">
        <v>416</v>
      </c>
      <c r="BY4">
        <v>102.42</v>
      </c>
      <c r="BZ4" t="s">
        <v>417</v>
      </c>
      <c r="CA4">
        <v>103.96</v>
      </c>
      <c r="CB4" t="s">
        <v>418</v>
      </c>
      <c r="CC4">
        <v>105.44</v>
      </c>
      <c r="CD4" t="s">
        <v>419</v>
      </c>
      <c r="CE4">
        <v>112.49</v>
      </c>
      <c r="CF4" t="s">
        <v>420</v>
      </c>
      <c r="CG4">
        <v>114.45</v>
      </c>
      <c r="CH4" t="s">
        <v>421</v>
      </c>
      <c r="CI4">
        <v>114.54</v>
      </c>
      <c r="CJ4" t="s">
        <v>422</v>
      </c>
      <c r="CK4">
        <v>115.42</v>
      </c>
      <c r="CL4" t="s">
        <v>423</v>
      </c>
      <c r="CM4">
        <v>117.04</v>
      </c>
      <c r="CN4" t="s">
        <v>424</v>
      </c>
      <c r="CO4">
        <v>117.83</v>
      </c>
      <c r="CP4" t="s">
        <v>425</v>
      </c>
      <c r="CQ4">
        <v>124.06</v>
      </c>
      <c r="CR4" t="s">
        <v>426</v>
      </c>
      <c r="CS4">
        <v>133.68</v>
      </c>
      <c r="CT4" t="s">
        <v>427</v>
      </c>
      <c r="CU4">
        <v>150.09</v>
      </c>
      <c r="CV4" t="s">
        <v>428</v>
      </c>
      <c r="CW4">
        <v>156.68</v>
      </c>
      <c r="CX4" t="s">
        <v>429</v>
      </c>
      <c r="CY4">
        <v>158.28</v>
      </c>
      <c r="CZ4" t="s">
        <v>430</v>
      </c>
      <c r="DA4">
        <v>158.77000000000001</v>
      </c>
      <c r="DB4" t="s">
        <v>431</v>
      </c>
      <c r="DC4">
        <v>159.19999999999999</v>
      </c>
      <c r="DD4" t="s">
        <v>432</v>
      </c>
      <c r="DE4">
        <v>161.33000000000001</v>
      </c>
      <c r="DF4" t="s">
        <v>433</v>
      </c>
      <c r="DG4">
        <v>162.22</v>
      </c>
      <c r="DH4" t="s">
        <v>434</v>
      </c>
      <c r="DI4">
        <v>164.21</v>
      </c>
      <c r="DJ4" t="s">
        <v>435</v>
      </c>
      <c r="DK4">
        <v>167.26</v>
      </c>
      <c r="DL4" t="s">
        <v>436</v>
      </c>
      <c r="DM4">
        <v>167.66</v>
      </c>
      <c r="DN4" t="s">
        <v>437</v>
      </c>
      <c r="DO4">
        <v>168.39</v>
      </c>
      <c r="DP4" t="s">
        <v>438</v>
      </c>
      <c r="DQ4">
        <v>168.43</v>
      </c>
      <c r="DR4" t="s">
        <v>439</v>
      </c>
      <c r="DS4">
        <v>170.02</v>
      </c>
      <c r="DT4" t="s">
        <v>440</v>
      </c>
      <c r="DU4">
        <v>170.24</v>
      </c>
      <c r="DV4" t="s">
        <v>441</v>
      </c>
      <c r="DW4">
        <v>170.5</v>
      </c>
      <c r="DX4" t="s">
        <v>442</v>
      </c>
      <c r="DY4">
        <v>170.92</v>
      </c>
      <c r="DZ4" t="s">
        <v>443</v>
      </c>
      <c r="EA4">
        <v>171.31</v>
      </c>
      <c r="EB4" t="s">
        <v>444</v>
      </c>
      <c r="EC4">
        <v>171.37</v>
      </c>
      <c r="ED4" t="s">
        <v>445</v>
      </c>
      <c r="EE4">
        <v>171.84</v>
      </c>
      <c r="EF4" t="s">
        <v>446</v>
      </c>
      <c r="EG4">
        <v>171.88</v>
      </c>
      <c r="EH4" t="s">
        <v>447</v>
      </c>
      <c r="EI4">
        <v>171.89</v>
      </c>
      <c r="EJ4" t="s">
        <v>448</v>
      </c>
      <c r="EK4">
        <v>171.9</v>
      </c>
      <c r="EL4" t="s">
        <v>449</v>
      </c>
      <c r="EM4">
        <v>172</v>
      </c>
      <c r="EN4" t="s">
        <v>450</v>
      </c>
      <c r="EO4">
        <v>172.06</v>
      </c>
      <c r="EP4" t="s">
        <v>451</v>
      </c>
      <c r="EQ4">
        <v>172.88</v>
      </c>
      <c r="ER4" t="s">
        <v>452</v>
      </c>
      <c r="ES4">
        <v>172.95</v>
      </c>
      <c r="ET4" t="s">
        <v>453</v>
      </c>
      <c r="EU4">
        <v>173.28</v>
      </c>
      <c r="EV4" t="s">
        <v>454</v>
      </c>
      <c r="EW4">
        <v>173.3</v>
      </c>
      <c r="EX4" t="s">
        <v>455</v>
      </c>
      <c r="EY4">
        <v>173.47</v>
      </c>
      <c r="EZ4" t="s">
        <v>456</v>
      </c>
      <c r="FA4">
        <v>173.65</v>
      </c>
      <c r="FB4" t="s">
        <v>457</v>
      </c>
      <c r="FC4">
        <v>173.69</v>
      </c>
      <c r="FD4" t="s">
        <v>458</v>
      </c>
      <c r="FE4">
        <v>173.76</v>
      </c>
      <c r="FF4" t="s">
        <v>459</v>
      </c>
      <c r="FG4">
        <v>173.88</v>
      </c>
      <c r="FH4" t="s">
        <v>460</v>
      </c>
      <c r="FI4">
        <v>174.13</v>
      </c>
      <c r="FK4" t="s">
        <v>461</v>
      </c>
      <c r="FL4">
        <v>174.25</v>
      </c>
      <c r="FM4" t="s">
        <v>462</v>
      </c>
      <c r="FN4">
        <v>174.6</v>
      </c>
      <c r="FO4" t="s">
        <v>463</v>
      </c>
      <c r="FP4">
        <v>174.99</v>
      </c>
      <c r="FQ4" t="s">
        <v>464</v>
      </c>
      <c r="FR4">
        <v>175.02</v>
      </c>
      <c r="FS4" t="s">
        <v>465</v>
      </c>
      <c r="FT4">
        <v>175.19</v>
      </c>
      <c r="FU4" t="s">
        <v>466</v>
      </c>
      <c r="FV4">
        <v>175.22</v>
      </c>
      <c r="FW4" t="s">
        <v>467</v>
      </c>
      <c r="FX4">
        <v>175.67</v>
      </c>
      <c r="FY4" t="s">
        <v>468</v>
      </c>
      <c r="FZ4">
        <v>176.09</v>
      </c>
      <c r="GA4" t="s">
        <v>469</v>
      </c>
      <c r="GB4">
        <v>176.38</v>
      </c>
      <c r="GC4" t="s">
        <v>470</v>
      </c>
      <c r="GD4">
        <v>176.41</v>
      </c>
      <c r="GE4" t="s">
        <v>471</v>
      </c>
      <c r="GF4">
        <v>176.95</v>
      </c>
      <c r="GG4" t="s">
        <v>472</v>
      </c>
      <c r="GH4">
        <v>177.47</v>
      </c>
      <c r="GI4" t="s">
        <v>473</v>
      </c>
      <c r="GJ4">
        <v>178.87</v>
      </c>
      <c r="GK4" t="s">
        <v>474</v>
      </c>
      <c r="GL4">
        <v>182.22</v>
      </c>
      <c r="GM4" t="s">
        <v>475</v>
      </c>
      <c r="GN4">
        <v>184.93</v>
      </c>
      <c r="GO4" t="s">
        <v>476</v>
      </c>
      <c r="GP4">
        <v>189.78</v>
      </c>
      <c r="GQ4" t="s">
        <v>477</v>
      </c>
      <c r="GR4" t="s">
        <v>371</v>
      </c>
      <c r="GS4" t="s">
        <v>379</v>
      </c>
      <c r="GT4" t="s">
        <v>372</v>
      </c>
    </row>
    <row r="5" spans="1:202" x14ac:dyDescent="0.25">
      <c r="A5" s="10" t="s">
        <v>370</v>
      </c>
      <c r="B5">
        <v>25.07</v>
      </c>
      <c r="D5">
        <v>16.8</v>
      </c>
      <c r="F5">
        <v>16.329999999999998</v>
      </c>
      <c r="H5">
        <v>6.89</v>
      </c>
      <c r="J5">
        <v>14.19</v>
      </c>
      <c r="K5">
        <v>18.45</v>
      </c>
      <c r="M5">
        <v>23.3</v>
      </c>
      <c r="O5">
        <v>13.58</v>
      </c>
      <c r="Q5">
        <v>20.010000000000002</v>
      </c>
      <c r="S5">
        <v>12.54</v>
      </c>
      <c r="U5">
        <v>13.92</v>
      </c>
      <c r="W5">
        <v>7.06</v>
      </c>
      <c r="Y5">
        <v>10.119999999999999</v>
      </c>
      <c r="AA5">
        <v>9.06</v>
      </c>
      <c r="AC5">
        <v>29.44</v>
      </c>
      <c r="AE5">
        <v>20.170000000000002</v>
      </c>
      <c r="AG5">
        <v>7.81</v>
      </c>
      <c r="AI5">
        <v>11.42</v>
      </c>
      <c r="AK5">
        <v>23.22</v>
      </c>
      <c r="AM5">
        <v>11.11</v>
      </c>
      <c r="AO5">
        <v>22.1</v>
      </c>
      <c r="AQ5">
        <v>6.41</v>
      </c>
      <c r="AS5">
        <v>10.52</v>
      </c>
      <c r="AU5">
        <v>11.26</v>
      </c>
      <c r="AW5">
        <v>13.75</v>
      </c>
      <c r="AY5">
        <v>14.17</v>
      </c>
      <c r="BA5">
        <v>15.03</v>
      </c>
      <c r="BC5">
        <v>6.52</v>
      </c>
      <c r="BE5">
        <v>8.2799999999999994</v>
      </c>
      <c r="BG5">
        <v>12.83</v>
      </c>
      <c r="BI5">
        <v>7.46</v>
      </c>
      <c r="BK5">
        <v>13.83</v>
      </c>
      <c r="BM5">
        <v>8.43</v>
      </c>
      <c r="BO5">
        <v>16.72</v>
      </c>
      <c r="BQ5">
        <v>14.08</v>
      </c>
      <c r="BS5">
        <v>5.18</v>
      </c>
      <c r="BU5">
        <v>8.1300000000000008</v>
      </c>
      <c r="BW5">
        <v>10.53</v>
      </c>
      <c r="BY5">
        <v>13.76</v>
      </c>
      <c r="CA5">
        <v>10.93</v>
      </c>
      <c r="CC5">
        <v>13.02</v>
      </c>
      <c r="CE5">
        <v>17.78</v>
      </c>
      <c r="CG5">
        <v>6.46</v>
      </c>
      <c r="CI5">
        <v>11.76</v>
      </c>
      <c r="CK5">
        <v>15.51</v>
      </c>
      <c r="CM5">
        <v>5.24</v>
      </c>
      <c r="CO5">
        <v>10.210000000000001</v>
      </c>
      <c r="CQ5">
        <v>6.04</v>
      </c>
      <c r="CS5">
        <v>15.72</v>
      </c>
      <c r="CU5">
        <v>19.600000000000001</v>
      </c>
      <c r="CW5">
        <v>16.11</v>
      </c>
      <c r="CY5">
        <v>16.12</v>
      </c>
      <c r="DA5">
        <v>22.47</v>
      </c>
      <c r="DC5">
        <v>10.91</v>
      </c>
      <c r="DE5">
        <v>15.84</v>
      </c>
      <c r="DG5">
        <v>15.8</v>
      </c>
      <c r="DI5">
        <v>13.62</v>
      </c>
      <c r="DK5">
        <v>25.98</v>
      </c>
      <c r="DM5">
        <v>16.559999999999999</v>
      </c>
      <c r="DO5">
        <v>36.979999999999997</v>
      </c>
      <c r="DQ5">
        <v>9.8800000000000008</v>
      </c>
      <c r="DS5">
        <v>26.34</v>
      </c>
      <c r="DU5">
        <v>25.47</v>
      </c>
      <c r="DW5">
        <v>11.74</v>
      </c>
      <c r="DY5">
        <v>52.42</v>
      </c>
      <c r="EA5">
        <v>18.09</v>
      </c>
      <c r="EC5">
        <v>45.65</v>
      </c>
      <c r="EE5">
        <v>32.869999999999997</v>
      </c>
      <c r="EG5">
        <v>13.95</v>
      </c>
      <c r="EI5">
        <v>12.3</v>
      </c>
      <c r="EK5">
        <v>24.82</v>
      </c>
      <c r="EM5">
        <v>27.12</v>
      </c>
      <c r="EO5">
        <v>17.16</v>
      </c>
      <c r="EQ5">
        <v>28.81</v>
      </c>
      <c r="ES5">
        <v>33.71</v>
      </c>
      <c r="EU5">
        <v>12.15</v>
      </c>
      <c r="EW5">
        <v>28.35</v>
      </c>
      <c r="EY5">
        <v>11.81</v>
      </c>
      <c r="FA5">
        <v>14.62</v>
      </c>
      <c r="FC5">
        <v>19.39</v>
      </c>
      <c r="FE5">
        <v>14.94</v>
      </c>
      <c r="FG5">
        <v>19.03</v>
      </c>
      <c r="FI5">
        <v>16.64</v>
      </c>
      <c r="FJ5">
        <v>25.7</v>
      </c>
      <c r="FL5">
        <v>14.9</v>
      </c>
      <c r="FN5">
        <v>13.16</v>
      </c>
      <c r="FP5">
        <v>13.18</v>
      </c>
      <c r="FR5">
        <v>15.27</v>
      </c>
      <c r="FT5">
        <v>26.56</v>
      </c>
      <c r="FV5">
        <v>30.67</v>
      </c>
      <c r="FX5">
        <v>12.17</v>
      </c>
      <c r="FZ5">
        <v>17.21</v>
      </c>
      <c r="GB5">
        <v>28.68</v>
      </c>
      <c r="GD5">
        <v>28.47</v>
      </c>
      <c r="GF5">
        <v>18.149999999999999</v>
      </c>
      <c r="GH5">
        <v>18.62</v>
      </c>
      <c r="GJ5">
        <v>16.64</v>
      </c>
      <c r="GL5">
        <v>24.99</v>
      </c>
      <c r="GN5">
        <v>22.51</v>
      </c>
      <c r="GP5">
        <v>15.44</v>
      </c>
      <c r="GR5" t="s">
        <v>39</v>
      </c>
    </row>
    <row r="6" spans="1:202" x14ac:dyDescent="0.25">
      <c r="A6" s="11" t="s">
        <v>373</v>
      </c>
    </row>
    <row r="7" spans="1:202" x14ac:dyDescent="0.25">
      <c r="A7" s="11" t="s">
        <v>374</v>
      </c>
    </row>
    <row r="8" spans="1:202" x14ac:dyDescent="0.25">
      <c r="A8" s="12" t="s">
        <v>375</v>
      </c>
    </row>
    <row r="9" spans="1:202" x14ac:dyDescent="0.25">
      <c r="A9" s="13" t="s">
        <v>376</v>
      </c>
    </row>
    <row r="10" spans="1:202" x14ac:dyDescent="0.25">
      <c r="A10" s="11" t="s">
        <v>377</v>
      </c>
    </row>
    <row r="11" spans="1:202" x14ac:dyDescent="0.25">
      <c r="A11" s="11" t="s">
        <v>372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Cisco Systems,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Nihar Sarangi (nsarangi)</dc:creator>
  <cp:lastModifiedBy>Nihar Sarangi (nsarangi)</cp:lastModifiedBy>
  <dcterms:created xsi:type="dcterms:W3CDTF">2018-05-17T05:16:47Z</dcterms:created>
  <dcterms:modified xsi:type="dcterms:W3CDTF">2018-05-17T16:00:22Z</dcterms:modified>
</cp:coreProperties>
</file>