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urIPS_checklist_prompting" sheetId="1" r:id="rId4"/>
    <sheet state="visible" name="manual label counts" sheetId="2" r:id="rId5"/>
  </sheets>
  <definedNames/>
  <calcPr/>
</workbook>
</file>

<file path=xl/sharedStrings.xml><?xml version="1.0" encoding="utf-8"?>
<sst xmlns="http://schemas.openxmlformats.org/spreadsheetml/2006/main" count="1310" uniqueCount="221">
  <si>
    <t>paper index</t>
  </si>
  <si>
    <t>location</t>
  </si>
  <si>
    <t>title/link</t>
  </si>
  <si>
    <t>checklist</t>
  </si>
  <si>
    <t>label source</t>
  </si>
  <si>
    <t>1b</t>
  </si>
  <si>
    <t>1c</t>
  </si>
  <si>
    <t>2a</t>
  </si>
  <si>
    <t>2b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</si>
  <si>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</si>
  <si>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</si>
  <si>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</si>
  <si>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</si>
  <si>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</si>
  <si>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</si>
  <si>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</si>
  <si>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</si>
  <si>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</si>
  <si>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5a</t>
  </si>
  <si>
    <t>5b</t>
  </si>
  <si>
    <t>5c</t>
  </si>
  <si>
    <t>total</t>
  </si>
  <si>
    <t>total accurate</t>
  </si>
  <si>
    <t>accuracy</t>
  </si>
  <si>
    <t>accepted p31, i19</t>
  </si>
  <si>
    <t>FedPop: A Bayesian Approach for Personalised Federated Learning</t>
  </si>
  <si>
    <t>https://openreview.net/forum?id=KETwimTQexH</t>
  </si>
  <si>
    <t>yes</t>
  </si>
  <si>
    <t>author</t>
  </si>
  <si>
    <t>n/a</t>
  </si>
  <si>
    <t>manual</t>
  </si>
  <si>
    <t>no</t>
  </si>
  <si>
    <t>no or n/a</t>
  </si>
  <si>
    <t>legend:</t>
  </si>
  <si>
    <t>section</t>
  </si>
  <si>
    <t>6 conclusion</t>
  </si>
  <si>
    <t>3 theoretical guarantees and supplemental</t>
  </si>
  <si>
    <t>5 numerical experiments + supp</t>
  </si>
  <si>
    <t>5 numerical experiments</t>
  </si>
  <si>
    <t>100% confident in label</t>
  </si>
  <si>
    <t>pipeline</t>
  </si>
  <si>
    <t>cannot do anything about</t>
  </si>
  <si>
    <t>pipeline correctness</t>
  </si>
  <si>
    <t>notes</t>
  </si>
  <si>
    <t>not mentioned anywhere in the main text</t>
  </si>
  <si>
    <t>cannot see figure</t>
  </si>
  <si>
    <t>surprisingly accurate citations</t>
  </si>
  <si>
    <t>accepted p40, i40</t>
  </si>
  <si>
    <t>Hardness in Markov Decision Processes: Theory and Practice</t>
  </si>
  <si>
    <t>https://openreview.net/forum?id=ONB4RdP2GX</t>
  </si>
  <si>
    <t>how many of the remaining 8 incorrects from GPT-4 were caught by author checklists?</t>
  </si>
  <si>
    <t xml:space="preserve"> </t>
  </si>
  <si>
    <t>4 conclusion + appendix D</t>
  </si>
  <si>
    <t>4 conclusion</t>
  </si>
  <si>
    <t>2 Hardness in Theory</t>
  </si>
  <si>
    <t>3 Hardness in Practice, appendix D, appendix E</t>
  </si>
  <si>
    <t>3 Hardness in Practice</t>
  </si>
  <si>
    <t>3 Hardness in Practice, appendix D</t>
  </si>
  <si>
    <t>experiments, appendix A</t>
  </si>
  <si>
    <t>experiments</t>
  </si>
  <si>
    <t>how to count: pipeline correctness = 0, not blue, manual = yes</t>
  </si>
  <si>
    <t xml:space="preserve">out of ones that llm + author agree, how many are correct? </t>
  </si>
  <si>
    <t>how to count: pipeline = yes accuracy</t>
  </si>
  <si>
    <t>when asked for a direct quote first, it is wrong</t>
  </si>
  <si>
    <t>no expertise</t>
  </si>
  <si>
    <t>yes yes no</t>
  </si>
  <si>
    <t>they report how, but not the actual values, which is probably good enough</t>
  </si>
  <si>
    <t>accepted p47, i10</t>
  </si>
  <si>
    <t>List-Decodable Sparse Mean Estimation</t>
  </si>
  <si>
    <t>https://openreview.net/forum?id=PZtIiZ43E2R</t>
  </si>
  <si>
    <t>3 methods, appendix</t>
  </si>
  <si>
    <t>3 methods, points to appendix</t>
  </si>
  <si>
    <t>3 methods</t>
  </si>
  <si>
    <t>worth noting that I did not add all the proofs</t>
  </si>
  <si>
    <t>misinteprets what needs a license</t>
  </si>
  <si>
    <t>accepted p1, i39</t>
  </si>
  <si>
    <t xml:space="preserve">ReCo: Retrieve and Co-segment for Zero-shot Transfer </t>
  </si>
  <si>
    <t>https://openreview.net/forum?id=8ViFz-5Mnnv</t>
  </si>
  <si>
    <t>5 Limitations</t>
  </si>
  <si>
    <t>6 Broader impact</t>
  </si>
  <si>
    <t>3 Methods</t>
  </si>
  <si>
    <t>4 Experiments - not to fully reproduce results, but they do provide code</t>
  </si>
  <si>
    <t>4 Experiments</t>
  </si>
  <si>
    <t>4 Experiments, appendix</t>
  </si>
  <si>
    <t>code for implementation is provided, code for experiments not provided but descriptions are</t>
  </si>
  <si>
    <t>accepted p33, i14</t>
  </si>
  <si>
    <t>Leveraging Inter-Layer Dependency for Post -Training Quantization</t>
  </si>
  <si>
    <t>https://openreview.net/forum?id=L7n7BPTVAr3</t>
  </si>
  <si>
    <t>5 discussion and conclusion</t>
  </si>
  <si>
    <t>3 approach</t>
  </si>
  <si>
    <t>4 experiments</t>
  </si>
  <si>
    <t>4 experiments - probably no?</t>
  </si>
  <si>
    <t>conceptual issue- it thinks that reproducing things is easy</t>
  </si>
  <si>
    <t>accepted p24, i42</t>
  </si>
  <si>
    <t>A permutation-free kernel two-sample test</t>
  </si>
  <si>
    <t>https://openreview.net/forum?id=PbKa0yApPq5</t>
  </si>
  <si>
    <t>4 Conclusion and future work</t>
  </si>
  <si>
    <t>2 Deriving the cross-MMD test + appendix</t>
  </si>
  <si>
    <t>3 Experiments + appendix</t>
  </si>
  <si>
    <t>1 intro + appendix</t>
  </si>
  <si>
    <t>4-</t>
  </si>
  <si>
    <t>confusion on the definition of "asset"</t>
  </si>
  <si>
    <t>accepted p18, i7</t>
  </si>
  <si>
    <t>PlasticityNet: Learning to Simulate Metal, Sand, and Snow for Optimization Time Integration</t>
  </si>
  <si>
    <t>https://openreview.net/forum?id=_WqHmwoE7Ud</t>
  </si>
  <si>
    <t>6 Conclusion</t>
  </si>
  <si>
    <t>3 Background + 4 plasticitynet</t>
  </si>
  <si>
    <t>5 Experiments + appendix</t>
  </si>
  <si>
    <t>5 Experiments</t>
  </si>
  <si>
    <t>does not understand "theoretical" results</t>
  </si>
  <si>
    <t>has trouble with "assets"</t>
  </si>
  <si>
    <t>accepted p14, i37</t>
  </si>
  <si>
    <t xml:space="preserve">Laplacian Autoencoders for Learning Stochastic Representations </t>
  </si>
  <si>
    <t>https://openreview.net/forum?id=aaar9y7qjfw</t>
  </si>
  <si>
    <t>2 methods</t>
  </si>
  <si>
    <t>2 methods + supp B + supp D + supp E</t>
  </si>
  <si>
    <t>5 experiments, appendix</t>
  </si>
  <si>
    <t>5 experiments</t>
  </si>
  <si>
    <t>a bit low on expertise here</t>
  </si>
  <si>
    <t>unsure if it was truly random</t>
  </si>
  <si>
    <t>yes-yes-no</t>
  </si>
  <si>
    <t>n/a and no interchangeable here</t>
  </si>
  <si>
    <t>accepted p29, i38</t>
  </si>
  <si>
    <t xml:space="preserve">Fast Bayesian Inference with Batch Bayesian Quadrature via Kernel Recombination </t>
  </si>
  <si>
    <t>https://openreview.net/forum?id=9wCQVgEWO2J</t>
  </si>
  <si>
    <t>7 Discussion</t>
  </si>
  <si>
    <t>6 Convergence analysis + appendix</t>
  </si>
  <si>
    <t>1 introduction + supp 6</t>
  </si>
  <si>
    <t>5 experiments + supp 6</t>
  </si>
  <si>
    <t>1 introduction</t>
  </si>
  <si>
    <t>not typed</t>
  </si>
  <si>
    <t>citations are right, no hallucinations - only missing 3 out of &gt;15, but said "including"</t>
  </si>
  <si>
    <t>typo! licence</t>
  </si>
  <si>
    <t>accepted p7, i49</t>
  </si>
  <si>
    <t>Bridging Central and Local Differential Privacy in Data Acquisition Mechanisms</t>
  </si>
  <si>
    <t>https://openreview.net/forum?id=s71h4wo9bFI</t>
  </si>
  <si>
    <t>5 conclusion</t>
  </si>
  <si>
    <t>2+3 methods</t>
  </si>
  <si>
    <t>2+3 methods + appendix A</t>
  </si>
  <si>
    <t>abstract</t>
  </si>
  <si>
    <t>confusion about "asset" despite labeling</t>
  </si>
  <si>
    <t>Assistive Teaching of Motor Control Tasks to Humans</t>
  </si>
  <si>
    <t>https://openreview.net/forum?id=k3MX8EK6Zf</t>
  </si>
  <si>
    <t>6 discussion</t>
  </si>
  <si>
    <t>6 discussion + appendix A</t>
  </si>
  <si>
    <t>3 Formulation</t>
  </si>
  <si>
    <t>experiments + appendix G</t>
  </si>
  <si>
    <t>5 experiments + appendix I</t>
  </si>
  <si>
    <t>5 experiments, appendix I</t>
  </si>
  <si>
    <t>mixed</t>
  </si>
  <si>
    <t>misinterpretation of theoretical result</t>
  </si>
  <si>
    <t>probably not considered a new "asset"</t>
  </si>
  <si>
    <t>they don't actually make a dataset</t>
  </si>
  <si>
    <t>they dont give the total but it is easy to get</t>
  </si>
  <si>
    <t>Harmonizing the object recognition strategies of deep neural networks with humans</t>
  </si>
  <si>
    <t>https://openreview.net/forum?id=ZYKWi6Ylfg</t>
  </si>
  <si>
    <t>4+5 results</t>
  </si>
  <si>
    <t>4 results</t>
  </si>
  <si>
    <t>4 results + supplemental</t>
  </si>
  <si>
    <t>intro + 3 methods</t>
  </si>
  <si>
    <t>methods</t>
  </si>
  <si>
    <t>methods, supp</t>
  </si>
  <si>
    <t>just competely misses a part about insidious biases</t>
  </si>
  <si>
    <t>n/a-n/a-no</t>
  </si>
  <si>
    <t>n/a-no-no, simple confound to explain why n/a and no can be measured together instead of separate.</t>
  </si>
  <si>
    <t>"you can see error bars in figures 3, 4, and 5b in the paper." (from caption)</t>
  </si>
  <si>
    <t>citations are not hallucinated</t>
  </si>
  <si>
    <t>no irb no risks</t>
  </si>
  <si>
    <t>only the estimated hourly, not the total</t>
  </si>
  <si>
    <t>Learn to Explain: Multimodal Reasoning via Thought Chains for Science Question Answering</t>
  </si>
  <si>
    <t>https://openreview.net/forum?id=HjwK-Tc_Bc</t>
  </si>
  <si>
    <t>abstract, supplemental</t>
  </si>
  <si>
    <t>4 Baselines and Chain-of-Thought Models</t>
  </si>
  <si>
    <t>1 Introduction + 5 Experiments</t>
  </si>
  <si>
    <t>5 Experiments, supplemental</t>
  </si>
  <si>
    <t>4 Baselines and Chain-of-Thought Models, supplemental</t>
  </si>
  <si>
    <t>abstract + supplemental</t>
  </si>
  <si>
    <t>experiments + supplemental</t>
  </si>
  <si>
    <t>no n/a n/a</t>
  </si>
  <si>
    <t>uses UnifiedQA and GPT-3</t>
  </si>
  <si>
    <t>authors mistake for the license of their own new asset; no-n/a-no</t>
  </si>
  <si>
    <t>n/a-no-no</t>
  </si>
  <si>
    <t>the pay for the labelers of the GPT-generated examples are known but not counted</t>
  </si>
  <si>
    <t>What I Cannot Predict, I Do Not Understand: A Human-Centered Evaluation Framework for Explainability Methods</t>
  </si>
  <si>
    <t>https://openreview.net/forum?id=59pMU2xFxG</t>
  </si>
  <si>
    <t>7 broader impact</t>
  </si>
  <si>
    <t>4 experiments + acknowledgements</t>
  </si>
  <si>
    <t>4 experiments + supplemental</t>
  </si>
  <si>
    <t>4 experiments + results</t>
  </si>
  <si>
    <t>abstract + acknolwedgements</t>
  </si>
  <si>
    <t>answered no for both instead</t>
  </si>
  <si>
    <t>resnet 50, "training" viewed as participant training</t>
  </si>
  <si>
    <t>need licenses for github code; no-n/a-no</t>
  </si>
  <si>
    <t>stopped at abstract - likely a prompt problem</t>
  </si>
  <si>
    <t>yes-no-no</t>
  </si>
  <si>
    <t>need an IRB (CPP) even if you are French</t>
  </si>
  <si>
    <t>only hourly, but also total amount of participants</t>
  </si>
  <si>
    <t>Eliciting Thinking Hierarchy without a Prior</t>
  </si>
  <si>
    <t>https://openreview.net/pdf?id=02YXg0OZdG</t>
  </si>
  <si>
    <t>4 discussion</t>
  </si>
  <si>
    <t>2 learning thinking hierarchy</t>
  </si>
  <si>
    <t>3 studies</t>
  </si>
  <si>
    <t>turned future work into something "needed"</t>
  </si>
  <si>
    <t>did not actually have appendix in the supplemental materials...</t>
  </si>
  <si>
    <t>has code but not mentioned anywhere in the paper. code is in folder repo form, cant be inputted. pseudocode supposed to be in appendix but not attached</t>
  </si>
  <si>
    <t>taxicab problem</t>
  </si>
  <si>
    <t>whether - yes, how - no</t>
  </si>
  <si>
    <t>may not be accessible via just text</t>
  </si>
  <si>
    <t>no IRB needed, but no risks</t>
  </si>
  <si>
    <t>question</t>
  </si>
  <si>
    <t>total questions</t>
  </si>
  <si>
    <t>correct questions</t>
  </si>
  <si>
    <t>with cannot do anything about:</t>
  </si>
  <si>
    <t>authors</t>
  </si>
  <si>
    <t xml:space="preserve">Story of this sheet: Why we decided to add additional papers. Total manual "yes" labels (summed by question) for the random papers are shown in row 13. </t>
  </si>
  <si>
    <t>Because of the lack of "yes" examples in multiple columns (esp. q5), we add select five papers manually that contain crowdsourcing or human-subject experiments.</t>
  </si>
  <si>
    <t xml:space="preserve">After we add these five papers, all questions have positive examples, and all questions aside of one have at least 3 positive examples. </t>
  </si>
  <si>
    <t>blank = n/a</t>
  </si>
  <si>
    <t>total author labels (random papers)</t>
  </si>
  <si>
    <t>manually adding papers with q5:</t>
  </si>
  <si>
    <t>total author labels (all papers)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</si>
</sst>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9.0"/>
      <color rgb="FF1F1F1F"/>
      <name val="&quot;Google Sans&quot;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0" fontId="3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5" fontId="0" numFmtId="0" xfId="0" applyFont="1"/>
    <xf borderId="0" fillId="5" fontId="0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openreview.net/forum?id=k3MX8EK6Zf" TargetMode="External"/><Relationship Id="rId10" Type="http://schemas.openxmlformats.org/officeDocument/2006/relationships/hyperlink" Target="https://openreview.net/forum?id=s71h4wo9bFI" TargetMode="External"/><Relationship Id="rId13" Type="http://schemas.openxmlformats.org/officeDocument/2006/relationships/hyperlink" Target="https://openreview.net/forum?id=HjwK-Tc_Bc" TargetMode="External"/><Relationship Id="rId12" Type="http://schemas.openxmlformats.org/officeDocument/2006/relationships/hyperlink" Target="https://openreview.net/forum?id=ZYKWi6Ylfg" TargetMode="External"/><Relationship Id="rId1" Type="http://schemas.openxmlformats.org/officeDocument/2006/relationships/hyperlink" Target="https://openreview.net/forum?id=KETwimTQexH" TargetMode="External"/><Relationship Id="rId2" Type="http://schemas.openxmlformats.org/officeDocument/2006/relationships/hyperlink" Target="https://openreview.net/forum?id=ONB4RdP2GX" TargetMode="External"/><Relationship Id="rId3" Type="http://schemas.openxmlformats.org/officeDocument/2006/relationships/hyperlink" Target="https://openreview.net/forum?id=PZtIiZ43E2R" TargetMode="External"/><Relationship Id="rId4" Type="http://schemas.openxmlformats.org/officeDocument/2006/relationships/hyperlink" Target="https://openreview.net/forum?id=8ViFz-5Mnnv" TargetMode="External"/><Relationship Id="rId9" Type="http://schemas.openxmlformats.org/officeDocument/2006/relationships/hyperlink" Target="https://openreview.net/forum?id=9wCQVgEWO2J" TargetMode="External"/><Relationship Id="rId15" Type="http://schemas.openxmlformats.org/officeDocument/2006/relationships/hyperlink" Target="https://openreview.net/pdf?id=02YXg0OZdG" TargetMode="External"/><Relationship Id="rId14" Type="http://schemas.openxmlformats.org/officeDocument/2006/relationships/hyperlink" Target="https://openreview.net/forum?id=59pMU2xFxG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openreview.net/forum?id=L7n7BPTVAr3" TargetMode="External"/><Relationship Id="rId6" Type="http://schemas.openxmlformats.org/officeDocument/2006/relationships/hyperlink" Target="https://openreview.net/forum?id=PbKa0yApPq5" TargetMode="External"/><Relationship Id="rId7" Type="http://schemas.openxmlformats.org/officeDocument/2006/relationships/hyperlink" Target="https://openreview.net/forum?id=_WqHmwoE7Ud" TargetMode="External"/><Relationship Id="rId8" Type="http://schemas.openxmlformats.org/officeDocument/2006/relationships/hyperlink" Target="https://openreview.net/forum?id=aaar9y7qjf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5"/>
    <col customWidth="1" min="4" max="5" width="8.13"/>
    <col customWidth="1" min="6" max="6" width="15.75"/>
    <col customWidth="1" min="7" max="10" width="4.88"/>
    <col customWidth="1" min="11" max="11" width="4.75"/>
    <col customWidth="1" min="12" max="12" width="5.25"/>
    <col customWidth="1" min="13" max="13" width="4.75"/>
    <col customWidth="1" min="14" max="15" width="5.13"/>
    <col customWidth="1" min="16" max="16" width="4.88"/>
    <col customWidth="1" min="17" max="17" width="5.0"/>
    <col customWidth="1" min="18" max="19" width="4.88"/>
    <col customWidth="1" min="20" max="20" width="5.0"/>
    <col customWidth="1" min="21" max="21" width="5.13"/>
    <col customWidth="1" min="22" max="22" width="4.88"/>
    <col customWidth="1" min="23" max="23" width="11.75"/>
    <col customWidth="1" min="24" max="24" width="11.38"/>
    <col customWidth="1" min="25" max="25" width="8.13"/>
    <col customWidth="1" min="26" max="26" width="5.0"/>
    <col customWidth="1" min="27" max="27" width="12.75"/>
    <col customWidth="1" min="28" max="28" width="4.38"/>
    <col customWidth="1" min="29" max="29" width="2.25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>
      <c r="A2" s="1">
        <v>0.0</v>
      </c>
      <c r="B2" s="1" t="s">
        <v>24</v>
      </c>
      <c r="C2" s="2" t="s">
        <v>25</v>
      </c>
      <c r="D2" s="3" t="s">
        <v>26</v>
      </c>
      <c r="E2" s="1" t="s">
        <v>27</v>
      </c>
      <c r="F2" s="1" t="s">
        <v>28</v>
      </c>
      <c r="G2" s="1" t="s">
        <v>27</v>
      </c>
      <c r="H2" s="1" t="s">
        <v>29</v>
      </c>
      <c r="I2" s="1" t="s">
        <v>27</v>
      </c>
      <c r="J2" s="1" t="s">
        <v>27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</row>
    <row r="3">
      <c r="A3" s="1"/>
      <c r="B3" s="1"/>
      <c r="C3" s="2"/>
      <c r="D3" s="1"/>
      <c r="E3" s="1"/>
      <c r="F3" s="1" t="s">
        <v>30</v>
      </c>
      <c r="G3" s="4" t="s">
        <v>27</v>
      </c>
      <c r="H3" s="4" t="s">
        <v>31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 s="4" t="s">
        <v>31</v>
      </c>
      <c r="O3" s="4" t="s">
        <v>27</v>
      </c>
      <c r="P3" s="4" t="s">
        <v>31</v>
      </c>
      <c r="Q3" s="4" t="s">
        <v>32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X3" s="1"/>
    </row>
    <row r="4">
      <c r="A4" s="1" t="s">
        <v>33</v>
      </c>
      <c r="B4" s="1"/>
      <c r="C4" s="2"/>
      <c r="D4" s="1"/>
      <c r="E4" s="1"/>
      <c r="F4" s="1" t="s">
        <v>34</v>
      </c>
      <c r="G4" s="1" t="s">
        <v>35</v>
      </c>
      <c r="H4" s="1" t="s">
        <v>35</v>
      </c>
      <c r="I4" s="1" t="s">
        <v>36</v>
      </c>
      <c r="J4" s="1" t="s">
        <v>36</v>
      </c>
      <c r="K4" s="1" t="s">
        <v>37</v>
      </c>
      <c r="L4" s="1" t="s">
        <v>37</v>
      </c>
      <c r="M4" s="1" t="s">
        <v>38</v>
      </c>
      <c r="N4" s="1" t="s">
        <v>37</v>
      </c>
      <c r="O4" s="1" t="s">
        <v>38</v>
      </c>
      <c r="P4" s="1"/>
      <c r="Q4" s="1"/>
      <c r="S4" s="1"/>
      <c r="T4" s="1"/>
      <c r="U4" s="1"/>
      <c r="V4" s="1"/>
    </row>
    <row r="5">
      <c r="A5" s="5"/>
      <c r="B5" s="1" t="s">
        <v>39</v>
      </c>
      <c r="F5" s="1" t="s">
        <v>40</v>
      </c>
      <c r="G5" s="1" t="s">
        <v>27</v>
      </c>
      <c r="H5" s="6" t="str">
        <f>IF(H2="yes","","-------")</f>
        <v>-------</v>
      </c>
      <c r="I5" s="1" t="s">
        <v>27</v>
      </c>
      <c r="J5" s="1" t="s">
        <v>27</v>
      </c>
      <c r="K5" s="7" t="s">
        <v>31</v>
      </c>
      <c r="L5" s="1" t="s">
        <v>27</v>
      </c>
      <c r="M5" s="7" t="s">
        <v>31</v>
      </c>
      <c r="N5" s="1" t="s">
        <v>31</v>
      </c>
      <c r="O5" s="1" t="s">
        <v>27</v>
      </c>
      <c r="P5" s="6" t="str">
        <f t="shared" ref="P5:V5" si="1">IF(P2="yes","","-------")</f>
        <v>-------</v>
      </c>
      <c r="Q5" s="6" t="str">
        <f t="shared" si="1"/>
        <v>-------</v>
      </c>
      <c r="R5" s="6" t="str">
        <f t="shared" si="1"/>
        <v>-------</v>
      </c>
      <c r="S5" s="6" t="str">
        <f t="shared" si="1"/>
        <v>-------</v>
      </c>
      <c r="T5" s="6" t="str">
        <f t="shared" si="1"/>
        <v>-------</v>
      </c>
      <c r="U5" s="6" t="str">
        <f t="shared" si="1"/>
        <v>-------</v>
      </c>
      <c r="V5" s="6" t="str">
        <f t="shared" si="1"/>
        <v>-------</v>
      </c>
    </row>
    <row r="6">
      <c r="A6" s="8"/>
      <c r="B6" s="1" t="s">
        <v>41</v>
      </c>
      <c r="D6" s="1"/>
      <c r="E6" s="1"/>
      <c r="F6" s="1" t="s">
        <v>42</v>
      </c>
      <c r="G6" s="6">
        <f t="shared" ref="G6:V6" si="2">IF(G2="yes",IF(G5=G3,1,0),"-------")</f>
        <v>1</v>
      </c>
      <c r="H6" s="6" t="str">
        <f t="shared" si="2"/>
        <v>-------</v>
      </c>
      <c r="I6" s="6">
        <f t="shared" si="2"/>
        <v>1</v>
      </c>
      <c r="J6" s="6">
        <f t="shared" si="2"/>
        <v>1</v>
      </c>
      <c r="K6" s="6">
        <f t="shared" si="2"/>
        <v>0</v>
      </c>
      <c r="L6" s="6">
        <f t="shared" si="2"/>
        <v>1</v>
      </c>
      <c r="M6" s="6">
        <f t="shared" si="2"/>
        <v>0</v>
      </c>
      <c r="N6" s="6">
        <f t="shared" si="2"/>
        <v>1</v>
      </c>
      <c r="O6" s="6">
        <f t="shared" si="2"/>
        <v>1</v>
      </c>
      <c r="P6" s="6" t="str">
        <f t="shared" si="2"/>
        <v>-------</v>
      </c>
      <c r="Q6" s="6" t="str">
        <f t="shared" si="2"/>
        <v>-------</v>
      </c>
      <c r="R6" s="6" t="str">
        <f t="shared" si="2"/>
        <v>-------</v>
      </c>
      <c r="S6" s="6" t="str">
        <f t="shared" si="2"/>
        <v>-------</v>
      </c>
      <c r="T6" s="6" t="str">
        <f t="shared" si="2"/>
        <v>-------</v>
      </c>
      <c r="U6" s="6" t="str">
        <f t="shared" si="2"/>
        <v>-------</v>
      </c>
      <c r="V6" s="6" t="str">
        <f t="shared" si="2"/>
        <v>-------</v>
      </c>
      <c r="W6" s="6">
        <f>COUNTIF(G6:V6, "&lt;=1")</f>
        <v>8</v>
      </c>
      <c r="X6" s="6">
        <f>COUNTIF(G6:V6, "=1")</f>
        <v>6</v>
      </c>
      <c r="Y6" s="6">
        <f>X6/W6</f>
        <v>0.75</v>
      </c>
    </row>
    <row r="7">
      <c r="A7" s="1"/>
      <c r="B7" s="1"/>
      <c r="C7" s="2"/>
      <c r="D7" s="1"/>
      <c r="E7" s="1"/>
      <c r="F7" s="1" t="s">
        <v>43</v>
      </c>
      <c r="G7" s="1"/>
      <c r="K7" s="1" t="s">
        <v>44</v>
      </c>
      <c r="L7" s="1"/>
      <c r="M7" s="1" t="s">
        <v>45</v>
      </c>
      <c r="N7" s="1"/>
      <c r="O7" s="1" t="s">
        <v>46</v>
      </c>
      <c r="P7" s="1"/>
      <c r="Q7" s="1"/>
      <c r="R7" s="1"/>
      <c r="S7" s="1"/>
      <c r="T7" s="1"/>
      <c r="U7" s="1"/>
      <c r="V7" s="1"/>
    </row>
    <row r="8">
      <c r="A8" s="1"/>
      <c r="B8" s="1"/>
      <c r="C8" s="2"/>
      <c r="D8" s="1"/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">
        <f>A2+1</f>
        <v>1</v>
      </c>
      <c r="B9" s="1" t="s">
        <v>47</v>
      </c>
      <c r="C9" s="1" t="s">
        <v>48</v>
      </c>
      <c r="D9" s="3" t="s">
        <v>49</v>
      </c>
      <c r="E9" s="1" t="s">
        <v>27</v>
      </c>
      <c r="F9" s="1" t="s">
        <v>28</v>
      </c>
      <c r="G9" s="1" t="s">
        <v>27</v>
      </c>
      <c r="H9" s="1" t="s">
        <v>31</v>
      </c>
      <c r="I9" s="1" t="s">
        <v>27</v>
      </c>
      <c r="J9" s="1" t="s">
        <v>29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31</v>
      </c>
      <c r="Q9" s="1" t="s">
        <v>27</v>
      </c>
      <c r="R9" s="1" t="s">
        <v>29</v>
      </c>
      <c r="S9" s="1" t="s">
        <v>29</v>
      </c>
      <c r="T9" s="1" t="s">
        <v>29</v>
      </c>
      <c r="U9" s="1" t="s">
        <v>29</v>
      </c>
      <c r="V9" s="1" t="s">
        <v>29</v>
      </c>
    </row>
    <row r="10">
      <c r="A10" s="1"/>
      <c r="B10" s="1"/>
      <c r="C10" s="1"/>
      <c r="D10" s="1"/>
      <c r="E10" s="1"/>
      <c r="F10" s="1" t="s">
        <v>30</v>
      </c>
      <c r="G10" s="4" t="s">
        <v>27</v>
      </c>
      <c r="H10" s="4" t="s">
        <v>31</v>
      </c>
      <c r="I10" s="1" t="s">
        <v>27</v>
      </c>
      <c r="J10" s="4" t="s">
        <v>29</v>
      </c>
      <c r="K10" s="4" t="s">
        <v>27</v>
      </c>
      <c r="L10" s="1" t="s">
        <v>27</v>
      </c>
      <c r="M10" s="4" t="s">
        <v>27</v>
      </c>
      <c r="N10" s="4" t="s">
        <v>27</v>
      </c>
      <c r="O10" s="4" t="s">
        <v>27</v>
      </c>
      <c r="P10" s="4" t="s">
        <v>31</v>
      </c>
      <c r="Q10" s="4" t="s">
        <v>27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</row>
    <row r="11">
      <c r="A11" s="1" t="s">
        <v>50</v>
      </c>
      <c r="B11" s="1"/>
      <c r="C11" s="1"/>
      <c r="D11" s="1"/>
      <c r="E11" s="1" t="s">
        <v>51</v>
      </c>
      <c r="F11" s="1" t="s">
        <v>34</v>
      </c>
      <c r="G11" s="1" t="s">
        <v>52</v>
      </c>
      <c r="H11" s="1" t="s">
        <v>53</v>
      </c>
      <c r="I11" s="1" t="s">
        <v>54</v>
      </c>
      <c r="J11" s="1" t="s">
        <v>54</v>
      </c>
      <c r="K11" s="1" t="s">
        <v>55</v>
      </c>
      <c r="L11" s="1" t="s">
        <v>55</v>
      </c>
      <c r="M11" s="1" t="s">
        <v>56</v>
      </c>
      <c r="N11" s="1" t="s">
        <v>57</v>
      </c>
      <c r="O11" s="1" t="s">
        <v>58</v>
      </c>
      <c r="P11" s="9" t="s">
        <v>58</v>
      </c>
      <c r="Q11" s="9" t="s">
        <v>56</v>
      </c>
      <c r="R11" s="10" t="s">
        <v>59</v>
      </c>
      <c r="S11" s="10" t="s">
        <v>59</v>
      </c>
      <c r="T11" s="10" t="s">
        <v>59</v>
      </c>
      <c r="U11" s="10" t="s">
        <v>59</v>
      </c>
      <c r="V11" s="10" t="s">
        <v>59</v>
      </c>
      <c r="W11" s="9" t="s">
        <v>51</v>
      </c>
    </row>
    <row r="12">
      <c r="A12" s="1" t="s">
        <v>60</v>
      </c>
      <c r="B12" s="1"/>
      <c r="C12" s="1"/>
      <c r="D12" s="1"/>
      <c r="F12" s="1" t="s">
        <v>40</v>
      </c>
      <c r="G12" s="1" t="s">
        <v>27</v>
      </c>
      <c r="H12" s="6" t="str">
        <f>IF(H9="yes","","-------")</f>
        <v>-------</v>
      </c>
      <c r="I12" s="1" t="s">
        <v>27</v>
      </c>
      <c r="J12" s="6" t="str">
        <f>IF(J9="yes","","-------")</f>
        <v>-------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6" t="str">
        <f>IF(P9="yes","","-------")</f>
        <v>-------</v>
      </c>
      <c r="Q12" s="1" t="s">
        <v>27</v>
      </c>
      <c r="R12" s="6" t="str">
        <f t="shared" ref="R12:V12" si="3">IF(R9="yes","","-------")</f>
        <v>-------</v>
      </c>
      <c r="S12" s="6" t="str">
        <f t="shared" si="3"/>
        <v>-------</v>
      </c>
      <c r="T12" s="6" t="str">
        <f t="shared" si="3"/>
        <v>-------</v>
      </c>
      <c r="U12" s="6" t="str">
        <f t="shared" si="3"/>
        <v>-------</v>
      </c>
      <c r="V12" s="6" t="str">
        <f t="shared" si="3"/>
        <v>-------</v>
      </c>
    </row>
    <row r="13">
      <c r="A13" s="1" t="s">
        <v>61</v>
      </c>
      <c r="B13" s="1"/>
      <c r="C13" s="1"/>
      <c r="D13" s="1"/>
      <c r="E13" s="1"/>
      <c r="F13" s="1" t="s">
        <v>42</v>
      </c>
      <c r="G13" s="6">
        <f t="shared" ref="G13:V13" si="4">IF(G9="yes",IF(G12=G10,1,0),"-------")</f>
        <v>1</v>
      </c>
      <c r="H13" s="6" t="str">
        <f t="shared" si="4"/>
        <v>-------</v>
      </c>
      <c r="I13" s="6">
        <f t="shared" si="4"/>
        <v>1</v>
      </c>
      <c r="J13" s="6" t="str">
        <f t="shared" si="4"/>
        <v>-------</v>
      </c>
      <c r="K13" s="6">
        <f t="shared" si="4"/>
        <v>1</v>
      </c>
      <c r="L13" s="6">
        <f t="shared" si="4"/>
        <v>1</v>
      </c>
      <c r="M13" s="6">
        <f t="shared" si="4"/>
        <v>1</v>
      </c>
      <c r="N13" s="6">
        <f t="shared" si="4"/>
        <v>1</v>
      </c>
      <c r="O13" s="6">
        <f t="shared" si="4"/>
        <v>1</v>
      </c>
      <c r="P13" s="6" t="str">
        <f t="shared" si="4"/>
        <v>-------</v>
      </c>
      <c r="Q13" s="6">
        <f t="shared" si="4"/>
        <v>1</v>
      </c>
      <c r="R13" s="6" t="str">
        <f t="shared" si="4"/>
        <v>-------</v>
      </c>
      <c r="S13" s="6" t="str">
        <f t="shared" si="4"/>
        <v>-------</v>
      </c>
      <c r="T13" s="6" t="str">
        <f t="shared" si="4"/>
        <v>-------</v>
      </c>
      <c r="U13" s="6" t="str">
        <f t="shared" si="4"/>
        <v>-------</v>
      </c>
      <c r="V13" s="6" t="str">
        <f t="shared" si="4"/>
        <v>-------</v>
      </c>
      <c r="W13" s="6">
        <f>COUNTIF(G13:V13, "&lt;=1")</f>
        <v>8</v>
      </c>
      <c r="X13" s="6">
        <f>COUNTIF(G13:V13, "=1")</f>
        <v>8</v>
      </c>
      <c r="Y13" s="6">
        <f>X13/W13</f>
        <v>1</v>
      </c>
    </row>
    <row r="14">
      <c r="A14" s="1" t="s">
        <v>62</v>
      </c>
      <c r="B14" s="1"/>
      <c r="C14" s="1"/>
      <c r="D14" s="1"/>
      <c r="E14" s="1"/>
      <c r="F14" s="1" t="s">
        <v>43</v>
      </c>
      <c r="G14" s="1" t="s">
        <v>63</v>
      </c>
      <c r="H14" s="1" t="s">
        <v>51</v>
      </c>
      <c r="I14" s="1" t="s">
        <v>64</v>
      </c>
      <c r="J14" s="1"/>
      <c r="K14" s="1" t="s">
        <v>65</v>
      </c>
      <c r="L14" s="1" t="s">
        <v>66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B15" s="1"/>
      <c r="C15" s="1"/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">
        <f>A9+1</f>
        <v>2</v>
      </c>
      <c r="B16" s="1" t="s">
        <v>67</v>
      </c>
      <c r="C16" s="1" t="s">
        <v>68</v>
      </c>
      <c r="D16" s="3" t="s">
        <v>69</v>
      </c>
      <c r="E16" s="1" t="s">
        <v>27</v>
      </c>
      <c r="F16" s="1" t="s">
        <v>28</v>
      </c>
      <c r="G16" s="1" t="s">
        <v>27</v>
      </c>
      <c r="H16" s="1" t="s">
        <v>29</v>
      </c>
      <c r="I16" s="1" t="s">
        <v>27</v>
      </c>
      <c r="J16" s="1" t="s">
        <v>27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29</v>
      </c>
      <c r="V16" s="1" t="s">
        <v>29</v>
      </c>
    </row>
    <row r="17">
      <c r="A17" s="1"/>
      <c r="B17" s="1"/>
      <c r="C17" s="1"/>
      <c r="D17" s="1"/>
      <c r="E17" s="1"/>
      <c r="F17" s="1" t="s">
        <v>30</v>
      </c>
      <c r="G17" s="4" t="s">
        <v>31</v>
      </c>
      <c r="H17" s="4" t="s">
        <v>31</v>
      </c>
      <c r="I17" s="4" t="s">
        <v>27</v>
      </c>
      <c r="J17" s="4" t="s">
        <v>27</v>
      </c>
      <c r="K17" s="4" t="s">
        <v>29</v>
      </c>
      <c r="L17" s="4" t="s">
        <v>29</v>
      </c>
      <c r="M17" s="4" t="s">
        <v>29</v>
      </c>
      <c r="N17" s="4" t="s">
        <v>29</v>
      </c>
      <c r="O17" s="4" t="s">
        <v>27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</row>
    <row r="18">
      <c r="A18" s="1"/>
      <c r="B18" s="1"/>
      <c r="C18" s="1"/>
      <c r="D18" s="1"/>
      <c r="E18" s="1"/>
      <c r="F18" s="1" t="s">
        <v>34</v>
      </c>
      <c r="G18" s="1" t="s">
        <v>53</v>
      </c>
      <c r="H18" s="1" t="s">
        <v>53</v>
      </c>
      <c r="I18" s="1" t="s">
        <v>70</v>
      </c>
      <c r="J18" s="1" t="s">
        <v>71</v>
      </c>
      <c r="K18" s="1" t="s">
        <v>51</v>
      </c>
      <c r="L18" s="1"/>
      <c r="M18" s="1"/>
      <c r="N18" s="1"/>
      <c r="O18" s="1" t="s">
        <v>72</v>
      </c>
      <c r="P18" s="1"/>
      <c r="Q18" s="1"/>
      <c r="R18" s="1"/>
      <c r="S18" s="1"/>
      <c r="T18" s="1"/>
      <c r="U18" s="1"/>
      <c r="V18" s="1"/>
    </row>
    <row r="19">
      <c r="A19" s="1"/>
      <c r="B19" s="1"/>
      <c r="C19" s="1"/>
      <c r="D19" s="1"/>
      <c r="E19" s="1"/>
      <c r="F19" s="1" t="s">
        <v>40</v>
      </c>
      <c r="G19" s="1" t="s">
        <v>31</v>
      </c>
      <c r="H19" s="6" t="str">
        <f>IF(H16="yes","","-------")</f>
        <v>-------</v>
      </c>
      <c r="I19" s="1" t="s">
        <v>27</v>
      </c>
      <c r="J19" s="1" t="s">
        <v>27</v>
      </c>
      <c r="K19" s="6" t="str">
        <f t="shared" ref="K19:V19" si="5">IF(K16="yes","","-------")</f>
        <v>-------</v>
      </c>
      <c r="L19" s="6" t="str">
        <f t="shared" si="5"/>
        <v>-------</v>
      </c>
      <c r="M19" s="6" t="str">
        <f t="shared" si="5"/>
        <v>-------</v>
      </c>
      <c r="N19" s="6" t="str">
        <f t="shared" si="5"/>
        <v>-------</v>
      </c>
      <c r="O19" s="6" t="str">
        <f t="shared" si="5"/>
        <v>-------</v>
      </c>
      <c r="P19" s="6" t="str">
        <f t="shared" si="5"/>
        <v>-------</v>
      </c>
      <c r="Q19" s="6" t="str">
        <f t="shared" si="5"/>
        <v>-------</v>
      </c>
      <c r="R19" s="6" t="str">
        <f t="shared" si="5"/>
        <v>-------</v>
      </c>
      <c r="S19" s="6" t="str">
        <f t="shared" si="5"/>
        <v>-------</v>
      </c>
      <c r="T19" s="6" t="str">
        <f t="shared" si="5"/>
        <v>-------</v>
      </c>
      <c r="U19" s="6" t="str">
        <f t="shared" si="5"/>
        <v>-------</v>
      </c>
      <c r="V19" s="6" t="str">
        <f t="shared" si="5"/>
        <v>-------</v>
      </c>
    </row>
    <row r="20">
      <c r="A20" s="1"/>
      <c r="B20" s="1"/>
      <c r="C20" s="1"/>
      <c r="D20" s="1"/>
      <c r="E20" s="1"/>
      <c r="F20" s="1" t="s">
        <v>42</v>
      </c>
      <c r="G20" s="6">
        <f t="shared" ref="G20:V20" si="6">IF(G16="yes",IF(G19=G17,1,0),"-------")</f>
        <v>1</v>
      </c>
      <c r="H20" s="6" t="str">
        <f t="shared" si="6"/>
        <v>-------</v>
      </c>
      <c r="I20" s="6">
        <f t="shared" si="6"/>
        <v>1</v>
      </c>
      <c r="J20" s="6">
        <f t="shared" si="6"/>
        <v>1</v>
      </c>
      <c r="K20" s="6" t="str">
        <f t="shared" si="6"/>
        <v>-------</v>
      </c>
      <c r="L20" s="6" t="str">
        <f t="shared" si="6"/>
        <v>-------</v>
      </c>
      <c r="M20" s="6" t="str">
        <f t="shared" si="6"/>
        <v>-------</v>
      </c>
      <c r="N20" s="6" t="str">
        <f t="shared" si="6"/>
        <v>-------</v>
      </c>
      <c r="O20" s="6" t="str">
        <f t="shared" si="6"/>
        <v>-------</v>
      </c>
      <c r="P20" s="6" t="str">
        <f t="shared" si="6"/>
        <v>-------</v>
      </c>
      <c r="Q20" s="6" t="str">
        <f t="shared" si="6"/>
        <v>-------</v>
      </c>
      <c r="R20" s="6" t="str">
        <f t="shared" si="6"/>
        <v>-------</v>
      </c>
      <c r="S20" s="6" t="str">
        <f t="shared" si="6"/>
        <v>-------</v>
      </c>
      <c r="T20" s="6" t="str">
        <f t="shared" si="6"/>
        <v>-------</v>
      </c>
      <c r="U20" s="6" t="str">
        <f t="shared" si="6"/>
        <v>-------</v>
      </c>
      <c r="V20" s="6" t="str">
        <f t="shared" si="6"/>
        <v>-------</v>
      </c>
      <c r="W20" s="6">
        <f>COUNTIF(G20:V20, "&lt;=1")</f>
        <v>3</v>
      </c>
      <c r="X20" s="6">
        <f>COUNTIF(G20:V20, "=1")</f>
        <v>3</v>
      </c>
      <c r="Y20" s="6">
        <f>X20/W20</f>
        <v>1</v>
      </c>
    </row>
    <row r="21">
      <c r="A21" s="1"/>
      <c r="B21" s="1"/>
      <c r="C21" s="1"/>
      <c r="D21" s="1"/>
      <c r="E21" s="1"/>
      <c r="F21" s="1" t="s">
        <v>43</v>
      </c>
      <c r="G21" s="1"/>
      <c r="H21" s="1"/>
      <c r="I21" s="1" t="s">
        <v>73</v>
      </c>
      <c r="J21" s="1"/>
      <c r="K21" s="1"/>
      <c r="L21" s="1"/>
      <c r="M21" s="1"/>
      <c r="N21" s="1"/>
      <c r="O21" s="1"/>
      <c r="P21" s="11" t="s">
        <v>74</v>
      </c>
      <c r="Q21" s="1"/>
      <c r="R21" s="1"/>
      <c r="S21" s="1"/>
      <c r="T21" s="1"/>
      <c r="U21" s="1"/>
      <c r="V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A23" s="1">
        <f>A16+1</f>
        <v>3</v>
      </c>
      <c r="B23" s="1" t="s">
        <v>75</v>
      </c>
      <c r="C23" s="1" t="s">
        <v>76</v>
      </c>
      <c r="D23" s="3" t="s">
        <v>77</v>
      </c>
      <c r="E23" s="1" t="s">
        <v>27</v>
      </c>
      <c r="F23" s="1" t="s">
        <v>28</v>
      </c>
      <c r="G23" s="1" t="s">
        <v>27</v>
      </c>
      <c r="H23" s="1" t="s">
        <v>27</v>
      </c>
      <c r="I23" s="1" t="s">
        <v>29</v>
      </c>
      <c r="J23" s="1" t="s">
        <v>29</v>
      </c>
      <c r="K23" s="1" t="s">
        <v>31</v>
      </c>
      <c r="L23" s="1" t="s">
        <v>27</v>
      </c>
      <c r="M23" s="1" t="s">
        <v>31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27</v>
      </c>
      <c r="T23" s="1" t="s">
        <v>29</v>
      </c>
      <c r="U23" s="1" t="s">
        <v>29</v>
      </c>
      <c r="V23" s="1" t="s">
        <v>29</v>
      </c>
    </row>
    <row r="24">
      <c r="A24" s="1"/>
      <c r="B24" s="1"/>
      <c r="C24" s="1"/>
      <c r="D24" s="1"/>
      <c r="E24" s="1"/>
      <c r="F24" s="1" t="s">
        <v>30</v>
      </c>
      <c r="G24" s="4" t="s">
        <v>27</v>
      </c>
      <c r="H24" s="4" t="s">
        <v>27</v>
      </c>
      <c r="I24" s="4" t="s">
        <v>29</v>
      </c>
      <c r="J24" s="4" t="s">
        <v>29</v>
      </c>
      <c r="K24" s="4" t="s">
        <v>27</v>
      </c>
      <c r="L24" s="4" t="s">
        <v>27</v>
      </c>
      <c r="M24" s="4" t="s">
        <v>31</v>
      </c>
      <c r="N24" s="4" t="s">
        <v>27</v>
      </c>
      <c r="O24" s="4" t="s">
        <v>27</v>
      </c>
      <c r="P24" s="4" t="s">
        <v>27</v>
      </c>
      <c r="Q24" s="4" t="s">
        <v>27</v>
      </c>
      <c r="R24" s="4" t="s">
        <v>27</v>
      </c>
      <c r="S24" s="4" t="s">
        <v>27</v>
      </c>
      <c r="T24" s="4" t="s">
        <v>29</v>
      </c>
      <c r="U24" s="4" t="s">
        <v>29</v>
      </c>
      <c r="V24" s="4" t="s">
        <v>29</v>
      </c>
    </row>
    <row r="25">
      <c r="A25" s="1"/>
      <c r="B25" s="1"/>
      <c r="C25" s="1"/>
      <c r="D25" s="1"/>
      <c r="E25" s="1"/>
      <c r="F25" s="1" t="s">
        <v>34</v>
      </c>
      <c r="G25" s="1" t="s">
        <v>78</v>
      </c>
      <c r="H25" s="1" t="s">
        <v>79</v>
      </c>
      <c r="I25" s="1" t="s">
        <v>80</v>
      </c>
      <c r="J25" s="1" t="s">
        <v>80</v>
      </c>
      <c r="K25" s="1" t="s">
        <v>81</v>
      </c>
      <c r="L25" s="1" t="s">
        <v>82</v>
      </c>
      <c r="M25" s="1" t="s">
        <v>82</v>
      </c>
      <c r="N25" s="1" t="s">
        <v>82</v>
      </c>
      <c r="O25" s="1" t="s">
        <v>82</v>
      </c>
      <c r="P25" s="1" t="s">
        <v>83</v>
      </c>
      <c r="Q25" s="1" t="s">
        <v>82</v>
      </c>
      <c r="R25" s="1" t="s">
        <v>83</v>
      </c>
      <c r="S25" s="1" t="s">
        <v>83</v>
      </c>
      <c r="T25" s="1" t="s">
        <v>83</v>
      </c>
      <c r="U25" s="1" t="s">
        <v>83</v>
      </c>
      <c r="V25" s="1" t="s">
        <v>83</v>
      </c>
      <c r="W25" s="1" t="s">
        <v>51</v>
      </c>
    </row>
    <row r="26">
      <c r="A26" s="1"/>
      <c r="B26" s="1"/>
      <c r="C26" s="1"/>
      <c r="D26" s="1"/>
      <c r="E26" s="1"/>
      <c r="F26" s="1" t="s">
        <v>40</v>
      </c>
      <c r="G26" s="1" t="s">
        <v>27</v>
      </c>
      <c r="H26" s="1" t="s">
        <v>27</v>
      </c>
      <c r="I26" s="6" t="str">
        <f t="shared" ref="I26:K26" si="7">IF(I23="yes","","-------")</f>
        <v>-------</v>
      </c>
      <c r="J26" s="6" t="str">
        <f t="shared" si="7"/>
        <v>-------</v>
      </c>
      <c r="K26" s="6" t="str">
        <f t="shared" si="7"/>
        <v>-------</v>
      </c>
      <c r="L26" s="1" t="s">
        <v>27</v>
      </c>
      <c r="M26" s="6" t="str">
        <f>IF(M23="yes","","-------")</f>
        <v>-------</v>
      </c>
      <c r="N26" s="1" t="s">
        <v>27</v>
      </c>
      <c r="O26" s="1" t="s">
        <v>27</v>
      </c>
      <c r="P26" s="1" t="s">
        <v>27</v>
      </c>
      <c r="Q26" s="1" t="s">
        <v>27</v>
      </c>
      <c r="R26" s="1" t="s">
        <v>27</v>
      </c>
      <c r="S26" s="1" t="s">
        <v>27</v>
      </c>
      <c r="T26" s="6" t="str">
        <f t="shared" ref="T26:V26" si="8">IF(T23="yes","","-------")</f>
        <v>-------</v>
      </c>
      <c r="U26" s="6" t="str">
        <f t="shared" si="8"/>
        <v>-------</v>
      </c>
      <c r="V26" s="6" t="str">
        <f t="shared" si="8"/>
        <v>-------</v>
      </c>
    </row>
    <row r="27">
      <c r="A27" s="1"/>
      <c r="B27" s="1"/>
      <c r="C27" s="1"/>
      <c r="D27" s="1"/>
      <c r="E27" s="1"/>
      <c r="F27" s="1" t="s">
        <v>42</v>
      </c>
      <c r="G27" s="6">
        <f t="shared" ref="G27:V27" si="9">IF(G23="yes",IF(G26=G24,1,0),"-------")</f>
        <v>1</v>
      </c>
      <c r="H27" s="6">
        <f t="shared" si="9"/>
        <v>1</v>
      </c>
      <c r="I27" s="6" t="str">
        <f t="shared" si="9"/>
        <v>-------</v>
      </c>
      <c r="J27" s="6" t="str">
        <f t="shared" si="9"/>
        <v>-------</v>
      </c>
      <c r="K27" s="6" t="str">
        <f t="shared" si="9"/>
        <v>-------</v>
      </c>
      <c r="L27" s="6">
        <f t="shared" si="9"/>
        <v>1</v>
      </c>
      <c r="M27" s="6" t="str">
        <f t="shared" si="9"/>
        <v>-------</v>
      </c>
      <c r="N27" s="6">
        <f t="shared" si="9"/>
        <v>1</v>
      </c>
      <c r="O27" s="6">
        <f t="shared" si="9"/>
        <v>1</v>
      </c>
      <c r="P27" s="6">
        <f t="shared" si="9"/>
        <v>1</v>
      </c>
      <c r="Q27" s="6">
        <f t="shared" si="9"/>
        <v>1</v>
      </c>
      <c r="R27" s="6">
        <f t="shared" si="9"/>
        <v>1</v>
      </c>
      <c r="S27" s="6">
        <f t="shared" si="9"/>
        <v>1</v>
      </c>
      <c r="T27" s="6" t="str">
        <f t="shared" si="9"/>
        <v>-------</v>
      </c>
      <c r="U27" s="6" t="str">
        <f t="shared" si="9"/>
        <v>-------</v>
      </c>
      <c r="V27" s="6" t="str">
        <f t="shared" si="9"/>
        <v>-------</v>
      </c>
      <c r="W27" s="6">
        <f>COUNTIF(G27:V27, "&lt;=1")</f>
        <v>9</v>
      </c>
      <c r="X27" s="6">
        <f>COUNTIF(G27:V27, "=1")</f>
        <v>9</v>
      </c>
      <c r="Y27" s="6">
        <f>X27/W27</f>
        <v>1</v>
      </c>
    </row>
    <row r="28">
      <c r="A28" s="1"/>
      <c r="B28" s="1"/>
      <c r="C28" s="1"/>
      <c r="D28" s="1"/>
      <c r="E28" s="1"/>
      <c r="F28" s="1" t="s">
        <v>43</v>
      </c>
      <c r="G28" s="1"/>
      <c r="H28" s="1"/>
      <c r="I28" s="1"/>
      <c r="J28" s="1"/>
      <c r="K28" s="1" t="s">
        <v>84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 t="s">
        <v>51</v>
      </c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1">
        <f>A23+1</f>
        <v>4</v>
      </c>
      <c r="B30" s="1" t="s">
        <v>85</v>
      </c>
      <c r="C30" s="1" t="s">
        <v>86</v>
      </c>
      <c r="D30" s="3" t="s">
        <v>87</v>
      </c>
      <c r="E30" s="1" t="s">
        <v>27</v>
      </c>
      <c r="F30" s="1" t="s">
        <v>28</v>
      </c>
      <c r="G30" s="1" t="s">
        <v>27</v>
      </c>
      <c r="H30" s="1" t="s">
        <v>27</v>
      </c>
      <c r="I30" s="1" t="s">
        <v>29</v>
      </c>
      <c r="J30" s="1" t="s">
        <v>29</v>
      </c>
      <c r="K30" s="1" t="s">
        <v>31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31</v>
      </c>
      <c r="R30" s="1" t="s">
        <v>31</v>
      </c>
      <c r="S30" s="1" t="s">
        <v>31</v>
      </c>
      <c r="T30" s="1" t="s">
        <v>29</v>
      </c>
      <c r="U30" s="1" t="s">
        <v>29</v>
      </c>
      <c r="V30" s="1" t="s">
        <v>29</v>
      </c>
    </row>
    <row r="31">
      <c r="A31" s="1"/>
      <c r="B31" s="1"/>
      <c r="C31" s="1"/>
      <c r="D31" s="1"/>
      <c r="E31" s="1"/>
      <c r="F31" s="1" t="s">
        <v>30</v>
      </c>
      <c r="G31" s="4" t="s">
        <v>27</v>
      </c>
      <c r="H31" s="4" t="s">
        <v>27</v>
      </c>
      <c r="I31" s="4" t="s">
        <v>29</v>
      </c>
      <c r="J31" s="4" t="s">
        <v>29</v>
      </c>
      <c r="K31" s="4" t="s">
        <v>31</v>
      </c>
      <c r="L31" s="4" t="s">
        <v>27</v>
      </c>
      <c r="M31" s="4" t="s">
        <v>27</v>
      </c>
      <c r="N31" s="4" t="s">
        <v>27</v>
      </c>
      <c r="O31" s="4" t="s">
        <v>27</v>
      </c>
      <c r="P31" s="4" t="s">
        <v>31</v>
      </c>
      <c r="Q31" s="4" t="s">
        <v>32</v>
      </c>
      <c r="R31" s="4" t="s">
        <v>31</v>
      </c>
      <c r="S31" s="4" t="s">
        <v>31</v>
      </c>
      <c r="T31" s="4" t="s">
        <v>29</v>
      </c>
      <c r="U31" s="4" t="s">
        <v>29</v>
      </c>
      <c r="V31" s="4" t="s">
        <v>29</v>
      </c>
    </row>
    <row r="32">
      <c r="A32" s="1"/>
      <c r="B32" s="1"/>
      <c r="C32" s="1"/>
      <c r="D32" s="1"/>
      <c r="E32" s="1"/>
      <c r="F32" s="1" t="s">
        <v>34</v>
      </c>
      <c r="G32" s="1" t="s">
        <v>88</v>
      </c>
      <c r="H32" s="1" t="s">
        <v>88</v>
      </c>
      <c r="I32" s="1" t="s">
        <v>89</v>
      </c>
      <c r="J32" s="1" t="s">
        <v>89</v>
      </c>
      <c r="K32" s="1" t="s">
        <v>90</v>
      </c>
      <c r="L32" s="1" t="s">
        <v>90</v>
      </c>
      <c r="M32" s="1" t="s">
        <v>90</v>
      </c>
      <c r="N32" s="1" t="s">
        <v>90</v>
      </c>
      <c r="O32" s="1" t="s">
        <v>90</v>
      </c>
      <c r="P32" s="1" t="s">
        <v>91</v>
      </c>
      <c r="Q32" s="1" t="s">
        <v>91</v>
      </c>
      <c r="R32" s="1" t="s">
        <v>91</v>
      </c>
      <c r="S32" s="1" t="s">
        <v>91</v>
      </c>
      <c r="T32" s="1" t="s">
        <v>89</v>
      </c>
      <c r="U32" s="1" t="s">
        <v>89</v>
      </c>
      <c r="V32" s="1" t="s">
        <v>89</v>
      </c>
      <c r="W32" s="1" t="s">
        <v>51</v>
      </c>
    </row>
    <row r="33">
      <c r="A33" s="1"/>
      <c r="B33" s="1"/>
      <c r="C33" s="1"/>
      <c r="D33" s="1"/>
      <c r="E33" s="1"/>
      <c r="F33" s="1" t="s">
        <v>40</v>
      </c>
      <c r="G33" s="1" t="s">
        <v>27</v>
      </c>
      <c r="H33" s="1" t="s">
        <v>27</v>
      </c>
      <c r="I33" s="6" t="str">
        <f t="shared" ref="I33:K33" si="10">IF(I30="yes","","-------")</f>
        <v>-------</v>
      </c>
      <c r="J33" s="6" t="str">
        <f t="shared" si="10"/>
        <v>-------</v>
      </c>
      <c r="K33" s="6" t="str">
        <f t="shared" si="10"/>
        <v>-------</v>
      </c>
      <c r="L33" s="1" t="s">
        <v>27</v>
      </c>
      <c r="M33" s="1" t="s">
        <v>27</v>
      </c>
      <c r="N33" s="1" t="s">
        <v>27</v>
      </c>
      <c r="O33" s="1" t="s">
        <v>27</v>
      </c>
      <c r="P33" s="1" t="s">
        <v>31</v>
      </c>
      <c r="Q33" s="6" t="str">
        <f t="shared" ref="Q33:V33" si="11">IF(Q30="yes","","-------")</f>
        <v>-------</v>
      </c>
      <c r="R33" s="6" t="str">
        <f t="shared" si="11"/>
        <v>-------</v>
      </c>
      <c r="S33" s="6" t="str">
        <f t="shared" si="11"/>
        <v>-------</v>
      </c>
      <c r="T33" s="6" t="str">
        <f t="shared" si="11"/>
        <v>-------</v>
      </c>
      <c r="U33" s="6" t="str">
        <f t="shared" si="11"/>
        <v>-------</v>
      </c>
      <c r="V33" s="6" t="str">
        <f t="shared" si="11"/>
        <v>-------</v>
      </c>
    </row>
    <row r="34">
      <c r="A34" s="1"/>
      <c r="B34" s="1"/>
      <c r="C34" s="1"/>
      <c r="D34" s="1"/>
      <c r="E34" s="1"/>
      <c r="F34" s="1" t="s">
        <v>42</v>
      </c>
      <c r="G34" s="6">
        <f t="shared" ref="G34:V34" si="12">IF(G30="yes",IF(G33=G31,1,0),"-------")</f>
        <v>1</v>
      </c>
      <c r="H34" s="6">
        <f t="shared" si="12"/>
        <v>1</v>
      </c>
      <c r="I34" s="6" t="str">
        <f t="shared" si="12"/>
        <v>-------</v>
      </c>
      <c r="J34" s="6" t="str">
        <f t="shared" si="12"/>
        <v>-------</v>
      </c>
      <c r="K34" s="6" t="str">
        <f t="shared" si="12"/>
        <v>-------</v>
      </c>
      <c r="L34" s="6">
        <f t="shared" si="12"/>
        <v>1</v>
      </c>
      <c r="M34" s="6">
        <f t="shared" si="12"/>
        <v>1</v>
      </c>
      <c r="N34" s="6">
        <f t="shared" si="12"/>
        <v>1</v>
      </c>
      <c r="O34" s="6">
        <f t="shared" si="12"/>
        <v>1</v>
      </c>
      <c r="P34" s="6">
        <f t="shared" si="12"/>
        <v>1</v>
      </c>
      <c r="Q34" s="6" t="str">
        <f t="shared" si="12"/>
        <v>-------</v>
      </c>
      <c r="R34" s="6" t="str">
        <f t="shared" si="12"/>
        <v>-------</v>
      </c>
      <c r="S34" s="6" t="str">
        <f t="shared" si="12"/>
        <v>-------</v>
      </c>
      <c r="T34" s="6" t="str">
        <f t="shared" si="12"/>
        <v>-------</v>
      </c>
      <c r="U34" s="6" t="str">
        <f t="shared" si="12"/>
        <v>-------</v>
      </c>
      <c r="V34" s="6" t="str">
        <f t="shared" si="12"/>
        <v>-------</v>
      </c>
      <c r="W34" s="6">
        <f>COUNTIF(G34:V34, "&lt;=1")</f>
        <v>7</v>
      </c>
      <c r="X34" s="6">
        <f>COUNTIF(G34:V34, "=1")</f>
        <v>7</v>
      </c>
      <c r="Y34" s="6">
        <f>X34/W34</f>
        <v>1</v>
      </c>
    </row>
    <row r="35">
      <c r="A35" s="1"/>
      <c r="B35" s="1"/>
      <c r="C35" s="1"/>
      <c r="D35" s="1"/>
      <c r="E35" s="1"/>
      <c r="F35" s="1" t="s">
        <v>43</v>
      </c>
      <c r="G35" s="1"/>
      <c r="H35" s="1"/>
      <c r="I35" s="1"/>
      <c r="J35" s="1"/>
      <c r="K35" s="1" t="s">
        <v>92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1">
        <f>A30+1</f>
        <v>5</v>
      </c>
      <c r="B37" s="1" t="s">
        <v>93</v>
      </c>
      <c r="C37" s="1" t="s">
        <v>94</v>
      </c>
      <c r="D37" s="3" t="s">
        <v>95</v>
      </c>
      <c r="E37" s="1" t="s">
        <v>27</v>
      </c>
      <c r="F37" s="1" t="s">
        <v>28</v>
      </c>
      <c r="G37" s="1" t="s">
        <v>27</v>
      </c>
      <c r="H37" s="1" t="s">
        <v>29</v>
      </c>
      <c r="I37" s="1" t="s">
        <v>27</v>
      </c>
      <c r="J37" s="1" t="s">
        <v>27</v>
      </c>
      <c r="K37" s="1" t="s">
        <v>27</v>
      </c>
      <c r="L37" s="1" t="s">
        <v>27</v>
      </c>
      <c r="M37" s="1" t="s">
        <v>27</v>
      </c>
      <c r="N37" s="1" t="s">
        <v>27</v>
      </c>
      <c r="O37" s="1" t="s">
        <v>29</v>
      </c>
      <c r="P37" s="1" t="s">
        <v>29</v>
      </c>
      <c r="Q37" s="1" t="s">
        <v>29</v>
      </c>
      <c r="R37" s="1" t="s">
        <v>29</v>
      </c>
      <c r="S37" s="1" t="s">
        <v>29</v>
      </c>
      <c r="T37" s="1" t="s">
        <v>29</v>
      </c>
      <c r="U37" s="1" t="s">
        <v>29</v>
      </c>
      <c r="V37" s="1" t="s">
        <v>29</v>
      </c>
    </row>
    <row r="38">
      <c r="A38" s="1"/>
      <c r="B38" s="1"/>
      <c r="C38" s="1"/>
      <c r="D38" s="1"/>
      <c r="E38" s="1"/>
      <c r="F38" s="1" t="s">
        <v>30</v>
      </c>
      <c r="G38" s="4" t="s">
        <v>27</v>
      </c>
      <c r="H38" s="4" t="s">
        <v>31</v>
      </c>
      <c r="I38" s="4" t="s">
        <v>27</v>
      </c>
      <c r="J38" s="4" t="s">
        <v>27</v>
      </c>
      <c r="K38" s="4" t="s">
        <v>27</v>
      </c>
      <c r="L38" s="4" t="s">
        <v>27</v>
      </c>
      <c r="M38" s="4" t="s">
        <v>27</v>
      </c>
      <c r="N38" s="4" t="s">
        <v>27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</row>
    <row r="39">
      <c r="A39" s="1"/>
      <c r="B39" s="1"/>
      <c r="C39" s="1"/>
      <c r="D39" s="1"/>
      <c r="E39" s="1"/>
      <c r="F39" s="1" t="s">
        <v>34</v>
      </c>
      <c r="G39" s="1" t="s">
        <v>96</v>
      </c>
      <c r="H39" s="1" t="s">
        <v>96</v>
      </c>
      <c r="I39" s="1" t="s">
        <v>97</v>
      </c>
      <c r="J39" s="1" t="s">
        <v>97</v>
      </c>
      <c r="K39" s="1" t="s">
        <v>98</v>
      </c>
      <c r="L39" s="1" t="s">
        <v>98</v>
      </c>
      <c r="M39" s="1" t="s">
        <v>99</v>
      </c>
      <c r="N39" s="1" t="s">
        <v>98</v>
      </c>
      <c r="O39" s="1" t="s">
        <v>100</v>
      </c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1"/>
      <c r="E40" s="1"/>
      <c r="F40" s="1" t="s">
        <v>40</v>
      </c>
      <c r="G40" s="1" t="s">
        <v>27</v>
      </c>
      <c r="H40" s="6" t="str">
        <f>IF(H37="yes","","-------")</f>
        <v>-------</v>
      </c>
      <c r="I40" s="1" t="s">
        <v>27</v>
      </c>
      <c r="J40" s="1" t="s">
        <v>27</v>
      </c>
      <c r="K40" s="12" t="s">
        <v>31</v>
      </c>
      <c r="L40" s="1" t="s">
        <v>27</v>
      </c>
      <c r="M40" s="1" t="s">
        <v>27</v>
      </c>
      <c r="N40" s="1" t="s">
        <v>27</v>
      </c>
      <c r="O40" s="6" t="str">
        <f t="shared" ref="O40:V40" si="13">IF(O37="yes","","-------")</f>
        <v>-------</v>
      </c>
      <c r="P40" s="6" t="str">
        <f t="shared" si="13"/>
        <v>-------</v>
      </c>
      <c r="Q40" s="6" t="str">
        <f t="shared" si="13"/>
        <v>-------</v>
      </c>
      <c r="R40" s="6" t="str">
        <f t="shared" si="13"/>
        <v>-------</v>
      </c>
      <c r="S40" s="6" t="str">
        <f t="shared" si="13"/>
        <v>-------</v>
      </c>
      <c r="T40" s="6" t="str">
        <f t="shared" si="13"/>
        <v>-------</v>
      </c>
      <c r="U40" s="6" t="str">
        <f t="shared" si="13"/>
        <v>-------</v>
      </c>
      <c r="V40" s="6" t="str">
        <f t="shared" si="13"/>
        <v>-------</v>
      </c>
    </row>
    <row r="41">
      <c r="A41" s="1"/>
      <c r="B41" s="1"/>
      <c r="C41" s="1"/>
      <c r="D41" s="1"/>
      <c r="E41" s="1"/>
      <c r="F41" s="1" t="s">
        <v>42</v>
      </c>
      <c r="G41" s="6">
        <f t="shared" ref="G41:V41" si="14">IF(G37="yes",IF(G40=G38,1,0),"-------")</f>
        <v>1</v>
      </c>
      <c r="H41" s="6" t="str">
        <f t="shared" si="14"/>
        <v>-------</v>
      </c>
      <c r="I41" s="6">
        <f t="shared" si="14"/>
        <v>1</v>
      </c>
      <c r="J41" s="6">
        <f t="shared" si="14"/>
        <v>1</v>
      </c>
      <c r="K41" s="6">
        <f t="shared" si="14"/>
        <v>0</v>
      </c>
      <c r="L41" s="6">
        <f t="shared" si="14"/>
        <v>1</v>
      </c>
      <c r="M41" s="6">
        <f t="shared" si="14"/>
        <v>1</v>
      </c>
      <c r="N41" s="6">
        <f t="shared" si="14"/>
        <v>1</v>
      </c>
      <c r="O41" s="6" t="str">
        <f t="shared" si="14"/>
        <v>-------</v>
      </c>
      <c r="P41" s="6" t="str">
        <f t="shared" si="14"/>
        <v>-------</v>
      </c>
      <c r="Q41" s="6" t="str">
        <f t="shared" si="14"/>
        <v>-------</v>
      </c>
      <c r="R41" s="6" t="str">
        <f t="shared" si="14"/>
        <v>-------</v>
      </c>
      <c r="S41" s="6" t="str">
        <f t="shared" si="14"/>
        <v>-------</v>
      </c>
      <c r="T41" s="6" t="str">
        <f t="shared" si="14"/>
        <v>-------</v>
      </c>
      <c r="U41" s="6" t="str">
        <f t="shared" si="14"/>
        <v>-------</v>
      </c>
      <c r="V41" s="6" t="str">
        <f t="shared" si="14"/>
        <v>-------</v>
      </c>
      <c r="W41" s="6">
        <f>COUNTIF(G41:V41, "&lt;=1")</f>
        <v>7</v>
      </c>
      <c r="X41" s="6">
        <f>COUNTIF(G41:V41, "=1")</f>
        <v>6</v>
      </c>
      <c r="Y41" s="6">
        <f>X41/W41</f>
        <v>0.8571428571</v>
      </c>
    </row>
    <row r="42">
      <c r="A42" s="1"/>
      <c r="B42" s="1"/>
      <c r="C42" s="1"/>
      <c r="D42" s="1"/>
      <c r="E42" s="1"/>
      <c r="F42" s="1" t="s">
        <v>43</v>
      </c>
      <c r="G42" s="1"/>
      <c r="H42" s="1"/>
      <c r="I42" s="1"/>
      <c r="J42" s="1"/>
      <c r="K42" s="1"/>
      <c r="L42" s="1"/>
      <c r="M42" s="1"/>
      <c r="N42" s="1"/>
      <c r="O42" s="1"/>
      <c r="P42" s="1" t="s">
        <v>101</v>
      </c>
      <c r="Q42" s="1"/>
      <c r="R42" s="1"/>
      <c r="S42" s="1"/>
      <c r="T42" s="1"/>
      <c r="U42" s="1"/>
      <c r="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>
        <f>A37+1</f>
        <v>6</v>
      </c>
      <c r="B44" s="1" t="s">
        <v>102</v>
      </c>
      <c r="C44" s="1" t="s">
        <v>103</v>
      </c>
      <c r="D44" s="3" t="s">
        <v>104</v>
      </c>
      <c r="E44" s="1" t="s">
        <v>27</v>
      </c>
      <c r="F44" s="1" t="s">
        <v>28</v>
      </c>
      <c r="G44" s="1" t="s">
        <v>27</v>
      </c>
      <c r="H44" s="1" t="s">
        <v>29</v>
      </c>
      <c r="I44" s="1" t="s">
        <v>29</v>
      </c>
      <c r="J44" s="1" t="s">
        <v>29</v>
      </c>
      <c r="K44" s="1" t="s">
        <v>27</v>
      </c>
      <c r="L44" s="1" t="s">
        <v>27</v>
      </c>
      <c r="M44" s="1" t="s">
        <v>29</v>
      </c>
      <c r="N44" s="1" t="s">
        <v>27</v>
      </c>
      <c r="O44" s="1" t="s">
        <v>29</v>
      </c>
      <c r="P44" s="1" t="s">
        <v>29</v>
      </c>
      <c r="Q44" s="1" t="s">
        <v>29</v>
      </c>
      <c r="R44" s="1" t="s">
        <v>29</v>
      </c>
      <c r="S44" s="1" t="s">
        <v>29</v>
      </c>
      <c r="T44" s="1" t="s">
        <v>29</v>
      </c>
      <c r="U44" s="1" t="s">
        <v>29</v>
      </c>
      <c r="V44" s="1" t="s">
        <v>29</v>
      </c>
    </row>
    <row r="45">
      <c r="A45" s="1"/>
      <c r="B45" s="1"/>
      <c r="C45" s="1"/>
      <c r="D45" s="1"/>
      <c r="E45" s="1"/>
      <c r="F45" s="1" t="s">
        <v>30</v>
      </c>
      <c r="G45" s="4" t="s">
        <v>27</v>
      </c>
      <c r="H45" s="4" t="s">
        <v>31</v>
      </c>
      <c r="I45" s="4" t="s">
        <v>29</v>
      </c>
      <c r="J45" s="4" t="s">
        <v>29</v>
      </c>
      <c r="K45" s="4" t="s">
        <v>27</v>
      </c>
      <c r="L45" s="4" t="s">
        <v>27</v>
      </c>
      <c r="M45" s="1" t="s">
        <v>31</v>
      </c>
      <c r="N45" s="4" t="s">
        <v>27</v>
      </c>
      <c r="O45" s="4" t="s">
        <v>27</v>
      </c>
      <c r="P45" s="4" t="s">
        <v>31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</row>
    <row r="46">
      <c r="A46" s="1"/>
      <c r="B46" s="1"/>
      <c r="C46" s="1"/>
      <c r="D46" s="1"/>
      <c r="E46" s="1"/>
      <c r="F46" s="1" t="s">
        <v>34</v>
      </c>
      <c r="G46" s="1" t="s">
        <v>105</v>
      </c>
      <c r="H46" s="1" t="s">
        <v>105</v>
      </c>
      <c r="I46" s="1" t="s">
        <v>106</v>
      </c>
      <c r="J46" s="1" t="s">
        <v>106</v>
      </c>
      <c r="K46" s="1" t="s">
        <v>107</v>
      </c>
      <c r="L46" s="1" t="s">
        <v>107</v>
      </c>
      <c r="M46" s="1" t="s">
        <v>108</v>
      </c>
      <c r="N46" s="1" t="s">
        <v>107</v>
      </c>
      <c r="O46" s="1" t="s">
        <v>108</v>
      </c>
      <c r="P46" s="1" t="s">
        <v>108</v>
      </c>
      <c r="Q46" s="1" t="s">
        <v>108</v>
      </c>
      <c r="R46" s="1" t="s">
        <v>108</v>
      </c>
      <c r="S46" s="1" t="s">
        <v>108</v>
      </c>
      <c r="T46" s="1" t="s">
        <v>108</v>
      </c>
      <c r="U46" s="1" t="s">
        <v>108</v>
      </c>
      <c r="V46" s="1" t="s">
        <v>108</v>
      </c>
      <c r="W46" s="1" t="s">
        <v>51</v>
      </c>
    </row>
    <row r="47">
      <c r="A47" s="1"/>
      <c r="B47" s="1"/>
      <c r="C47" s="1"/>
      <c r="D47" s="1"/>
      <c r="E47" s="1"/>
      <c r="F47" s="1" t="s">
        <v>40</v>
      </c>
      <c r="G47" s="1" t="s">
        <v>27</v>
      </c>
      <c r="H47" s="6" t="str">
        <f t="shared" ref="H47:J47" si="15">IF(H44="yes","","-------")</f>
        <v>-------</v>
      </c>
      <c r="I47" s="6" t="str">
        <f t="shared" si="15"/>
        <v>-------</v>
      </c>
      <c r="J47" s="6" t="str">
        <f t="shared" si="15"/>
        <v>-------</v>
      </c>
      <c r="K47" s="12" t="s">
        <v>31</v>
      </c>
      <c r="L47" s="1" t="s">
        <v>27</v>
      </c>
      <c r="M47" s="6" t="str">
        <f>IF(M44="yes","","-------")</f>
        <v>-------</v>
      </c>
      <c r="N47" s="1" t="s">
        <v>27</v>
      </c>
      <c r="O47" s="6" t="str">
        <f t="shared" ref="O47:V47" si="16">IF(O44="yes","","-------")</f>
        <v>-------</v>
      </c>
      <c r="P47" s="6" t="str">
        <f t="shared" si="16"/>
        <v>-------</v>
      </c>
      <c r="Q47" s="6" t="str">
        <f t="shared" si="16"/>
        <v>-------</v>
      </c>
      <c r="R47" s="6" t="str">
        <f t="shared" si="16"/>
        <v>-------</v>
      </c>
      <c r="S47" s="6" t="str">
        <f t="shared" si="16"/>
        <v>-------</v>
      </c>
      <c r="T47" s="6" t="str">
        <f t="shared" si="16"/>
        <v>-------</v>
      </c>
      <c r="U47" s="6" t="str">
        <f t="shared" si="16"/>
        <v>-------</v>
      </c>
      <c r="V47" s="6" t="str">
        <f t="shared" si="16"/>
        <v>-------</v>
      </c>
    </row>
    <row r="48">
      <c r="A48" s="1"/>
      <c r="B48" s="1"/>
      <c r="C48" s="1"/>
      <c r="D48" s="1"/>
      <c r="E48" s="1"/>
      <c r="F48" s="1" t="s">
        <v>42</v>
      </c>
      <c r="G48" s="6">
        <f t="shared" ref="G48:V48" si="17">IF(G44="yes",IF(G47=G45,1,0),"-------")</f>
        <v>1</v>
      </c>
      <c r="H48" s="6" t="str">
        <f t="shared" si="17"/>
        <v>-------</v>
      </c>
      <c r="I48" s="6" t="str">
        <f t="shared" si="17"/>
        <v>-------</v>
      </c>
      <c r="J48" s="6" t="str">
        <f t="shared" si="17"/>
        <v>-------</v>
      </c>
      <c r="K48" s="6">
        <f t="shared" si="17"/>
        <v>0</v>
      </c>
      <c r="L48" s="6">
        <f t="shared" si="17"/>
        <v>1</v>
      </c>
      <c r="M48" s="6" t="str">
        <f t="shared" si="17"/>
        <v>-------</v>
      </c>
      <c r="N48" s="6">
        <f t="shared" si="17"/>
        <v>1</v>
      </c>
      <c r="O48" s="6" t="str">
        <f t="shared" si="17"/>
        <v>-------</v>
      </c>
      <c r="P48" s="6" t="str">
        <f t="shared" si="17"/>
        <v>-------</v>
      </c>
      <c r="Q48" s="6" t="str">
        <f t="shared" si="17"/>
        <v>-------</v>
      </c>
      <c r="R48" s="6" t="str">
        <f t="shared" si="17"/>
        <v>-------</v>
      </c>
      <c r="S48" s="6" t="str">
        <f t="shared" si="17"/>
        <v>-------</v>
      </c>
      <c r="T48" s="6" t="str">
        <f t="shared" si="17"/>
        <v>-------</v>
      </c>
      <c r="U48" s="6" t="str">
        <f t="shared" si="17"/>
        <v>-------</v>
      </c>
      <c r="V48" s="6" t="str">
        <f t="shared" si="17"/>
        <v>-------</v>
      </c>
      <c r="W48" s="6">
        <f>COUNTIF(G48:V48, "&lt;=1")</f>
        <v>4</v>
      </c>
      <c r="X48" s="6">
        <f>COUNTIF(G48:V48, "=1")</f>
        <v>3</v>
      </c>
      <c r="Y48" s="6">
        <f>X48/W48</f>
        <v>0.75</v>
      </c>
    </row>
    <row r="49">
      <c r="A49" s="1"/>
      <c r="B49" s="1"/>
      <c r="C49" s="1"/>
      <c r="D49" s="1"/>
      <c r="E49" s="1"/>
      <c r="F49" s="1" t="s">
        <v>43</v>
      </c>
      <c r="G49" s="1"/>
      <c r="H49" s="1"/>
      <c r="I49" s="1" t="s">
        <v>109</v>
      </c>
      <c r="J49" s="1"/>
      <c r="K49" s="1"/>
      <c r="L49" s="1"/>
      <c r="M49" s="1"/>
      <c r="N49" s="1"/>
      <c r="O49" s="1" t="s">
        <v>110</v>
      </c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>
        <f>A44+1</f>
        <v>7</v>
      </c>
      <c r="B51" s="1" t="s">
        <v>111</v>
      </c>
      <c r="C51" s="1" t="s">
        <v>112</v>
      </c>
      <c r="D51" s="3" t="s">
        <v>113</v>
      </c>
      <c r="E51" s="1" t="s">
        <v>27</v>
      </c>
      <c r="F51" s="1" t="s">
        <v>28</v>
      </c>
      <c r="G51" s="1" t="s">
        <v>27</v>
      </c>
      <c r="H51" s="1" t="s">
        <v>29</v>
      </c>
      <c r="I51" s="1" t="s">
        <v>27</v>
      </c>
      <c r="J51" s="1" t="s">
        <v>27</v>
      </c>
      <c r="K51" s="1" t="s">
        <v>27</v>
      </c>
      <c r="L51" s="1" t="s">
        <v>27</v>
      </c>
      <c r="M51" s="1" t="s">
        <v>31</v>
      </c>
      <c r="N51" s="1" t="s">
        <v>31</v>
      </c>
      <c r="O51" s="1" t="s">
        <v>27</v>
      </c>
      <c r="P51" s="1" t="s">
        <v>31</v>
      </c>
      <c r="Q51" s="1" t="s">
        <v>31</v>
      </c>
      <c r="R51" s="1" t="s">
        <v>29</v>
      </c>
      <c r="S51" s="1" t="s">
        <v>31</v>
      </c>
      <c r="T51" s="1" t="s">
        <v>29</v>
      </c>
      <c r="U51" s="1" t="s">
        <v>29</v>
      </c>
      <c r="V51" s="1" t="s">
        <v>29</v>
      </c>
    </row>
    <row r="52">
      <c r="A52" s="1"/>
      <c r="C52" s="1"/>
      <c r="D52" s="1"/>
      <c r="E52" s="1"/>
      <c r="F52" s="1" t="s">
        <v>30</v>
      </c>
      <c r="G52" s="4" t="s">
        <v>27</v>
      </c>
      <c r="H52" s="4" t="s">
        <v>31</v>
      </c>
      <c r="I52" s="4" t="s">
        <v>27</v>
      </c>
      <c r="J52" s="4" t="s">
        <v>27</v>
      </c>
      <c r="K52" s="4" t="s">
        <v>27</v>
      </c>
      <c r="L52" s="4" t="s">
        <v>27</v>
      </c>
      <c r="M52" s="1" t="s">
        <v>27</v>
      </c>
      <c r="N52" s="1" t="s">
        <v>31</v>
      </c>
      <c r="O52" s="4" t="s">
        <v>27</v>
      </c>
      <c r="P52" s="4" t="s">
        <v>31</v>
      </c>
      <c r="Q52" s="1" t="s">
        <v>27</v>
      </c>
      <c r="R52" s="4" t="s">
        <v>31</v>
      </c>
      <c r="S52" s="4" t="s">
        <v>31</v>
      </c>
      <c r="T52" s="4" t="s">
        <v>29</v>
      </c>
      <c r="U52" s="4" t="s">
        <v>29</v>
      </c>
      <c r="V52" s="4" t="s">
        <v>29</v>
      </c>
    </row>
    <row r="53">
      <c r="A53" s="1"/>
      <c r="B53" s="1"/>
      <c r="C53" s="1"/>
      <c r="D53" s="1"/>
      <c r="E53" s="1"/>
      <c r="F53" s="1" t="s">
        <v>34</v>
      </c>
      <c r="G53" s="1" t="s">
        <v>108</v>
      </c>
      <c r="H53" s="1" t="s">
        <v>35</v>
      </c>
      <c r="I53" s="1" t="s">
        <v>114</v>
      </c>
      <c r="J53" s="1" t="s">
        <v>115</v>
      </c>
      <c r="K53" s="1" t="s">
        <v>116</v>
      </c>
      <c r="L53" s="1" t="s">
        <v>116</v>
      </c>
      <c r="M53" s="1" t="s">
        <v>117</v>
      </c>
      <c r="N53" s="1" t="s">
        <v>117</v>
      </c>
      <c r="O53" s="1" t="s">
        <v>116</v>
      </c>
      <c r="P53" s="1" t="s">
        <v>116</v>
      </c>
      <c r="Q53" s="1" t="s">
        <v>117</v>
      </c>
      <c r="R53" s="1" t="s">
        <v>117</v>
      </c>
      <c r="S53" s="1" t="s">
        <v>117</v>
      </c>
      <c r="T53" s="1" t="s">
        <v>51</v>
      </c>
      <c r="U53" s="1"/>
      <c r="V53" s="1"/>
    </row>
    <row r="54">
      <c r="A54" s="1"/>
      <c r="B54" s="1"/>
      <c r="C54" s="1"/>
      <c r="D54" s="1"/>
      <c r="E54" s="1"/>
      <c r="F54" s="1" t="s">
        <v>40</v>
      </c>
      <c r="G54" s="1" t="s">
        <v>27</v>
      </c>
      <c r="H54" s="6" t="str">
        <f>IF(H51="yes","","-------")</f>
        <v>-------</v>
      </c>
      <c r="I54" s="1" t="s">
        <v>27</v>
      </c>
      <c r="J54" s="1" t="s">
        <v>27</v>
      </c>
      <c r="K54" s="1" t="s">
        <v>27</v>
      </c>
      <c r="L54" s="1" t="s">
        <v>27</v>
      </c>
      <c r="M54" s="6" t="str">
        <f t="shared" ref="M54:N54" si="18">IF(M51="yes","","-------")</f>
        <v>-------</v>
      </c>
      <c r="N54" s="6" t="str">
        <f t="shared" si="18"/>
        <v>-------</v>
      </c>
      <c r="O54" s="1" t="s">
        <v>27</v>
      </c>
      <c r="P54" s="6" t="str">
        <f t="shared" ref="P54:V54" si="19">IF(P51="yes","","-------")</f>
        <v>-------</v>
      </c>
      <c r="Q54" s="6" t="str">
        <f t="shared" si="19"/>
        <v>-------</v>
      </c>
      <c r="R54" s="6" t="str">
        <f t="shared" si="19"/>
        <v>-------</v>
      </c>
      <c r="S54" s="6" t="str">
        <f t="shared" si="19"/>
        <v>-------</v>
      </c>
      <c r="T54" s="6" t="str">
        <f t="shared" si="19"/>
        <v>-------</v>
      </c>
      <c r="U54" s="6" t="str">
        <f t="shared" si="19"/>
        <v>-------</v>
      </c>
      <c r="V54" s="6" t="str">
        <f t="shared" si="19"/>
        <v>-------</v>
      </c>
    </row>
    <row r="55">
      <c r="A55" s="1"/>
      <c r="B55" s="1"/>
      <c r="C55" s="1"/>
      <c r="D55" s="1"/>
      <c r="E55" s="1"/>
      <c r="F55" s="1" t="s">
        <v>42</v>
      </c>
      <c r="G55" s="6">
        <f t="shared" ref="G55:V55" si="20">IF(G51="yes",IF(G54=G52,1,0),"-------")</f>
        <v>1</v>
      </c>
      <c r="H55" s="6" t="str">
        <f t="shared" si="20"/>
        <v>-------</v>
      </c>
      <c r="I55" s="6">
        <f t="shared" si="20"/>
        <v>1</v>
      </c>
      <c r="J55" s="6">
        <f t="shared" si="20"/>
        <v>1</v>
      </c>
      <c r="K55" s="6">
        <f t="shared" si="20"/>
        <v>1</v>
      </c>
      <c r="L55" s="6">
        <f t="shared" si="20"/>
        <v>1</v>
      </c>
      <c r="M55" s="6" t="str">
        <f t="shared" si="20"/>
        <v>-------</v>
      </c>
      <c r="N55" s="6" t="str">
        <f t="shared" si="20"/>
        <v>-------</v>
      </c>
      <c r="O55" s="6">
        <f t="shared" si="20"/>
        <v>1</v>
      </c>
      <c r="P55" s="6" t="str">
        <f t="shared" si="20"/>
        <v>-------</v>
      </c>
      <c r="Q55" s="6" t="str">
        <f t="shared" si="20"/>
        <v>-------</v>
      </c>
      <c r="R55" s="6" t="str">
        <f t="shared" si="20"/>
        <v>-------</v>
      </c>
      <c r="S55" s="6" t="str">
        <f t="shared" si="20"/>
        <v>-------</v>
      </c>
      <c r="T55" s="6" t="str">
        <f t="shared" si="20"/>
        <v>-------</v>
      </c>
      <c r="U55" s="6" t="str">
        <f t="shared" si="20"/>
        <v>-------</v>
      </c>
      <c r="V55" s="6" t="str">
        <f t="shared" si="20"/>
        <v>-------</v>
      </c>
      <c r="W55" s="6">
        <f>COUNTIF(G55:V55, "&lt;=1")</f>
        <v>6</v>
      </c>
      <c r="X55" s="6">
        <f>COUNTIF(G55:V55, "=1")</f>
        <v>6</v>
      </c>
      <c r="Y55" s="6">
        <f>X55/W55</f>
        <v>1</v>
      </c>
    </row>
    <row r="56">
      <c r="A56" s="1"/>
      <c r="B56" s="1"/>
      <c r="C56" s="1"/>
      <c r="D56" s="1"/>
      <c r="E56" s="1"/>
      <c r="F56" s="1" t="s">
        <v>43</v>
      </c>
      <c r="G56" s="1"/>
      <c r="H56" s="1"/>
      <c r="I56" s="1" t="s">
        <v>118</v>
      </c>
      <c r="J56" s="1"/>
      <c r="K56" s="1"/>
      <c r="L56" s="1"/>
      <c r="M56" s="1" t="s">
        <v>119</v>
      </c>
      <c r="N56" s="1" t="s">
        <v>120</v>
      </c>
      <c r="O56" s="1"/>
      <c r="P56" s="1"/>
      <c r="Q56" s="1"/>
      <c r="R56" s="1" t="s">
        <v>121</v>
      </c>
      <c r="S56" s="1"/>
      <c r="T56" s="1"/>
      <c r="U56" s="1"/>
      <c r="V56" s="1"/>
    </row>
    <row r="57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>
      <c r="A58" s="1">
        <f>A51+1</f>
        <v>8</v>
      </c>
      <c r="B58" s="1" t="s">
        <v>122</v>
      </c>
      <c r="C58" s="1" t="s">
        <v>123</v>
      </c>
      <c r="D58" s="3" t="s">
        <v>124</v>
      </c>
      <c r="E58" s="1" t="s">
        <v>27</v>
      </c>
      <c r="F58" s="1" t="s">
        <v>28</v>
      </c>
      <c r="G58" s="1" t="s">
        <v>27</v>
      </c>
      <c r="H58" s="1" t="s">
        <v>29</v>
      </c>
      <c r="I58" s="1" t="s">
        <v>27</v>
      </c>
      <c r="J58" s="1" t="s">
        <v>27</v>
      </c>
      <c r="K58" s="1" t="s">
        <v>27</v>
      </c>
      <c r="L58" s="1" t="s">
        <v>27</v>
      </c>
      <c r="M58" s="1" t="s">
        <v>27</v>
      </c>
      <c r="N58" s="1" t="s">
        <v>27</v>
      </c>
      <c r="O58" s="1" t="s">
        <v>27</v>
      </c>
      <c r="P58" s="1" t="s">
        <v>27</v>
      </c>
      <c r="Q58" s="1" t="s">
        <v>27</v>
      </c>
      <c r="R58" s="1" t="s">
        <v>27</v>
      </c>
      <c r="S58" s="1" t="s">
        <v>29</v>
      </c>
      <c r="T58" s="1" t="s">
        <v>29</v>
      </c>
      <c r="U58" s="1" t="s">
        <v>29</v>
      </c>
      <c r="V58" s="1" t="s">
        <v>29</v>
      </c>
    </row>
    <row r="59">
      <c r="A59" s="1"/>
      <c r="B59" s="1"/>
      <c r="C59" s="1"/>
      <c r="D59" s="1"/>
      <c r="E59" s="1"/>
      <c r="F59" s="1" t="s">
        <v>30</v>
      </c>
      <c r="G59" s="4" t="s">
        <v>27</v>
      </c>
      <c r="H59" s="4" t="s">
        <v>31</v>
      </c>
      <c r="I59" s="4" t="s">
        <v>27</v>
      </c>
      <c r="J59" s="4" t="s">
        <v>27</v>
      </c>
      <c r="K59" s="4" t="s">
        <v>27</v>
      </c>
      <c r="L59" s="4" t="s">
        <v>27</v>
      </c>
      <c r="M59" s="4" t="s">
        <v>27</v>
      </c>
      <c r="N59" s="4" t="s">
        <v>27</v>
      </c>
      <c r="O59" s="4" t="s">
        <v>27</v>
      </c>
      <c r="P59" s="4" t="s">
        <v>27</v>
      </c>
      <c r="Q59" s="1" t="s">
        <v>27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</row>
    <row r="60">
      <c r="A60" s="1"/>
      <c r="B60" s="1"/>
      <c r="C60" s="1"/>
      <c r="D60" s="1"/>
      <c r="E60" s="1"/>
      <c r="F60" s="1" t="s">
        <v>34</v>
      </c>
      <c r="G60" s="1" t="s">
        <v>125</v>
      </c>
      <c r="H60" s="1" t="s">
        <v>125</v>
      </c>
      <c r="I60" s="1" t="s">
        <v>126</v>
      </c>
      <c r="J60" s="1" t="s">
        <v>126</v>
      </c>
      <c r="K60" s="1" t="s">
        <v>127</v>
      </c>
      <c r="L60" s="1" t="s">
        <v>128</v>
      </c>
      <c r="M60" s="1" t="s">
        <v>117</v>
      </c>
      <c r="N60" s="1" t="s">
        <v>117</v>
      </c>
      <c r="O60" s="1" t="s">
        <v>117</v>
      </c>
      <c r="P60" s="1" t="s">
        <v>117</v>
      </c>
      <c r="Q60" s="1" t="s">
        <v>129</v>
      </c>
      <c r="R60" s="1" t="s">
        <v>117</v>
      </c>
      <c r="S60" s="1" t="s">
        <v>117</v>
      </c>
      <c r="T60" s="1" t="s">
        <v>117</v>
      </c>
      <c r="U60" s="1" t="s">
        <v>117</v>
      </c>
      <c r="V60" s="1" t="s">
        <v>117</v>
      </c>
      <c r="W60" s="1" t="s">
        <v>51</v>
      </c>
    </row>
    <row r="61">
      <c r="A61" s="1"/>
      <c r="B61" s="1"/>
      <c r="C61" s="1"/>
      <c r="D61" s="1"/>
      <c r="E61" s="1"/>
      <c r="F61" s="1" t="s">
        <v>40</v>
      </c>
      <c r="G61" s="1" t="s">
        <v>27</v>
      </c>
      <c r="H61" s="6" t="str">
        <f>IF(H58="yes","","-------")</f>
        <v>-------</v>
      </c>
      <c r="I61" s="1" t="s">
        <v>27</v>
      </c>
      <c r="J61" s="1" t="s">
        <v>27</v>
      </c>
      <c r="K61" s="1" t="s">
        <v>27</v>
      </c>
      <c r="L61" s="1" t="s">
        <v>27</v>
      </c>
      <c r="M61" s="1" t="s">
        <v>27</v>
      </c>
      <c r="N61" s="1" t="s">
        <v>27</v>
      </c>
      <c r="O61" s="1" t="s">
        <v>27</v>
      </c>
      <c r="P61" s="1" t="s">
        <v>27</v>
      </c>
      <c r="Q61" s="1" t="s">
        <v>27</v>
      </c>
      <c r="R61" s="1" t="s">
        <v>31</v>
      </c>
      <c r="S61" s="6" t="str">
        <f t="shared" ref="S61:V61" si="21">IF(S58="yes","","-------")</f>
        <v>-------</v>
      </c>
      <c r="T61" s="6" t="str">
        <f t="shared" si="21"/>
        <v>-------</v>
      </c>
      <c r="U61" s="6" t="str">
        <f t="shared" si="21"/>
        <v>-------</v>
      </c>
      <c r="V61" s="6" t="str">
        <f t="shared" si="21"/>
        <v>-------</v>
      </c>
    </row>
    <row r="62">
      <c r="A62" s="1"/>
      <c r="B62" s="1"/>
      <c r="C62" s="1"/>
      <c r="D62" s="1"/>
      <c r="E62" s="1"/>
      <c r="F62" s="1" t="s">
        <v>42</v>
      </c>
      <c r="G62" s="6">
        <f t="shared" ref="G62:V62" si="22">IF(G58="yes",IF(G61=G59,1,0),"-------")</f>
        <v>1</v>
      </c>
      <c r="H62" s="6" t="str">
        <f t="shared" si="22"/>
        <v>-------</v>
      </c>
      <c r="I62" s="6">
        <f t="shared" si="22"/>
        <v>1</v>
      </c>
      <c r="J62" s="6">
        <f t="shared" si="22"/>
        <v>1</v>
      </c>
      <c r="K62" s="6">
        <f t="shared" si="22"/>
        <v>1</v>
      </c>
      <c r="L62" s="6">
        <f t="shared" si="22"/>
        <v>1</v>
      </c>
      <c r="M62" s="6">
        <f t="shared" si="22"/>
        <v>1</v>
      </c>
      <c r="N62" s="6">
        <f t="shared" si="22"/>
        <v>1</v>
      </c>
      <c r="O62" s="6">
        <f t="shared" si="22"/>
        <v>1</v>
      </c>
      <c r="P62" s="6">
        <f t="shared" si="22"/>
        <v>1</v>
      </c>
      <c r="Q62" s="6">
        <f t="shared" si="22"/>
        <v>1</v>
      </c>
      <c r="R62" s="6">
        <f t="shared" si="22"/>
        <v>0</v>
      </c>
      <c r="S62" s="6" t="str">
        <f t="shared" si="22"/>
        <v>-------</v>
      </c>
      <c r="T62" s="6" t="str">
        <f t="shared" si="22"/>
        <v>-------</v>
      </c>
      <c r="U62" s="6" t="str">
        <f t="shared" si="22"/>
        <v>-------</v>
      </c>
      <c r="V62" s="6" t="str">
        <f t="shared" si="22"/>
        <v>-------</v>
      </c>
      <c r="W62" s="6">
        <f>COUNTIF(G62:V62, "&lt;=1")</f>
        <v>11</v>
      </c>
      <c r="X62" s="6">
        <f>COUNTIF(G62:V62, "=1")</f>
        <v>10</v>
      </c>
      <c r="Y62" s="6">
        <f>X62/W62</f>
        <v>0.9090909091</v>
      </c>
    </row>
    <row r="63">
      <c r="A63" s="1"/>
      <c r="B63" s="1"/>
      <c r="C63" s="1"/>
      <c r="D63" s="1"/>
      <c r="E63" s="1"/>
      <c r="F63" s="1" t="s">
        <v>43</v>
      </c>
      <c r="G63" s="1"/>
      <c r="H63" s="1"/>
      <c r="I63" s="1"/>
      <c r="J63" s="1"/>
      <c r="K63" s="1"/>
      <c r="L63" s="1"/>
      <c r="M63" s="1" t="s">
        <v>130</v>
      </c>
      <c r="N63" s="1" t="s">
        <v>131</v>
      </c>
      <c r="O63" s="1"/>
      <c r="P63" s="1" t="s">
        <v>132</v>
      </c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>
        <f>A58+1</f>
        <v>9</v>
      </c>
      <c r="B65" s="1" t="s">
        <v>133</v>
      </c>
      <c r="C65" s="1" t="s">
        <v>134</v>
      </c>
      <c r="D65" s="3" t="s">
        <v>135</v>
      </c>
      <c r="E65" s="1" t="s">
        <v>27</v>
      </c>
      <c r="F65" s="1" t="s">
        <v>28</v>
      </c>
      <c r="G65" s="1" t="s">
        <v>27</v>
      </c>
      <c r="H65" s="1" t="s">
        <v>29</v>
      </c>
      <c r="I65" s="1" t="s">
        <v>27</v>
      </c>
      <c r="J65" s="1" t="s">
        <v>27</v>
      </c>
      <c r="K65" s="1" t="s">
        <v>29</v>
      </c>
      <c r="L65" s="1" t="s">
        <v>29</v>
      </c>
      <c r="M65" s="1" t="s">
        <v>29</v>
      </c>
      <c r="N65" s="1" t="s">
        <v>29</v>
      </c>
      <c r="O65" s="1" t="s">
        <v>29</v>
      </c>
      <c r="P65" s="1" t="s">
        <v>29</v>
      </c>
      <c r="Q65" s="1" t="s">
        <v>29</v>
      </c>
      <c r="R65" s="1" t="s">
        <v>29</v>
      </c>
      <c r="S65" s="1" t="s">
        <v>29</v>
      </c>
      <c r="T65" s="1" t="s">
        <v>29</v>
      </c>
      <c r="U65" s="1" t="s">
        <v>29</v>
      </c>
      <c r="V65" s="1" t="s">
        <v>29</v>
      </c>
    </row>
    <row r="66">
      <c r="A66" s="1"/>
      <c r="B66" s="1"/>
      <c r="C66" s="1"/>
      <c r="D66" s="1"/>
      <c r="E66" s="1"/>
      <c r="F66" s="1" t="s">
        <v>30</v>
      </c>
      <c r="G66" s="4" t="s">
        <v>31</v>
      </c>
      <c r="H66" s="4" t="s">
        <v>31</v>
      </c>
      <c r="I66" s="4" t="s">
        <v>27</v>
      </c>
      <c r="J66" s="4" t="s">
        <v>27</v>
      </c>
      <c r="K66" s="4" t="s">
        <v>29</v>
      </c>
      <c r="L66" s="4" t="s">
        <v>29</v>
      </c>
      <c r="M66" s="4" t="s">
        <v>29</v>
      </c>
      <c r="N66" s="4" t="s">
        <v>29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</row>
    <row r="67">
      <c r="A67" s="1"/>
      <c r="B67" s="1"/>
      <c r="C67" s="1"/>
      <c r="D67" s="1"/>
      <c r="E67" s="1"/>
      <c r="F67" s="1" t="s">
        <v>34</v>
      </c>
      <c r="G67" s="1" t="s">
        <v>136</v>
      </c>
      <c r="H67" s="1" t="s">
        <v>136</v>
      </c>
      <c r="I67" s="1" t="s">
        <v>137</v>
      </c>
      <c r="J67" s="1" t="s">
        <v>138</v>
      </c>
      <c r="K67" s="1" t="s">
        <v>139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 t="s">
        <v>40</v>
      </c>
      <c r="G68" s="1" t="s">
        <v>31</v>
      </c>
      <c r="H68" s="6" t="str">
        <f>IF(H65="yes","","-------")</f>
        <v>-------</v>
      </c>
      <c r="I68" s="1" t="s">
        <v>27</v>
      </c>
      <c r="J68" s="1" t="s">
        <v>27</v>
      </c>
      <c r="K68" s="6" t="str">
        <f t="shared" ref="K68:V68" si="23">IF(K65="yes","","-------")</f>
        <v>-------</v>
      </c>
      <c r="L68" s="6" t="str">
        <f t="shared" si="23"/>
        <v>-------</v>
      </c>
      <c r="M68" s="6" t="str">
        <f t="shared" si="23"/>
        <v>-------</v>
      </c>
      <c r="N68" s="6" t="str">
        <f t="shared" si="23"/>
        <v>-------</v>
      </c>
      <c r="O68" s="6" t="str">
        <f t="shared" si="23"/>
        <v>-------</v>
      </c>
      <c r="P68" s="6" t="str">
        <f t="shared" si="23"/>
        <v>-------</v>
      </c>
      <c r="Q68" s="6" t="str">
        <f t="shared" si="23"/>
        <v>-------</v>
      </c>
      <c r="R68" s="6" t="str">
        <f t="shared" si="23"/>
        <v>-------</v>
      </c>
      <c r="S68" s="6" t="str">
        <f t="shared" si="23"/>
        <v>-------</v>
      </c>
      <c r="T68" s="6" t="str">
        <f t="shared" si="23"/>
        <v>-------</v>
      </c>
      <c r="U68" s="6" t="str">
        <f t="shared" si="23"/>
        <v>-------</v>
      </c>
      <c r="V68" s="6" t="str">
        <f t="shared" si="23"/>
        <v>-------</v>
      </c>
    </row>
    <row r="69">
      <c r="A69" s="1"/>
      <c r="B69" s="1"/>
      <c r="C69" s="1"/>
      <c r="D69" s="1"/>
      <c r="E69" s="1"/>
      <c r="F69" s="1" t="s">
        <v>42</v>
      </c>
      <c r="G69" s="6">
        <f t="shared" ref="G69:V69" si="24">IF(G65="yes",IF(G68=G66,1,0),"-------")</f>
        <v>1</v>
      </c>
      <c r="H69" s="6" t="str">
        <f t="shared" si="24"/>
        <v>-------</v>
      </c>
      <c r="I69" s="6">
        <f t="shared" si="24"/>
        <v>1</v>
      </c>
      <c r="J69" s="6">
        <f t="shared" si="24"/>
        <v>1</v>
      </c>
      <c r="K69" s="6" t="str">
        <f t="shared" si="24"/>
        <v>-------</v>
      </c>
      <c r="L69" s="6" t="str">
        <f t="shared" si="24"/>
        <v>-------</v>
      </c>
      <c r="M69" s="6" t="str">
        <f t="shared" si="24"/>
        <v>-------</v>
      </c>
      <c r="N69" s="6" t="str">
        <f t="shared" si="24"/>
        <v>-------</v>
      </c>
      <c r="O69" s="6" t="str">
        <f t="shared" si="24"/>
        <v>-------</v>
      </c>
      <c r="P69" s="6" t="str">
        <f t="shared" si="24"/>
        <v>-------</v>
      </c>
      <c r="Q69" s="6" t="str">
        <f t="shared" si="24"/>
        <v>-------</v>
      </c>
      <c r="R69" s="6" t="str">
        <f t="shared" si="24"/>
        <v>-------</v>
      </c>
      <c r="S69" s="6" t="str">
        <f t="shared" si="24"/>
        <v>-------</v>
      </c>
      <c r="T69" s="6" t="str">
        <f t="shared" si="24"/>
        <v>-------</v>
      </c>
      <c r="U69" s="6" t="str">
        <f t="shared" si="24"/>
        <v>-------</v>
      </c>
      <c r="V69" s="6" t="str">
        <f t="shared" si="24"/>
        <v>-------</v>
      </c>
      <c r="W69" s="6">
        <f>COUNTIF(G69:V69, "&lt;=1")</f>
        <v>3</v>
      </c>
      <c r="X69" s="6">
        <f>COUNTIF(G69:V69, "=1")</f>
        <v>3</v>
      </c>
      <c r="Y69" s="6">
        <f>X69/W69</f>
        <v>1</v>
      </c>
    </row>
    <row r="70">
      <c r="A70" s="1"/>
      <c r="B70" s="1"/>
      <c r="C70" s="1"/>
      <c r="D70" s="1"/>
      <c r="E70" s="1"/>
      <c r="F70" s="1" t="s">
        <v>43</v>
      </c>
      <c r="G70" s="1"/>
      <c r="H70" s="1"/>
      <c r="I70" s="1"/>
      <c r="J70" s="1"/>
      <c r="K70" s="1"/>
      <c r="L70" s="1" t="s">
        <v>51</v>
      </c>
      <c r="M70" s="1"/>
      <c r="N70" s="1"/>
      <c r="O70" s="1" t="s">
        <v>140</v>
      </c>
      <c r="P70" s="1"/>
      <c r="Q70" s="1"/>
      <c r="R70" s="1"/>
      <c r="S70" s="1"/>
      <c r="T70" s="1"/>
      <c r="U70" s="1"/>
      <c r="V70" s="1"/>
    </row>
    <row r="71">
      <c r="A71" s="1"/>
    </row>
    <row r="72">
      <c r="A72" s="1">
        <v>10.0</v>
      </c>
      <c r="C72" s="1" t="s">
        <v>141</v>
      </c>
      <c r="D72" s="3" t="s">
        <v>142</v>
      </c>
      <c r="E72" s="1" t="s">
        <v>27</v>
      </c>
      <c r="F72" s="1" t="s">
        <v>28</v>
      </c>
      <c r="G72" s="1" t="s">
        <v>27</v>
      </c>
      <c r="H72" s="1" t="s">
        <v>27</v>
      </c>
      <c r="I72" s="1" t="s">
        <v>29</v>
      </c>
      <c r="J72" s="1" t="s">
        <v>29</v>
      </c>
      <c r="K72" s="1" t="s">
        <v>27</v>
      </c>
      <c r="L72" s="1" t="s">
        <v>27</v>
      </c>
      <c r="M72" s="1" t="s">
        <v>27</v>
      </c>
      <c r="N72" s="1" t="s">
        <v>27</v>
      </c>
      <c r="O72" s="1" t="s">
        <v>27</v>
      </c>
      <c r="P72" s="1" t="s">
        <v>29</v>
      </c>
      <c r="Q72" s="1" t="s">
        <v>29</v>
      </c>
      <c r="R72" s="1" t="s">
        <v>29</v>
      </c>
      <c r="S72" s="1" t="s">
        <v>29</v>
      </c>
      <c r="T72" s="1" t="s">
        <v>27</v>
      </c>
      <c r="U72" s="1" t="s">
        <v>27</v>
      </c>
      <c r="V72" s="1" t="s">
        <v>27</v>
      </c>
    </row>
    <row r="73">
      <c r="A73" s="1"/>
      <c r="C73" s="1"/>
      <c r="D73" s="1"/>
      <c r="E73" s="1"/>
      <c r="F73" s="1" t="s">
        <v>30</v>
      </c>
      <c r="G73" s="4" t="s">
        <v>27</v>
      </c>
      <c r="H73" s="4" t="s">
        <v>27</v>
      </c>
      <c r="I73" s="4" t="s">
        <v>29</v>
      </c>
      <c r="J73" s="4" t="s">
        <v>29</v>
      </c>
      <c r="K73" s="4" t="s">
        <v>27</v>
      </c>
      <c r="L73" s="4" t="s">
        <v>27</v>
      </c>
      <c r="M73" s="4" t="s">
        <v>27</v>
      </c>
      <c r="N73" s="4" t="s">
        <v>31</v>
      </c>
      <c r="O73" s="4" t="s">
        <v>27</v>
      </c>
      <c r="P73" s="4" t="s">
        <v>31</v>
      </c>
      <c r="Q73" s="1" t="s">
        <v>29</v>
      </c>
      <c r="R73" s="4" t="s">
        <v>31</v>
      </c>
      <c r="S73" s="4" t="s">
        <v>31</v>
      </c>
      <c r="T73" s="4" t="s">
        <v>27</v>
      </c>
      <c r="U73" s="4" t="s">
        <v>27</v>
      </c>
      <c r="V73" s="4" t="s">
        <v>27</v>
      </c>
    </row>
    <row r="74">
      <c r="A74" s="1"/>
      <c r="C74" s="1"/>
      <c r="D74" s="1"/>
      <c r="E74" s="1"/>
      <c r="F74" s="1" t="s">
        <v>34</v>
      </c>
      <c r="G74" s="1" t="s">
        <v>143</v>
      </c>
      <c r="H74" s="1" t="s">
        <v>144</v>
      </c>
      <c r="I74" s="1" t="s">
        <v>145</v>
      </c>
      <c r="J74" s="1" t="s">
        <v>145</v>
      </c>
      <c r="K74" s="1" t="s">
        <v>146</v>
      </c>
      <c r="L74" s="1" t="s">
        <v>147</v>
      </c>
      <c r="M74" s="1" t="s">
        <v>116</v>
      </c>
      <c r="N74" s="1" t="s">
        <v>148</v>
      </c>
      <c r="O74" s="1" t="s">
        <v>148</v>
      </c>
      <c r="P74" s="1" t="s">
        <v>116</v>
      </c>
      <c r="Q74" s="1" t="s">
        <v>116</v>
      </c>
      <c r="R74" s="1" t="s">
        <v>116</v>
      </c>
      <c r="S74" s="1" t="s">
        <v>116</v>
      </c>
      <c r="T74" s="1" t="s">
        <v>116</v>
      </c>
      <c r="U74" s="1" t="s">
        <v>116</v>
      </c>
      <c r="V74" s="1" t="s">
        <v>116</v>
      </c>
      <c r="W74" s="1" t="s">
        <v>51</v>
      </c>
    </row>
    <row r="75">
      <c r="A75" s="1"/>
      <c r="C75" s="1"/>
      <c r="D75" s="1"/>
      <c r="E75" s="1"/>
      <c r="F75" s="1" t="s">
        <v>40</v>
      </c>
      <c r="G75" s="1" t="s">
        <v>27</v>
      </c>
      <c r="H75" s="1" t="s">
        <v>27</v>
      </c>
      <c r="I75" s="6" t="str">
        <f t="shared" ref="I75:J75" si="25">IF(I72="yes","","-------")</f>
        <v>-------</v>
      </c>
      <c r="J75" s="6" t="str">
        <f t="shared" si="25"/>
        <v>-------</v>
      </c>
      <c r="K75" s="1" t="s">
        <v>27</v>
      </c>
      <c r="L75" s="1" t="s">
        <v>27</v>
      </c>
      <c r="M75" s="7" t="s">
        <v>31</v>
      </c>
      <c r="N75" s="1" t="s">
        <v>149</v>
      </c>
      <c r="O75" s="1" t="s">
        <v>27</v>
      </c>
      <c r="P75" s="6" t="str">
        <f t="shared" ref="P75:S75" si="26">IF(P72="yes","","-------")</f>
        <v>-------</v>
      </c>
      <c r="Q75" s="6" t="str">
        <f t="shared" si="26"/>
        <v>-------</v>
      </c>
      <c r="R75" s="6" t="str">
        <f t="shared" si="26"/>
        <v>-------</v>
      </c>
      <c r="S75" s="6" t="str">
        <f t="shared" si="26"/>
        <v>-------</v>
      </c>
      <c r="T75" s="1" t="s">
        <v>27</v>
      </c>
      <c r="U75" s="1" t="s">
        <v>27</v>
      </c>
      <c r="V75" s="1" t="s">
        <v>27</v>
      </c>
    </row>
    <row r="76">
      <c r="A76" s="1"/>
      <c r="C76" s="1"/>
      <c r="D76" s="1"/>
      <c r="E76" s="1"/>
      <c r="F76" s="1" t="s">
        <v>42</v>
      </c>
      <c r="G76" s="6">
        <f t="shared" ref="G76:V76" si="27">IF(G72="yes",IF(G75=G73,1,0),"-------")</f>
        <v>1</v>
      </c>
      <c r="H76" s="6">
        <f t="shared" si="27"/>
        <v>1</v>
      </c>
      <c r="I76" s="6" t="str">
        <f t="shared" si="27"/>
        <v>-------</v>
      </c>
      <c r="J76" s="6" t="str">
        <f t="shared" si="27"/>
        <v>-------</v>
      </c>
      <c r="K76" s="6">
        <f t="shared" si="27"/>
        <v>1</v>
      </c>
      <c r="L76" s="6">
        <f t="shared" si="27"/>
        <v>1</v>
      </c>
      <c r="M76" s="6">
        <f t="shared" si="27"/>
        <v>0</v>
      </c>
      <c r="N76" s="6">
        <f t="shared" si="27"/>
        <v>0</v>
      </c>
      <c r="O76" s="6">
        <f t="shared" si="27"/>
        <v>1</v>
      </c>
      <c r="P76" s="6" t="str">
        <f t="shared" si="27"/>
        <v>-------</v>
      </c>
      <c r="Q76" s="6" t="str">
        <f t="shared" si="27"/>
        <v>-------</v>
      </c>
      <c r="R76" s="6" t="str">
        <f t="shared" si="27"/>
        <v>-------</v>
      </c>
      <c r="S76" s="6" t="str">
        <f t="shared" si="27"/>
        <v>-------</v>
      </c>
      <c r="T76" s="6">
        <f t="shared" si="27"/>
        <v>1</v>
      </c>
      <c r="U76" s="6">
        <f t="shared" si="27"/>
        <v>1</v>
      </c>
      <c r="V76" s="6">
        <f t="shared" si="27"/>
        <v>1</v>
      </c>
      <c r="W76" s="6">
        <f>COUNTIF(G76:V76, "&lt;=1")</f>
        <v>10</v>
      </c>
      <c r="X76" s="6">
        <f>COUNTIF(G76:V76, "=1")</f>
        <v>8</v>
      </c>
      <c r="Y76" s="6">
        <f>X76/W76</f>
        <v>0.8</v>
      </c>
    </row>
    <row r="77">
      <c r="A77" s="1"/>
      <c r="C77" s="1"/>
      <c r="D77" s="1"/>
      <c r="E77" s="1"/>
      <c r="F77" s="1" t="s">
        <v>43</v>
      </c>
      <c r="G77" s="1"/>
      <c r="H77" s="1"/>
      <c r="I77" s="1" t="s">
        <v>150</v>
      </c>
      <c r="J77" s="1"/>
      <c r="K77" s="1"/>
      <c r="L77" s="1"/>
      <c r="M77" s="1"/>
      <c r="N77" s="1"/>
      <c r="O77" s="1"/>
      <c r="P77" s="1"/>
      <c r="Q77" s="1" t="s">
        <v>151</v>
      </c>
      <c r="R77" s="1"/>
      <c r="S77" s="1" t="s">
        <v>152</v>
      </c>
      <c r="T77" s="1"/>
      <c r="U77" s="1"/>
      <c r="V77" s="1" t="s">
        <v>153</v>
      </c>
      <c r="W77" s="1" t="s">
        <v>51</v>
      </c>
    </row>
    <row r="78">
      <c r="A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>
        <v>11.0</v>
      </c>
      <c r="C79" s="1" t="s">
        <v>154</v>
      </c>
      <c r="D79" s="13" t="s">
        <v>155</v>
      </c>
      <c r="E79" s="1" t="s">
        <v>27</v>
      </c>
      <c r="F79" s="1" t="s">
        <v>28</v>
      </c>
      <c r="G79" s="1" t="s">
        <v>27</v>
      </c>
      <c r="H79" s="1" t="s">
        <v>27</v>
      </c>
      <c r="I79" s="1" t="s">
        <v>29</v>
      </c>
      <c r="J79" s="1" t="s">
        <v>29</v>
      </c>
      <c r="K79" s="1" t="s">
        <v>27</v>
      </c>
      <c r="L79" s="1" t="s">
        <v>27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27</v>
      </c>
      <c r="R79" s="1" t="s">
        <v>27</v>
      </c>
      <c r="S79" s="1" t="s">
        <v>27</v>
      </c>
      <c r="T79" s="1" t="s">
        <v>27</v>
      </c>
      <c r="U79" s="1" t="s">
        <v>27</v>
      </c>
      <c r="V79" s="1" t="s">
        <v>27</v>
      </c>
    </row>
    <row r="80">
      <c r="A80" s="1"/>
      <c r="C80" s="1"/>
      <c r="D80" s="1"/>
      <c r="E80" s="1"/>
      <c r="F80" s="1" t="s">
        <v>30</v>
      </c>
      <c r="G80" s="4" t="s">
        <v>27</v>
      </c>
      <c r="H80" s="4" t="s">
        <v>31</v>
      </c>
      <c r="I80" s="4" t="s">
        <v>29</v>
      </c>
      <c r="J80" s="4" t="s">
        <v>29</v>
      </c>
      <c r="K80" s="4" t="s">
        <v>27</v>
      </c>
      <c r="L80" s="4" t="s">
        <v>27</v>
      </c>
      <c r="M80" s="4" t="s">
        <v>27</v>
      </c>
      <c r="N80" s="4" t="s">
        <v>27</v>
      </c>
      <c r="O80" s="4" t="s">
        <v>27</v>
      </c>
      <c r="P80" s="4" t="s">
        <v>27</v>
      </c>
      <c r="Q80" s="4" t="s">
        <v>27</v>
      </c>
      <c r="R80" s="4" t="s">
        <v>27</v>
      </c>
      <c r="S80" s="4" t="s">
        <v>31</v>
      </c>
      <c r="T80" s="4" t="s">
        <v>27</v>
      </c>
      <c r="U80" s="4" t="s">
        <v>31</v>
      </c>
      <c r="V80" s="4" t="s">
        <v>27</v>
      </c>
    </row>
    <row r="81">
      <c r="A81" s="1"/>
      <c r="C81" s="1"/>
      <c r="D81" s="1"/>
      <c r="E81" s="1"/>
      <c r="F81" s="1" t="s">
        <v>34</v>
      </c>
      <c r="G81" s="1" t="s">
        <v>136</v>
      </c>
      <c r="H81" s="1"/>
      <c r="I81" s="1" t="s">
        <v>72</v>
      </c>
      <c r="J81" s="1" t="s">
        <v>72</v>
      </c>
      <c r="K81" s="1" t="s">
        <v>156</v>
      </c>
      <c r="L81" s="1" t="s">
        <v>157</v>
      </c>
      <c r="M81" s="1" t="s">
        <v>158</v>
      </c>
      <c r="N81" s="1" t="s">
        <v>157</v>
      </c>
      <c r="O81" s="1" t="s">
        <v>72</v>
      </c>
      <c r="P81" s="1" t="s">
        <v>72</v>
      </c>
      <c r="Q81" s="1" t="s">
        <v>159</v>
      </c>
      <c r="R81" s="1" t="s">
        <v>160</v>
      </c>
      <c r="S81" s="1" t="s">
        <v>160</v>
      </c>
      <c r="T81" s="1" t="s">
        <v>161</v>
      </c>
      <c r="U81" s="1" t="s">
        <v>161</v>
      </c>
      <c r="V81" s="1" t="s">
        <v>160</v>
      </c>
      <c r="W81" s="1" t="s">
        <v>51</v>
      </c>
    </row>
    <row r="82">
      <c r="A82" s="1"/>
      <c r="C82" s="1"/>
      <c r="D82" s="1"/>
      <c r="E82" s="1"/>
      <c r="F82" s="1" t="s">
        <v>40</v>
      </c>
      <c r="G82" s="1" t="s">
        <v>27</v>
      </c>
      <c r="H82" s="1" t="s">
        <v>31</v>
      </c>
      <c r="I82" s="6" t="str">
        <f t="shared" ref="I82:J82" si="28">IF(I79="yes","","-------")</f>
        <v>-------</v>
      </c>
      <c r="J82" s="6" t="str">
        <f t="shared" si="28"/>
        <v>-------</v>
      </c>
      <c r="K82" s="1" t="s">
        <v>27</v>
      </c>
      <c r="L82" s="1" t="s">
        <v>27</v>
      </c>
      <c r="M82" s="1" t="s">
        <v>27</v>
      </c>
      <c r="N82" s="1" t="s">
        <v>27</v>
      </c>
      <c r="O82" s="1" t="s">
        <v>27</v>
      </c>
      <c r="P82" s="1" t="s">
        <v>27</v>
      </c>
      <c r="Q82" s="1" t="s">
        <v>27</v>
      </c>
      <c r="R82" s="1" t="s">
        <v>27</v>
      </c>
      <c r="S82" s="1" t="s">
        <v>31</v>
      </c>
      <c r="T82" s="1" t="s">
        <v>27</v>
      </c>
      <c r="U82" s="1" t="s">
        <v>31</v>
      </c>
      <c r="V82" s="1" t="s">
        <v>27</v>
      </c>
    </row>
    <row r="83">
      <c r="A83" s="1"/>
      <c r="C83" s="1"/>
      <c r="D83" s="1"/>
      <c r="E83" s="1"/>
      <c r="F83" s="1" t="s">
        <v>42</v>
      </c>
      <c r="G83" s="6">
        <f t="shared" ref="G83:V83" si="29">IF(G79="yes",IF(G82=G80,1,0),"-------")</f>
        <v>1</v>
      </c>
      <c r="H83" s="6">
        <f t="shared" si="29"/>
        <v>1</v>
      </c>
      <c r="I83" s="6" t="str">
        <f t="shared" si="29"/>
        <v>-------</v>
      </c>
      <c r="J83" s="6" t="str">
        <f t="shared" si="29"/>
        <v>-------</v>
      </c>
      <c r="K83" s="6">
        <f t="shared" si="29"/>
        <v>1</v>
      </c>
      <c r="L83" s="6">
        <f t="shared" si="29"/>
        <v>1</v>
      </c>
      <c r="M83" s="6">
        <f t="shared" si="29"/>
        <v>1</v>
      </c>
      <c r="N83" s="6">
        <f t="shared" si="29"/>
        <v>1</v>
      </c>
      <c r="O83" s="6">
        <f t="shared" si="29"/>
        <v>1</v>
      </c>
      <c r="P83" s="6">
        <f t="shared" si="29"/>
        <v>1</v>
      </c>
      <c r="Q83" s="6">
        <f t="shared" si="29"/>
        <v>1</v>
      </c>
      <c r="R83" s="6">
        <f t="shared" si="29"/>
        <v>1</v>
      </c>
      <c r="S83" s="6">
        <f t="shared" si="29"/>
        <v>1</v>
      </c>
      <c r="T83" s="6">
        <f t="shared" si="29"/>
        <v>1</v>
      </c>
      <c r="U83" s="6">
        <f t="shared" si="29"/>
        <v>1</v>
      </c>
      <c r="V83" s="6">
        <f t="shared" si="29"/>
        <v>1</v>
      </c>
      <c r="W83" s="6">
        <f>COUNTIF(G83:V83, "&lt;=1")</f>
        <v>14</v>
      </c>
      <c r="X83" s="6">
        <f>COUNTIF(G83:V83, "=1")</f>
        <v>14</v>
      </c>
      <c r="Y83" s="6">
        <f>X83/W83</f>
        <v>1</v>
      </c>
    </row>
    <row r="84">
      <c r="A84" s="1"/>
      <c r="C84" s="1"/>
      <c r="D84" s="1"/>
      <c r="E84" s="1"/>
      <c r="F84" s="1" t="s">
        <v>43</v>
      </c>
      <c r="G84" s="1"/>
      <c r="H84" s="1" t="s">
        <v>162</v>
      </c>
      <c r="I84" s="1" t="s">
        <v>163</v>
      </c>
      <c r="J84" s="1" t="s">
        <v>164</v>
      </c>
      <c r="K84" s="1"/>
      <c r="L84" s="1"/>
      <c r="M84" s="1" t="s">
        <v>165</v>
      </c>
      <c r="N84" s="1"/>
      <c r="O84" s="1" t="s">
        <v>166</v>
      </c>
      <c r="P84" s="1"/>
      <c r="Q84" s="1"/>
      <c r="R84" s="1"/>
      <c r="S84" s="1"/>
      <c r="T84" s="1"/>
      <c r="U84" s="1" t="s">
        <v>167</v>
      </c>
      <c r="V84" s="1" t="s">
        <v>168</v>
      </c>
      <c r="W84" s="1" t="s">
        <v>51</v>
      </c>
    </row>
    <row r="85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>
        <v>12.0</v>
      </c>
      <c r="C86" s="1" t="s">
        <v>169</v>
      </c>
      <c r="D86" s="3" t="s">
        <v>170</v>
      </c>
      <c r="E86" s="1" t="s">
        <v>27</v>
      </c>
      <c r="F86" s="1" t="s">
        <v>28</v>
      </c>
      <c r="G86" s="1" t="s">
        <v>27</v>
      </c>
      <c r="H86" s="1" t="s">
        <v>27</v>
      </c>
      <c r="I86" s="1" t="s">
        <v>29</v>
      </c>
      <c r="J86" s="1" t="s">
        <v>29</v>
      </c>
      <c r="K86" s="1" t="s">
        <v>27</v>
      </c>
      <c r="L86" s="1" t="s">
        <v>27</v>
      </c>
      <c r="M86" s="1" t="s">
        <v>27</v>
      </c>
      <c r="N86" s="1" t="s">
        <v>27</v>
      </c>
      <c r="O86" s="1" t="s">
        <v>27</v>
      </c>
      <c r="P86" s="1" t="s">
        <v>27</v>
      </c>
      <c r="Q86" s="1" t="s">
        <v>27</v>
      </c>
      <c r="R86" s="1" t="s">
        <v>29</v>
      </c>
      <c r="S86" s="1" t="s">
        <v>27</v>
      </c>
      <c r="T86" s="1" t="s">
        <v>27</v>
      </c>
      <c r="U86" s="1" t="s">
        <v>29</v>
      </c>
      <c r="V86" s="1" t="s">
        <v>27</v>
      </c>
    </row>
    <row r="87">
      <c r="A87" s="1"/>
      <c r="C87" s="1"/>
      <c r="D87" s="14"/>
      <c r="E87" s="1"/>
      <c r="F87" s="1" t="s">
        <v>30</v>
      </c>
      <c r="G87" s="4" t="s">
        <v>27</v>
      </c>
      <c r="H87" s="4" t="s">
        <v>27</v>
      </c>
      <c r="I87" s="4" t="s">
        <v>29</v>
      </c>
      <c r="J87" s="4" t="s">
        <v>29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4" t="s">
        <v>31</v>
      </c>
      <c r="Q87" s="4" t="s">
        <v>27</v>
      </c>
      <c r="R87" s="4" t="s">
        <v>31</v>
      </c>
      <c r="S87" s="4" t="s">
        <v>27</v>
      </c>
      <c r="T87" s="4" t="s">
        <v>27</v>
      </c>
      <c r="U87" s="1" t="s">
        <v>31</v>
      </c>
      <c r="V87" s="4" t="s">
        <v>31</v>
      </c>
    </row>
    <row r="88">
      <c r="A88" s="1"/>
      <c r="C88" s="1"/>
      <c r="D88" s="14"/>
      <c r="E88" s="1"/>
      <c r="F88" s="1" t="s">
        <v>34</v>
      </c>
      <c r="G88" s="1" t="s">
        <v>171</v>
      </c>
      <c r="H88" s="1" t="s">
        <v>171</v>
      </c>
      <c r="I88" s="1" t="s">
        <v>172</v>
      </c>
      <c r="J88" s="1" t="s">
        <v>172</v>
      </c>
      <c r="K88" s="1" t="s">
        <v>173</v>
      </c>
      <c r="L88" s="1" t="s">
        <v>174</v>
      </c>
      <c r="M88" s="1" t="s">
        <v>108</v>
      </c>
      <c r="N88" s="1" t="s">
        <v>171</v>
      </c>
      <c r="O88" s="2" t="s">
        <v>172</v>
      </c>
      <c r="P88" s="1" t="s">
        <v>175</v>
      </c>
      <c r="Q88" s="1" t="s">
        <v>176</v>
      </c>
      <c r="R88" s="1" t="s">
        <v>108</v>
      </c>
      <c r="S88" s="1" t="s">
        <v>171</v>
      </c>
      <c r="T88" s="1" t="s">
        <v>177</v>
      </c>
      <c r="U88" s="1" t="s">
        <v>177</v>
      </c>
      <c r="V88" s="1" t="s">
        <v>177</v>
      </c>
      <c r="W88" s="1" t="s">
        <v>51</v>
      </c>
    </row>
    <row r="89">
      <c r="A89" s="1"/>
      <c r="C89" s="1"/>
      <c r="D89" s="14"/>
      <c r="E89" s="1"/>
      <c r="F89" s="1" t="s">
        <v>40</v>
      </c>
      <c r="G89" s="1" t="s">
        <v>27</v>
      </c>
      <c r="H89" s="1" t="s">
        <v>27</v>
      </c>
      <c r="I89" s="6" t="str">
        <f t="shared" ref="I89:J89" si="30">IF(I86="yes","","-------")</f>
        <v>-------</v>
      </c>
      <c r="J89" s="6" t="str">
        <f t="shared" si="30"/>
        <v>-------</v>
      </c>
      <c r="K89" s="1" t="s">
        <v>27</v>
      </c>
      <c r="L89" s="1" t="s">
        <v>27</v>
      </c>
      <c r="M89" s="7" t="s">
        <v>31</v>
      </c>
      <c r="N89" s="1" t="s">
        <v>27</v>
      </c>
      <c r="O89" s="1" t="s">
        <v>27</v>
      </c>
      <c r="P89" s="1" t="s">
        <v>31</v>
      </c>
      <c r="Q89" s="1" t="s">
        <v>27</v>
      </c>
      <c r="R89" s="6" t="str">
        <f>IF(R86="yes","","-------")</f>
        <v>-------</v>
      </c>
      <c r="S89" s="1" t="s">
        <v>27</v>
      </c>
      <c r="T89" s="1" t="s">
        <v>27</v>
      </c>
      <c r="U89" s="6" t="str">
        <f>IF(U86="yes","","-------")</f>
        <v>-------</v>
      </c>
      <c r="V89" s="1" t="s">
        <v>27</v>
      </c>
    </row>
    <row r="90">
      <c r="A90" s="1"/>
      <c r="C90" s="1"/>
      <c r="D90" s="14"/>
      <c r="E90" s="1"/>
      <c r="F90" s="1" t="s">
        <v>42</v>
      </c>
      <c r="G90" s="6">
        <f t="shared" ref="G90:V90" si="31">IF(G86="yes",IF(G89=G87,1,0),"-------")</f>
        <v>1</v>
      </c>
      <c r="H90" s="6">
        <f t="shared" si="31"/>
        <v>1</v>
      </c>
      <c r="I90" s="6" t="str">
        <f t="shared" si="31"/>
        <v>-------</v>
      </c>
      <c r="J90" s="6" t="str">
        <f t="shared" si="31"/>
        <v>-------</v>
      </c>
      <c r="K90" s="6">
        <f t="shared" si="31"/>
        <v>1</v>
      </c>
      <c r="L90" s="6">
        <f t="shared" si="31"/>
        <v>1</v>
      </c>
      <c r="M90" s="6">
        <f t="shared" si="31"/>
        <v>0</v>
      </c>
      <c r="N90" s="6">
        <f t="shared" si="31"/>
        <v>1</v>
      </c>
      <c r="O90" s="6">
        <f t="shared" si="31"/>
        <v>1</v>
      </c>
      <c r="P90" s="6">
        <f t="shared" si="31"/>
        <v>1</v>
      </c>
      <c r="Q90" s="6">
        <f t="shared" si="31"/>
        <v>1</v>
      </c>
      <c r="R90" s="6" t="str">
        <f t="shared" si="31"/>
        <v>-------</v>
      </c>
      <c r="S90" s="6">
        <f t="shared" si="31"/>
        <v>1</v>
      </c>
      <c r="T90" s="6">
        <f t="shared" si="31"/>
        <v>1</v>
      </c>
      <c r="U90" s="6" t="str">
        <f t="shared" si="31"/>
        <v>-------</v>
      </c>
      <c r="V90" s="6">
        <f t="shared" si="31"/>
        <v>0</v>
      </c>
      <c r="W90" s="6">
        <f>COUNTIF(G90:V90, "&lt;=1")</f>
        <v>12</v>
      </c>
      <c r="X90" s="6">
        <f>COUNTIF(G90:V90, "=1")</f>
        <v>10</v>
      </c>
      <c r="Y90" s="6">
        <f>X90/W90</f>
        <v>0.8333333333</v>
      </c>
    </row>
    <row r="91">
      <c r="A91" s="1"/>
      <c r="C91" s="1"/>
      <c r="D91" s="14"/>
      <c r="E91" s="1"/>
      <c r="F91" s="1" t="s">
        <v>43</v>
      </c>
      <c r="I91" s="1" t="s">
        <v>178</v>
      </c>
      <c r="J91" s="1" t="s">
        <v>178</v>
      </c>
      <c r="O91" s="1" t="s">
        <v>179</v>
      </c>
      <c r="P91" s="1" t="s">
        <v>180</v>
      </c>
      <c r="U91" s="1" t="s">
        <v>181</v>
      </c>
      <c r="V91" s="1" t="s">
        <v>182</v>
      </c>
      <c r="W91" s="1" t="s">
        <v>51</v>
      </c>
    </row>
    <row r="92">
      <c r="A92" s="1"/>
      <c r="C92" s="1"/>
      <c r="D92" s="14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>
        <v>13.0</v>
      </c>
      <c r="C93" s="1" t="s">
        <v>183</v>
      </c>
      <c r="D93" s="13" t="s">
        <v>184</v>
      </c>
      <c r="E93" s="1" t="s">
        <v>27</v>
      </c>
      <c r="F93" s="1" t="s">
        <v>28</v>
      </c>
      <c r="G93" s="1" t="s">
        <v>27</v>
      </c>
      <c r="H93" s="1" t="s">
        <v>31</v>
      </c>
      <c r="I93" s="1" t="s">
        <v>27</v>
      </c>
      <c r="J93" s="1" t="s">
        <v>27</v>
      </c>
      <c r="K93" s="1" t="s">
        <v>27</v>
      </c>
      <c r="L93" s="1" t="s">
        <v>29</v>
      </c>
      <c r="M93" s="1" t="s">
        <v>29</v>
      </c>
      <c r="N93" s="1" t="s">
        <v>29</v>
      </c>
      <c r="O93" s="1" t="s">
        <v>27</v>
      </c>
      <c r="P93" s="1" t="s">
        <v>29</v>
      </c>
      <c r="Q93" s="1" t="s">
        <v>29</v>
      </c>
      <c r="R93" s="1" t="s">
        <v>27</v>
      </c>
      <c r="S93" s="1" t="s">
        <v>27</v>
      </c>
      <c r="T93" s="1" t="s">
        <v>27</v>
      </c>
      <c r="U93" s="1" t="s">
        <v>27</v>
      </c>
      <c r="V93" s="1" t="s">
        <v>27</v>
      </c>
    </row>
    <row r="94">
      <c r="A94" s="1"/>
      <c r="C94" s="1"/>
      <c r="D94" s="1"/>
      <c r="E94" s="1"/>
      <c r="F94" s="1" t="s">
        <v>30</v>
      </c>
      <c r="G94" s="4" t="s">
        <v>27</v>
      </c>
      <c r="H94" s="4" t="s">
        <v>31</v>
      </c>
      <c r="I94" s="4" t="s">
        <v>29</v>
      </c>
      <c r="J94" s="4" t="s">
        <v>29</v>
      </c>
      <c r="K94" s="4" t="s">
        <v>27</v>
      </c>
      <c r="L94" s="4" t="s">
        <v>27</v>
      </c>
      <c r="M94" s="1" t="s">
        <v>29</v>
      </c>
      <c r="N94" s="4" t="s">
        <v>29</v>
      </c>
      <c r="O94" s="4" t="s">
        <v>27</v>
      </c>
      <c r="P94" s="4" t="s">
        <v>31</v>
      </c>
      <c r="Q94" s="1" t="s">
        <v>27</v>
      </c>
      <c r="R94" s="4" t="s">
        <v>27</v>
      </c>
      <c r="S94" s="4" t="s">
        <v>27</v>
      </c>
      <c r="T94" s="4" t="s">
        <v>27</v>
      </c>
      <c r="U94" s="4" t="s">
        <v>31</v>
      </c>
      <c r="V94" s="4" t="s">
        <v>27</v>
      </c>
    </row>
    <row r="95">
      <c r="A95" s="1"/>
      <c r="C95" s="1"/>
      <c r="D95" s="1"/>
      <c r="E95" s="1"/>
      <c r="F95" s="1" t="s">
        <v>34</v>
      </c>
      <c r="G95" s="1" t="s">
        <v>185</v>
      </c>
      <c r="H95" s="1" t="s">
        <v>185</v>
      </c>
      <c r="I95" s="1" t="s">
        <v>72</v>
      </c>
      <c r="J95" s="1" t="s">
        <v>72</v>
      </c>
      <c r="K95" s="1" t="s">
        <v>186</v>
      </c>
      <c r="L95" s="1" t="s">
        <v>187</v>
      </c>
      <c r="M95" s="1" t="s">
        <v>188</v>
      </c>
      <c r="N95" s="1" t="s">
        <v>187</v>
      </c>
      <c r="O95" s="1" t="s">
        <v>90</v>
      </c>
      <c r="P95" s="1" t="s">
        <v>90</v>
      </c>
      <c r="Q95" s="1" t="s">
        <v>189</v>
      </c>
      <c r="R95" s="1" t="s">
        <v>187</v>
      </c>
      <c r="S95" s="1" t="s">
        <v>176</v>
      </c>
      <c r="T95" s="1" t="s">
        <v>176</v>
      </c>
      <c r="U95" s="1" t="s">
        <v>176</v>
      </c>
      <c r="V95" s="1" t="s">
        <v>90</v>
      </c>
      <c r="W95" s="1" t="s">
        <v>51</v>
      </c>
    </row>
    <row r="96">
      <c r="A96" s="1"/>
      <c r="C96" s="1"/>
      <c r="D96" s="1"/>
      <c r="E96" s="1"/>
      <c r="F96" s="1" t="s">
        <v>40</v>
      </c>
      <c r="G96" s="1" t="s">
        <v>27</v>
      </c>
      <c r="H96" s="6" t="str">
        <f>IF(H93="yes","","-------")</f>
        <v>-------</v>
      </c>
      <c r="I96" s="1" t="s">
        <v>31</v>
      </c>
      <c r="J96" s="1" t="s">
        <v>31</v>
      </c>
      <c r="K96" s="1" t="s">
        <v>27</v>
      </c>
      <c r="L96" s="6" t="str">
        <f t="shared" ref="L96:N96" si="32">IF(L93="yes","","-------")</f>
        <v>-------</v>
      </c>
      <c r="M96" s="6" t="str">
        <f t="shared" si="32"/>
        <v>-------</v>
      </c>
      <c r="N96" s="6" t="str">
        <f t="shared" si="32"/>
        <v>-------</v>
      </c>
      <c r="O96" s="1" t="s">
        <v>27</v>
      </c>
      <c r="P96" s="6" t="str">
        <f t="shared" ref="P96:Q96" si="33">IF(P93="yes","","-------")</f>
        <v>-------</v>
      </c>
      <c r="Q96" s="6" t="str">
        <f t="shared" si="33"/>
        <v>-------</v>
      </c>
      <c r="R96" s="1" t="s">
        <v>27</v>
      </c>
      <c r="S96" s="1" t="s">
        <v>31</v>
      </c>
      <c r="T96" s="1" t="s">
        <v>27</v>
      </c>
      <c r="U96" s="1" t="s">
        <v>27</v>
      </c>
      <c r="V96" s="1" t="s">
        <v>27</v>
      </c>
      <c r="W96" s="1"/>
    </row>
    <row r="97">
      <c r="A97" s="1"/>
      <c r="C97" s="1"/>
      <c r="D97" s="1"/>
      <c r="E97" s="1"/>
      <c r="F97" s="1" t="s">
        <v>42</v>
      </c>
      <c r="G97" s="6">
        <f t="shared" ref="G97:V97" si="34">IF(G93="yes",IF(G96=G94,1,0),"-------")</f>
        <v>1</v>
      </c>
      <c r="H97" s="6" t="str">
        <f t="shared" si="34"/>
        <v>-------</v>
      </c>
      <c r="I97" s="6">
        <f t="shared" si="34"/>
        <v>0</v>
      </c>
      <c r="J97" s="6">
        <f t="shared" si="34"/>
        <v>0</v>
      </c>
      <c r="K97" s="6">
        <f t="shared" si="34"/>
        <v>1</v>
      </c>
      <c r="L97" s="6" t="str">
        <f t="shared" si="34"/>
        <v>-------</v>
      </c>
      <c r="M97" s="6" t="str">
        <f t="shared" si="34"/>
        <v>-------</v>
      </c>
      <c r="N97" s="6" t="str">
        <f t="shared" si="34"/>
        <v>-------</v>
      </c>
      <c r="O97" s="6">
        <f t="shared" si="34"/>
        <v>1</v>
      </c>
      <c r="P97" s="6" t="str">
        <f t="shared" si="34"/>
        <v>-------</v>
      </c>
      <c r="Q97" s="6" t="str">
        <f t="shared" si="34"/>
        <v>-------</v>
      </c>
      <c r="R97" s="6">
        <f t="shared" si="34"/>
        <v>1</v>
      </c>
      <c r="S97" s="6">
        <f t="shared" si="34"/>
        <v>0</v>
      </c>
      <c r="T97" s="6">
        <f t="shared" si="34"/>
        <v>1</v>
      </c>
      <c r="U97" s="6">
        <f t="shared" si="34"/>
        <v>0</v>
      </c>
      <c r="V97" s="6">
        <f t="shared" si="34"/>
        <v>1</v>
      </c>
      <c r="W97" s="6">
        <f>COUNTIF(G97:V97, "&lt;=1")</f>
        <v>10</v>
      </c>
      <c r="X97" s="6">
        <f>COUNTIF(G97:V97, "=1")</f>
        <v>6</v>
      </c>
      <c r="Y97" s="6">
        <f>X97/W97</f>
        <v>0.6</v>
      </c>
    </row>
    <row r="98">
      <c r="A98" s="1"/>
      <c r="C98" s="1"/>
      <c r="D98" s="1"/>
      <c r="E98" s="1"/>
      <c r="F98" s="1" t="s">
        <v>43</v>
      </c>
      <c r="G98" s="1"/>
      <c r="H98" s="1"/>
      <c r="I98" s="1" t="s">
        <v>190</v>
      </c>
      <c r="J98" s="1"/>
      <c r="L98" s="1" t="s">
        <v>191</v>
      </c>
      <c r="M98" s="1" t="s">
        <v>51</v>
      </c>
      <c r="N98" s="1"/>
      <c r="O98" s="1"/>
      <c r="P98" s="1" t="s">
        <v>192</v>
      </c>
      <c r="Q98" s="1"/>
      <c r="R98" s="1" t="s">
        <v>193</v>
      </c>
      <c r="S98" s="1" t="s">
        <v>194</v>
      </c>
      <c r="T98" s="1"/>
      <c r="U98" s="1" t="s">
        <v>195</v>
      </c>
      <c r="V98" s="1" t="s">
        <v>196</v>
      </c>
      <c r="W98" s="1" t="s">
        <v>51</v>
      </c>
    </row>
    <row r="99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T99" s="1"/>
      <c r="U99" s="1"/>
      <c r="V99" s="1"/>
    </row>
    <row r="100">
      <c r="A100" s="1">
        <v>14.0</v>
      </c>
      <c r="C100" s="1" t="s">
        <v>197</v>
      </c>
      <c r="D100" s="3" t="s">
        <v>198</v>
      </c>
      <c r="E100" s="1" t="s">
        <v>27</v>
      </c>
      <c r="F100" s="1" t="s">
        <v>28</v>
      </c>
      <c r="G100" s="1" t="s">
        <v>27</v>
      </c>
      <c r="H100" s="1" t="s">
        <v>27</v>
      </c>
      <c r="I100" s="1" t="s">
        <v>27</v>
      </c>
      <c r="J100" s="1" t="s">
        <v>27</v>
      </c>
      <c r="K100" s="1" t="s">
        <v>27</v>
      </c>
      <c r="L100" s="1" t="s">
        <v>29</v>
      </c>
      <c r="M100" s="1" t="s">
        <v>29</v>
      </c>
      <c r="N100" s="1" t="s">
        <v>29</v>
      </c>
      <c r="O100" s="1" t="s">
        <v>29</v>
      </c>
      <c r="P100" s="1" t="s">
        <v>29</v>
      </c>
      <c r="Q100" s="1" t="s">
        <v>29</v>
      </c>
      <c r="R100" s="1" t="s">
        <v>29</v>
      </c>
      <c r="S100" s="1" t="s">
        <v>29</v>
      </c>
      <c r="T100" s="1" t="s">
        <v>27</v>
      </c>
      <c r="U100" s="1" t="s">
        <v>29</v>
      </c>
      <c r="V100" s="1" t="s">
        <v>27</v>
      </c>
    </row>
    <row r="101">
      <c r="F101" s="1" t="s">
        <v>30</v>
      </c>
      <c r="G101" s="4" t="s">
        <v>31</v>
      </c>
      <c r="H101" s="4" t="s">
        <v>27</v>
      </c>
      <c r="I101" s="1" t="s">
        <v>27</v>
      </c>
      <c r="J101" s="1" t="s">
        <v>27</v>
      </c>
      <c r="K101" s="1" t="s">
        <v>27</v>
      </c>
      <c r="L101" s="4" t="s">
        <v>29</v>
      </c>
      <c r="M101" s="4" t="s">
        <v>31</v>
      </c>
      <c r="N101" s="4" t="s">
        <v>29</v>
      </c>
      <c r="O101" s="4" t="s">
        <v>27</v>
      </c>
      <c r="P101" s="4" t="s">
        <v>29</v>
      </c>
      <c r="Q101" s="4" t="s">
        <v>27</v>
      </c>
      <c r="R101" s="4" t="s">
        <v>27</v>
      </c>
      <c r="S101" s="4" t="s">
        <v>31</v>
      </c>
      <c r="T101" s="4" t="s">
        <v>27</v>
      </c>
      <c r="U101" s="4" t="s">
        <v>31</v>
      </c>
      <c r="V101" s="4" t="s">
        <v>31</v>
      </c>
    </row>
    <row r="102">
      <c r="F102" s="1" t="s">
        <v>34</v>
      </c>
      <c r="G102" s="1" t="s">
        <v>199</v>
      </c>
      <c r="H102" s="1" t="s">
        <v>199</v>
      </c>
      <c r="I102" s="1" t="s">
        <v>200</v>
      </c>
      <c r="J102" s="1" t="s">
        <v>200</v>
      </c>
      <c r="K102" s="1" t="s">
        <v>201</v>
      </c>
      <c r="L102" s="1" t="s">
        <v>201</v>
      </c>
      <c r="M102" s="1" t="s">
        <v>201</v>
      </c>
      <c r="N102" s="1" t="s">
        <v>201</v>
      </c>
      <c r="O102" s="1" t="s">
        <v>201</v>
      </c>
      <c r="P102" s="1" t="s">
        <v>201</v>
      </c>
      <c r="Q102" s="1" t="s">
        <v>201</v>
      </c>
      <c r="R102" s="1" t="s">
        <v>201</v>
      </c>
      <c r="S102" s="1" t="s">
        <v>201</v>
      </c>
      <c r="T102" s="1" t="s">
        <v>201</v>
      </c>
      <c r="U102" s="1" t="s">
        <v>201</v>
      </c>
      <c r="V102" s="1" t="s">
        <v>201</v>
      </c>
      <c r="W102" s="1" t="s">
        <v>51</v>
      </c>
    </row>
    <row r="103">
      <c r="F103" s="1" t="s">
        <v>40</v>
      </c>
      <c r="G103" s="1" t="s">
        <v>27</v>
      </c>
      <c r="H103" s="1" t="s">
        <v>27</v>
      </c>
      <c r="I103" s="1" t="s">
        <v>27</v>
      </c>
      <c r="J103" s="1" t="s">
        <v>27</v>
      </c>
      <c r="K103" s="12" t="s">
        <v>31</v>
      </c>
      <c r="L103" s="6" t="str">
        <f t="shared" ref="L103:S103" si="35">IF(L100="yes","","-------")</f>
        <v>-------</v>
      </c>
      <c r="M103" s="6" t="str">
        <f t="shared" si="35"/>
        <v>-------</v>
      </c>
      <c r="N103" s="6" t="str">
        <f t="shared" si="35"/>
        <v>-------</v>
      </c>
      <c r="O103" s="6" t="str">
        <f t="shared" si="35"/>
        <v>-------</v>
      </c>
      <c r="P103" s="6" t="str">
        <f t="shared" si="35"/>
        <v>-------</v>
      </c>
      <c r="Q103" s="6" t="str">
        <f t="shared" si="35"/>
        <v>-------</v>
      </c>
      <c r="R103" s="6" t="str">
        <f t="shared" si="35"/>
        <v>-------</v>
      </c>
      <c r="S103" s="6" t="str">
        <f t="shared" si="35"/>
        <v>-------</v>
      </c>
      <c r="T103" s="7" t="s">
        <v>31</v>
      </c>
      <c r="U103" s="6" t="str">
        <f>IF(U100="yes","","-------")</f>
        <v>-------</v>
      </c>
      <c r="V103" s="1" t="s">
        <v>31</v>
      </c>
    </row>
    <row r="104">
      <c r="F104" s="1" t="s">
        <v>42</v>
      </c>
      <c r="G104" s="6">
        <f t="shared" ref="G104:V104" si="36">IF(G100="yes",IF(G103=G101,1,0),"-------")</f>
        <v>0</v>
      </c>
      <c r="H104" s="6">
        <f t="shared" si="36"/>
        <v>1</v>
      </c>
      <c r="I104" s="6">
        <f t="shared" si="36"/>
        <v>1</v>
      </c>
      <c r="J104" s="6">
        <f t="shared" si="36"/>
        <v>1</v>
      </c>
      <c r="K104" s="6">
        <f t="shared" si="36"/>
        <v>0</v>
      </c>
      <c r="L104" s="6" t="str">
        <f t="shared" si="36"/>
        <v>-------</v>
      </c>
      <c r="M104" s="6" t="str">
        <f t="shared" si="36"/>
        <v>-------</v>
      </c>
      <c r="N104" s="6" t="str">
        <f t="shared" si="36"/>
        <v>-------</v>
      </c>
      <c r="O104" s="6" t="str">
        <f t="shared" si="36"/>
        <v>-------</v>
      </c>
      <c r="P104" s="6" t="str">
        <f t="shared" si="36"/>
        <v>-------</v>
      </c>
      <c r="Q104" s="6" t="str">
        <f t="shared" si="36"/>
        <v>-------</v>
      </c>
      <c r="R104" s="6" t="str">
        <f t="shared" si="36"/>
        <v>-------</v>
      </c>
      <c r="S104" s="6" t="str">
        <f t="shared" si="36"/>
        <v>-------</v>
      </c>
      <c r="T104" s="6">
        <f t="shared" si="36"/>
        <v>0</v>
      </c>
      <c r="U104" s="6" t="str">
        <f t="shared" si="36"/>
        <v>-------</v>
      </c>
      <c r="V104" s="6">
        <f t="shared" si="36"/>
        <v>1</v>
      </c>
      <c r="W104" s="6">
        <f>COUNTIF(G104:V104, "&lt;=1")</f>
        <v>7</v>
      </c>
      <c r="X104" s="6">
        <f>COUNTIF(G104:V104, "=1")</f>
        <v>4</v>
      </c>
      <c r="Y104" s="6">
        <f>X104/W104</f>
        <v>0.5714285714</v>
      </c>
    </row>
    <row r="105">
      <c r="F105" s="1" t="s">
        <v>43</v>
      </c>
      <c r="G105" s="1" t="s">
        <v>202</v>
      </c>
      <c r="I105" s="1" t="s">
        <v>51</v>
      </c>
      <c r="J105" s="1" t="s">
        <v>203</v>
      </c>
      <c r="K105" s="1" t="s">
        <v>204</v>
      </c>
      <c r="O105" s="1" t="s">
        <v>205</v>
      </c>
      <c r="R105" s="1" t="s">
        <v>206</v>
      </c>
      <c r="T105" s="1" t="s">
        <v>207</v>
      </c>
      <c r="U105" s="1" t="s">
        <v>208</v>
      </c>
      <c r="W105" s="1" t="s">
        <v>51</v>
      </c>
    </row>
    <row r="106">
      <c r="A106" s="1"/>
      <c r="W106" s="6">
        <f t="shared" ref="W106:X106" si="37">SUM(W6:W104)</f>
        <v>119</v>
      </c>
      <c r="X106" s="6">
        <f t="shared" si="37"/>
        <v>103</v>
      </c>
      <c r="Y106" s="6">
        <f>X106/W106</f>
        <v>0.8655462185</v>
      </c>
    </row>
    <row r="107">
      <c r="F107" s="1" t="s">
        <v>209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10</v>
      </c>
      <c r="M107" s="1" t="s">
        <v>11</v>
      </c>
      <c r="N107" s="1" t="s">
        <v>12</v>
      </c>
      <c r="O107" s="1" t="s">
        <v>13</v>
      </c>
      <c r="P107" s="1" t="s">
        <v>14</v>
      </c>
      <c r="Q107" s="1" t="s">
        <v>15</v>
      </c>
      <c r="R107" s="1" t="s">
        <v>16</v>
      </c>
      <c r="S107" s="1" t="s">
        <v>17</v>
      </c>
      <c r="T107" s="1" t="s">
        <v>18</v>
      </c>
      <c r="U107" s="1" t="s">
        <v>19</v>
      </c>
      <c r="V107" s="1" t="s">
        <v>20</v>
      </c>
      <c r="W107" s="1" t="s">
        <v>21</v>
      </c>
    </row>
    <row r="108">
      <c r="C108" s="15"/>
      <c r="F108" s="1" t="s">
        <v>210</v>
      </c>
      <c r="G108" s="6">
        <f t="shared" ref="G108:V108" si="38">COUNTIF(G2:G105, "&lt;=1")</f>
        <v>15</v>
      </c>
      <c r="H108" s="6">
        <f t="shared" si="38"/>
        <v>6</v>
      </c>
      <c r="I108" s="6">
        <f t="shared" si="38"/>
        <v>9</v>
      </c>
      <c r="J108" s="6">
        <f t="shared" si="38"/>
        <v>8</v>
      </c>
      <c r="K108" s="6">
        <f t="shared" si="38"/>
        <v>11</v>
      </c>
      <c r="L108" s="6">
        <f t="shared" si="38"/>
        <v>11</v>
      </c>
      <c r="M108" s="6">
        <f t="shared" si="38"/>
        <v>8</v>
      </c>
      <c r="N108" s="6">
        <f t="shared" si="38"/>
        <v>10</v>
      </c>
      <c r="O108" s="6">
        <f t="shared" si="38"/>
        <v>10</v>
      </c>
      <c r="P108" s="6">
        <f t="shared" si="38"/>
        <v>5</v>
      </c>
      <c r="Q108" s="6">
        <f t="shared" si="38"/>
        <v>5</v>
      </c>
      <c r="R108" s="6">
        <f t="shared" si="38"/>
        <v>4</v>
      </c>
      <c r="S108" s="6">
        <f t="shared" si="38"/>
        <v>4</v>
      </c>
      <c r="T108" s="6">
        <f t="shared" si="38"/>
        <v>5</v>
      </c>
      <c r="U108" s="6">
        <f t="shared" si="38"/>
        <v>3</v>
      </c>
      <c r="V108" s="6">
        <f t="shared" si="38"/>
        <v>5</v>
      </c>
      <c r="W108" s="6">
        <f t="shared" ref="W108:W109" si="40">SUM(G108:V108)</f>
        <v>119</v>
      </c>
    </row>
    <row r="109">
      <c r="F109" s="1" t="s">
        <v>211</v>
      </c>
      <c r="G109" s="6">
        <f t="shared" ref="G109:V109" si="39">COUNTIF(G3:G106, "=1")</f>
        <v>14</v>
      </c>
      <c r="H109" s="6">
        <f t="shared" si="39"/>
        <v>6</v>
      </c>
      <c r="I109" s="6">
        <f t="shared" si="39"/>
        <v>8</v>
      </c>
      <c r="J109" s="6">
        <f t="shared" si="39"/>
        <v>7</v>
      </c>
      <c r="K109" s="6">
        <f t="shared" si="39"/>
        <v>7</v>
      </c>
      <c r="L109" s="6">
        <f t="shared" si="39"/>
        <v>11</v>
      </c>
      <c r="M109" s="6">
        <f t="shared" si="39"/>
        <v>5</v>
      </c>
      <c r="N109" s="6">
        <f t="shared" si="39"/>
        <v>9</v>
      </c>
      <c r="O109" s="6">
        <f t="shared" si="39"/>
        <v>10</v>
      </c>
      <c r="P109" s="6">
        <f t="shared" si="39"/>
        <v>5</v>
      </c>
      <c r="Q109" s="6">
        <f t="shared" si="39"/>
        <v>5</v>
      </c>
      <c r="R109" s="6">
        <f t="shared" si="39"/>
        <v>3</v>
      </c>
      <c r="S109" s="6">
        <f t="shared" si="39"/>
        <v>3</v>
      </c>
      <c r="T109" s="6">
        <f t="shared" si="39"/>
        <v>4</v>
      </c>
      <c r="U109" s="6">
        <f t="shared" si="39"/>
        <v>2</v>
      </c>
      <c r="V109" s="6">
        <f t="shared" si="39"/>
        <v>4</v>
      </c>
      <c r="W109" s="6">
        <f t="shared" si="40"/>
        <v>103</v>
      </c>
    </row>
    <row r="110">
      <c r="G110" s="6">
        <f t="shared" ref="G110:W110" si="41">G109/G108</f>
        <v>0.9333333333</v>
      </c>
      <c r="H110" s="6">
        <f t="shared" si="41"/>
        <v>1</v>
      </c>
      <c r="I110" s="6">
        <f t="shared" si="41"/>
        <v>0.8888888889</v>
      </c>
      <c r="J110" s="6">
        <f t="shared" si="41"/>
        <v>0.875</v>
      </c>
      <c r="K110" s="6">
        <f t="shared" si="41"/>
        <v>0.6363636364</v>
      </c>
      <c r="L110" s="6">
        <f t="shared" si="41"/>
        <v>1</v>
      </c>
      <c r="M110" s="6">
        <f t="shared" si="41"/>
        <v>0.625</v>
      </c>
      <c r="N110" s="6">
        <f t="shared" si="41"/>
        <v>0.9</v>
      </c>
      <c r="O110" s="6">
        <f t="shared" si="41"/>
        <v>1</v>
      </c>
      <c r="P110" s="6">
        <f t="shared" si="41"/>
        <v>1</v>
      </c>
      <c r="Q110" s="6">
        <f t="shared" si="41"/>
        <v>1</v>
      </c>
      <c r="R110" s="6">
        <f t="shared" si="41"/>
        <v>0.75</v>
      </c>
      <c r="S110" s="6">
        <f t="shared" si="41"/>
        <v>0.75</v>
      </c>
      <c r="T110" s="6">
        <f t="shared" si="41"/>
        <v>0.8</v>
      </c>
      <c r="U110" s="6">
        <f t="shared" si="41"/>
        <v>0.6666666667</v>
      </c>
      <c r="V110" s="6">
        <f t="shared" si="41"/>
        <v>0.8</v>
      </c>
      <c r="W110" s="6">
        <f t="shared" si="41"/>
        <v>0.8655462185</v>
      </c>
    </row>
    <row r="111">
      <c r="A111" s="1"/>
    </row>
    <row r="112">
      <c r="G112" s="16">
        <f t="shared" ref="G112:O112" si="42">SUM(IF(G66="yes",1,0),IF(G59="yes",1,0),IF(G52="yes",1,0),IF(G45="yes",1,0),IF(G38="yes",1,0),IF(G31="yes",1,0),IF(G24="yes",1,0),IF(G17="yes",1,0),IF(G10="yes",1,0),IF(G3="yes",1,0),IF(G73="yes",1,0),IF(G80="yes",1,0),IF(G87="yes",1,0),IF(G94="yes",1,0),IF(G101="yes",1,0))</f>
        <v>12</v>
      </c>
      <c r="H112" s="16">
        <f t="shared" si="42"/>
        <v>5</v>
      </c>
      <c r="I112" s="16">
        <f t="shared" si="42"/>
        <v>8</v>
      </c>
      <c r="J112" s="16">
        <f t="shared" si="42"/>
        <v>7</v>
      </c>
      <c r="K112" s="16">
        <f t="shared" si="42"/>
        <v>12</v>
      </c>
      <c r="L112" s="16">
        <f t="shared" si="42"/>
        <v>12</v>
      </c>
      <c r="M112" s="16">
        <f t="shared" si="42"/>
        <v>9</v>
      </c>
      <c r="N112" s="16">
        <f t="shared" si="42"/>
        <v>8</v>
      </c>
      <c r="O112" s="16">
        <f t="shared" si="42"/>
        <v>13</v>
      </c>
      <c r="P112" s="16">
        <f>SUM(IF(P66="yes",1,0),IF(P59="yes",1,0),IF(P52="yes",1,0),IF(P45="yes",1,0),IF(P38="yes",1,0),IF(Q31="yes",1,0),IF(P24="yes",1,0),IF(P17="yes",1,0),IF(P10="yes",1,0),IF(P3="yes",1,0),IF(P73="yes",1,0),IF(P80="yes",1,0),IF(P87="yes",1,0),IF(P94="yes",1,0),IF(P101="yes",1,0))</f>
        <v>3</v>
      </c>
      <c r="Q112" s="16"/>
      <c r="R112" s="16">
        <f>SUM(IF(R66="yes",1,0),IF(R59="yes",1,0),IF(R52="yes",1,0),IF(R45="yes",1,0),IF(R38="yes",1,0),IF(R31="yes",1,0),IF(R24="yes",1,0),IF(R17="yes",1,0),IF(R10="yes",1,0),IF(S3="yes",1,0),IF(R73="yes",1,0),IF(R80="yes",1,0),IF(R87="yes",1,0),IF(R94="yes",1,0),IF(R101="yes",1,0))</f>
        <v>4</v>
      </c>
      <c r="S112" s="16"/>
      <c r="T112" s="16">
        <f t="shared" ref="T112:V112" si="43">SUM(IF(T66="yes",1,0),IF(T59="yes",1,0),IF(T52="yes",1,0),IF(T45="yes",1,0),IF(T38="yes",1,0),IF(T31="yes",1,0),IF(T24="yes",1,0),IF(T17="yes",1,0),IF(T10="yes",1,0),IF(T3="yes",1,0),IF(T73="yes",1,0),IF(T80="yes",1,0),IF(T87="yes",1,0),IF(T94="yes",1,0),IF(T101="yes",1,0))</f>
        <v>5</v>
      </c>
      <c r="U112" s="16">
        <f t="shared" si="43"/>
        <v>1</v>
      </c>
      <c r="V112" s="16">
        <f t="shared" si="43"/>
        <v>3</v>
      </c>
    </row>
    <row r="113"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X113" s="1" t="s">
        <v>212</v>
      </c>
      <c r="AA113" s="1" t="s">
        <v>213</v>
      </c>
    </row>
    <row r="114"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7"/>
      <c r="T114" s="16"/>
      <c r="U114" s="17"/>
      <c r="V114" s="16"/>
      <c r="X114" s="1">
        <v>111.0</v>
      </c>
      <c r="Y114" s="1">
        <v>103.0</v>
      </c>
      <c r="AA114" s="6">
        <f>Y114-8</f>
        <v>95</v>
      </c>
    </row>
    <row r="115"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X115" s="1">
        <v>119.0</v>
      </c>
      <c r="Y115" s="1">
        <v>111.0</v>
      </c>
      <c r="AA115" s="1">
        <v>111.0</v>
      </c>
    </row>
    <row r="116">
      <c r="G116" s="18">
        <f t="shared" ref="G116:O116" si="44">SUM(IF(G66="yes",0,1),IF(G59="yes",0,1),IF(G52="yes",0,1),IF(G45="yes",0,1),IF(G38="yes",0,1),IF(G31="yes",0,1),IF(G24="yes",0,1),IF(G17="yes",0,1),IF(G10="yes",0,1),IF(G3="yes",0,1),IF(G73="yes",0,1),IF(G80="yes",0,1),IF(G87="yes",0,1),IF(G94="yes",0,1),IF(G101="yes",0,1))</f>
        <v>3</v>
      </c>
      <c r="H116" s="18">
        <f t="shared" si="44"/>
        <v>10</v>
      </c>
      <c r="I116" s="18">
        <f t="shared" si="44"/>
        <v>7</v>
      </c>
      <c r="J116" s="18">
        <f t="shared" si="44"/>
        <v>8</v>
      </c>
      <c r="K116" s="18">
        <f t="shared" si="44"/>
        <v>3</v>
      </c>
      <c r="L116" s="18">
        <f t="shared" si="44"/>
        <v>3</v>
      </c>
      <c r="M116" s="18">
        <f t="shared" si="44"/>
        <v>6</v>
      </c>
      <c r="N116" s="18">
        <f t="shared" si="44"/>
        <v>7</v>
      </c>
      <c r="O116" s="18">
        <f t="shared" si="44"/>
        <v>2</v>
      </c>
      <c r="P116" s="18">
        <f>SUM(IF(P66="yes",0,1),IF(P59="yes",0,1),IF(P52="yes",0,1),IF(P45="yes",0,1),IF(P38="yes",0,1),IF(Q31="yes",0,1),IF(P24="yes",0,1),IF(P17="yes",0,1),IF(P10="yes",0,1),IF(P3="yes",0,1),IF(P73="yes",0,1),IF(P80="yes",0,1),IF(P87="yes",0,1),IF(P94="yes",0,1),IF(P101="yes",0,1))</f>
        <v>12</v>
      </c>
      <c r="Q116" s="18"/>
      <c r="R116" s="18">
        <f>SUM(IF(R66="yes",0,1),IF(R59="yes",0,1),IF(R52="yes",0,1),IF(R45="yes",0,1),IF(R38="yes",0,1),IF(R31="yes",0,1),IF(R24="yes",0,1),IF(R17="yes",0,1),IF(R10="yes",0,1),IF(S3="yes",0,1),IF(R73="yes",0,1),IF(R80="yes",0,1),IF(R87="yes",0,1),IF(R94="yes",0,1),IF(R101="yes",0,1))</f>
        <v>11</v>
      </c>
      <c r="S116" s="18"/>
      <c r="T116" s="18">
        <f t="shared" ref="T116:V116" si="45">SUM(IF(T66="yes",0,1),IF(T59="yes",0,1),IF(T52="yes",0,1),IF(T45="yes",0,1),IF(T38="yes",0,1),IF(T31="yes",0,1),IF(T24="yes",0,1),IF(T17="yes",0,1),IF(T10="yes",0,1),IF(T3="yes",0,1),IF(T73="yes",0,1),IF(T80="yes",0,1),IF(T87="yes",0,1),IF(T94="yes",0,1),IF(T101="yes",0,1))</f>
        <v>10</v>
      </c>
      <c r="U116" s="18">
        <f t="shared" si="45"/>
        <v>14</v>
      </c>
      <c r="V116" s="18">
        <f t="shared" si="45"/>
        <v>12</v>
      </c>
      <c r="X116" s="6">
        <f t="shared" ref="X116:Y116" si="46">X114/X115</f>
        <v>0.9327731092</v>
      </c>
      <c r="Y116" s="6">
        <f t="shared" si="46"/>
        <v>0.9279279279</v>
      </c>
      <c r="AA116" s="6">
        <f>AA114/AA115</f>
        <v>0.8558558559</v>
      </c>
    </row>
    <row r="117"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>
      <c r="A11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</sheetData>
  <hyperlinks>
    <hyperlink r:id="rId1" ref="D2"/>
    <hyperlink r:id="rId2" ref="D9"/>
    <hyperlink r:id="rId3" ref="D16"/>
    <hyperlink r:id="rId4" ref="D23"/>
    <hyperlink r:id="rId5" ref="D30"/>
    <hyperlink r:id="rId6" ref="D37"/>
    <hyperlink r:id="rId7" ref="D44"/>
    <hyperlink r:id="rId8" ref="D51"/>
    <hyperlink r:id="rId9" ref="D58"/>
    <hyperlink r:id="rId10" ref="D65"/>
    <hyperlink r:id="rId11" ref="D72"/>
    <hyperlink r:id="rId12" ref="D79"/>
    <hyperlink r:id="rId13" ref="D86"/>
    <hyperlink r:id="rId14" ref="D93"/>
    <hyperlink r:id="rId15" ref="D100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6" width="4.88"/>
    <col customWidth="1" min="7" max="7" width="4.75"/>
    <col customWidth="1" min="8" max="8" width="5.25"/>
    <col customWidth="1" min="9" max="9" width="4.75"/>
    <col customWidth="1" min="10" max="11" width="5.13"/>
    <col customWidth="1" min="12" max="12" width="4.88"/>
    <col customWidth="1" min="13" max="13" width="5.0"/>
    <col customWidth="1" min="14" max="14" width="4.38"/>
    <col customWidth="1" min="15" max="15" width="4.88"/>
    <col customWidth="1" min="16" max="16" width="5.0"/>
    <col customWidth="1" min="17" max="17" width="5.13"/>
    <col customWidth="1" min="18" max="18" width="4.5"/>
    <col customWidth="1" min="19" max="19" width="11.75"/>
    <col customWidth="1" min="20" max="20" width="11.38"/>
    <col customWidth="1" min="21" max="21" width="4.5"/>
    <col customWidth="1" min="22" max="23" width="5.0"/>
    <col customWidth="1" min="24" max="24" width="4.38"/>
    <col customWidth="1" min="25" max="25" width="2.25"/>
  </cols>
  <sheetData>
    <row r="1">
      <c r="A1" s="1" t="s">
        <v>214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1" t="s">
        <v>215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 t="s">
        <v>216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 t="s">
        <v>0</v>
      </c>
      <c r="B4" s="1" t="s">
        <v>2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>
      <c r="A5" s="1">
        <v>0.0</v>
      </c>
      <c r="B5" s="2" t="s">
        <v>25</v>
      </c>
      <c r="C5" s="4" t="s">
        <v>27</v>
      </c>
      <c r="D5" s="4" t="s">
        <v>31</v>
      </c>
      <c r="E5" s="4" t="s">
        <v>27</v>
      </c>
      <c r="F5" s="4" t="s">
        <v>27</v>
      </c>
      <c r="G5" s="4" t="s">
        <v>31</v>
      </c>
      <c r="H5" s="4" t="s">
        <v>27</v>
      </c>
      <c r="I5" s="4" t="s">
        <v>27</v>
      </c>
      <c r="J5" s="4" t="s">
        <v>31</v>
      </c>
      <c r="K5" s="4" t="s">
        <v>27</v>
      </c>
      <c r="L5" s="4" t="s">
        <v>31</v>
      </c>
      <c r="M5" s="4" t="s">
        <v>32</v>
      </c>
      <c r="N5" s="5"/>
      <c r="O5" s="5"/>
      <c r="P5" s="5"/>
      <c r="Q5" s="5"/>
      <c r="R5" s="5"/>
      <c r="S5" s="1" t="s">
        <v>217</v>
      </c>
    </row>
    <row r="6">
      <c r="A6" s="1">
        <f t="shared" ref="A6:A14" si="1">A5+1</f>
        <v>1</v>
      </c>
      <c r="B6" s="1" t="s">
        <v>48</v>
      </c>
      <c r="C6" s="4" t="s">
        <v>27</v>
      </c>
      <c r="D6" s="4" t="s">
        <v>31</v>
      </c>
      <c r="E6" s="1" t="s">
        <v>27</v>
      </c>
      <c r="F6" s="4" t="s">
        <v>29</v>
      </c>
      <c r="G6" s="4" t="s">
        <v>27</v>
      </c>
      <c r="H6" s="1" t="s">
        <v>27</v>
      </c>
      <c r="I6" s="4" t="s">
        <v>27</v>
      </c>
      <c r="J6" s="4" t="s">
        <v>27</v>
      </c>
      <c r="K6" s="4" t="s">
        <v>27</v>
      </c>
      <c r="L6" s="4" t="s">
        <v>31</v>
      </c>
      <c r="M6" s="4" t="s">
        <v>27</v>
      </c>
      <c r="N6" s="5"/>
      <c r="O6" s="5"/>
      <c r="P6" s="5"/>
      <c r="Q6" s="5"/>
      <c r="R6" s="5"/>
    </row>
    <row r="7">
      <c r="A7" s="1">
        <f t="shared" si="1"/>
        <v>2</v>
      </c>
      <c r="B7" s="1" t="s">
        <v>68</v>
      </c>
      <c r="C7" s="4" t="s">
        <v>31</v>
      </c>
      <c r="D7" s="4" t="s">
        <v>31</v>
      </c>
      <c r="E7" s="4" t="s">
        <v>27</v>
      </c>
      <c r="F7" s="4" t="s">
        <v>27</v>
      </c>
      <c r="G7" s="4"/>
      <c r="H7" s="4"/>
      <c r="I7" s="4"/>
      <c r="J7" s="4"/>
      <c r="K7" s="4" t="s">
        <v>27</v>
      </c>
      <c r="L7" s="4"/>
      <c r="M7" s="4"/>
      <c r="N7" s="4"/>
      <c r="O7" s="4"/>
      <c r="P7" s="4"/>
      <c r="Q7" s="4"/>
      <c r="R7" s="4"/>
    </row>
    <row r="8">
      <c r="A8" s="1">
        <f t="shared" si="1"/>
        <v>3</v>
      </c>
      <c r="B8" s="1" t="s">
        <v>76</v>
      </c>
      <c r="C8" s="4" t="s">
        <v>27</v>
      </c>
      <c r="D8" s="4" t="s">
        <v>27</v>
      </c>
      <c r="E8" s="4" t="s">
        <v>29</v>
      </c>
      <c r="F8" s="4" t="s">
        <v>29</v>
      </c>
      <c r="G8" s="4" t="s">
        <v>27</v>
      </c>
      <c r="H8" s="4" t="s">
        <v>27</v>
      </c>
      <c r="I8" s="4" t="s">
        <v>31</v>
      </c>
      <c r="J8" s="4" t="s">
        <v>27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  <c r="P8" s="4"/>
      <c r="Q8" s="4"/>
      <c r="R8" s="4"/>
    </row>
    <row r="9">
      <c r="A9" s="1">
        <f t="shared" si="1"/>
        <v>4</v>
      </c>
      <c r="B9" s="1" t="s">
        <v>86</v>
      </c>
      <c r="C9" s="4" t="s">
        <v>27</v>
      </c>
      <c r="D9" s="4" t="s">
        <v>27</v>
      </c>
      <c r="E9" s="4" t="s">
        <v>29</v>
      </c>
      <c r="F9" s="4" t="s">
        <v>29</v>
      </c>
      <c r="G9" s="4" t="s">
        <v>31</v>
      </c>
      <c r="H9" s="4" t="s">
        <v>27</v>
      </c>
      <c r="I9" s="4" t="s">
        <v>27</v>
      </c>
      <c r="J9" s="4" t="s">
        <v>27</v>
      </c>
      <c r="K9" s="4" t="s">
        <v>27</v>
      </c>
      <c r="L9" s="4" t="s">
        <v>31</v>
      </c>
      <c r="M9" s="4" t="s">
        <v>32</v>
      </c>
      <c r="N9" s="4" t="s">
        <v>31</v>
      </c>
      <c r="O9" s="4" t="s">
        <v>31</v>
      </c>
      <c r="P9" s="4"/>
      <c r="Q9" s="4"/>
      <c r="R9" s="4"/>
    </row>
    <row r="10">
      <c r="A10" s="1">
        <f t="shared" si="1"/>
        <v>5</v>
      </c>
      <c r="B10" s="1" t="s">
        <v>94</v>
      </c>
      <c r="C10" s="4" t="s">
        <v>27</v>
      </c>
      <c r="D10" s="4" t="s">
        <v>31</v>
      </c>
      <c r="E10" s="4" t="s">
        <v>27</v>
      </c>
      <c r="F10" s="4" t="s">
        <v>27</v>
      </c>
      <c r="G10" s="4" t="s">
        <v>27</v>
      </c>
      <c r="H10" s="4" t="s">
        <v>27</v>
      </c>
      <c r="I10" s="4" t="s">
        <v>27</v>
      </c>
      <c r="J10" s="4" t="s">
        <v>27</v>
      </c>
      <c r="K10" s="4"/>
      <c r="L10" s="4"/>
      <c r="M10" s="4"/>
      <c r="N10" s="4"/>
      <c r="O10" s="4"/>
      <c r="P10" s="4"/>
      <c r="Q10" s="4"/>
      <c r="R10" s="4"/>
    </row>
    <row r="11">
      <c r="A11" s="1">
        <f t="shared" si="1"/>
        <v>6</v>
      </c>
      <c r="B11" s="1" t="s">
        <v>103</v>
      </c>
      <c r="C11" s="4" t="s">
        <v>27</v>
      </c>
      <c r="D11" s="4" t="s">
        <v>31</v>
      </c>
      <c r="E11" s="4" t="s">
        <v>29</v>
      </c>
      <c r="F11" s="4" t="s">
        <v>29</v>
      </c>
      <c r="G11" s="4" t="s">
        <v>27</v>
      </c>
      <c r="H11" s="4" t="s">
        <v>27</v>
      </c>
      <c r="I11" s="1" t="s">
        <v>31</v>
      </c>
      <c r="J11" s="4" t="s">
        <v>27</v>
      </c>
      <c r="K11" s="4" t="s">
        <v>27</v>
      </c>
      <c r="L11" s="4" t="s">
        <v>31</v>
      </c>
      <c r="M11" s="4" t="s">
        <v>29</v>
      </c>
      <c r="N11" s="4"/>
      <c r="O11" s="4"/>
      <c r="P11" s="4"/>
      <c r="Q11" s="4"/>
      <c r="R11" s="4"/>
    </row>
    <row r="12">
      <c r="A12" s="1">
        <f t="shared" si="1"/>
        <v>7</v>
      </c>
      <c r="B12" s="1" t="s">
        <v>112</v>
      </c>
      <c r="C12" s="4" t="s">
        <v>27</v>
      </c>
      <c r="D12" s="4" t="s">
        <v>31</v>
      </c>
      <c r="E12" s="4" t="s">
        <v>27</v>
      </c>
      <c r="F12" s="4" t="s">
        <v>27</v>
      </c>
      <c r="G12" s="4" t="s">
        <v>27</v>
      </c>
      <c r="H12" s="4" t="s">
        <v>27</v>
      </c>
      <c r="I12" s="1" t="s">
        <v>27</v>
      </c>
      <c r="J12" s="1" t="s">
        <v>31</v>
      </c>
      <c r="K12" s="4" t="s">
        <v>27</v>
      </c>
      <c r="L12" s="4" t="s">
        <v>31</v>
      </c>
      <c r="M12" s="1" t="s">
        <v>27</v>
      </c>
      <c r="N12" s="4" t="s">
        <v>31</v>
      </c>
      <c r="O12" s="4" t="s">
        <v>31</v>
      </c>
      <c r="P12" s="4" t="s">
        <v>29</v>
      </c>
      <c r="Q12" s="4" t="s">
        <v>29</v>
      </c>
      <c r="R12" s="4" t="s">
        <v>29</v>
      </c>
    </row>
    <row r="13">
      <c r="A13" s="1">
        <f t="shared" si="1"/>
        <v>8</v>
      </c>
      <c r="B13" s="1" t="s">
        <v>123</v>
      </c>
      <c r="C13" s="4" t="s">
        <v>27</v>
      </c>
      <c r="D13" s="4" t="s">
        <v>31</v>
      </c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  <c r="M13" s="1" t="s">
        <v>27</v>
      </c>
      <c r="N13" s="4" t="s">
        <v>29</v>
      </c>
      <c r="O13" s="4" t="s">
        <v>29</v>
      </c>
      <c r="P13" s="4"/>
      <c r="Q13" s="4"/>
      <c r="R13" s="4"/>
    </row>
    <row r="14">
      <c r="A14" s="1">
        <f t="shared" si="1"/>
        <v>9</v>
      </c>
      <c r="B14" s="1" t="s">
        <v>134</v>
      </c>
      <c r="C14" s="4" t="s">
        <v>31</v>
      </c>
      <c r="D14" s="4" t="s">
        <v>31</v>
      </c>
      <c r="E14" s="4" t="s">
        <v>27</v>
      </c>
      <c r="F14" s="4" t="s">
        <v>27</v>
      </c>
      <c r="G14" s="4" t="s">
        <v>29</v>
      </c>
      <c r="H14" s="4" t="s">
        <v>29</v>
      </c>
      <c r="I14" s="4" t="s">
        <v>29</v>
      </c>
      <c r="J14" s="4" t="s">
        <v>29</v>
      </c>
      <c r="K14" s="4" t="s">
        <v>29</v>
      </c>
      <c r="L14" s="4" t="s">
        <v>29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</row>
    <row r="15">
      <c r="A15" s="1" t="s">
        <v>218</v>
      </c>
      <c r="C15" s="6">
        <f t="shared" ref="C15:R15" si="2">COUNTIF(C5:C14,"=yes")</f>
        <v>8</v>
      </c>
      <c r="D15" s="6">
        <f t="shared" si="2"/>
        <v>2</v>
      </c>
      <c r="E15" s="6">
        <f t="shared" si="2"/>
        <v>7</v>
      </c>
      <c r="F15" s="6">
        <f t="shared" si="2"/>
        <v>6</v>
      </c>
      <c r="G15" s="6">
        <f t="shared" si="2"/>
        <v>6</v>
      </c>
      <c r="H15" s="6">
        <f t="shared" si="2"/>
        <v>8</v>
      </c>
      <c r="I15" s="6">
        <f t="shared" si="2"/>
        <v>6</v>
      </c>
      <c r="J15" s="6">
        <f t="shared" si="2"/>
        <v>6</v>
      </c>
      <c r="K15" s="6">
        <f t="shared" si="2"/>
        <v>8</v>
      </c>
      <c r="L15" s="6">
        <f t="shared" si="2"/>
        <v>2</v>
      </c>
      <c r="M15" s="6">
        <f t="shared" si="2"/>
        <v>4</v>
      </c>
      <c r="N15" s="6">
        <f t="shared" si="2"/>
        <v>1</v>
      </c>
      <c r="O15" s="6">
        <f t="shared" si="2"/>
        <v>1</v>
      </c>
      <c r="P15" s="6">
        <f t="shared" si="2"/>
        <v>0</v>
      </c>
      <c r="Q15" s="6">
        <f t="shared" si="2"/>
        <v>0</v>
      </c>
      <c r="R15" s="6">
        <f t="shared" si="2"/>
        <v>0</v>
      </c>
    </row>
    <row r="16">
      <c r="A16" s="1" t="s">
        <v>219</v>
      </c>
    </row>
    <row r="17">
      <c r="A17" s="1">
        <v>15.0</v>
      </c>
      <c r="B17" s="1" t="s">
        <v>141</v>
      </c>
      <c r="C17" s="4" t="s">
        <v>27</v>
      </c>
      <c r="D17" s="4" t="s">
        <v>27</v>
      </c>
      <c r="E17" s="4" t="s">
        <v>29</v>
      </c>
      <c r="F17" s="4" t="s">
        <v>29</v>
      </c>
      <c r="G17" s="4" t="s">
        <v>27</v>
      </c>
      <c r="H17" s="4" t="s">
        <v>27</v>
      </c>
      <c r="I17" s="4" t="s">
        <v>27</v>
      </c>
      <c r="J17" s="4" t="s">
        <v>31</v>
      </c>
      <c r="K17" s="4" t="s">
        <v>27</v>
      </c>
      <c r="L17" s="4" t="s">
        <v>31</v>
      </c>
      <c r="M17" s="1" t="s">
        <v>29</v>
      </c>
      <c r="N17" s="4" t="s">
        <v>31</v>
      </c>
      <c r="O17" s="4" t="s">
        <v>31</v>
      </c>
      <c r="P17" s="4" t="s">
        <v>27</v>
      </c>
      <c r="Q17" s="4" t="s">
        <v>27</v>
      </c>
      <c r="R17" s="4" t="s">
        <v>27</v>
      </c>
    </row>
    <row r="18">
      <c r="A18" s="1">
        <v>16.0</v>
      </c>
      <c r="B18" s="1" t="s">
        <v>154</v>
      </c>
      <c r="C18" s="4" t="s">
        <v>27</v>
      </c>
      <c r="D18" s="4" t="s">
        <v>31</v>
      </c>
      <c r="E18" s="4" t="s">
        <v>29</v>
      </c>
      <c r="F18" s="4" t="s">
        <v>29</v>
      </c>
      <c r="G18" s="4" t="s">
        <v>27</v>
      </c>
      <c r="H18" s="4" t="s">
        <v>27</v>
      </c>
      <c r="I18" s="4" t="s">
        <v>27</v>
      </c>
      <c r="J18" s="4" t="s">
        <v>27</v>
      </c>
      <c r="K18" s="4" t="s">
        <v>27</v>
      </c>
      <c r="L18" s="4" t="s">
        <v>27</v>
      </c>
      <c r="M18" s="4" t="s">
        <v>27</v>
      </c>
      <c r="N18" s="4" t="s">
        <v>27</v>
      </c>
      <c r="O18" s="4" t="s">
        <v>31</v>
      </c>
      <c r="P18" s="4" t="s">
        <v>27</v>
      </c>
      <c r="Q18" s="4" t="s">
        <v>31</v>
      </c>
      <c r="R18" s="4" t="s">
        <v>27</v>
      </c>
    </row>
    <row r="19">
      <c r="A19" s="1">
        <v>17.0</v>
      </c>
      <c r="B19" s="1" t="s">
        <v>169</v>
      </c>
      <c r="C19" s="4" t="s">
        <v>27</v>
      </c>
      <c r="D19" s="4" t="s">
        <v>27</v>
      </c>
      <c r="E19" s="4" t="s">
        <v>29</v>
      </c>
      <c r="F19" s="4" t="s">
        <v>29</v>
      </c>
      <c r="G19" s="4" t="s">
        <v>27</v>
      </c>
      <c r="H19" s="4" t="s">
        <v>27</v>
      </c>
      <c r="I19" s="4" t="s">
        <v>27</v>
      </c>
      <c r="J19" s="4" t="s">
        <v>27</v>
      </c>
      <c r="K19" s="4" t="s">
        <v>27</v>
      </c>
      <c r="L19" s="4" t="s">
        <v>31</v>
      </c>
      <c r="M19" s="4" t="s">
        <v>27</v>
      </c>
      <c r="N19" s="4" t="s">
        <v>31</v>
      </c>
      <c r="O19" s="4" t="s">
        <v>27</v>
      </c>
      <c r="P19" s="4" t="s">
        <v>27</v>
      </c>
      <c r="Q19" s="1" t="s">
        <v>31</v>
      </c>
      <c r="R19" s="4" t="s">
        <v>31</v>
      </c>
    </row>
    <row r="20">
      <c r="A20" s="1">
        <v>18.0</v>
      </c>
      <c r="B20" s="1" t="s">
        <v>183</v>
      </c>
      <c r="C20" s="4" t="s">
        <v>27</v>
      </c>
      <c r="D20" s="4" t="s">
        <v>31</v>
      </c>
      <c r="E20" s="4" t="s">
        <v>29</v>
      </c>
      <c r="F20" s="4" t="s">
        <v>29</v>
      </c>
      <c r="G20" s="4" t="s">
        <v>27</v>
      </c>
      <c r="H20" s="4" t="s">
        <v>27</v>
      </c>
      <c r="I20" s="1" t="s">
        <v>29</v>
      </c>
      <c r="J20" s="4" t="s">
        <v>29</v>
      </c>
      <c r="K20" s="4" t="s">
        <v>27</v>
      </c>
      <c r="L20" s="4" t="s">
        <v>31</v>
      </c>
      <c r="M20" s="1" t="s">
        <v>27</v>
      </c>
      <c r="N20" s="4" t="s">
        <v>27</v>
      </c>
      <c r="O20" s="4" t="s">
        <v>27</v>
      </c>
      <c r="P20" s="4" t="s">
        <v>27</v>
      </c>
      <c r="Q20" s="4" t="s">
        <v>31</v>
      </c>
      <c r="R20" s="4" t="s">
        <v>27</v>
      </c>
    </row>
    <row r="21">
      <c r="A21" s="1">
        <v>19.0</v>
      </c>
      <c r="B21" s="1" t="s">
        <v>197</v>
      </c>
      <c r="C21" s="4" t="s">
        <v>31</v>
      </c>
      <c r="D21" s="4" t="s">
        <v>27</v>
      </c>
      <c r="E21" s="1" t="s">
        <v>27</v>
      </c>
      <c r="F21" s="1" t="s">
        <v>27</v>
      </c>
      <c r="G21" s="1" t="s">
        <v>27</v>
      </c>
      <c r="H21" s="4" t="s">
        <v>29</v>
      </c>
      <c r="I21" s="4" t="s">
        <v>31</v>
      </c>
      <c r="J21" s="4" t="s">
        <v>29</v>
      </c>
      <c r="K21" s="4" t="s">
        <v>27</v>
      </c>
      <c r="L21" s="4" t="s">
        <v>29</v>
      </c>
      <c r="M21" s="4" t="s">
        <v>27</v>
      </c>
      <c r="N21" s="4" t="s">
        <v>27</v>
      </c>
      <c r="O21" s="4" t="s">
        <v>31</v>
      </c>
      <c r="P21" s="4" t="s">
        <v>27</v>
      </c>
      <c r="Q21" s="4" t="s">
        <v>31</v>
      </c>
      <c r="R21" s="4" t="s">
        <v>31</v>
      </c>
    </row>
    <row r="22">
      <c r="A22" s="1" t="s">
        <v>220</v>
      </c>
      <c r="C22" s="6">
        <f t="shared" ref="C22:R22" si="3">COUNTIF(C5:C21,"=yes")</f>
        <v>12</v>
      </c>
      <c r="D22" s="6">
        <f t="shared" si="3"/>
        <v>5</v>
      </c>
      <c r="E22" s="6">
        <f t="shared" si="3"/>
        <v>8</v>
      </c>
      <c r="F22" s="6">
        <f t="shared" si="3"/>
        <v>7</v>
      </c>
      <c r="G22" s="6">
        <f t="shared" si="3"/>
        <v>11</v>
      </c>
      <c r="H22" s="6">
        <f t="shared" si="3"/>
        <v>12</v>
      </c>
      <c r="I22" s="6">
        <f t="shared" si="3"/>
        <v>9</v>
      </c>
      <c r="J22" s="6">
        <f t="shared" si="3"/>
        <v>8</v>
      </c>
      <c r="K22" s="6">
        <f t="shared" si="3"/>
        <v>13</v>
      </c>
      <c r="L22" s="6">
        <f t="shared" si="3"/>
        <v>3</v>
      </c>
      <c r="M22" s="6">
        <f t="shared" si="3"/>
        <v>8</v>
      </c>
      <c r="N22" s="6">
        <f t="shared" si="3"/>
        <v>4</v>
      </c>
      <c r="O22" s="6">
        <f t="shared" si="3"/>
        <v>3</v>
      </c>
      <c r="P22" s="6">
        <f t="shared" si="3"/>
        <v>5</v>
      </c>
      <c r="Q22" s="6">
        <f t="shared" si="3"/>
        <v>1</v>
      </c>
      <c r="R22" s="6">
        <f t="shared" si="3"/>
        <v>3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drawing r:id="rId1"/>
</worksheet>
</file>