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e4a261c9dcd839/Dokumente/UniOsnabrueck/Studium/3_Semester/Implementing ANNs with TensorFlow/"/>
    </mc:Choice>
  </mc:AlternateContent>
  <xr:revisionPtr revIDLastSave="204" documentId="8_{907302FF-8E03-43AD-8F22-E1F4229196F9}" xr6:coauthVersionLast="46" xr6:coauthVersionMax="46" xr10:uidLastSave="{97BAE4A6-9D87-4F8D-AD1B-29CFCC78D77F}"/>
  <bookViews>
    <workbookView xWindow="-21795" yWindow="840" windowWidth="41355" windowHeight="10560" xr2:uid="{58FE3649-9506-4D9D-A2A4-D1252A2EFCF9}"/>
  </bookViews>
  <sheets>
    <sheet name="Sheet1" sheetId="1" r:id="rId1"/>
  </sheets>
  <definedNames>
    <definedName name="depth">Sheet1!$D$18</definedName>
    <definedName name="filters">Sheet1!$B$22</definedName>
    <definedName name="fliters">Sheet1!$B$22</definedName>
    <definedName name="kernel_x">Sheet1!$B$19</definedName>
    <definedName name="kernel_y">Sheet1!$C$19</definedName>
    <definedName name="kernelsize">Sheet1!$B$19</definedName>
    <definedName name="padding">Sheet1!$B$14</definedName>
    <definedName name="padding2">Sheet1!$B$21</definedName>
    <definedName name="strides">Sheet1!$A$13</definedName>
    <definedName name="strides_x">Sheet1!$B$20</definedName>
    <definedName name="strides_y">Sheet1!$C$20</definedName>
    <definedName name="strides2">Sheet1!$B$20</definedName>
    <definedName name="use_bias">Sheet1!$B$23</definedName>
    <definedName name="x">Sheet1!$B$18</definedName>
    <definedName name="y">Sheet1!$C$18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I27" i="1"/>
  <c r="G27" i="1"/>
  <c r="E27" i="1"/>
  <c r="C27" i="1"/>
  <c r="B26" i="1"/>
  <c r="D25" i="1"/>
  <c r="C25" i="1"/>
  <c r="B25" i="1"/>
  <c r="P7" i="1"/>
  <c r="Q7" i="1"/>
  <c r="R7" i="1"/>
  <c r="R8" i="1"/>
  <c r="R9" i="1"/>
  <c r="P10" i="1"/>
  <c r="Q10" i="1"/>
  <c r="R10" i="1"/>
  <c r="O8" i="1"/>
  <c r="O9" i="1"/>
  <c r="O10" i="1"/>
  <c r="O7" i="1"/>
  <c r="P8" i="1"/>
  <c r="Q8" i="1"/>
  <c r="P9" i="1"/>
  <c r="Q9" i="1"/>
</calcChain>
</file>

<file path=xl/sharedStrings.xml><?xml version="1.0" encoding="utf-8"?>
<sst xmlns="http://schemas.openxmlformats.org/spreadsheetml/2006/main" count="23" uniqueCount="21">
  <si>
    <t>Conv2D</t>
  </si>
  <si>
    <t>Image</t>
  </si>
  <si>
    <t>Kernel</t>
  </si>
  <si>
    <t>Drive</t>
  </si>
  <si>
    <t>Advanced:</t>
  </si>
  <si>
    <t>padding</t>
  </si>
  <si>
    <t>strides</t>
  </si>
  <si>
    <t>no</t>
  </si>
  <si>
    <t>Calculate output shape</t>
  </si>
  <si>
    <t>kernel:</t>
  </si>
  <si>
    <t>input dim:</t>
  </si>
  <si>
    <t>strides:</t>
  </si>
  <si>
    <t>padding:</t>
  </si>
  <si>
    <t>zero</t>
  </si>
  <si>
    <t>output dim:</t>
  </si>
  <si>
    <t>filters:</t>
  </si>
  <si>
    <t>trainable params:</t>
  </si>
  <si>
    <t>use bias:</t>
  </si>
  <si>
    <t>*</t>
  </si>
  <si>
    <t>+</t>
  </si>
  <si>
    <t>(kernel_height * kernel_width * number of filters in the previous layer + 1) * number of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</si>
</sst>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D478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4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C6FC-142D-4D87-B200-9B80AE162E67}">
  <dimension ref="A2:R27"/>
  <sheetViews>
    <sheetView tabSelected="1" topLeftCell="A9" zoomScale="175" zoomScaleNormal="175" workbookViewId="0">
      <selection activeCell="G22" sqref="G22"/>
    </sheetView>
  </sheetViews>
  <sheetFormatPr defaultRowHeight="15" x14ac:dyDescent="0.25"/>
  <cols>
    <col min="1" max="1" width="11.140625" customWidth="1"/>
    <col min="4" max="4" width="8.7109375" customWidth="1"/>
    <col min="5" max="5" width="8.140625" customWidth="1"/>
    <col min="6" max="6" width="7.85546875" customWidth="1"/>
    <col min="7" max="7" width="8.140625" customWidth="1"/>
    <col min="12" max="12" width="10" customWidth="1"/>
  </cols>
  <sheetData>
    <row r="2" spans="1:18" ht="31.5" x14ac:dyDescent="0.5">
      <c r="A2" s="2" t="s">
        <v>0</v>
      </c>
    </row>
    <row r="7" spans="1:18" x14ac:dyDescent="0.25">
      <c r="A7" s="4" t="s">
        <v>1</v>
      </c>
      <c r="D7" s="4"/>
      <c r="E7" s="4"/>
      <c r="F7" s="4"/>
      <c r="G7" s="4"/>
      <c r="J7" s="3"/>
      <c r="K7" s="3"/>
      <c r="L7" s="3"/>
      <c r="O7" s="5" t="str">
        <f>IF(padding="yes", C6*$J$7+D6*$K$7+E6*$L$7+C7*$J$8+D7*$K$8+E7*$L$8+C8*$J$9+D8*$K$9+E8*$L$9,"")</f>
        <v/>
      </c>
      <c r="P7" s="5" t="str">
        <f>IF(padding="yes", D6*$J$7+E6*$K$7+F6*$L$7+D7*$J$8+E7*$K$8+F7*$L$8+D8*$J$9+E8*$K$9+F8*$L$9,"")</f>
        <v/>
      </c>
      <c r="Q7" s="5" t="str">
        <f>IF(padding="yes", E6*$J$7+F6*$K$7+G6*$L$7+E7*$J$8+F7*$K$8+G7*$L$8+E8*$J$9+F8*$K$9+G8*$L$9,"")</f>
        <v/>
      </c>
      <c r="R7" s="5" t="str">
        <f>IF(padding="yes", F6*$J$7+G6*$K$7+H6*$L$7+F7*$J$8+G7*$K$8+H7*$L$8+F8*$J$9+G8*$K$9+H8*$L$9,"")</f>
        <v/>
      </c>
    </row>
    <row r="8" spans="1:18" x14ac:dyDescent="0.25">
      <c r="A8" s="3" t="s">
        <v>2</v>
      </c>
      <c r="D8" s="4"/>
      <c r="E8" s="4"/>
      <c r="F8" s="4"/>
      <c r="G8" s="4"/>
      <c r="J8" s="3"/>
      <c r="K8" s="3"/>
      <c r="L8" s="3"/>
      <c r="O8" s="5" t="str">
        <f>IF(padding="yes", C7*$J$7+D7*$K$7+E7*$L$7+C8*$J$8+D8*$K$8+E8*$L$8+C9*$J$9+D9*$K$9+E9*$L$9,"")</f>
        <v/>
      </c>
      <c r="P8" s="1">
        <f>D7*$J$7+E7*$K$7+F7*$L$7+D8*$J$8+E8*$K$8+F8*$L$8+D9*$J$9+E9*$K$9+F9*$L$9</f>
        <v>0</v>
      </c>
      <c r="Q8" s="1">
        <f>E7*$J$7+F7*$K$7+G7*$L$7+E8*$J$8+F8*$K$8+G8*$L$8+E9*$J$9+F9*$K$9+G9*$L$9</f>
        <v>0</v>
      </c>
      <c r="R8" s="5" t="str">
        <f>IF(padding="yes", F7*$J$7+G7*$K$7+H7*$L$7+F8*$J$8+G8*$K$8+H8*$L$8+F9*$J$9+G9*$K$9+H9*$L$9,"")</f>
        <v/>
      </c>
    </row>
    <row r="9" spans="1:18" x14ac:dyDescent="0.25">
      <c r="A9" s="1" t="s">
        <v>3</v>
      </c>
      <c r="D9" s="4"/>
      <c r="E9" s="4"/>
      <c r="F9" s="4"/>
      <c r="G9" s="4"/>
      <c r="J9" s="3"/>
      <c r="K9" s="3"/>
      <c r="L9" s="3"/>
      <c r="O9" s="5" t="str">
        <f>IF(padding="yes", C8*$J$7+D8*$K$7+E8*$L$7+C9*$J$8+D9*$K$8+E9*$L$8+C10*$J$9+D10*$K$9+E10*$L$9,"")</f>
        <v/>
      </c>
      <c r="P9" s="1">
        <f>D8*$J$7+E8*$K$7+F8*$L$7+D9*$J$8+E9*$K$8+F9*$L$8+D10*$J$9+E10*$K$9+F10*$L$9</f>
        <v>0</v>
      </c>
      <c r="Q9" s="1">
        <f>E8*$J$7+F8*$K$7+G8*$L$7+E9*$J$8+F9*$K$8+G9*$L$8+E10*$J$9+F10*$K$9+G10*$L$9</f>
        <v>0</v>
      </c>
      <c r="R9" s="5" t="str">
        <f>IF(padding="yes", F8*$J$7+G8*$K$7+H8*$L$7+F9*$J$8+G9*$K$8+H9*$L$8+F10*$J$9+G10*$K$9+H10*$L$9,"")</f>
        <v/>
      </c>
    </row>
    <row r="10" spans="1:18" x14ac:dyDescent="0.25">
      <c r="D10" s="4"/>
      <c r="E10" s="4"/>
      <c r="F10" s="4"/>
      <c r="G10" s="4"/>
      <c r="O10" s="5" t="str">
        <f>IF(padding="yes", C9*$J$7+D9*$K$7+E9*$L$7+C10*$J$8+D10*$K$8+E10*$L$8+C11*$J$9+D11*$K$9+E11*$L$9,"")</f>
        <v/>
      </c>
      <c r="P10" s="5" t="str">
        <f>IF(padding="yes", D9*$J$7+E9*$K$7+F9*$L$7+D10*$J$8+E10*$K$8+F10*$L$8+D11*$J$9+E11*$K$9+F11*$L$9,"")</f>
        <v/>
      </c>
      <c r="Q10" s="5" t="str">
        <f>IF(padding="yes", E9*$J$7+F9*$K$7+G9*$L$7+E10*$J$8+F10*$K$8+G10*$L$8+E11*$J$9+F11*$K$9+G11*$L$9,"")</f>
        <v/>
      </c>
      <c r="R10" s="5" t="str">
        <f>IF(padding="yes", F9*$J$7+G9*$K$7+H9*$L$7+F10*$J$8+G10*$K$8+H10*$L$8+F11*$J$9+G11*$K$9+H11*$L$9,"")</f>
        <v/>
      </c>
    </row>
    <row r="12" spans="1:18" x14ac:dyDescent="0.25">
      <c r="A12" t="s">
        <v>4</v>
      </c>
    </row>
    <row r="13" spans="1:18" x14ac:dyDescent="0.25">
      <c r="A13" t="s">
        <v>6</v>
      </c>
      <c r="B13">
        <v>1</v>
      </c>
    </row>
    <row r="14" spans="1:18" x14ac:dyDescent="0.25">
      <c r="A14" t="s">
        <v>5</v>
      </c>
      <c r="B14" t="s">
        <v>7</v>
      </c>
    </row>
    <row r="17" spans="1:13" x14ac:dyDescent="0.25">
      <c r="A17" s="6" t="s">
        <v>8</v>
      </c>
    </row>
    <row r="18" spans="1:13" x14ac:dyDescent="0.25">
      <c r="A18" t="s">
        <v>10</v>
      </c>
      <c r="B18">
        <v>20</v>
      </c>
      <c r="C18">
        <v>20</v>
      </c>
      <c r="D18">
        <v>3</v>
      </c>
    </row>
    <row r="19" spans="1:13" x14ac:dyDescent="0.25">
      <c r="A19" t="s">
        <v>9</v>
      </c>
      <c r="B19">
        <v>3</v>
      </c>
      <c r="C19">
        <v>3</v>
      </c>
    </row>
    <row r="20" spans="1:13" x14ac:dyDescent="0.25">
      <c r="A20" t="s">
        <v>11</v>
      </c>
      <c r="B20">
        <v>3</v>
      </c>
      <c r="C20">
        <v>3</v>
      </c>
    </row>
    <row r="21" spans="1:13" x14ac:dyDescent="0.25">
      <c r="A21" t="s">
        <v>12</v>
      </c>
      <c r="B21" t="s">
        <v>13</v>
      </c>
    </row>
    <row r="22" spans="1:13" x14ac:dyDescent="0.25">
      <c r="A22" t="s">
        <v>15</v>
      </c>
      <c r="B22">
        <v>1</v>
      </c>
    </row>
    <row r="23" spans="1:13" x14ac:dyDescent="0.25">
      <c r="A23" t="s">
        <v>17</v>
      </c>
      <c r="B23" t="b">
        <v>1</v>
      </c>
    </row>
    <row r="25" spans="1:13" x14ac:dyDescent="0.25">
      <c r="A25" t="s">
        <v>14</v>
      </c>
      <c r="B25">
        <f>IF(OR(padding2="zero",padding2="yes"), ROUNDDOWN((x+kernel_x-1-kernel_x)/strides_x +1,0), ROUNDDOWN((x-kernel_x)/strides_x +1,0))</f>
        <v>7</v>
      </c>
      <c r="C25">
        <f>IF(OR(padding2="zero",padding2="yes"), ROUNDDOWN((y+kernel_y-1-kernel_y)/strides_y +1,0), ROUNDDOWN((y-kernel_y)/strides_y +1,0))</f>
        <v>7</v>
      </c>
      <c r="D25">
        <f>filters</f>
        <v>1</v>
      </c>
    </row>
    <row r="26" spans="1:13" ht="30" x14ac:dyDescent="0.25">
      <c r="A26" s="7" t="s">
        <v>16</v>
      </c>
      <c r="B26">
        <f>IF(use_bias, (kernel_x*kernel_y*depth+1)*filters, (kernel_x*kernel_y*depth)*filters)</f>
        <v>28</v>
      </c>
      <c r="C26" t="s">
        <v>20</v>
      </c>
      <c r="M26" s="8"/>
    </row>
    <row r="27" spans="1:13" x14ac:dyDescent="0.25">
      <c r="C27">
        <f>kernel_x</f>
        <v>3</v>
      </c>
      <c r="D27" s="9" t="s">
        <v>18</v>
      </c>
      <c r="E27" s="9">
        <f>kernel_y</f>
        <v>3</v>
      </c>
      <c r="F27" s="10" t="s">
        <v>18</v>
      </c>
      <c r="G27" s="9">
        <f>depth</f>
        <v>3</v>
      </c>
      <c r="H27" s="11" t="s">
        <v>19</v>
      </c>
      <c r="I27">
        <f>IF(use_bias,1,0)</f>
        <v>1</v>
      </c>
      <c r="J27" s="11" t="s">
        <v>18</v>
      </c>
      <c r="K27">
        <f>filters</f>
        <v>1</v>
      </c>
    </row>
  </sheetData>
  <dataConsolidate/>
  <dataValidations count="1">
    <dataValidation showInputMessage="1" showErrorMessage="1" sqref="B21" xr:uid="{2A32AA33-520C-4F02-B298-55F7EED54D9B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depth</vt:lpstr>
      <vt:lpstr>filters</vt:lpstr>
      <vt:lpstr>fliters</vt:lpstr>
      <vt:lpstr>kernel_x</vt:lpstr>
      <vt:lpstr>kernel_y</vt:lpstr>
      <vt:lpstr>kernelsize</vt:lpstr>
      <vt:lpstr>padding</vt:lpstr>
      <vt:lpstr>padding2</vt:lpstr>
      <vt:lpstr>strides</vt:lpstr>
      <vt:lpstr>strides_x</vt:lpstr>
      <vt:lpstr>strides_y</vt:lpstr>
      <vt:lpstr>strides2</vt:lpstr>
      <vt:lpstr>use_bias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Hermann</dc:creator>
  <cp:lastModifiedBy>Serpifeu N</cp:lastModifiedBy>
  <dcterms:created xsi:type="dcterms:W3CDTF">2021-02-10T22:29:44Z</dcterms:created>
  <dcterms:modified xsi:type="dcterms:W3CDTF">2021-02-11T14:31:30Z</dcterms:modified>
</cp:coreProperties>
</file>